
<file path=[Content_Types].xml><?xml version="1.0" encoding="utf-8"?>
<Types xmlns="http://schemas.openxmlformats.org/package/2006/content-types">
  <Default Extension="xml" ContentType="application/xml"/>
  <Default Extension="rels" ContentType="application/vnd.openxmlformats-package.relationships+xml"/>
  <Default Extension="bin" ContentType="application/vnd.ms-office.vbaProject"/>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charts/chart5.xml" ContentType="application/vnd.openxmlformats-officedocument.drawingml.chart+xml"/>
  <Override PartName="/xl/charts/chart6.xml" ContentType="application/vnd.openxmlformats-officedocument.drawingml.chart+xml"/>
  <Override PartName="/xl/charts/chart7.xml" ContentType="application/vnd.openxmlformats-officedocument.drawingml.chart+xml"/>
  <Override PartName="/xl/charts/chart8.xml" ContentType="application/vnd.openxmlformats-officedocument.drawingml.chart+xml"/>
  <Override PartName="/xl/charts/chart9.xml" ContentType="application/vnd.openxmlformats-officedocument.drawingml.chart+xml"/>
  <Override PartName="/xl/charts/chart10.xml" ContentType="application/vnd.openxmlformats-officedocument.drawingml.chart+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3416" codeName="{8C4F1C90-05EB-6A55-5F09-09C24B55AC0B}"/>
  <workbookPr codeName="ThisWorkbook" autoCompressPictures="0"/>
  <bookViews>
    <workbookView xWindow="0" yWindow="0" windowWidth="25600" windowHeight="14640" tabRatio="774" activeTab="8"/>
  </bookViews>
  <sheets>
    <sheet name="Introduction" sheetId="5" r:id="rId1"/>
    <sheet name="Glossary" sheetId="8" r:id="rId2"/>
    <sheet name="Indicators summary" sheetId="9" r:id="rId3"/>
    <sheet name="SONUC Miragoâne" sheetId="18" r:id="rId4"/>
    <sheet name="SONUB Paillant" sheetId="22" r:id="rId5"/>
    <sheet name="SONUB PTN" sheetId="23" r:id="rId6"/>
    <sheet name="SONUB Plaisance" sheetId="24" r:id="rId7"/>
    <sheet name="NIPPES Total" sheetId="25" r:id="rId8"/>
    <sheet name="Monitoring plan" sheetId="6" r:id="rId9"/>
    <sheet name="Graphics" sheetId="7" r:id="rId10"/>
  </sheets>
  <externalReferences>
    <externalReference r:id="rId11"/>
    <externalReference r:id="rId12"/>
    <externalReference r:id="rId13"/>
    <externalReference r:id="rId14"/>
  </externalReferences>
  <definedNames>
    <definedName name="_xlnm._FilterDatabase" localSheetId="2" hidden="1">'Indicators summary'!$C$3:$Q$17</definedName>
    <definedName name="_ftn1" localSheetId="2">'Indicators summary'!$C$26</definedName>
    <definedName name="_ftn2" localSheetId="2">'Indicators summary'!$F$44</definedName>
    <definedName name="_ftnref1" localSheetId="2">'Indicators summary'!$C$4</definedName>
    <definedName name="_ftnref2" localSheetId="2">'Indicators summary'!$F$31</definedName>
    <definedName name="_Toc288046853" localSheetId="0">Introduction!$A$1</definedName>
    <definedName name="_Toc288046854" localSheetId="0">Introduction!$A$54</definedName>
    <definedName name="_Toc288046855" localSheetId="0">Introduction!$A$92</definedName>
    <definedName name="_Toc288046856" localSheetId="0">Introduction!$A$142</definedName>
    <definedName name="_Toc288046857" localSheetId="0">Introduction!$A$145</definedName>
    <definedName name="_Toc288046859" localSheetId="0">Introduction!$A$151</definedName>
    <definedName name="_Toc290390176" localSheetId="0">Introduction!$A$3</definedName>
    <definedName name="_Toc290390177" localSheetId="0">Introduction!$A$6</definedName>
    <definedName name="_Toc290390178" localSheetId="0">Introduction!$A$7</definedName>
    <definedName name="_Toc290390179" localSheetId="0">Introduction!$A$12</definedName>
    <definedName name="_Toc290390180" localSheetId="0">Introduction!$A$17</definedName>
    <definedName name="_Toc290390182" localSheetId="0">Introduction!$A$25</definedName>
    <definedName name="_Toc290390183" localSheetId="0">Introduction!$A$28</definedName>
    <definedName name="_Toc290390184" localSheetId="0">Introduction!$A$31</definedName>
    <definedName name="_Toc290390185" localSheetId="0">Introduction!$A$36</definedName>
    <definedName name="_Toc290390186" localSheetId="0">Introduction!$A$39</definedName>
    <definedName name="_Toc290390187" localSheetId="0">Introduction!$A$42</definedName>
    <definedName name="_Toc290390188" localSheetId="0">Introduction!$A$47</definedName>
    <definedName name="_Toc290390189" localSheetId="0">Introduction!$A$50</definedName>
    <definedName name="_Toc290390191" localSheetId="0">Introduction!$A$55</definedName>
    <definedName name="_Toc290390192" localSheetId="0">Introduction!$A$64</definedName>
    <definedName name="_Toc290390193" localSheetId="0">Introduction!$A$72</definedName>
    <definedName name="_Toc290390194" localSheetId="0">Introduction!$A$75</definedName>
    <definedName name="_Toc290390195" localSheetId="0">Introduction!$A$78</definedName>
    <definedName name="_Toc290390196" localSheetId="0">Introduction!$A$88</definedName>
    <definedName name="_Toc290390202" localSheetId="0">Introduction!$A$93</definedName>
    <definedName name="_Toc290390203" localSheetId="0">Introduction!$A$102</definedName>
    <definedName name="_Toc290390204" localSheetId="0">Introduction!$A$123</definedName>
    <definedName name="_Toc290390205" localSheetId="0">Introduction!$A$138</definedName>
    <definedName name="Abortion_complications">#REF!</definedName>
    <definedName name="Add_Click" localSheetId="9">Graphics!Add_Click</definedName>
    <definedName name="Add_Click" localSheetId="0">Introduction!Add_Click</definedName>
    <definedName name="Add_Click" localSheetId="8">'Monitoring plan'!Add_Click</definedName>
    <definedName name="Add_Click">[0]!Add_Click</definedName>
    <definedName name="Anaemia">#REF!</definedName>
    <definedName name="Antenatal_Care">#REF!</definedName>
    <definedName name="ANTIGEN1">[1]Options!$E$83</definedName>
    <definedName name="ANTIGEN2">[1]Options!$E$84</definedName>
    <definedName name="ANTIGEN3">[1]Options!$E$85</definedName>
    <definedName name="Attended_Delivery">#REF!</definedName>
    <definedName name="Births">#REF!</definedName>
    <definedName name="CBR">#REF!</definedName>
    <definedName name="Clients_Total">[2]Referral!$E$48</definedName>
    <definedName name="CPR">#REF!</definedName>
    <definedName name="DICO102">[1]Listes!$B$104</definedName>
    <definedName name="DICO103">[1]Listes!$B$105</definedName>
    <definedName name="DICO104">[1]Listes!$B$106</definedName>
    <definedName name="DICO105">[1]Listes!$B$107</definedName>
    <definedName name="DICO106">[1]Listes!$B$108</definedName>
    <definedName name="DICO107">[1]Listes!$B$109</definedName>
    <definedName name="DICO108">[1]Listes!$B$110</definedName>
    <definedName name="DICO109">[1]Listes!$B$111</definedName>
    <definedName name="DICO110">[1]Listes!$B$112</definedName>
    <definedName name="DICO226">[3]Listes!$B$228</definedName>
    <definedName name="DICO244">[3]Listes!$B$246</definedName>
    <definedName name="DICO245">[3]Listes!$B$247</definedName>
    <definedName name="DICO246">[3]Listes!$B$248</definedName>
    <definedName name="DICO247">[3]Listes!$B$249</definedName>
    <definedName name="DICO248">[3]Listes!$B$250</definedName>
    <definedName name="DICO249">[3]Listes!$B$251</definedName>
    <definedName name="DICO250">[3]Listes!$B$252</definedName>
    <definedName name="DICO251">[3]Listes!$B$253</definedName>
    <definedName name="DICO252">[3]Listes!$B$254</definedName>
    <definedName name="DICO253">[3]Listes!$B$255</definedName>
    <definedName name="DICO254">[3]Listes!$B$256</definedName>
    <definedName name="DICO255">[3]Listes!$B$257</definedName>
    <definedName name="DICO256">[3]Listes!$B$258</definedName>
    <definedName name="DICO257">[3]Listes!$B$259</definedName>
    <definedName name="DICO258">[3]Listes!$B$260</definedName>
    <definedName name="DICO306">[1]Listes!$B$308</definedName>
    <definedName name="DICO322">[3]Listes!$B$324</definedName>
    <definedName name="DICO323">[3]Listes!$B$325</definedName>
    <definedName name="DICO334">[3]Listes!$B$336</definedName>
    <definedName name="DICO335">[3]Listes!$B$337</definedName>
    <definedName name="DICO336">[3]Listes!$B$338</definedName>
    <definedName name="DICO337">[3]Listes!$B$339</definedName>
    <definedName name="DICO338">[3]Listes!$B$340</definedName>
    <definedName name="DICO35">[1]Listes!$B$37</definedName>
    <definedName name="DICO38">[1]Listes!$B$40</definedName>
    <definedName name="DICO59">[1]Listes!$B$61</definedName>
    <definedName name="DICO79">[3]Listes!$B$81</definedName>
    <definedName name="DISEAS30" localSheetId="7">[4]Vaccination!#REF!</definedName>
    <definedName name="DISEAS30" localSheetId="4">[4]Vaccination!#REF!</definedName>
    <definedName name="DISEAS30" localSheetId="6">[4]Vaccination!#REF!</definedName>
    <definedName name="DISEAS30" localSheetId="5">[4]Vaccination!#REF!</definedName>
    <definedName name="DISEAS30">[4]Vaccination!#REF!</definedName>
    <definedName name="DTC">[1]Options!$E$82</definedName>
    <definedName name="Eclampsia">#REF!</definedName>
    <definedName name="First_contact_HC">#REF!</definedName>
    <definedName name="First_contact_Ho">#REF!</definedName>
    <definedName name="First_contact_HP">#REF!</definedName>
    <definedName name="FP_Condom">#REF!</definedName>
    <definedName name="FP_Depoprovera">#REF!</definedName>
    <definedName name="FP_IUD">#REF!</definedName>
    <definedName name="FP_Norplant">#REF!</definedName>
    <definedName name="FP_Pill">#REF!</definedName>
    <definedName name="FP_Sterilization">#REF!</definedName>
    <definedName name="Haemorrhage">#REF!</definedName>
    <definedName name="HC_Avg_Contacts">#REF!</definedName>
    <definedName name="HC_maternal_clients">[2]Referral!$C$48</definedName>
    <definedName name="HC_Percent_maternal">#REF!</definedName>
    <definedName name="HC_Total_contacts">#REF!</definedName>
    <definedName name="HC_Total_maternal_contacts">[2]Referral!$T$48</definedName>
    <definedName name="Ho_Avg_Contacts">#REF!</definedName>
    <definedName name="Ho_maternal_clients">[2]Referral!$D$48</definedName>
    <definedName name="Ho_Percent_maternal">#REF!</definedName>
    <definedName name="Ho_Total_contacts">#REF!</definedName>
    <definedName name="Ho_Total_maternal_contacts">[2]Referral!$U$48</definedName>
    <definedName name="HP_Avg_Contacts">#REF!</definedName>
    <definedName name="HP_maternal_clients">[2]Referral!$B$48</definedName>
    <definedName name="HP_Percent_maternal">#REF!</definedName>
    <definedName name="HP_Total_contacts">#REF!</definedName>
    <definedName name="HP_Total_maternal_contacts">[2]Referral!$S$48</definedName>
    <definedName name="_xlnm.Print_Titles" localSheetId="9">Graphics!$1:$12</definedName>
    <definedName name="_xlnm.Print_Titles" localSheetId="2">'Indicators summary'!$1:$3</definedName>
    <definedName name="_xlnm.Print_Titles" localSheetId="8">'Monitoring plan'!$A:$E,'Monitoring plan'!$1:$12</definedName>
    <definedName name="LOCATION">[3]Options!$E$25</definedName>
    <definedName name="Neonatal_Complications">#REF!</definedName>
    <definedName name="Number_of_HCs">#REF!</definedName>
    <definedName name="Number_of_Hospitals">#REF!</definedName>
    <definedName name="Number_of_HPs">#REF!</definedName>
    <definedName name="Obstructed">#REF!</definedName>
    <definedName name="Population">#REF!</definedName>
    <definedName name="Pregnancies">#REF!</definedName>
    <definedName name="Sepsis">#REF!</definedName>
    <definedName name="STD_Other">#REF!</definedName>
    <definedName name="STD_Syphilis">#REF!</definedName>
    <definedName name="WEEKFIRST">[3]OPDdata!$G$15</definedName>
    <definedName name="XR">#REF!</definedName>
    <definedName name="YEAR" localSheetId="7">[4]Vaccination!#REF!</definedName>
    <definedName name="YEAR" localSheetId="4">[4]Vaccination!#REF!</definedName>
    <definedName name="YEAR" localSheetId="6">[4]Vaccination!#REF!</definedName>
    <definedName name="YEAR" localSheetId="5">[4]Vaccination!#REF!</definedName>
    <definedName name="YEAR">[4]Vaccination!#REF!</definedName>
    <definedName name="YEARFIRST">[3]OPDdata!$D$15</definedName>
    <definedName name="_xlnm.Print_Area" localSheetId="9">Graphics!$A$1:$M$174</definedName>
    <definedName name="_xlnm.Print_Area" localSheetId="2">'Indicators summary'!$B$1:$Q$18</definedName>
    <definedName name="_xlnm.Print_Area" localSheetId="0">Introduction!$A$1:$A$154</definedName>
    <definedName name="_xlnm.Print_Area" localSheetId="8">'Monitoring plan'!$A$1:$AE$123</definedName>
  </definedNames>
  <calcPr calcId="14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Q158" i="25" l="1"/>
  <c r="P158" i="25"/>
  <c r="I158" i="25"/>
  <c r="Q157" i="25"/>
  <c r="P157" i="25"/>
  <c r="I157" i="25"/>
  <c r="Q156" i="25"/>
  <c r="P156" i="25"/>
  <c r="I156" i="25"/>
  <c r="Q155" i="25"/>
  <c r="P155" i="25"/>
  <c r="I155" i="25"/>
  <c r="O154" i="25"/>
  <c r="Q154" i="25"/>
  <c r="P154" i="25"/>
  <c r="N154" i="25"/>
  <c r="M154" i="25"/>
  <c r="L154" i="25"/>
  <c r="K154" i="25"/>
  <c r="J154" i="25"/>
  <c r="H154" i="25"/>
  <c r="I154" i="25"/>
  <c r="G154" i="25"/>
  <c r="F154" i="25"/>
  <c r="E154" i="25"/>
  <c r="D154" i="25"/>
  <c r="C154" i="25"/>
  <c r="I152" i="25"/>
  <c r="P152" i="25"/>
  <c r="Q152" i="25"/>
  <c r="I151" i="25"/>
  <c r="P151" i="25"/>
  <c r="Q151" i="25"/>
  <c r="I150" i="25"/>
  <c r="P150" i="25"/>
  <c r="Q150" i="25"/>
  <c r="I149" i="25"/>
  <c r="P149" i="25"/>
  <c r="Q149" i="25"/>
  <c r="I148" i="25"/>
  <c r="P148" i="25"/>
  <c r="Q148" i="25"/>
  <c r="Q147" i="25"/>
  <c r="P147" i="25"/>
  <c r="I147" i="25"/>
  <c r="I146" i="25"/>
  <c r="P146" i="25"/>
  <c r="Q146" i="25"/>
  <c r="Q145" i="25"/>
  <c r="P145" i="25"/>
  <c r="I145" i="25"/>
  <c r="I144" i="25"/>
  <c r="P144" i="25"/>
  <c r="Q144" i="25"/>
  <c r="I143" i="25"/>
  <c r="P143" i="25"/>
  <c r="Q143" i="25"/>
  <c r="I142" i="25"/>
  <c r="P142" i="25"/>
  <c r="Q142" i="25"/>
  <c r="Q141" i="25"/>
  <c r="P141" i="25"/>
  <c r="I141" i="25"/>
  <c r="Q140" i="25"/>
  <c r="P140" i="25"/>
  <c r="I140" i="25"/>
  <c r="I139" i="25"/>
  <c r="P139" i="25"/>
  <c r="Q139" i="25"/>
  <c r="Q138" i="25"/>
  <c r="P138" i="25"/>
  <c r="I138" i="25"/>
  <c r="Q137" i="25"/>
  <c r="P137" i="25"/>
  <c r="I137" i="25"/>
  <c r="Q136" i="25"/>
  <c r="P136" i="25"/>
  <c r="I136" i="25"/>
  <c r="Q135" i="25"/>
  <c r="P135" i="25"/>
  <c r="I135" i="25"/>
  <c r="I132" i="25"/>
  <c r="P132" i="25"/>
  <c r="Q132" i="25"/>
  <c r="I131" i="25"/>
  <c r="P131" i="25"/>
  <c r="Q131" i="25"/>
  <c r="I130" i="25"/>
  <c r="P130" i="25"/>
  <c r="Q130" i="25"/>
  <c r="I129" i="25"/>
  <c r="P129" i="25"/>
  <c r="Q129" i="25"/>
  <c r="I128" i="25"/>
  <c r="P128" i="25"/>
  <c r="Q128" i="25"/>
  <c r="I127" i="25"/>
  <c r="P127" i="25"/>
  <c r="Q127" i="25"/>
  <c r="C126" i="25"/>
  <c r="D126" i="25"/>
  <c r="E126" i="25"/>
  <c r="F126" i="25"/>
  <c r="G126" i="25"/>
  <c r="H126" i="25"/>
  <c r="I126" i="25"/>
  <c r="J126" i="25"/>
  <c r="K126" i="25"/>
  <c r="L126" i="25"/>
  <c r="M126" i="25"/>
  <c r="N126" i="25"/>
  <c r="O126" i="25"/>
  <c r="P126" i="25"/>
  <c r="Q126" i="25"/>
  <c r="I124" i="25"/>
  <c r="P124" i="25"/>
  <c r="Q124" i="25"/>
  <c r="Q123" i="25"/>
  <c r="P123" i="25"/>
  <c r="I123" i="25"/>
  <c r="Q122" i="25"/>
  <c r="P122" i="25"/>
  <c r="I122" i="25"/>
  <c r="Q121" i="25"/>
  <c r="P121" i="25"/>
  <c r="I121" i="25"/>
  <c r="Q120" i="25"/>
  <c r="P120" i="25"/>
  <c r="I120" i="25"/>
  <c r="Q119" i="25"/>
  <c r="P119" i="25"/>
  <c r="I119" i="25"/>
  <c r="I117" i="25"/>
  <c r="P117" i="25"/>
  <c r="Q117" i="25"/>
  <c r="I116" i="25"/>
  <c r="P116" i="25"/>
  <c r="Q116" i="25"/>
  <c r="I115" i="25"/>
  <c r="P115" i="25"/>
  <c r="Q115" i="25"/>
  <c r="I114" i="25"/>
  <c r="P114" i="25"/>
  <c r="Q114" i="25"/>
  <c r="I113" i="25"/>
  <c r="P113" i="25"/>
  <c r="Q113" i="25"/>
  <c r="I112" i="25"/>
  <c r="P112" i="25"/>
  <c r="Q112" i="25"/>
  <c r="I111" i="25"/>
  <c r="P111" i="25"/>
  <c r="Q111" i="25"/>
  <c r="I110" i="25"/>
  <c r="P110" i="25"/>
  <c r="Q110" i="25"/>
  <c r="I109" i="25"/>
  <c r="P109" i="25"/>
  <c r="Q109" i="25"/>
  <c r="I108" i="25"/>
  <c r="P108" i="25"/>
  <c r="Q108" i="25"/>
  <c r="I106" i="25"/>
  <c r="P106" i="25"/>
  <c r="Q106" i="25"/>
  <c r="I105" i="25"/>
  <c r="P105" i="25"/>
  <c r="Q105" i="25"/>
  <c r="I104" i="25"/>
  <c r="P104" i="25"/>
  <c r="Q104" i="25"/>
  <c r="I103" i="25"/>
  <c r="P103" i="25"/>
  <c r="Q103" i="25"/>
  <c r="I102" i="25"/>
  <c r="P102" i="25"/>
  <c r="Q102" i="25"/>
  <c r="I101" i="25"/>
  <c r="P101" i="25"/>
  <c r="Q101" i="25"/>
  <c r="I100" i="25"/>
  <c r="P100" i="25"/>
  <c r="Q100" i="25"/>
  <c r="Q99" i="25"/>
  <c r="P99" i="25"/>
  <c r="I99" i="25"/>
  <c r="Q98" i="25"/>
  <c r="P98" i="25"/>
  <c r="I98" i="25"/>
  <c r="Q97" i="25"/>
  <c r="P97" i="25"/>
  <c r="I97" i="25"/>
  <c r="O96" i="25"/>
  <c r="Q96" i="25"/>
  <c r="P96" i="25"/>
  <c r="N96" i="25"/>
  <c r="M96" i="25"/>
  <c r="L96" i="25"/>
  <c r="K96" i="25"/>
  <c r="J96" i="25"/>
  <c r="H96" i="25"/>
  <c r="I96" i="25"/>
  <c r="G96" i="25"/>
  <c r="F96" i="25"/>
  <c r="E96" i="25"/>
  <c r="D96" i="25"/>
  <c r="C96" i="25"/>
  <c r="B96" i="25"/>
  <c r="Q95" i="25"/>
  <c r="P95" i="25"/>
  <c r="I95" i="25"/>
  <c r="Q94" i="25"/>
  <c r="P94" i="25"/>
  <c r="I94" i="25"/>
  <c r="Q93" i="25"/>
  <c r="P93" i="25"/>
  <c r="I93" i="25"/>
  <c r="O92" i="25"/>
  <c r="Q92" i="25"/>
  <c r="P92" i="25"/>
  <c r="N92" i="25"/>
  <c r="M92" i="25"/>
  <c r="L92" i="25"/>
  <c r="K92" i="25"/>
  <c r="J92" i="25"/>
  <c r="H92" i="25"/>
  <c r="I92" i="25"/>
  <c r="G92" i="25"/>
  <c r="F92" i="25"/>
  <c r="E92" i="25"/>
  <c r="D92" i="25"/>
  <c r="C92" i="25"/>
  <c r="B92" i="25"/>
  <c r="Q91" i="25"/>
  <c r="P91" i="25"/>
  <c r="I91" i="25"/>
  <c r="Q90" i="25"/>
  <c r="P90" i="25"/>
  <c r="I90" i="25"/>
  <c r="Q89" i="25"/>
  <c r="P89" i="25"/>
  <c r="I89" i="25"/>
  <c r="O88" i="25"/>
  <c r="Q88" i="25"/>
  <c r="P88" i="25"/>
  <c r="N88" i="25"/>
  <c r="M88" i="25"/>
  <c r="L88" i="25"/>
  <c r="K88" i="25"/>
  <c r="J88" i="25"/>
  <c r="H88" i="25"/>
  <c r="I88" i="25"/>
  <c r="G88" i="25"/>
  <c r="F88" i="25"/>
  <c r="E88" i="25"/>
  <c r="D88" i="25"/>
  <c r="C88" i="25"/>
  <c r="B88" i="25"/>
  <c r="Q87" i="25"/>
  <c r="P87" i="25"/>
  <c r="I87" i="25"/>
  <c r="Q86" i="25"/>
  <c r="P86" i="25"/>
  <c r="I86" i="25"/>
  <c r="Q85" i="25"/>
  <c r="P85" i="25"/>
  <c r="I85" i="25"/>
  <c r="O84" i="25"/>
  <c r="Q84" i="25"/>
  <c r="P84" i="25"/>
  <c r="N84" i="25"/>
  <c r="M84" i="25"/>
  <c r="L84" i="25"/>
  <c r="K84" i="25"/>
  <c r="J84" i="25"/>
  <c r="H84" i="25"/>
  <c r="I84" i="25"/>
  <c r="G84" i="25"/>
  <c r="F84" i="25"/>
  <c r="E84" i="25"/>
  <c r="D84" i="25"/>
  <c r="C84" i="25"/>
  <c r="B84" i="25"/>
  <c r="Q83" i="25"/>
  <c r="P83" i="25"/>
  <c r="I83" i="25"/>
  <c r="Q82" i="25"/>
  <c r="P82" i="25"/>
  <c r="I82" i="25"/>
  <c r="Q81" i="25"/>
  <c r="P81" i="25"/>
  <c r="I81" i="25"/>
  <c r="Q80" i="25"/>
  <c r="P80" i="25"/>
  <c r="I80" i="25"/>
  <c r="Q79" i="25"/>
  <c r="P79" i="25"/>
  <c r="I79" i="25"/>
  <c r="Q78" i="25"/>
  <c r="P78" i="25"/>
  <c r="I78" i="25"/>
  <c r="O77" i="25"/>
  <c r="Q77" i="25"/>
  <c r="P77" i="25"/>
  <c r="N77" i="25"/>
  <c r="M77" i="25"/>
  <c r="L77" i="25"/>
  <c r="K77" i="25"/>
  <c r="J77" i="25"/>
  <c r="H77" i="25"/>
  <c r="I77" i="25"/>
  <c r="G77" i="25"/>
  <c r="F77" i="25"/>
  <c r="E77" i="25"/>
  <c r="D77" i="25"/>
  <c r="C77" i="25"/>
  <c r="B77" i="25"/>
  <c r="Q76" i="25"/>
  <c r="P76" i="25"/>
  <c r="I76" i="25"/>
  <c r="Q75" i="25"/>
  <c r="P75" i="25"/>
  <c r="I75" i="25"/>
  <c r="Q74" i="25"/>
  <c r="P74" i="25"/>
  <c r="I74" i="25"/>
  <c r="Q73" i="25"/>
  <c r="P73" i="25"/>
  <c r="I73" i="25"/>
  <c r="Q72" i="25"/>
  <c r="P72" i="25"/>
  <c r="I72" i="25"/>
  <c r="O71" i="25"/>
  <c r="Q71" i="25"/>
  <c r="P71" i="25"/>
  <c r="N71" i="25"/>
  <c r="M71" i="25"/>
  <c r="L71" i="25"/>
  <c r="K71" i="25"/>
  <c r="J71" i="25"/>
  <c r="H71" i="25"/>
  <c r="I71" i="25"/>
  <c r="G71" i="25"/>
  <c r="F71" i="25"/>
  <c r="E71" i="25"/>
  <c r="D71" i="25"/>
  <c r="C71" i="25"/>
  <c r="B71" i="25"/>
  <c r="I70" i="25"/>
  <c r="P70" i="25"/>
  <c r="Q70" i="25"/>
  <c r="I69" i="25"/>
  <c r="P69" i="25"/>
  <c r="Q69" i="25"/>
  <c r="I68" i="25"/>
  <c r="P68" i="25"/>
  <c r="Q68" i="25"/>
  <c r="I67" i="25"/>
  <c r="P67" i="25"/>
  <c r="Q67" i="25"/>
  <c r="I66" i="25"/>
  <c r="P66" i="25"/>
  <c r="Q66" i="25"/>
  <c r="I65" i="25"/>
  <c r="P65" i="25"/>
  <c r="Q65" i="25"/>
  <c r="I64" i="25"/>
  <c r="P64" i="25"/>
  <c r="Q64" i="25"/>
  <c r="C63" i="25"/>
  <c r="D63" i="25"/>
  <c r="E63" i="25"/>
  <c r="F63" i="25"/>
  <c r="G63" i="25"/>
  <c r="H63" i="25"/>
  <c r="I63" i="25"/>
  <c r="J63" i="25"/>
  <c r="K63" i="25"/>
  <c r="L63" i="25"/>
  <c r="M63" i="25"/>
  <c r="N63" i="25"/>
  <c r="O63" i="25"/>
  <c r="P63" i="25"/>
  <c r="Q63" i="25"/>
  <c r="I62" i="25"/>
  <c r="P62" i="25"/>
  <c r="Q62" i="25"/>
  <c r="I61" i="25"/>
  <c r="P61" i="25"/>
  <c r="Q61" i="25"/>
  <c r="I60" i="25"/>
  <c r="P60" i="25"/>
  <c r="Q60" i="25"/>
  <c r="I59" i="25"/>
  <c r="P59" i="25"/>
  <c r="Q59" i="25"/>
  <c r="I58" i="25"/>
  <c r="P58" i="25"/>
  <c r="Q58" i="25"/>
  <c r="I57" i="25"/>
  <c r="P57" i="25"/>
  <c r="Q57" i="25"/>
  <c r="I56" i="25"/>
  <c r="P56" i="25"/>
  <c r="Q56" i="25"/>
  <c r="I55" i="25"/>
  <c r="P55" i="25"/>
  <c r="Q55" i="25"/>
  <c r="I54" i="25"/>
  <c r="P54" i="25"/>
  <c r="Q54" i="25"/>
  <c r="I53" i="25"/>
  <c r="P53" i="25"/>
  <c r="Q53" i="25"/>
  <c r="I52" i="25"/>
  <c r="P52" i="25"/>
  <c r="Q52" i="25"/>
  <c r="I51" i="25"/>
  <c r="P51" i="25"/>
  <c r="Q51" i="25"/>
  <c r="I50" i="25"/>
  <c r="P50" i="25"/>
  <c r="Q50" i="25"/>
  <c r="I49" i="25"/>
  <c r="P49" i="25"/>
  <c r="Q49" i="25"/>
  <c r="I48" i="25"/>
  <c r="P48" i="25"/>
  <c r="Q48" i="25"/>
  <c r="I47" i="25"/>
  <c r="P47" i="25"/>
  <c r="Q47" i="25"/>
  <c r="I46" i="25"/>
  <c r="P46" i="25"/>
  <c r="Q46" i="25"/>
  <c r="C45" i="25"/>
  <c r="D45" i="25"/>
  <c r="E45" i="25"/>
  <c r="F45" i="25"/>
  <c r="G45" i="25"/>
  <c r="H45" i="25"/>
  <c r="I45" i="25"/>
  <c r="J45" i="25"/>
  <c r="K45" i="25"/>
  <c r="L45" i="25"/>
  <c r="M45" i="25"/>
  <c r="N45" i="25"/>
  <c r="O45" i="25"/>
  <c r="P45" i="25"/>
  <c r="Q45" i="25"/>
  <c r="I44" i="25"/>
  <c r="P44" i="25"/>
  <c r="Q44" i="25"/>
  <c r="I43" i="25"/>
  <c r="P43" i="25"/>
  <c r="Q43" i="25"/>
  <c r="I42" i="25"/>
  <c r="P42" i="25"/>
  <c r="Q42" i="25"/>
  <c r="I41" i="25"/>
  <c r="P41" i="25"/>
  <c r="Q41" i="25"/>
  <c r="C40" i="25"/>
  <c r="D40" i="25"/>
  <c r="E40" i="25"/>
  <c r="F40" i="25"/>
  <c r="G40" i="25"/>
  <c r="H40" i="25"/>
  <c r="I40" i="25"/>
  <c r="J40" i="25"/>
  <c r="K40" i="25"/>
  <c r="L40" i="25"/>
  <c r="M40" i="25"/>
  <c r="N40" i="25"/>
  <c r="O40" i="25"/>
  <c r="P40" i="25"/>
  <c r="Q40" i="25"/>
  <c r="C39" i="25"/>
  <c r="D39" i="25"/>
  <c r="E39" i="25"/>
  <c r="F39" i="25"/>
  <c r="G39" i="25"/>
  <c r="H39" i="25"/>
  <c r="I39" i="25"/>
  <c r="J39" i="25"/>
  <c r="K39" i="25"/>
  <c r="L39" i="25"/>
  <c r="M39" i="25"/>
  <c r="N39" i="25"/>
  <c r="O39" i="25"/>
  <c r="P39" i="25"/>
  <c r="Q39" i="25"/>
  <c r="C38" i="25"/>
  <c r="I38" i="25"/>
  <c r="Q38" i="25"/>
  <c r="J38" i="25"/>
  <c r="P38" i="25"/>
  <c r="O38" i="25"/>
  <c r="N38" i="25"/>
  <c r="M38" i="25"/>
  <c r="L38" i="25"/>
  <c r="K38" i="25"/>
  <c r="H38" i="25"/>
  <c r="G38" i="25"/>
  <c r="F38" i="25"/>
  <c r="E38" i="25"/>
  <c r="D38" i="25"/>
  <c r="C37" i="25"/>
  <c r="D37" i="25"/>
  <c r="E37" i="25"/>
  <c r="F37" i="25"/>
  <c r="G37" i="25"/>
  <c r="H37" i="25"/>
  <c r="I37" i="25"/>
  <c r="J37" i="25"/>
  <c r="K37" i="25"/>
  <c r="L37" i="25"/>
  <c r="M37" i="25"/>
  <c r="N37" i="25"/>
  <c r="O37" i="25"/>
  <c r="P37" i="25"/>
  <c r="Q37" i="25"/>
  <c r="I36" i="25"/>
  <c r="P36" i="25"/>
  <c r="Q36" i="25"/>
  <c r="I35" i="25"/>
  <c r="P35" i="25"/>
  <c r="Q35" i="25"/>
  <c r="I34" i="25"/>
  <c r="P34" i="25"/>
  <c r="Q34" i="25"/>
  <c r="I33" i="25"/>
  <c r="P33" i="25"/>
  <c r="Q33" i="25"/>
  <c r="I32" i="25"/>
  <c r="P32" i="25"/>
  <c r="Q32" i="25"/>
  <c r="I31" i="25"/>
  <c r="P31" i="25"/>
  <c r="Q31" i="25"/>
  <c r="I30" i="25"/>
  <c r="P30" i="25"/>
  <c r="Q30" i="25"/>
  <c r="I29" i="25"/>
  <c r="P29" i="25"/>
  <c r="Q29" i="25"/>
  <c r="C28" i="25"/>
  <c r="D28" i="25"/>
  <c r="E28" i="25"/>
  <c r="F28" i="25"/>
  <c r="G28" i="25"/>
  <c r="H28" i="25"/>
  <c r="I28" i="25"/>
  <c r="J28" i="25"/>
  <c r="K28" i="25"/>
  <c r="L28" i="25"/>
  <c r="M28" i="25"/>
  <c r="N28" i="25"/>
  <c r="O28" i="25"/>
  <c r="P28" i="25"/>
  <c r="Q28" i="25"/>
  <c r="Q158" i="24"/>
  <c r="P158" i="24"/>
  <c r="I158" i="24"/>
  <c r="Q157" i="24"/>
  <c r="P157" i="24"/>
  <c r="I157" i="24"/>
  <c r="Q156" i="24"/>
  <c r="P156" i="24"/>
  <c r="I156" i="24"/>
  <c r="Q155" i="24"/>
  <c r="P155" i="24"/>
  <c r="I155" i="24"/>
  <c r="O154" i="24"/>
  <c r="Q154" i="24"/>
  <c r="P154" i="24"/>
  <c r="N154" i="24"/>
  <c r="M154" i="24"/>
  <c r="L154" i="24"/>
  <c r="K154" i="24"/>
  <c r="J154" i="24"/>
  <c r="H154" i="24"/>
  <c r="I154" i="24"/>
  <c r="G154" i="24"/>
  <c r="F154" i="24"/>
  <c r="E154" i="24"/>
  <c r="D154" i="24"/>
  <c r="C154" i="24"/>
  <c r="I152" i="24"/>
  <c r="P152" i="24"/>
  <c r="Q152" i="24"/>
  <c r="I151" i="24"/>
  <c r="P151" i="24"/>
  <c r="Q151" i="24"/>
  <c r="I150" i="24"/>
  <c r="P150" i="24"/>
  <c r="Q150" i="24"/>
  <c r="I149" i="24"/>
  <c r="P149" i="24"/>
  <c r="Q149" i="24"/>
  <c r="I148" i="24"/>
  <c r="P148" i="24"/>
  <c r="Q148" i="24"/>
  <c r="Q147" i="24"/>
  <c r="P147" i="24"/>
  <c r="I147" i="24"/>
  <c r="I146" i="24"/>
  <c r="P146" i="24"/>
  <c r="Q146" i="24"/>
  <c r="Q145" i="24"/>
  <c r="P145" i="24"/>
  <c r="I145" i="24"/>
  <c r="I144" i="24"/>
  <c r="P144" i="24"/>
  <c r="Q144" i="24"/>
  <c r="I143" i="24"/>
  <c r="P143" i="24"/>
  <c r="Q143" i="24"/>
  <c r="I142" i="24"/>
  <c r="P142" i="24"/>
  <c r="Q142" i="24"/>
  <c r="Q141" i="24"/>
  <c r="P141" i="24"/>
  <c r="I141" i="24"/>
  <c r="Q140" i="24"/>
  <c r="P140" i="24"/>
  <c r="I140" i="24"/>
  <c r="I139" i="24"/>
  <c r="P139" i="24"/>
  <c r="Q139" i="24"/>
  <c r="Q138" i="24"/>
  <c r="P138" i="24"/>
  <c r="I138" i="24"/>
  <c r="Q137" i="24"/>
  <c r="P137" i="24"/>
  <c r="I137" i="24"/>
  <c r="Q136" i="24"/>
  <c r="P136" i="24"/>
  <c r="I136" i="24"/>
  <c r="Q135" i="24"/>
  <c r="P135" i="24"/>
  <c r="I135" i="24"/>
  <c r="I132" i="24"/>
  <c r="P132" i="24"/>
  <c r="Q132" i="24"/>
  <c r="I131" i="24"/>
  <c r="P131" i="24"/>
  <c r="Q131" i="24"/>
  <c r="I130" i="24"/>
  <c r="P130" i="24"/>
  <c r="Q130" i="24"/>
  <c r="I129" i="24"/>
  <c r="P129" i="24"/>
  <c r="Q129" i="24"/>
  <c r="I128" i="24"/>
  <c r="P128" i="24"/>
  <c r="Q128" i="24"/>
  <c r="I127" i="24"/>
  <c r="P127" i="24"/>
  <c r="Q127" i="24"/>
  <c r="C126" i="24"/>
  <c r="D126" i="24"/>
  <c r="E126" i="24"/>
  <c r="F126" i="24"/>
  <c r="G126" i="24"/>
  <c r="H126" i="24"/>
  <c r="I126" i="24"/>
  <c r="J126" i="24"/>
  <c r="K126" i="24"/>
  <c r="L126" i="24"/>
  <c r="M126" i="24"/>
  <c r="N126" i="24"/>
  <c r="O126" i="24"/>
  <c r="P126" i="24"/>
  <c r="Q126" i="24"/>
  <c r="I124" i="24"/>
  <c r="P124" i="24"/>
  <c r="Q124" i="24"/>
  <c r="Q123" i="24"/>
  <c r="P123" i="24"/>
  <c r="I123" i="24"/>
  <c r="Q122" i="24"/>
  <c r="P122" i="24"/>
  <c r="I122" i="24"/>
  <c r="Q121" i="24"/>
  <c r="P121" i="24"/>
  <c r="I121" i="24"/>
  <c r="Q120" i="24"/>
  <c r="P120" i="24"/>
  <c r="I120" i="24"/>
  <c r="Q119" i="24"/>
  <c r="P119" i="24"/>
  <c r="I119" i="24"/>
  <c r="I117" i="24"/>
  <c r="P117" i="24"/>
  <c r="Q117" i="24"/>
  <c r="I116" i="24"/>
  <c r="P116" i="24"/>
  <c r="Q116" i="24"/>
  <c r="I115" i="24"/>
  <c r="P115" i="24"/>
  <c r="Q115" i="24"/>
  <c r="I114" i="24"/>
  <c r="P114" i="24"/>
  <c r="Q114" i="24"/>
  <c r="I113" i="24"/>
  <c r="P113" i="24"/>
  <c r="Q113" i="24"/>
  <c r="I112" i="24"/>
  <c r="P112" i="24"/>
  <c r="Q112" i="24"/>
  <c r="I111" i="24"/>
  <c r="P111" i="24"/>
  <c r="Q111" i="24"/>
  <c r="I110" i="24"/>
  <c r="P110" i="24"/>
  <c r="Q110" i="24"/>
  <c r="I109" i="24"/>
  <c r="P109" i="24"/>
  <c r="Q109" i="24"/>
  <c r="I108" i="24"/>
  <c r="P108" i="24"/>
  <c r="Q108" i="24"/>
  <c r="I106" i="24"/>
  <c r="P106" i="24"/>
  <c r="Q106" i="24"/>
  <c r="I105" i="24"/>
  <c r="P105" i="24"/>
  <c r="Q105" i="24"/>
  <c r="I104" i="24"/>
  <c r="P104" i="24"/>
  <c r="Q104" i="24"/>
  <c r="I103" i="24"/>
  <c r="P103" i="24"/>
  <c r="Q103" i="24"/>
  <c r="I102" i="24"/>
  <c r="P102" i="24"/>
  <c r="Q102" i="24"/>
  <c r="I101" i="24"/>
  <c r="P101" i="24"/>
  <c r="Q101" i="24"/>
  <c r="I100" i="24"/>
  <c r="P100" i="24"/>
  <c r="Q100" i="24"/>
  <c r="Q99" i="24"/>
  <c r="P99" i="24"/>
  <c r="I99" i="24"/>
  <c r="Q98" i="24"/>
  <c r="P98" i="24"/>
  <c r="I98" i="24"/>
  <c r="Q97" i="24"/>
  <c r="P97" i="24"/>
  <c r="I97" i="24"/>
  <c r="O96" i="24"/>
  <c r="Q96" i="24"/>
  <c r="P96" i="24"/>
  <c r="N96" i="24"/>
  <c r="M96" i="24"/>
  <c r="L96" i="24"/>
  <c r="K96" i="24"/>
  <c r="J96" i="24"/>
  <c r="H96" i="24"/>
  <c r="I96" i="24"/>
  <c r="G96" i="24"/>
  <c r="F96" i="24"/>
  <c r="E96" i="24"/>
  <c r="D96" i="24"/>
  <c r="C96" i="24"/>
  <c r="B96" i="24"/>
  <c r="Q95" i="24"/>
  <c r="P95" i="24"/>
  <c r="I95" i="24"/>
  <c r="Q94" i="24"/>
  <c r="P94" i="24"/>
  <c r="I94" i="24"/>
  <c r="Q93" i="24"/>
  <c r="P93" i="24"/>
  <c r="I93" i="24"/>
  <c r="O92" i="24"/>
  <c r="Q92" i="24"/>
  <c r="P92" i="24"/>
  <c r="N92" i="24"/>
  <c r="M92" i="24"/>
  <c r="L92" i="24"/>
  <c r="K92" i="24"/>
  <c r="J92" i="24"/>
  <c r="H92" i="24"/>
  <c r="I92" i="24"/>
  <c r="G92" i="24"/>
  <c r="F92" i="24"/>
  <c r="E92" i="24"/>
  <c r="D92" i="24"/>
  <c r="C92" i="24"/>
  <c r="B92" i="24"/>
  <c r="Q91" i="24"/>
  <c r="P91" i="24"/>
  <c r="I91" i="24"/>
  <c r="Q90" i="24"/>
  <c r="P90" i="24"/>
  <c r="I90" i="24"/>
  <c r="Q89" i="24"/>
  <c r="P89" i="24"/>
  <c r="I89" i="24"/>
  <c r="O88" i="24"/>
  <c r="Q88" i="24"/>
  <c r="P88" i="24"/>
  <c r="N88" i="24"/>
  <c r="M88" i="24"/>
  <c r="L88" i="24"/>
  <c r="K88" i="24"/>
  <c r="J88" i="24"/>
  <c r="H88" i="24"/>
  <c r="I88" i="24"/>
  <c r="G88" i="24"/>
  <c r="F88" i="24"/>
  <c r="E88" i="24"/>
  <c r="D88" i="24"/>
  <c r="C88" i="24"/>
  <c r="B88" i="24"/>
  <c r="Q87" i="24"/>
  <c r="P87" i="24"/>
  <c r="I87" i="24"/>
  <c r="Q86" i="24"/>
  <c r="P86" i="24"/>
  <c r="I86" i="24"/>
  <c r="Q85" i="24"/>
  <c r="P85" i="24"/>
  <c r="I85" i="24"/>
  <c r="O84" i="24"/>
  <c r="Q84" i="24"/>
  <c r="P84" i="24"/>
  <c r="N84" i="24"/>
  <c r="M84" i="24"/>
  <c r="L84" i="24"/>
  <c r="K84" i="24"/>
  <c r="J84" i="24"/>
  <c r="H84" i="24"/>
  <c r="I84" i="24"/>
  <c r="G84" i="24"/>
  <c r="F84" i="24"/>
  <c r="E84" i="24"/>
  <c r="D84" i="24"/>
  <c r="C84" i="24"/>
  <c r="B84" i="24"/>
  <c r="Q83" i="24"/>
  <c r="P83" i="24"/>
  <c r="I83" i="24"/>
  <c r="Q82" i="24"/>
  <c r="P82" i="24"/>
  <c r="I82" i="24"/>
  <c r="Q81" i="24"/>
  <c r="P81" i="24"/>
  <c r="I81" i="24"/>
  <c r="Q80" i="24"/>
  <c r="P80" i="24"/>
  <c r="I80" i="24"/>
  <c r="Q79" i="24"/>
  <c r="P79" i="24"/>
  <c r="I79" i="24"/>
  <c r="Q78" i="24"/>
  <c r="P78" i="24"/>
  <c r="I78" i="24"/>
  <c r="O77" i="24"/>
  <c r="Q77" i="24"/>
  <c r="P77" i="24"/>
  <c r="N77" i="24"/>
  <c r="M77" i="24"/>
  <c r="L77" i="24"/>
  <c r="K77" i="24"/>
  <c r="J77" i="24"/>
  <c r="H77" i="24"/>
  <c r="I77" i="24"/>
  <c r="G77" i="24"/>
  <c r="F77" i="24"/>
  <c r="E77" i="24"/>
  <c r="D77" i="24"/>
  <c r="C77" i="24"/>
  <c r="B77" i="24"/>
  <c r="Q76" i="24"/>
  <c r="P76" i="24"/>
  <c r="I76" i="24"/>
  <c r="Q75" i="24"/>
  <c r="P75" i="24"/>
  <c r="I75" i="24"/>
  <c r="Q74" i="24"/>
  <c r="P74" i="24"/>
  <c r="I74" i="24"/>
  <c r="Q73" i="24"/>
  <c r="P73" i="24"/>
  <c r="I73" i="24"/>
  <c r="Q72" i="24"/>
  <c r="P72" i="24"/>
  <c r="I72" i="24"/>
  <c r="O71" i="24"/>
  <c r="Q71" i="24"/>
  <c r="P71" i="24"/>
  <c r="N71" i="24"/>
  <c r="M71" i="24"/>
  <c r="L71" i="24"/>
  <c r="K71" i="24"/>
  <c r="J71" i="24"/>
  <c r="H71" i="24"/>
  <c r="I71" i="24"/>
  <c r="G71" i="24"/>
  <c r="F71" i="24"/>
  <c r="E71" i="24"/>
  <c r="D71" i="24"/>
  <c r="C71" i="24"/>
  <c r="B71" i="24"/>
  <c r="I70" i="24"/>
  <c r="P70" i="24"/>
  <c r="Q70" i="24"/>
  <c r="I69" i="24"/>
  <c r="P69" i="24"/>
  <c r="Q69" i="24"/>
  <c r="I68" i="24"/>
  <c r="P68" i="24"/>
  <c r="Q68" i="24"/>
  <c r="I67" i="24"/>
  <c r="P67" i="24"/>
  <c r="Q67" i="24"/>
  <c r="I66" i="24"/>
  <c r="P66" i="24"/>
  <c r="Q66" i="24"/>
  <c r="I65" i="24"/>
  <c r="P65" i="24"/>
  <c r="Q65" i="24"/>
  <c r="I64" i="24"/>
  <c r="P64" i="24"/>
  <c r="Q64" i="24"/>
  <c r="C63" i="24"/>
  <c r="D63" i="24"/>
  <c r="E63" i="24"/>
  <c r="F63" i="24"/>
  <c r="G63" i="24"/>
  <c r="H63" i="24"/>
  <c r="I63" i="24"/>
  <c r="J63" i="24"/>
  <c r="K63" i="24"/>
  <c r="L63" i="24"/>
  <c r="M63" i="24"/>
  <c r="N63" i="24"/>
  <c r="O63" i="24"/>
  <c r="P63" i="24"/>
  <c r="Q63" i="24"/>
  <c r="I62" i="24"/>
  <c r="P62" i="24"/>
  <c r="Q62" i="24"/>
  <c r="I61" i="24"/>
  <c r="P61" i="24"/>
  <c r="Q61" i="24"/>
  <c r="I60" i="24"/>
  <c r="P60" i="24"/>
  <c r="Q60" i="24"/>
  <c r="I59" i="24"/>
  <c r="P59" i="24"/>
  <c r="Q59" i="24"/>
  <c r="I58" i="24"/>
  <c r="P58" i="24"/>
  <c r="Q58" i="24"/>
  <c r="I57" i="24"/>
  <c r="P57" i="24"/>
  <c r="Q57" i="24"/>
  <c r="I56" i="24"/>
  <c r="P56" i="24"/>
  <c r="Q56" i="24"/>
  <c r="I55" i="24"/>
  <c r="P55" i="24"/>
  <c r="Q55" i="24"/>
  <c r="I54" i="24"/>
  <c r="P54" i="24"/>
  <c r="Q54" i="24"/>
  <c r="I53" i="24"/>
  <c r="P53" i="24"/>
  <c r="Q53" i="24"/>
  <c r="I52" i="24"/>
  <c r="P52" i="24"/>
  <c r="Q52" i="24"/>
  <c r="I51" i="24"/>
  <c r="P51" i="24"/>
  <c r="Q51" i="24"/>
  <c r="I50" i="24"/>
  <c r="P50" i="24"/>
  <c r="Q50" i="24"/>
  <c r="I49" i="24"/>
  <c r="P49" i="24"/>
  <c r="Q49" i="24"/>
  <c r="I48" i="24"/>
  <c r="P48" i="24"/>
  <c r="Q48" i="24"/>
  <c r="I47" i="24"/>
  <c r="P47" i="24"/>
  <c r="Q47" i="24"/>
  <c r="I46" i="24"/>
  <c r="P46" i="24"/>
  <c r="Q46" i="24"/>
  <c r="C45" i="24"/>
  <c r="D45" i="24"/>
  <c r="E45" i="24"/>
  <c r="F45" i="24"/>
  <c r="G45" i="24"/>
  <c r="H45" i="24"/>
  <c r="I45" i="24"/>
  <c r="J45" i="24"/>
  <c r="K45" i="24"/>
  <c r="L45" i="24"/>
  <c r="M45" i="24"/>
  <c r="N45" i="24"/>
  <c r="O45" i="24"/>
  <c r="P45" i="24"/>
  <c r="Q45" i="24"/>
  <c r="I44" i="24"/>
  <c r="P44" i="24"/>
  <c r="Q44" i="24"/>
  <c r="I43" i="24"/>
  <c r="P43" i="24"/>
  <c r="Q43" i="24"/>
  <c r="I42" i="24"/>
  <c r="P42" i="24"/>
  <c r="Q42" i="24"/>
  <c r="I41" i="24"/>
  <c r="P41" i="24"/>
  <c r="Q41" i="24"/>
  <c r="C40" i="24"/>
  <c r="D40" i="24"/>
  <c r="E40" i="24"/>
  <c r="F40" i="24"/>
  <c r="G40" i="24"/>
  <c r="H40" i="24"/>
  <c r="I40" i="24"/>
  <c r="J40" i="24"/>
  <c r="K40" i="24"/>
  <c r="L40" i="24"/>
  <c r="M40" i="24"/>
  <c r="N40" i="24"/>
  <c r="O40" i="24"/>
  <c r="P40" i="24"/>
  <c r="Q40" i="24"/>
  <c r="C39" i="24"/>
  <c r="D39" i="24"/>
  <c r="E39" i="24"/>
  <c r="F39" i="24"/>
  <c r="G39" i="24"/>
  <c r="H39" i="24"/>
  <c r="I39" i="24"/>
  <c r="J39" i="24"/>
  <c r="K39" i="24"/>
  <c r="L39" i="24"/>
  <c r="M39" i="24"/>
  <c r="N39" i="24"/>
  <c r="O39" i="24"/>
  <c r="P39" i="24"/>
  <c r="Q39" i="24"/>
  <c r="C38" i="24"/>
  <c r="I38" i="24"/>
  <c r="Q38" i="24"/>
  <c r="J38" i="24"/>
  <c r="P38" i="24"/>
  <c r="O38" i="24"/>
  <c r="N38" i="24"/>
  <c r="M38" i="24"/>
  <c r="L38" i="24"/>
  <c r="K38" i="24"/>
  <c r="H38" i="24"/>
  <c r="G38" i="24"/>
  <c r="F38" i="24"/>
  <c r="E38" i="24"/>
  <c r="D38" i="24"/>
  <c r="C37" i="24"/>
  <c r="D37" i="24"/>
  <c r="E37" i="24"/>
  <c r="F37" i="24"/>
  <c r="G37" i="24"/>
  <c r="H37" i="24"/>
  <c r="I37" i="24"/>
  <c r="J37" i="24"/>
  <c r="K37" i="24"/>
  <c r="L37" i="24"/>
  <c r="M37" i="24"/>
  <c r="N37" i="24"/>
  <c r="O37" i="24"/>
  <c r="P37" i="24"/>
  <c r="Q37" i="24"/>
  <c r="I36" i="24"/>
  <c r="P36" i="24"/>
  <c r="Q36" i="24"/>
  <c r="I35" i="24"/>
  <c r="P35" i="24"/>
  <c r="Q35" i="24"/>
  <c r="I34" i="24"/>
  <c r="P34" i="24"/>
  <c r="Q34" i="24"/>
  <c r="I33" i="24"/>
  <c r="P33" i="24"/>
  <c r="Q33" i="24"/>
  <c r="I32" i="24"/>
  <c r="P32" i="24"/>
  <c r="Q32" i="24"/>
  <c r="I31" i="24"/>
  <c r="P31" i="24"/>
  <c r="Q31" i="24"/>
  <c r="I30" i="24"/>
  <c r="P30" i="24"/>
  <c r="Q30" i="24"/>
  <c r="I29" i="24"/>
  <c r="P29" i="24"/>
  <c r="Q29" i="24"/>
  <c r="C28" i="24"/>
  <c r="D28" i="24"/>
  <c r="E28" i="24"/>
  <c r="F28" i="24"/>
  <c r="G28" i="24"/>
  <c r="H28" i="24"/>
  <c r="I28" i="24"/>
  <c r="J28" i="24"/>
  <c r="K28" i="24"/>
  <c r="L28" i="24"/>
  <c r="M28" i="24"/>
  <c r="N28" i="24"/>
  <c r="O28" i="24"/>
  <c r="P28" i="24"/>
  <c r="Q28" i="24"/>
  <c r="Q158" i="23"/>
  <c r="P158" i="23"/>
  <c r="I158" i="23"/>
  <c r="Q157" i="23"/>
  <c r="P157" i="23"/>
  <c r="I157" i="23"/>
  <c r="Q156" i="23"/>
  <c r="P156" i="23"/>
  <c r="I156" i="23"/>
  <c r="Q155" i="23"/>
  <c r="P155" i="23"/>
  <c r="I155" i="23"/>
  <c r="O154" i="23"/>
  <c r="Q154" i="23"/>
  <c r="P154" i="23"/>
  <c r="N154" i="23"/>
  <c r="M154" i="23"/>
  <c r="L154" i="23"/>
  <c r="K154" i="23"/>
  <c r="J154" i="23"/>
  <c r="H154" i="23"/>
  <c r="I154" i="23"/>
  <c r="G154" i="23"/>
  <c r="F154" i="23"/>
  <c r="E154" i="23"/>
  <c r="D154" i="23"/>
  <c r="C154" i="23"/>
  <c r="I152" i="23"/>
  <c r="P152" i="23"/>
  <c r="Q152" i="23"/>
  <c r="I151" i="23"/>
  <c r="P151" i="23"/>
  <c r="Q151" i="23"/>
  <c r="I150" i="23"/>
  <c r="P150" i="23"/>
  <c r="Q150" i="23"/>
  <c r="I149" i="23"/>
  <c r="P149" i="23"/>
  <c r="Q149" i="23"/>
  <c r="I148" i="23"/>
  <c r="P148" i="23"/>
  <c r="Q148" i="23"/>
  <c r="Q147" i="23"/>
  <c r="P147" i="23"/>
  <c r="I147" i="23"/>
  <c r="I146" i="23"/>
  <c r="P146" i="23"/>
  <c r="Q146" i="23"/>
  <c r="Q145" i="23"/>
  <c r="P145" i="23"/>
  <c r="I145" i="23"/>
  <c r="I144" i="23"/>
  <c r="P144" i="23"/>
  <c r="Q144" i="23"/>
  <c r="I143" i="23"/>
  <c r="P143" i="23"/>
  <c r="Q143" i="23"/>
  <c r="I142" i="23"/>
  <c r="P142" i="23"/>
  <c r="Q142" i="23"/>
  <c r="Q141" i="23"/>
  <c r="P141" i="23"/>
  <c r="I141" i="23"/>
  <c r="Q140" i="23"/>
  <c r="P140" i="23"/>
  <c r="I140" i="23"/>
  <c r="I139" i="23"/>
  <c r="P139" i="23"/>
  <c r="Q139" i="23"/>
  <c r="Q138" i="23"/>
  <c r="P138" i="23"/>
  <c r="I138" i="23"/>
  <c r="Q137" i="23"/>
  <c r="P137" i="23"/>
  <c r="I137" i="23"/>
  <c r="Q136" i="23"/>
  <c r="P136" i="23"/>
  <c r="I136" i="23"/>
  <c r="Q135" i="23"/>
  <c r="P135" i="23"/>
  <c r="I135" i="23"/>
  <c r="I132" i="23"/>
  <c r="P132" i="23"/>
  <c r="Q132" i="23"/>
  <c r="I131" i="23"/>
  <c r="P131" i="23"/>
  <c r="Q131" i="23"/>
  <c r="I130" i="23"/>
  <c r="P130" i="23"/>
  <c r="Q130" i="23"/>
  <c r="I129" i="23"/>
  <c r="P129" i="23"/>
  <c r="Q129" i="23"/>
  <c r="I128" i="23"/>
  <c r="P128" i="23"/>
  <c r="Q128" i="23"/>
  <c r="I127" i="23"/>
  <c r="P127" i="23"/>
  <c r="Q127" i="23"/>
  <c r="C126" i="23"/>
  <c r="D126" i="23"/>
  <c r="E126" i="23"/>
  <c r="F126" i="23"/>
  <c r="G126" i="23"/>
  <c r="H126" i="23"/>
  <c r="I126" i="23"/>
  <c r="J126" i="23"/>
  <c r="K126" i="23"/>
  <c r="L126" i="23"/>
  <c r="M126" i="23"/>
  <c r="N126" i="23"/>
  <c r="O126" i="23"/>
  <c r="P126" i="23"/>
  <c r="Q126" i="23"/>
  <c r="I124" i="23"/>
  <c r="P124" i="23"/>
  <c r="Q124" i="23"/>
  <c r="Q123" i="23"/>
  <c r="P123" i="23"/>
  <c r="I123" i="23"/>
  <c r="Q122" i="23"/>
  <c r="P122" i="23"/>
  <c r="I122" i="23"/>
  <c r="Q121" i="23"/>
  <c r="P121" i="23"/>
  <c r="I121" i="23"/>
  <c r="Q120" i="23"/>
  <c r="P120" i="23"/>
  <c r="I120" i="23"/>
  <c r="Q119" i="23"/>
  <c r="P119" i="23"/>
  <c r="I119" i="23"/>
  <c r="I117" i="23"/>
  <c r="P117" i="23"/>
  <c r="Q117" i="23"/>
  <c r="I116" i="23"/>
  <c r="P116" i="23"/>
  <c r="Q116" i="23"/>
  <c r="I115" i="23"/>
  <c r="P115" i="23"/>
  <c r="Q115" i="23"/>
  <c r="I114" i="23"/>
  <c r="P114" i="23"/>
  <c r="Q114" i="23"/>
  <c r="I113" i="23"/>
  <c r="P113" i="23"/>
  <c r="Q113" i="23"/>
  <c r="I112" i="23"/>
  <c r="P112" i="23"/>
  <c r="Q112" i="23"/>
  <c r="I111" i="23"/>
  <c r="P111" i="23"/>
  <c r="Q111" i="23"/>
  <c r="I110" i="23"/>
  <c r="P110" i="23"/>
  <c r="Q110" i="23"/>
  <c r="I109" i="23"/>
  <c r="P109" i="23"/>
  <c r="Q109" i="23"/>
  <c r="I108" i="23"/>
  <c r="P108" i="23"/>
  <c r="Q108" i="23"/>
  <c r="I106" i="23"/>
  <c r="P106" i="23"/>
  <c r="Q106" i="23"/>
  <c r="I105" i="23"/>
  <c r="P105" i="23"/>
  <c r="Q105" i="23"/>
  <c r="I104" i="23"/>
  <c r="P104" i="23"/>
  <c r="Q104" i="23"/>
  <c r="I103" i="23"/>
  <c r="P103" i="23"/>
  <c r="Q103" i="23"/>
  <c r="I102" i="23"/>
  <c r="P102" i="23"/>
  <c r="Q102" i="23"/>
  <c r="I101" i="23"/>
  <c r="P101" i="23"/>
  <c r="Q101" i="23"/>
  <c r="I100" i="23"/>
  <c r="P100" i="23"/>
  <c r="Q100" i="23"/>
  <c r="Q99" i="23"/>
  <c r="P99" i="23"/>
  <c r="I99" i="23"/>
  <c r="Q98" i="23"/>
  <c r="P98" i="23"/>
  <c r="I98" i="23"/>
  <c r="Q97" i="23"/>
  <c r="P97" i="23"/>
  <c r="I97" i="23"/>
  <c r="O96" i="23"/>
  <c r="Q96" i="23"/>
  <c r="P96" i="23"/>
  <c r="N96" i="23"/>
  <c r="M96" i="23"/>
  <c r="L96" i="23"/>
  <c r="K96" i="23"/>
  <c r="J96" i="23"/>
  <c r="H96" i="23"/>
  <c r="I96" i="23"/>
  <c r="G96" i="23"/>
  <c r="F96" i="23"/>
  <c r="E96" i="23"/>
  <c r="D96" i="23"/>
  <c r="C96" i="23"/>
  <c r="B96" i="23"/>
  <c r="Q95" i="23"/>
  <c r="P95" i="23"/>
  <c r="I95" i="23"/>
  <c r="Q94" i="23"/>
  <c r="P94" i="23"/>
  <c r="I94" i="23"/>
  <c r="Q93" i="23"/>
  <c r="P93" i="23"/>
  <c r="I93" i="23"/>
  <c r="O92" i="23"/>
  <c r="Q92" i="23"/>
  <c r="P92" i="23"/>
  <c r="N92" i="23"/>
  <c r="M92" i="23"/>
  <c r="L92" i="23"/>
  <c r="K92" i="23"/>
  <c r="J92" i="23"/>
  <c r="H92" i="23"/>
  <c r="I92" i="23"/>
  <c r="G92" i="23"/>
  <c r="F92" i="23"/>
  <c r="E92" i="23"/>
  <c r="D92" i="23"/>
  <c r="C92" i="23"/>
  <c r="B92" i="23"/>
  <c r="Q91" i="23"/>
  <c r="P91" i="23"/>
  <c r="I91" i="23"/>
  <c r="Q90" i="23"/>
  <c r="P90" i="23"/>
  <c r="I90" i="23"/>
  <c r="Q89" i="23"/>
  <c r="P89" i="23"/>
  <c r="I89" i="23"/>
  <c r="O88" i="23"/>
  <c r="Q88" i="23"/>
  <c r="P88" i="23"/>
  <c r="N88" i="23"/>
  <c r="M88" i="23"/>
  <c r="L88" i="23"/>
  <c r="K88" i="23"/>
  <c r="J88" i="23"/>
  <c r="H88" i="23"/>
  <c r="I88" i="23"/>
  <c r="G88" i="23"/>
  <c r="F88" i="23"/>
  <c r="E88" i="23"/>
  <c r="D88" i="23"/>
  <c r="C88" i="23"/>
  <c r="B88" i="23"/>
  <c r="Q87" i="23"/>
  <c r="P87" i="23"/>
  <c r="I87" i="23"/>
  <c r="Q86" i="23"/>
  <c r="P86" i="23"/>
  <c r="I86" i="23"/>
  <c r="Q85" i="23"/>
  <c r="P85" i="23"/>
  <c r="I85" i="23"/>
  <c r="O84" i="23"/>
  <c r="Q84" i="23"/>
  <c r="P84" i="23"/>
  <c r="N84" i="23"/>
  <c r="M84" i="23"/>
  <c r="L84" i="23"/>
  <c r="K84" i="23"/>
  <c r="J84" i="23"/>
  <c r="H84" i="23"/>
  <c r="I84" i="23"/>
  <c r="G84" i="23"/>
  <c r="F84" i="23"/>
  <c r="E84" i="23"/>
  <c r="D84" i="23"/>
  <c r="C84" i="23"/>
  <c r="B84" i="23"/>
  <c r="Q83" i="23"/>
  <c r="P83" i="23"/>
  <c r="I83" i="23"/>
  <c r="Q82" i="23"/>
  <c r="P82" i="23"/>
  <c r="I82" i="23"/>
  <c r="Q81" i="23"/>
  <c r="P81" i="23"/>
  <c r="I81" i="23"/>
  <c r="Q80" i="23"/>
  <c r="P80" i="23"/>
  <c r="I80" i="23"/>
  <c r="Q79" i="23"/>
  <c r="P79" i="23"/>
  <c r="I79" i="23"/>
  <c r="Q78" i="23"/>
  <c r="P78" i="23"/>
  <c r="I78" i="23"/>
  <c r="O77" i="23"/>
  <c r="Q77" i="23"/>
  <c r="P77" i="23"/>
  <c r="N77" i="23"/>
  <c r="M77" i="23"/>
  <c r="L77" i="23"/>
  <c r="K77" i="23"/>
  <c r="J77" i="23"/>
  <c r="H77" i="23"/>
  <c r="I77" i="23"/>
  <c r="G77" i="23"/>
  <c r="F77" i="23"/>
  <c r="E77" i="23"/>
  <c r="D77" i="23"/>
  <c r="C77" i="23"/>
  <c r="B77" i="23"/>
  <c r="Q76" i="23"/>
  <c r="P76" i="23"/>
  <c r="I76" i="23"/>
  <c r="Q75" i="23"/>
  <c r="P75" i="23"/>
  <c r="I75" i="23"/>
  <c r="Q74" i="23"/>
  <c r="P74" i="23"/>
  <c r="I74" i="23"/>
  <c r="Q73" i="23"/>
  <c r="P73" i="23"/>
  <c r="I73" i="23"/>
  <c r="Q72" i="23"/>
  <c r="P72" i="23"/>
  <c r="I72" i="23"/>
  <c r="O71" i="23"/>
  <c r="Q71" i="23"/>
  <c r="P71" i="23"/>
  <c r="N71" i="23"/>
  <c r="M71" i="23"/>
  <c r="L71" i="23"/>
  <c r="K71" i="23"/>
  <c r="J71" i="23"/>
  <c r="H71" i="23"/>
  <c r="I71" i="23"/>
  <c r="G71" i="23"/>
  <c r="F71" i="23"/>
  <c r="E71" i="23"/>
  <c r="D71" i="23"/>
  <c r="C71" i="23"/>
  <c r="B71" i="23"/>
  <c r="I70" i="23"/>
  <c r="P70" i="23"/>
  <c r="Q70" i="23"/>
  <c r="I69" i="23"/>
  <c r="P69" i="23"/>
  <c r="Q69" i="23"/>
  <c r="I68" i="23"/>
  <c r="P68" i="23"/>
  <c r="Q68" i="23"/>
  <c r="I67" i="23"/>
  <c r="P67" i="23"/>
  <c r="Q67" i="23"/>
  <c r="I66" i="23"/>
  <c r="P66" i="23"/>
  <c r="Q66" i="23"/>
  <c r="I65" i="23"/>
  <c r="P65" i="23"/>
  <c r="Q65" i="23"/>
  <c r="I64" i="23"/>
  <c r="P64" i="23"/>
  <c r="Q64" i="23"/>
  <c r="C63" i="23"/>
  <c r="D63" i="23"/>
  <c r="E63" i="23"/>
  <c r="F63" i="23"/>
  <c r="G63" i="23"/>
  <c r="H63" i="23"/>
  <c r="I63" i="23"/>
  <c r="J63" i="23"/>
  <c r="K63" i="23"/>
  <c r="L63" i="23"/>
  <c r="M63" i="23"/>
  <c r="N63" i="23"/>
  <c r="O63" i="23"/>
  <c r="P63" i="23"/>
  <c r="Q63" i="23"/>
  <c r="I62" i="23"/>
  <c r="P62" i="23"/>
  <c r="Q62" i="23"/>
  <c r="I61" i="23"/>
  <c r="P61" i="23"/>
  <c r="Q61" i="23"/>
  <c r="I60" i="23"/>
  <c r="P60" i="23"/>
  <c r="Q60" i="23"/>
  <c r="I59" i="23"/>
  <c r="P59" i="23"/>
  <c r="Q59" i="23"/>
  <c r="I58" i="23"/>
  <c r="P58" i="23"/>
  <c r="Q58" i="23"/>
  <c r="I57" i="23"/>
  <c r="P57" i="23"/>
  <c r="Q57" i="23"/>
  <c r="I56" i="23"/>
  <c r="P56" i="23"/>
  <c r="Q56" i="23"/>
  <c r="I55" i="23"/>
  <c r="P55" i="23"/>
  <c r="Q55" i="23"/>
  <c r="I54" i="23"/>
  <c r="P54" i="23"/>
  <c r="Q54" i="23"/>
  <c r="I53" i="23"/>
  <c r="P53" i="23"/>
  <c r="Q53" i="23"/>
  <c r="I52" i="23"/>
  <c r="P52" i="23"/>
  <c r="Q52" i="23"/>
  <c r="I51" i="23"/>
  <c r="P51" i="23"/>
  <c r="Q51" i="23"/>
  <c r="I50" i="23"/>
  <c r="P50" i="23"/>
  <c r="Q50" i="23"/>
  <c r="I49" i="23"/>
  <c r="P49" i="23"/>
  <c r="Q49" i="23"/>
  <c r="I48" i="23"/>
  <c r="P48" i="23"/>
  <c r="Q48" i="23"/>
  <c r="I47" i="23"/>
  <c r="P47" i="23"/>
  <c r="Q47" i="23"/>
  <c r="I46" i="23"/>
  <c r="P46" i="23"/>
  <c r="Q46" i="23"/>
  <c r="C45" i="23"/>
  <c r="D45" i="23"/>
  <c r="E45" i="23"/>
  <c r="F45" i="23"/>
  <c r="G45" i="23"/>
  <c r="H45" i="23"/>
  <c r="I45" i="23"/>
  <c r="J45" i="23"/>
  <c r="K45" i="23"/>
  <c r="L45" i="23"/>
  <c r="M45" i="23"/>
  <c r="N45" i="23"/>
  <c r="O45" i="23"/>
  <c r="P45" i="23"/>
  <c r="Q45" i="23"/>
  <c r="I44" i="23"/>
  <c r="P44" i="23"/>
  <c r="Q44" i="23"/>
  <c r="I43" i="23"/>
  <c r="P43" i="23"/>
  <c r="Q43" i="23"/>
  <c r="I42" i="23"/>
  <c r="P42" i="23"/>
  <c r="Q42" i="23"/>
  <c r="I41" i="23"/>
  <c r="P41" i="23"/>
  <c r="Q41" i="23"/>
  <c r="C40" i="23"/>
  <c r="D40" i="23"/>
  <c r="E40" i="23"/>
  <c r="F40" i="23"/>
  <c r="G40" i="23"/>
  <c r="H40" i="23"/>
  <c r="I40" i="23"/>
  <c r="J40" i="23"/>
  <c r="K40" i="23"/>
  <c r="L40" i="23"/>
  <c r="M40" i="23"/>
  <c r="N40" i="23"/>
  <c r="O40" i="23"/>
  <c r="P40" i="23"/>
  <c r="Q40" i="23"/>
  <c r="C39" i="23"/>
  <c r="D39" i="23"/>
  <c r="E39" i="23"/>
  <c r="F39" i="23"/>
  <c r="G39" i="23"/>
  <c r="H39" i="23"/>
  <c r="I39" i="23"/>
  <c r="J39" i="23"/>
  <c r="K39" i="23"/>
  <c r="L39" i="23"/>
  <c r="M39" i="23"/>
  <c r="N39" i="23"/>
  <c r="O39" i="23"/>
  <c r="P39" i="23"/>
  <c r="Q39" i="23"/>
  <c r="C38" i="23"/>
  <c r="I38" i="23"/>
  <c r="Q38" i="23"/>
  <c r="J38" i="23"/>
  <c r="P38" i="23"/>
  <c r="O38" i="23"/>
  <c r="N38" i="23"/>
  <c r="M38" i="23"/>
  <c r="L38" i="23"/>
  <c r="K38" i="23"/>
  <c r="H38" i="23"/>
  <c r="G38" i="23"/>
  <c r="F38" i="23"/>
  <c r="E38" i="23"/>
  <c r="D38" i="23"/>
  <c r="C37" i="23"/>
  <c r="D37" i="23"/>
  <c r="E37" i="23"/>
  <c r="F37" i="23"/>
  <c r="G37" i="23"/>
  <c r="H37" i="23"/>
  <c r="I37" i="23"/>
  <c r="J37" i="23"/>
  <c r="K37" i="23"/>
  <c r="L37" i="23"/>
  <c r="M37" i="23"/>
  <c r="N37" i="23"/>
  <c r="O37" i="23"/>
  <c r="P37" i="23"/>
  <c r="Q37" i="23"/>
  <c r="I36" i="23"/>
  <c r="P36" i="23"/>
  <c r="Q36" i="23"/>
  <c r="I35" i="23"/>
  <c r="P35" i="23"/>
  <c r="Q35" i="23"/>
  <c r="I34" i="23"/>
  <c r="P34" i="23"/>
  <c r="Q34" i="23"/>
  <c r="I33" i="23"/>
  <c r="P33" i="23"/>
  <c r="Q33" i="23"/>
  <c r="I32" i="23"/>
  <c r="P32" i="23"/>
  <c r="Q32" i="23"/>
  <c r="I31" i="23"/>
  <c r="P31" i="23"/>
  <c r="Q31" i="23"/>
  <c r="I30" i="23"/>
  <c r="P30" i="23"/>
  <c r="Q30" i="23"/>
  <c r="I29" i="23"/>
  <c r="P29" i="23"/>
  <c r="Q29" i="23"/>
  <c r="C28" i="23"/>
  <c r="D28" i="23"/>
  <c r="E28" i="23"/>
  <c r="F28" i="23"/>
  <c r="G28" i="23"/>
  <c r="H28" i="23"/>
  <c r="I28" i="23"/>
  <c r="J28" i="23"/>
  <c r="K28" i="23"/>
  <c r="L28" i="23"/>
  <c r="M28" i="23"/>
  <c r="N28" i="23"/>
  <c r="O28" i="23"/>
  <c r="P28" i="23"/>
  <c r="Q28" i="23"/>
  <c r="Q158" i="22"/>
  <c r="P158" i="22"/>
  <c r="I158" i="22"/>
  <c r="Q157" i="22"/>
  <c r="P157" i="22"/>
  <c r="I157" i="22"/>
  <c r="Q156" i="22"/>
  <c r="P156" i="22"/>
  <c r="I156" i="22"/>
  <c r="Q155" i="22"/>
  <c r="P155" i="22"/>
  <c r="I155" i="22"/>
  <c r="O154" i="22"/>
  <c r="Q154" i="22"/>
  <c r="P154" i="22"/>
  <c r="N154" i="22"/>
  <c r="M154" i="22"/>
  <c r="L154" i="22"/>
  <c r="K154" i="22"/>
  <c r="J154" i="22"/>
  <c r="H154" i="22"/>
  <c r="I154" i="22"/>
  <c r="G154" i="22"/>
  <c r="F154" i="22"/>
  <c r="E154" i="22"/>
  <c r="D154" i="22"/>
  <c r="C154" i="22"/>
  <c r="I152" i="22"/>
  <c r="P152" i="22"/>
  <c r="Q152" i="22"/>
  <c r="I151" i="22"/>
  <c r="P151" i="22"/>
  <c r="Q151" i="22"/>
  <c r="I150" i="22"/>
  <c r="P150" i="22"/>
  <c r="Q150" i="22"/>
  <c r="I149" i="22"/>
  <c r="P149" i="22"/>
  <c r="Q149" i="22"/>
  <c r="I148" i="22"/>
  <c r="P148" i="22"/>
  <c r="Q148" i="22"/>
  <c r="Q147" i="22"/>
  <c r="P147" i="22"/>
  <c r="I147" i="22"/>
  <c r="I146" i="22"/>
  <c r="P146" i="22"/>
  <c r="Q146" i="22"/>
  <c r="Q145" i="22"/>
  <c r="P145" i="22"/>
  <c r="I145" i="22"/>
  <c r="I144" i="22"/>
  <c r="P144" i="22"/>
  <c r="Q144" i="22"/>
  <c r="I143" i="22"/>
  <c r="P143" i="22"/>
  <c r="Q143" i="22"/>
  <c r="I142" i="22"/>
  <c r="P142" i="22"/>
  <c r="Q142" i="22"/>
  <c r="Q141" i="22"/>
  <c r="P141" i="22"/>
  <c r="I141" i="22"/>
  <c r="Q140" i="22"/>
  <c r="P140" i="22"/>
  <c r="I140" i="22"/>
  <c r="I139" i="22"/>
  <c r="P139" i="22"/>
  <c r="Q139" i="22"/>
  <c r="Q138" i="22"/>
  <c r="P138" i="22"/>
  <c r="I138" i="22"/>
  <c r="Q137" i="22"/>
  <c r="P137" i="22"/>
  <c r="I137" i="22"/>
  <c r="Q136" i="22"/>
  <c r="P136" i="22"/>
  <c r="I136" i="22"/>
  <c r="Q135" i="22"/>
  <c r="P135" i="22"/>
  <c r="I135" i="22"/>
  <c r="I132" i="22"/>
  <c r="P132" i="22"/>
  <c r="Q132" i="22"/>
  <c r="I131" i="22"/>
  <c r="P131" i="22"/>
  <c r="Q131" i="22"/>
  <c r="I130" i="22"/>
  <c r="P130" i="22"/>
  <c r="Q130" i="22"/>
  <c r="I129" i="22"/>
  <c r="P129" i="22"/>
  <c r="Q129" i="22"/>
  <c r="I128" i="22"/>
  <c r="P128" i="22"/>
  <c r="Q128" i="22"/>
  <c r="I127" i="22"/>
  <c r="P127" i="22"/>
  <c r="Q127" i="22"/>
  <c r="C126" i="22"/>
  <c r="D126" i="22"/>
  <c r="E126" i="22"/>
  <c r="F126" i="22"/>
  <c r="G126" i="22"/>
  <c r="H126" i="22"/>
  <c r="I126" i="22"/>
  <c r="J126" i="22"/>
  <c r="K126" i="22"/>
  <c r="L126" i="22"/>
  <c r="M126" i="22"/>
  <c r="N126" i="22"/>
  <c r="O126" i="22"/>
  <c r="P126" i="22"/>
  <c r="Q126" i="22"/>
  <c r="I124" i="22"/>
  <c r="P124" i="22"/>
  <c r="Q124" i="22"/>
  <c r="Q123" i="22"/>
  <c r="P123" i="22"/>
  <c r="I123" i="22"/>
  <c r="Q122" i="22"/>
  <c r="P122" i="22"/>
  <c r="I122" i="22"/>
  <c r="Q121" i="22"/>
  <c r="P121" i="22"/>
  <c r="I121" i="22"/>
  <c r="Q120" i="22"/>
  <c r="P120" i="22"/>
  <c r="I120" i="22"/>
  <c r="Q119" i="22"/>
  <c r="P119" i="22"/>
  <c r="I119" i="22"/>
  <c r="I117" i="22"/>
  <c r="P117" i="22"/>
  <c r="Q117" i="22"/>
  <c r="I116" i="22"/>
  <c r="P116" i="22"/>
  <c r="Q116" i="22"/>
  <c r="I115" i="22"/>
  <c r="P115" i="22"/>
  <c r="Q115" i="22"/>
  <c r="I114" i="22"/>
  <c r="P114" i="22"/>
  <c r="Q114" i="22"/>
  <c r="I113" i="22"/>
  <c r="P113" i="22"/>
  <c r="Q113" i="22"/>
  <c r="I112" i="22"/>
  <c r="P112" i="22"/>
  <c r="Q112" i="22"/>
  <c r="I111" i="22"/>
  <c r="P111" i="22"/>
  <c r="Q111" i="22"/>
  <c r="I110" i="22"/>
  <c r="P110" i="22"/>
  <c r="Q110" i="22"/>
  <c r="I109" i="22"/>
  <c r="P109" i="22"/>
  <c r="Q109" i="22"/>
  <c r="I108" i="22"/>
  <c r="P108" i="22"/>
  <c r="Q108" i="22"/>
  <c r="I106" i="22"/>
  <c r="P106" i="22"/>
  <c r="Q106" i="22"/>
  <c r="I105" i="22"/>
  <c r="P105" i="22"/>
  <c r="Q105" i="22"/>
  <c r="I104" i="22"/>
  <c r="P104" i="22"/>
  <c r="Q104" i="22"/>
  <c r="I103" i="22"/>
  <c r="P103" i="22"/>
  <c r="Q103" i="22"/>
  <c r="I102" i="22"/>
  <c r="P102" i="22"/>
  <c r="Q102" i="22"/>
  <c r="I101" i="22"/>
  <c r="P101" i="22"/>
  <c r="Q101" i="22"/>
  <c r="I100" i="22"/>
  <c r="P100" i="22"/>
  <c r="Q100" i="22"/>
  <c r="Q99" i="22"/>
  <c r="P99" i="22"/>
  <c r="I99" i="22"/>
  <c r="Q98" i="22"/>
  <c r="P98" i="22"/>
  <c r="I98" i="22"/>
  <c r="Q97" i="22"/>
  <c r="P97" i="22"/>
  <c r="I97" i="22"/>
  <c r="O96" i="22"/>
  <c r="Q96" i="22"/>
  <c r="P96" i="22"/>
  <c r="N96" i="22"/>
  <c r="M96" i="22"/>
  <c r="L96" i="22"/>
  <c r="K96" i="22"/>
  <c r="J96" i="22"/>
  <c r="H96" i="22"/>
  <c r="I96" i="22"/>
  <c r="G96" i="22"/>
  <c r="F96" i="22"/>
  <c r="E96" i="22"/>
  <c r="D96" i="22"/>
  <c r="C96" i="22"/>
  <c r="B96" i="22"/>
  <c r="Q95" i="22"/>
  <c r="P95" i="22"/>
  <c r="I95" i="22"/>
  <c r="Q94" i="22"/>
  <c r="P94" i="22"/>
  <c r="I94" i="22"/>
  <c r="Q93" i="22"/>
  <c r="P93" i="22"/>
  <c r="I93" i="22"/>
  <c r="O92" i="22"/>
  <c r="Q92" i="22"/>
  <c r="P92" i="22"/>
  <c r="N92" i="22"/>
  <c r="M92" i="22"/>
  <c r="L92" i="22"/>
  <c r="K92" i="22"/>
  <c r="J92" i="22"/>
  <c r="H92" i="22"/>
  <c r="I92" i="22"/>
  <c r="G92" i="22"/>
  <c r="F92" i="22"/>
  <c r="E92" i="22"/>
  <c r="D92" i="22"/>
  <c r="C92" i="22"/>
  <c r="B92" i="22"/>
  <c r="Q91" i="22"/>
  <c r="P91" i="22"/>
  <c r="I91" i="22"/>
  <c r="Q90" i="22"/>
  <c r="P90" i="22"/>
  <c r="I90" i="22"/>
  <c r="Q89" i="22"/>
  <c r="P89" i="22"/>
  <c r="I89" i="22"/>
  <c r="O88" i="22"/>
  <c r="Q88" i="22"/>
  <c r="P88" i="22"/>
  <c r="N88" i="22"/>
  <c r="M88" i="22"/>
  <c r="L88" i="22"/>
  <c r="K88" i="22"/>
  <c r="J88" i="22"/>
  <c r="H88" i="22"/>
  <c r="I88" i="22"/>
  <c r="G88" i="22"/>
  <c r="F88" i="22"/>
  <c r="E88" i="22"/>
  <c r="D88" i="22"/>
  <c r="C88" i="22"/>
  <c r="B88" i="22"/>
  <c r="Q87" i="22"/>
  <c r="P87" i="22"/>
  <c r="I87" i="22"/>
  <c r="Q86" i="22"/>
  <c r="P86" i="22"/>
  <c r="I86" i="22"/>
  <c r="Q85" i="22"/>
  <c r="P85" i="22"/>
  <c r="I85" i="22"/>
  <c r="O84" i="22"/>
  <c r="Q84" i="22"/>
  <c r="P84" i="22"/>
  <c r="N84" i="22"/>
  <c r="M84" i="22"/>
  <c r="L84" i="22"/>
  <c r="K84" i="22"/>
  <c r="J84" i="22"/>
  <c r="H84" i="22"/>
  <c r="I84" i="22"/>
  <c r="G84" i="22"/>
  <c r="F84" i="22"/>
  <c r="E84" i="22"/>
  <c r="D84" i="22"/>
  <c r="C84" i="22"/>
  <c r="B84" i="22"/>
  <c r="Q83" i="22"/>
  <c r="P83" i="22"/>
  <c r="I83" i="22"/>
  <c r="Q82" i="22"/>
  <c r="P82" i="22"/>
  <c r="I82" i="22"/>
  <c r="Q81" i="22"/>
  <c r="P81" i="22"/>
  <c r="I81" i="22"/>
  <c r="Q80" i="22"/>
  <c r="P80" i="22"/>
  <c r="I80" i="22"/>
  <c r="Q79" i="22"/>
  <c r="P79" i="22"/>
  <c r="I79" i="22"/>
  <c r="Q78" i="22"/>
  <c r="P78" i="22"/>
  <c r="I78" i="22"/>
  <c r="O77" i="22"/>
  <c r="Q77" i="22"/>
  <c r="P77" i="22"/>
  <c r="N77" i="22"/>
  <c r="M77" i="22"/>
  <c r="L77" i="22"/>
  <c r="K77" i="22"/>
  <c r="J77" i="22"/>
  <c r="H77" i="22"/>
  <c r="I77" i="22"/>
  <c r="G77" i="22"/>
  <c r="F77" i="22"/>
  <c r="E77" i="22"/>
  <c r="D77" i="22"/>
  <c r="C77" i="22"/>
  <c r="B77" i="22"/>
  <c r="Q76" i="22"/>
  <c r="P76" i="22"/>
  <c r="I76" i="22"/>
  <c r="Q75" i="22"/>
  <c r="P75" i="22"/>
  <c r="I75" i="22"/>
  <c r="Q74" i="22"/>
  <c r="P74" i="22"/>
  <c r="I74" i="22"/>
  <c r="Q73" i="22"/>
  <c r="P73" i="22"/>
  <c r="I73" i="22"/>
  <c r="Q72" i="22"/>
  <c r="P72" i="22"/>
  <c r="I72" i="22"/>
  <c r="O71" i="22"/>
  <c r="Q71" i="22"/>
  <c r="P71" i="22"/>
  <c r="N71" i="22"/>
  <c r="M71" i="22"/>
  <c r="L71" i="22"/>
  <c r="K71" i="22"/>
  <c r="J71" i="22"/>
  <c r="H71" i="22"/>
  <c r="I71" i="22"/>
  <c r="G71" i="22"/>
  <c r="F71" i="22"/>
  <c r="E71" i="22"/>
  <c r="D71" i="22"/>
  <c r="C71" i="22"/>
  <c r="B71" i="22"/>
  <c r="I70" i="22"/>
  <c r="P70" i="22"/>
  <c r="Q70" i="22"/>
  <c r="I69" i="22"/>
  <c r="P69" i="22"/>
  <c r="Q69" i="22"/>
  <c r="I68" i="22"/>
  <c r="P68" i="22"/>
  <c r="Q68" i="22"/>
  <c r="I67" i="22"/>
  <c r="P67" i="22"/>
  <c r="Q67" i="22"/>
  <c r="I66" i="22"/>
  <c r="P66" i="22"/>
  <c r="Q66" i="22"/>
  <c r="I65" i="22"/>
  <c r="P65" i="22"/>
  <c r="Q65" i="22"/>
  <c r="I64" i="22"/>
  <c r="P64" i="22"/>
  <c r="Q64" i="22"/>
  <c r="C63" i="22"/>
  <c r="D63" i="22"/>
  <c r="E63" i="22"/>
  <c r="F63" i="22"/>
  <c r="G63" i="22"/>
  <c r="H63" i="22"/>
  <c r="I63" i="22"/>
  <c r="J63" i="22"/>
  <c r="K63" i="22"/>
  <c r="L63" i="22"/>
  <c r="M63" i="22"/>
  <c r="N63" i="22"/>
  <c r="O63" i="22"/>
  <c r="P63" i="22"/>
  <c r="Q63" i="22"/>
  <c r="I62" i="22"/>
  <c r="P62" i="22"/>
  <c r="Q62" i="22"/>
  <c r="I61" i="22"/>
  <c r="P61" i="22"/>
  <c r="Q61" i="22"/>
  <c r="I60" i="22"/>
  <c r="P60" i="22"/>
  <c r="Q60" i="22"/>
  <c r="I59" i="22"/>
  <c r="P59" i="22"/>
  <c r="Q59" i="22"/>
  <c r="I58" i="22"/>
  <c r="P58" i="22"/>
  <c r="Q58" i="22"/>
  <c r="I57" i="22"/>
  <c r="P57" i="22"/>
  <c r="Q57" i="22"/>
  <c r="I56" i="22"/>
  <c r="P56" i="22"/>
  <c r="Q56" i="22"/>
  <c r="I55" i="22"/>
  <c r="P55" i="22"/>
  <c r="Q55" i="22"/>
  <c r="I54" i="22"/>
  <c r="P54" i="22"/>
  <c r="Q54" i="22"/>
  <c r="I53" i="22"/>
  <c r="P53" i="22"/>
  <c r="Q53" i="22"/>
  <c r="I52" i="22"/>
  <c r="P52" i="22"/>
  <c r="Q52" i="22"/>
  <c r="I51" i="22"/>
  <c r="P51" i="22"/>
  <c r="Q51" i="22"/>
  <c r="I50" i="22"/>
  <c r="P50" i="22"/>
  <c r="Q50" i="22"/>
  <c r="I49" i="22"/>
  <c r="P49" i="22"/>
  <c r="Q49" i="22"/>
  <c r="I48" i="22"/>
  <c r="P48" i="22"/>
  <c r="Q48" i="22"/>
  <c r="I47" i="22"/>
  <c r="P47" i="22"/>
  <c r="Q47" i="22"/>
  <c r="I46" i="22"/>
  <c r="P46" i="22"/>
  <c r="Q46" i="22"/>
  <c r="C45" i="22"/>
  <c r="D45" i="22"/>
  <c r="E45" i="22"/>
  <c r="F45" i="22"/>
  <c r="G45" i="22"/>
  <c r="H45" i="22"/>
  <c r="I45" i="22"/>
  <c r="J45" i="22"/>
  <c r="K45" i="22"/>
  <c r="L45" i="22"/>
  <c r="M45" i="22"/>
  <c r="N45" i="22"/>
  <c r="O45" i="22"/>
  <c r="P45" i="22"/>
  <c r="Q45" i="22"/>
  <c r="I44" i="22"/>
  <c r="P44" i="22"/>
  <c r="Q44" i="22"/>
  <c r="I43" i="22"/>
  <c r="P43" i="22"/>
  <c r="Q43" i="22"/>
  <c r="I42" i="22"/>
  <c r="P42" i="22"/>
  <c r="Q42" i="22"/>
  <c r="I41" i="22"/>
  <c r="P41" i="22"/>
  <c r="Q41" i="22"/>
  <c r="C40" i="22"/>
  <c r="D40" i="22"/>
  <c r="E40" i="22"/>
  <c r="F40" i="22"/>
  <c r="G40" i="22"/>
  <c r="H40" i="22"/>
  <c r="I40" i="22"/>
  <c r="J40" i="22"/>
  <c r="K40" i="22"/>
  <c r="L40" i="22"/>
  <c r="M40" i="22"/>
  <c r="N40" i="22"/>
  <c r="O40" i="22"/>
  <c r="P40" i="22"/>
  <c r="Q40" i="22"/>
  <c r="C39" i="22"/>
  <c r="D39" i="22"/>
  <c r="E39" i="22"/>
  <c r="F39" i="22"/>
  <c r="G39" i="22"/>
  <c r="H39" i="22"/>
  <c r="I39" i="22"/>
  <c r="J39" i="22"/>
  <c r="K39" i="22"/>
  <c r="L39" i="22"/>
  <c r="M39" i="22"/>
  <c r="N39" i="22"/>
  <c r="O39" i="22"/>
  <c r="P39" i="22"/>
  <c r="Q39" i="22"/>
  <c r="C38" i="22"/>
  <c r="I38" i="22"/>
  <c r="Q38" i="22"/>
  <c r="J38" i="22"/>
  <c r="P38" i="22"/>
  <c r="O38" i="22"/>
  <c r="N38" i="22"/>
  <c r="M38" i="22"/>
  <c r="L38" i="22"/>
  <c r="K38" i="22"/>
  <c r="H38" i="22"/>
  <c r="G38" i="22"/>
  <c r="F38" i="22"/>
  <c r="E38" i="22"/>
  <c r="D38" i="22"/>
  <c r="C37" i="22"/>
  <c r="D37" i="22"/>
  <c r="E37" i="22"/>
  <c r="F37" i="22"/>
  <c r="G37" i="22"/>
  <c r="H37" i="22"/>
  <c r="I37" i="22"/>
  <c r="J37" i="22"/>
  <c r="K37" i="22"/>
  <c r="L37" i="22"/>
  <c r="M37" i="22"/>
  <c r="N37" i="22"/>
  <c r="O37" i="22"/>
  <c r="P37" i="22"/>
  <c r="Q37" i="22"/>
  <c r="I36" i="22"/>
  <c r="P36" i="22"/>
  <c r="Q36" i="22"/>
  <c r="I35" i="22"/>
  <c r="P35" i="22"/>
  <c r="Q35" i="22"/>
  <c r="I34" i="22"/>
  <c r="P34" i="22"/>
  <c r="Q34" i="22"/>
  <c r="I33" i="22"/>
  <c r="P33" i="22"/>
  <c r="Q33" i="22"/>
  <c r="I32" i="22"/>
  <c r="P32" i="22"/>
  <c r="Q32" i="22"/>
  <c r="I31" i="22"/>
  <c r="P31" i="22"/>
  <c r="Q31" i="22"/>
  <c r="I30" i="22"/>
  <c r="P30" i="22"/>
  <c r="Q30" i="22"/>
  <c r="I29" i="22"/>
  <c r="P29" i="22"/>
  <c r="Q29" i="22"/>
  <c r="C28" i="22"/>
  <c r="D28" i="22"/>
  <c r="E28" i="22"/>
  <c r="F28" i="22"/>
  <c r="G28" i="22"/>
  <c r="H28" i="22"/>
  <c r="I28" i="22"/>
  <c r="J28" i="22"/>
  <c r="K28" i="22"/>
  <c r="L28" i="22"/>
  <c r="M28" i="22"/>
  <c r="N28" i="22"/>
  <c r="O28" i="22"/>
  <c r="P28" i="22"/>
  <c r="Q28" i="22"/>
  <c r="J63" i="18"/>
  <c r="K63" i="18"/>
  <c r="L63" i="18"/>
  <c r="M63" i="18"/>
  <c r="N63" i="18"/>
  <c r="O63" i="18"/>
  <c r="P63" i="18"/>
  <c r="E63" i="18"/>
  <c r="F63" i="18"/>
  <c r="G63" i="18"/>
  <c r="H63" i="18"/>
  <c r="D63" i="18"/>
  <c r="C63" i="18"/>
  <c r="I155" i="18"/>
  <c r="P155" i="18"/>
  <c r="Q155" i="18"/>
  <c r="I156" i="18"/>
  <c r="P156" i="18"/>
  <c r="Q156" i="18"/>
  <c r="I157" i="18"/>
  <c r="P157" i="18"/>
  <c r="Q157" i="18"/>
  <c r="I158" i="18"/>
  <c r="P158" i="18"/>
  <c r="Q158" i="18"/>
  <c r="O154" i="18"/>
  <c r="Q154" i="18"/>
  <c r="P154" i="18"/>
  <c r="N154" i="18"/>
  <c r="M154" i="18"/>
  <c r="L154" i="18"/>
  <c r="K154" i="18"/>
  <c r="J154" i="18"/>
  <c r="H154" i="18"/>
  <c r="I154" i="18"/>
  <c r="G154" i="18"/>
  <c r="F154" i="18"/>
  <c r="E154" i="18"/>
  <c r="D154" i="18"/>
  <c r="C154" i="18"/>
  <c r="I141" i="18"/>
  <c r="P141" i="18"/>
  <c r="Q141" i="18"/>
  <c r="I142" i="18"/>
  <c r="P142" i="18"/>
  <c r="Q142" i="18"/>
  <c r="I143" i="18"/>
  <c r="P143" i="18"/>
  <c r="Q143" i="18"/>
  <c r="I144" i="18"/>
  <c r="P144" i="18"/>
  <c r="Q144" i="18"/>
  <c r="I145" i="18"/>
  <c r="P145" i="18"/>
  <c r="Q145" i="18"/>
  <c r="I146" i="18"/>
  <c r="P146" i="18"/>
  <c r="Q146" i="18"/>
  <c r="I147" i="18"/>
  <c r="P147" i="18"/>
  <c r="Q147" i="18"/>
  <c r="I148" i="18"/>
  <c r="P148" i="18"/>
  <c r="Q148" i="18"/>
  <c r="I149" i="18"/>
  <c r="P149" i="18"/>
  <c r="Q149" i="18"/>
  <c r="I150" i="18"/>
  <c r="P150" i="18"/>
  <c r="Q150" i="18"/>
  <c r="I151" i="18"/>
  <c r="P151" i="18"/>
  <c r="Q151" i="18"/>
  <c r="I152" i="18"/>
  <c r="P152" i="18"/>
  <c r="Q152" i="18"/>
  <c r="Q184" i="24"/>
  <c r="P184" i="24"/>
  <c r="O184" i="24"/>
  <c r="N184" i="24"/>
  <c r="M184" i="24"/>
  <c r="L184" i="24"/>
  <c r="K184" i="24"/>
  <c r="J184" i="24"/>
  <c r="I184" i="24"/>
  <c r="H184" i="24"/>
  <c r="G184" i="24"/>
  <c r="F184" i="24"/>
  <c r="E184" i="24"/>
  <c r="D184" i="24"/>
  <c r="C184" i="24"/>
  <c r="Q183" i="24"/>
  <c r="P183" i="24"/>
  <c r="I183" i="24"/>
  <c r="Q11" i="24"/>
  <c r="Q12" i="24"/>
  <c r="Q13" i="24"/>
  <c r="Q14" i="24"/>
  <c r="Q15" i="24"/>
  <c r="Q16" i="24"/>
  <c r="Q17" i="24"/>
  <c r="Q18" i="24"/>
  <c r="Q19" i="24"/>
  <c r="Q20" i="24"/>
  <c r="Q21" i="24"/>
  <c r="Q22" i="24"/>
  <c r="Q23" i="24"/>
  <c r="Q24" i="24"/>
  <c r="Q25" i="24"/>
  <c r="Q26" i="24"/>
  <c r="Q182" i="24"/>
  <c r="P11" i="24"/>
  <c r="P12" i="24"/>
  <c r="P13" i="24"/>
  <c r="P14" i="24"/>
  <c r="P15" i="24"/>
  <c r="P16" i="24"/>
  <c r="P17" i="24"/>
  <c r="P18" i="24"/>
  <c r="P19" i="24"/>
  <c r="P20" i="24"/>
  <c r="P21" i="24"/>
  <c r="P22" i="24"/>
  <c r="P23" i="24"/>
  <c r="P24" i="24"/>
  <c r="P25" i="24"/>
  <c r="P26" i="24"/>
  <c r="P182" i="24"/>
  <c r="I11" i="24"/>
  <c r="I12" i="24"/>
  <c r="I13" i="24"/>
  <c r="I14" i="24"/>
  <c r="I15" i="24"/>
  <c r="I16" i="24"/>
  <c r="I17" i="24"/>
  <c r="I18" i="24"/>
  <c r="I19" i="24"/>
  <c r="I20" i="24"/>
  <c r="I21" i="24"/>
  <c r="I22" i="24"/>
  <c r="I23" i="24"/>
  <c r="I24" i="24"/>
  <c r="I25" i="24"/>
  <c r="I26" i="24"/>
  <c r="I182" i="24"/>
  <c r="Q181" i="24"/>
  <c r="P181" i="24"/>
  <c r="I181" i="24"/>
  <c r="Q180" i="24"/>
  <c r="P180" i="24"/>
  <c r="I180" i="24"/>
  <c r="Q179" i="24"/>
  <c r="P179" i="24"/>
  <c r="I179" i="24"/>
  <c r="Q178" i="24"/>
  <c r="P178" i="24"/>
  <c r="I178" i="24"/>
  <c r="Q177" i="24"/>
  <c r="P177" i="24"/>
  <c r="I177" i="24"/>
  <c r="B7" i="24"/>
  <c r="Q176" i="24"/>
  <c r="P176" i="24"/>
  <c r="O176" i="24"/>
  <c r="N176" i="24"/>
  <c r="M176" i="24"/>
  <c r="L176" i="24"/>
  <c r="K176" i="24"/>
  <c r="J176" i="24"/>
  <c r="I176" i="24"/>
  <c r="H176" i="24"/>
  <c r="G176" i="24"/>
  <c r="F176" i="24"/>
  <c r="E176" i="24"/>
  <c r="D176" i="24"/>
  <c r="C176" i="24"/>
  <c r="Q175" i="24"/>
  <c r="P175" i="24"/>
  <c r="O175" i="24"/>
  <c r="N175" i="24"/>
  <c r="M175" i="24"/>
  <c r="L175" i="24"/>
  <c r="K175" i="24"/>
  <c r="J175" i="24"/>
  <c r="I175" i="24"/>
  <c r="H175" i="24"/>
  <c r="G175" i="24"/>
  <c r="F175" i="24"/>
  <c r="E175" i="24"/>
  <c r="D175" i="24"/>
  <c r="C175" i="24"/>
  <c r="O174" i="24"/>
  <c r="Q174" i="24"/>
  <c r="P174" i="24"/>
  <c r="L174" i="24"/>
  <c r="H174" i="24"/>
  <c r="I174" i="24"/>
  <c r="E174" i="24"/>
  <c r="Q173" i="24"/>
  <c r="O173" i="24"/>
  <c r="P173" i="24"/>
  <c r="L173" i="24"/>
  <c r="H173" i="24"/>
  <c r="I173" i="24"/>
  <c r="E173" i="24"/>
  <c r="Q172" i="24"/>
  <c r="P172" i="24"/>
  <c r="O172" i="24"/>
  <c r="N172" i="24"/>
  <c r="M172" i="24"/>
  <c r="L172" i="24"/>
  <c r="K172" i="24"/>
  <c r="J172" i="24"/>
  <c r="I172" i="24"/>
  <c r="H172" i="24"/>
  <c r="G172" i="24"/>
  <c r="F172" i="24"/>
  <c r="E172" i="24"/>
  <c r="D172" i="24"/>
  <c r="C172" i="24"/>
  <c r="D171" i="24"/>
  <c r="F171" i="24"/>
  <c r="H171" i="24"/>
  <c r="I171" i="24"/>
  <c r="K171" i="24"/>
  <c r="M171" i="24"/>
  <c r="O171" i="24"/>
  <c r="P171" i="24"/>
  <c r="Q171" i="24"/>
  <c r="Q170" i="24"/>
  <c r="P170" i="24"/>
  <c r="O170" i="24"/>
  <c r="N170" i="24"/>
  <c r="M170" i="24"/>
  <c r="L170" i="24"/>
  <c r="K170" i="24"/>
  <c r="J170" i="24"/>
  <c r="I170" i="24"/>
  <c r="H170" i="24"/>
  <c r="G170" i="24"/>
  <c r="F170" i="24"/>
  <c r="E170" i="24"/>
  <c r="D170" i="24"/>
  <c r="C170" i="24"/>
  <c r="Q169" i="24"/>
  <c r="P169" i="24"/>
  <c r="O169" i="24"/>
  <c r="N169" i="24"/>
  <c r="M169" i="24"/>
  <c r="L169" i="24"/>
  <c r="K169" i="24"/>
  <c r="J169" i="24"/>
  <c r="I169" i="24"/>
  <c r="H169" i="24"/>
  <c r="G169" i="24"/>
  <c r="F169" i="24"/>
  <c r="E169" i="24"/>
  <c r="D169" i="24"/>
  <c r="C169" i="24"/>
  <c r="Q168" i="24"/>
  <c r="P168" i="24"/>
  <c r="O168" i="24"/>
  <c r="N168" i="24"/>
  <c r="M168" i="24"/>
  <c r="L168" i="24"/>
  <c r="K168" i="24"/>
  <c r="J168" i="24"/>
  <c r="I168" i="24"/>
  <c r="H168" i="24"/>
  <c r="G168" i="24"/>
  <c r="F168" i="24"/>
  <c r="E168" i="24"/>
  <c r="D168" i="24"/>
  <c r="C168" i="24"/>
  <c r="Q167" i="24"/>
  <c r="P167" i="24"/>
  <c r="O167" i="24"/>
  <c r="L167" i="24"/>
  <c r="I167" i="24"/>
  <c r="H167" i="24"/>
  <c r="E167" i="24"/>
  <c r="Q166" i="24"/>
  <c r="P166" i="24"/>
  <c r="O166" i="24"/>
  <c r="L166" i="24"/>
  <c r="I166" i="24"/>
  <c r="H166" i="24"/>
  <c r="E166" i="24"/>
  <c r="Q165" i="24"/>
  <c r="P165" i="24"/>
  <c r="O165" i="24"/>
  <c r="L165" i="24"/>
  <c r="I165" i="24"/>
  <c r="H165" i="24"/>
  <c r="E165" i="24"/>
  <c r="Q164" i="24"/>
  <c r="P164" i="24"/>
  <c r="O164" i="24"/>
  <c r="L164" i="24"/>
  <c r="I164" i="24"/>
  <c r="H164" i="24"/>
  <c r="E164" i="24"/>
  <c r="Q163" i="24"/>
  <c r="P163" i="24"/>
  <c r="O163" i="24"/>
  <c r="L163" i="24"/>
  <c r="I163" i="24"/>
  <c r="H163" i="24"/>
  <c r="E163" i="24"/>
  <c r="Q162" i="24"/>
  <c r="P162" i="24"/>
  <c r="O162" i="24"/>
  <c r="N162" i="24"/>
  <c r="M162" i="24"/>
  <c r="L162" i="24"/>
  <c r="K162" i="24"/>
  <c r="J162" i="24"/>
  <c r="I162" i="24"/>
  <c r="H162" i="24"/>
  <c r="G162" i="24"/>
  <c r="F162" i="24"/>
  <c r="E162" i="24"/>
  <c r="D162" i="24"/>
  <c r="C162" i="24"/>
  <c r="Q184" i="23"/>
  <c r="P184" i="23"/>
  <c r="O184" i="23"/>
  <c r="N184" i="23"/>
  <c r="M184" i="23"/>
  <c r="L184" i="23"/>
  <c r="K184" i="23"/>
  <c r="J184" i="23"/>
  <c r="I184" i="23"/>
  <c r="H184" i="23"/>
  <c r="G184" i="23"/>
  <c r="F184" i="23"/>
  <c r="E184" i="23"/>
  <c r="D184" i="23"/>
  <c r="C184" i="23"/>
  <c r="Q183" i="23"/>
  <c r="P183" i="23"/>
  <c r="I183" i="23"/>
  <c r="Q11" i="23"/>
  <c r="Q12" i="23"/>
  <c r="Q13" i="23"/>
  <c r="Q14" i="23"/>
  <c r="Q15" i="23"/>
  <c r="Q16" i="23"/>
  <c r="Q17" i="23"/>
  <c r="Q18" i="23"/>
  <c r="Q19" i="23"/>
  <c r="Q20" i="23"/>
  <c r="Q21" i="23"/>
  <c r="Q22" i="23"/>
  <c r="Q23" i="23"/>
  <c r="Q24" i="23"/>
  <c r="Q25" i="23"/>
  <c r="Q26" i="23"/>
  <c r="Q182" i="23"/>
  <c r="P11" i="23"/>
  <c r="P12" i="23"/>
  <c r="P13" i="23"/>
  <c r="P14" i="23"/>
  <c r="P15" i="23"/>
  <c r="P16" i="23"/>
  <c r="P17" i="23"/>
  <c r="P18" i="23"/>
  <c r="P19" i="23"/>
  <c r="P20" i="23"/>
  <c r="P21" i="23"/>
  <c r="P22" i="23"/>
  <c r="P23" i="23"/>
  <c r="P24" i="23"/>
  <c r="P25" i="23"/>
  <c r="P26" i="23"/>
  <c r="P182" i="23"/>
  <c r="I11" i="23"/>
  <c r="I12" i="23"/>
  <c r="I13" i="23"/>
  <c r="I14" i="23"/>
  <c r="I15" i="23"/>
  <c r="I16" i="23"/>
  <c r="I17" i="23"/>
  <c r="I18" i="23"/>
  <c r="I19" i="23"/>
  <c r="I20" i="23"/>
  <c r="I21" i="23"/>
  <c r="I22" i="23"/>
  <c r="I23" i="23"/>
  <c r="I24" i="23"/>
  <c r="I25" i="23"/>
  <c r="I26" i="23"/>
  <c r="I182" i="23"/>
  <c r="Q181" i="23"/>
  <c r="P181" i="23"/>
  <c r="I181" i="23"/>
  <c r="Q180" i="23"/>
  <c r="P180" i="23"/>
  <c r="I180" i="23"/>
  <c r="Q179" i="23"/>
  <c r="P179" i="23"/>
  <c r="I179" i="23"/>
  <c r="Q178" i="23"/>
  <c r="P178" i="23"/>
  <c r="I178" i="23"/>
  <c r="Q177" i="23"/>
  <c r="P177" i="23"/>
  <c r="I177" i="23"/>
  <c r="B7" i="23"/>
  <c r="Q176" i="23"/>
  <c r="P176" i="23"/>
  <c r="O176" i="23"/>
  <c r="N176" i="23"/>
  <c r="M176" i="23"/>
  <c r="L176" i="23"/>
  <c r="K176" i="23"/>
  <c r="J176" i="23"/>
  <c r="I176" i="23"/>
  <c r="H176" i="23"/>
  <c r="G176" i="23"/>
  <c r="F176" i="23"/>
  <c r="E176" i="23"/>
  <c r="D176" i="23"/>
  <c r="C176" i="23"/>
  <c r="Q175" i="23"/>
  <c r="P175" i="23"/>
  <c r="O175" i="23"/>
  <c r="N175" i="23"/>
  <c r="M175" i="23"/>
  <c r="L175" i="23"/>
  <c r="K175" i="23"/>
  <c r="J175" i="23"/>
  <c r="I175" i="23"/>
  <c r="H175" i="23"/>
  <c r="G175" i="23"/>
  <c r="F175" i="23"/>
  <c r="E175" i="23"/>
  <c r="D175" i="23"/>
  <c r="C175" i="23"/>
  <c r="O174" i="23"/>
  <c r="Q174" i="23"/>
  <c r="P174" i="23"/>
  <c r="L174" i="23"/>
  <c r="H174" i="23"/>
  <c r="I174" i="23"/>
  <c r="E174" i="23"/>
  <c r="Q173" i="23"/>
  <c r="O173" i="23"/>
  <c r="P173" i="23"/>
  <c r="L173" i="23"/>
  <c r="H173" i="23"/>
  <c r="I173" i="23"/>
  <c r="E173" i="23"/>
  <c r="Q172" i="23"/>
  <c r="P172" i="23"/>
  <c r="O172" i="23"/>
  <c r="N172" i="23"/>
  <c r="M172" i="23"/>
  <c r="L172" i="23"/>
  <c r="K172" i="23"/>
  <c r="J172" i="23"/>
  <c r="I172" i="23"/>
  <c r="H172" i="23"/>
  <c r="G172" i="23"/>
  <c r="F172" i="23"/>
  <c r="E172" i="23"/>
  <c r="D172" i="23"/>
  <c r="C172" i="23"/>
  <c r="D171" i="23"/>
  <c r="F171" i="23"/>
  <c r="H171" i="23"/>
  <c r="I171" i="23"/>
  <c r="K171" i="23"/>
  <c r="M171" i="23"/>
  <c r="O171" i="23"/>
  <c r="P171" i="23"/>
  <c r="Q171" i="23"/>
  <c r="Q170" i="23"/>
  <c r="P170" i="23"/>
  <c r="O170" i="23"/>
  <c r="N170" i="23"/>
  <c r="M170" i="23"/>
  <c r="L170" i="23"/>
  <c r="K170" i="23"/>
  <c r="J170" i="23"/>
  <c r="I170" i="23"/>
  <c r="H170" i="23"/>
  <c r="G170" i="23"/>
  <c r="F170" i="23"/>
  <c r="E170" i="23"/>
  <c r="D170" i="23"/>
  <c r="C170" i="23"/>
  <c r="Q169" i="23"/>
  <c r="P169" i="23"/>
  <c r="O169" i="23"/>
  <c r="N169" i="23"/>
  <c r="M169" i="23"/>
  <c r="L169" i="23"/>
  <c r="K169" i="23"/>
  <c r="J169" i="23"/>
  <c r="I169" i="23"/>
  <c r="H169" i="23"/>
  <c r="G169" i="23"/>
  <c r="F169" i="23"/>
  <c r="E169" i="23"/>
  <c r="D169" i="23"/>
  <c r="C169" i="23"/>
  <c r="Q168" i="23"/>
  <c r="P168" i="23"/>
  <c r="O168" i="23"/>
  <c r="N168" i="23"/>
  <c r="M168" i="23"/>
  <c r="L168" i="23"/>
  <c r="K168" i="23"/>
  <c r="J168" i="23"/>
  <c r="I168" i="23"/>
  <c r="H168" i="23"/>
  <c r="G168" i="23"/>
  <c r="F168" i="23"/>
  <c r="E168" i="23"/>
  <c r="D168" i="23"/>
  <c r="C168" i="23"/>
  <c r="Q167" i="23"/>
  <c r="P167" i="23"/>
  <c r="O167" i="23"/>
  <c r="L167" i="23"/>
  <c r="I167" i="23"/>
  <c r="H167" i="23"/>
  <c r="E167" i="23"/>
  <c r="Q166" i="23"/>
  <c r="P166" i="23"/>
  <c r="O166" i="23"/>
  <c r="L166" i="23"/>
  <c r="I166" i="23"/>
  <c r="H166" i="23"/>
  <c r="E166" i="23"/>
  <c r="Q165" i="23"/>
  <c r="P165" i="23"/>
  <c r="O165" i="23"/>
  <c r="L165" i="23"/>
  <c r="I165" i="23"/>
  <c r="H165" i="23"/>
  <c r="E165" i="23"/>
  <c r="Q164" i="23"/>
  <c r="P164" i="23"/>
  <c r="O164" i="23"/>
  <c r="L164" i="23"/>
  <c r="I164" i="23"/>
  <c r="H164" i="23"/>
  <c r="E164" i="23"/>
  <c r="Q163" i="23"/>
  <c r="P163" i="23"/>
  <c r="O163" i="23"/>
  <c r="L163" i="23"/>
  <c r="I163" i="23"/>
  <c r="H163" i="23"/>
  <c r="E163" i="23"/>
  <c r="Q162" i="23"/>
  <c r="P162" i="23"/>
  <c r="O162" i="23"/>
  <c r="N162" i="23"/>
  <c r="M162" i="23"/>
  <c r="L162" i="23"/>
  <c r="K162" i="23"/>
  <c r="J162" i="23"/>
  <c r="I162" i="23"/>
  <c r="H162" i="23"/>
  <c r="G162" i="23"/>
  <c r="F162" i="23"/>
  <c r="E162" i="23"/>
  <c r="D162" i="23"/>
  <c r="C162" i="23"/>
  <c r="Q184" i="22"/>
  <c r="P184" i="22"/>
  <c r="O184" i="22"/>
  <c r="N184" i="22"/>
  <c r="M184" i="22"/>
  <c r="L184" i="22"/>
  <c r="K184" i="22"/>
  <c r="J184" i="22"/>
  <c r="I184" i="22"/>
  <c r="H184" i="22"/>
  <c r="G184" i="22"/>
  <c r="F184" i="22"/>
  <c r="E184" i="22"/>
  <c r="D184" i="22"/>
  <c r="C184" i="22"/>
  <c r="Q183" i="22"/>
  <c r="P183" i="22"/>
  <c r="I183" i="22"/>
  <c r="Q11" i="22"/>
  <c r="Q12" i="22"/>
  <c r="Q13" i="22"/>
  <c r="Q14" i="22"/>
  <c r="Q15" i="22"/>
  <c r="Q16" i="22"/>
  <c r="Q17" i="22"/>
  <c r="Q18" i="22"/>
  <c r="Q19" i="22"/>
  <c r="Q20" i="22"/>
  <c r="Q21" i="22"/>
  <c r="Q22" i="22"/>
  <c r="Q23" i="22"/>
  <c r="Q24" i="22"/>
  <c r="Q25" i="22"/>
  <c r="Q26" i="22"/>
  <c r="Q182" i="22"/>
  <c r="P11" i="22"/>
  <c r="P12" i="22"/>
  <c r="P13" i="22"/>
  <c r="P14" i="22"/>
  <c r="P15" i="22"/>
  <c r="P16" i="22"/>
  <c r="P17" i="22"/>
  <c r="P18" i="22"/>
  <c r="P19" i="22"/>
  <c r="P20" i="22"/>
  <c r="P21" i="22"/>
  <c r="P22" i="22"/>
  <c r="P23" i="22"/>
  <c r="P24" i="22"/>
  <c r="P25" i="22"/>
  <c r="P26" i="22"/>
  <c r="P182" i="22"/>
  <c r="I11" i="22"/>
  <c r="I12" i="22"/>
  <c r="I13" i="22"/>
  <c r="I14" i="22"/>
  <c r="I15" i="22"/>
  <c r="I16" i="22"/>
  <c r="I17" i="22"/>
  <c r="I18" i="22"/>
  <c r="I19" i="22"/>
  <c r="I20" i="22"/>
  <c r="I21" i="22"/>
  <c r="I22" i="22"/>
  <c r="I23" i="22"/>
  <c r="I24" i="22"/>
  <c r="I25" i="22"/>
  <c r="I26" i="22"/>
  <c r="I182" i="22"/>
  <c r="Q181" i="22"/>
  <c r="P181" i="22"/>
  <c r="I181" i="22"/>
  <c r="Q180" i="22"/>
  <c r="P180" i="22"/>
  <c r="I180" i="22"/>
  <c r="Q179" i="22"/>
  <c r="P179" i="22"/>
  <c r="I179" i="22"/>
  <c r="Q178" i="22"/>
  <c r="P178" i="22"/>
  <c r="I178" i="22"/>
  <c r="Q177" i="22"/>
  <c r="P177" i="22"/>
  <c r="I177" i="22"/>
  <c r="B7" i="22"/>
  <c r="Q176" i="22"/>
  <c r="P176" i="22"/>
  <c r="O176" i="22"/>
  <c r="N176" i="22"/>
  <c r="M176" i="22"/>
  <c r="L176" i="22"/>
  <c r="K176" i="22"/>
  <c r="J176" i="22"/>
  <c r="I176" i="22"/>
  <c r="H176" i="22"/>
  <c r="G176" i="22"/>
  <c r="F176" i="22"/>
  <c r="E176" i="22"/>
  <c r="D176" i="22"/>
  <c r="C176" i="22"/>
  <c r="Q175" i="22"/>
  <c r="P175" i="22"/>
  <c r="O175" i="22"/>
  <c r="N175" i="22"/>
  <c r="M175" i="22"/>
  <c r="L175" i="22"/>
  <c r="K175" i="22"/>
  <c r="J175" i="22"/>
  <c r="I175" i="22"/>
  <c r="H175" i="22"/>
  <c r="G175" i="22"/>
  <c r="F175" i="22"/>
  <c r="E175" i="22"/>
  <c r="D175" i="22"/>
  <c r="C175" i="22"/>
  <c r="O174" i="22"/>
  <c r="Q174" i="22"/>
  <c r="P174" i="22"/>
  <c r="L174" i="22"/>
  <c r="H174" i="22"/>
  <c r="I174" i="22"/>
  <c r="E174" i="22"/>
  <c r="Q173" i="22"/>
  <c r="O173" i="22"/>
  <c r="P173" i="22"/>
  <c r="L173" i="22"/>
  <c r="H173" i="22"/>
  <c r="I173" i="22"/>
  <c r="E173" i="22"/>
  <c r="Q172" i="22"/>
  <c r="P172" i="22"/>
  <c r="O172" i="22"/>
  <c r="N172" i="22"/>
  <c r="M172" i="22"/>
  <c r="L172" i="22"/>
  <c r="K172" i="22"/>
  <c r="J172" i="22"/>
  <c r="I172" i="22"/>
  <c r="H172" i="22"/>
  <c r="G172" i="22"/>
  <c r="F172" i="22"/>
  <c r="E172" i="22"/>
  <c r="D172" i="22"/>
  <c r="C172" i="22"/>
  <c r="D171" i="22"/>
  <c r="F171" i="22"/>
  <c r="H171" i="22"/>
  <c r="I171" i="22"/>
  <c r="K171" i="22"/>
  <c r="M171" i="22"/>
  <c r="O171" i="22"/>
  <c r="P171" i="22"/>
  <c r="Q171" i="22"/>
  <c r="Q170" i="22"/>
  <c r="P170" i="22"/>
  <c r="O170" i="22"/>
  <c r="N170" i="22"/>
  <c r="M170" i="22"/>
  <c r="L170" i="22"/>
  <c r="K170" i="22"/>
  <c r="J170" i="22"/>
  <c r="I170" i="22"/>
  <c r="H170" i="22"/>
  <c r="G170" i="22"/>
  <c r="F170" i="22"/>
  <c r="E170" i="22"/>
  <c r="D170" i="22"/>
  <c r="C170" i="22"/>
  <c r="Q169" i="22"/>
  <c r="P169" i="22"/>
  <c r="O169" i="22"/>
  <c r="N169" i="22"/>
  <c r="M169" i="22"/>
  <c r="L169" i="22"/>
  <c r="K169" i="22"/>
  <c r="J169" i="22"/>
  <c r="I169" i="22"/>
  <c r="H169" i="22"/>
  <c r="G169" i="22"/>
  <c r="F169" i="22"/>
  <c r="E169" i="22"/>
  <c r="D169" i="22"/>
  <c r="C169" i="22"/>
  <c r="Q168" i="22"/>
  <c r="P168" i="22"/>
  <c r="O168" i="22"/>
  <c r="N168" i="22"/>
  <c r="M168" i="22"/>
  <c r="L168" i="22"/>
  <c r="K168" i="22"/>
  <c r="J168" i="22"/>
  <c r="I168" i="22"/>
  <c r="H168" i="22"/>
  <c r="G168" i="22"/>
  <c r="F168" i="22"/>
  <c r="E168" i="22"/>
  <c r="D168" i="22"/>
  <c r="C168" i="22"/>
  <c r="Q167" i="22"/>
  <c r="P167" i="22"/>
  <c r="O167" i="22"/>
  <c r="L167" i="22"/>
  <c r="I167" i="22"/>
  <c r="H167" i="22"/>
  <c r="E167" i="22"/>
  <c r="Q166" i="22"/>
  <c r="P166" i="22"/>
  <c r="O166" i="22"/>
  <c r="L166" i="22"/>
  <c r="I166" i="22"/>
  <c r="H166" i="22"/>
  <c r="E166" i="22"/>
  <c r="Q165" i="22"/>
  <c r="P165" i="22"/>
  <c r="O165" i="22"/>
  <c r="L165" i="22"/>
  <c r="I165" i="22"/>
  <c r="H165" i="22"/>
  <c r="E165" i="22"/>
  <c r="Q164" i="22"/>
  <c r="P164" i="22"/>
  <c r="O164" i="22"/>
  <c r="L164" i="22"/>
  <c r="I164" i="22"/>
  <c r="H164" i="22"/>
  <c r="E164" i="22"/>
  <c r="Q163" i="22"/>
  <c r="P163" i="22"/>
  <c r="O163" i="22"/>
  <c r="L163" i="22"/>
  <c r="I163" i="22"/>
  <c r="H163" i="22"/>
  <c r="E163" i="22"/>
  <c r="Q162" i="22"/>
  <c r="P162" i="22"/>
  <c r="O162" i="22"/>
  <c r="N162" i="22"/>
  <c r="M162" i="22"/>
  <c r="L162" i="22"/>
  <c r="K162" i="22"/>
  <c r="J162" i="22"/>
  <c r="I162" i="22"/>
  <c r="H162" i="22"/>
  <c r="G162" i="22"/>
  <c r="F162" i="22"/>
  <c r="E162" i="22"/>
  <c r="D162" i="22"/>
  <c r="C162" i="22"/>
  <c r="P140" i="18"/>
  <c r="P139" i="18"/>
  <c r="P138" i="18"/>
  <c r="P137" i="18"/>
  <c r="P136" i="18"/>
  <c r="P135" i="18"/>
  <c r="P132" i="18"/>
  <c r="P131" i="18"/>
  <c r="P130" i="18"/>
  <c r="P129" i="18"/>
  <c r="P128" i="18"/>
  <c r="P127" i="18"/>
  <c r="J126" i="18"/>
  <c r="K126" i="18"/>
  <c r="L126" i="18"/>
  <c r="M126" i="18"/>
  <c r="N126" i="18"/>
  <c r="O126" i="18"/>
  <c r="P126" i="18"/>
  <c r="P124" i="18"/>
  <c r="P123" i="18"/>
  <c r="P122" i="18"/>
  <c r="P121" i="18"/>
  <c r="P120" i="18"/>
  <c r="P119" i="18"/>
  <c r="P117" i="18"/>
  <c r="P116" i="18"/>
  <c r="P115" i="18"/>
  <c r="P114" i="18"/>
  <c r="P113" i="18"/>
  <c r="P112" i="18"/>
  <c r="P111" i="18"/>
  <c r="P110" i="18"/>
  <c r="P109" i="18"/>
  <c r="P108" i="18"/>
  <c r="P106" i="18"/>
  <c r="P105" i="18"/>
  <c r="P104" i="18"/>
  <c r="P103" i="18"/>
  <c r="P102" i="18"/>
  <c r="P101" i="18"/>
  <c r="P100" i="18"/>
  <c r="P99" i="18"/>
  <c r="P98" i="18"/>
  <c r="P97" i="18"/>
  <c r="O96" i="18"/>
  <c r="P96" i="18"/>
  <c r="N96" i="18"/>
  <c r="M96" i="18"/>
  <c r="L96" i="18"/>
  <c r="K96" i="18"/>
  <c r="J96" i="18"/>
  <c r="P95" i="18"/>
  <c r="P94" i="18"/>
  <c r="P93" i="18"/>
  <c r="O92" i="18"/>
  <c r="P92" i="18"/>
  <c r="N92" i="18"/>
  <c r="M92" i="18"/>
  <c r="L92" i="18"/>
  <c r="K92" i="18"/>
  <c r="J92" i="18"/>
  <c r="P91" i="18"/>
  <c r="P90" i="18"/>
  <c r="P89" i="18"/>
  <c r="O88" i="18"/>
  <c r="P88" i="18"/>
  <c r="N88" i="18"/>
  <c r="M88" i="18"/>
  <c r="L88" i="18"/>
  <c r="K88" i="18"/>
  <c r="J88" i="18"/>
  <c r="P87" i="18"/>
  <c r="P86" i="18"/>
  <c r="P85" i="18"/>
  <c r="O84" i="18"/>
  <c r="P84" i="18"/>
  <c r="N84" i="18"/>
  <c r="M84" i="18"/>
  <c r="L84" i="18"/>
  <c r="K84" i="18"/>
  <c r="J84" i="18"/>
  <c r="P83" i="18"/>
  <c r="P82" i="18"/>
  <c r="P81" i="18"/>
  <c r="P80" i="18"/>
  <c r="P79" i="18"/>
  <c r="P78" i="18"/>
  <c r="O77" i="18"/>
  <c r="P77" i="18"/>
  <c r="N77" i="18"/>
  <c r="M77" i="18"/>
  <c r="L77" i="18"/>
  <c r="K77" i="18"/>
  <c r="J77" i="18"/>
  <c r="P76" i="18"/>
  <c r="P75" i="18"/>
  <c r="P74" i="18"/>
  <c r="P73" i="18"/>
  <c r="P72" i="18"/>
  <c r="O71" i="18"/>
  <c r="P71" i="18"/>
  <c r="N71" i="18"/>
  <c r="M71" i="18"/>
  <c r="L71" i="18"/>
  <c r="K71" i="18"/>
  <c r="J71" i="18"/>
  <c r="P70" i="18"/>
  <c r="P69" i="18"/>
  <c r="P68" i="18"/>
  <c r="P67" i="18"/>
  <c r="P66" i="18"/>
  <c r="P65" i="18"/>
  <c r="P64" i="18"/>
  <c r="P62" i="18"/>
  <c r="P61" i="18"/>
  <c r="P60" i="18"/>
  <c r="P59" i="18"/>
  <c r="P58" i="18"/>
  <c r="P57" i="18"/>
  <c r="P56" i="18"/>
  <c r="P55" i="18"/>
  <c r="P54" i="18"/>
  <c r="P53" i="18"/>
  <c r="P52" i="18"/>
  <c r="P51" i="18"/>
  <c r="P50" i="18"/>
  <c r="P49" i="18"/>
  <c r="P48" i="18"/>
  <c r="P47" i="18"/>
  <c r="P46" i="18"/>
  <c r="J45" i="18"/>
  <c r="K45" i="18"/>
  <c r="L45" i="18"/>
  <c r="M45" i="18"/>
  <c r="N45" i="18"/>
  <c r="O45" i="18"/>
  <c r="P45" i="18"/>
  <c r="P44" i="18"/>
  <c r="P43" i="18"/>
  <c r="P42" i="18"/>
  <c r="P41" i="18"/>
  <c r="J40" i="18"/>
  <c r="K40" i="18"/>
  <c r="L40" i="18"/>
  <c r="M40" i="18"/>
  <c r="N40" i="18"/>
  <c r="O40" i="18"/>
  <c r="P40" i="18"/>
  <c r="J39" i="18"/>
  <c r="K39" i="18"/>
  <c r="L39" i="18"/>
  <c r="M39" i="18"/>
  <c r="N39" i="18"/>
  <c r="O39" i="18"/>
  <c r="P39" i="18"/>
  <c r="J38" i="18"/>
  <c r="K38" i="18"/>
  <c r="L38" i="18"/>
  <c r="M38" i="18"/>
  <c r="N38" i="18"/>
  <c r="O38" i="18"/>
  <c r="P38" i="18"/>
  <c r="J37" i="18"/>
  <c r="K37" i="18"/>
  <c r="L37" i="18"/>
  <c r="M37" i="18"/>
  <c r="N37" i="18"/>
  <c r="O37" i="18"/>
  <c r="P37" i="18"/>
  <c r="P36" i="18"/>
  <c r="P35" i="18"/>
  <c r="P34" i="18"/>
  <c r="P33" i="18"/>
  <c r="P32" i="18"/>
  <c r="P31" i="18"/>
  <c r="P30" i="18"/>
  <c r="P29" i="18"/>
  <c r="J28" i="18"/>
  <c r="K28" i="18"/>
  <c r="L28" i="18"/>
  <c r="M28" i="18"/>
  <c r="N28" i="18"/>
  <c r="O28" i="18"/>
  <c r="P28" i="18"/>
  <c r="I136" i="18"/>
  <c r="Q136" i="18"/>
  <c r="I137" i="18"/>
  <c r="Q137" i="18"/>
  <c r="I138" i="18"/>
  <c r="Q138" i="18"/>
  <c r="I139" i="18"/>
  <c r="Q139" i="18"/>
  <c r="I140" i="18"/>
  <c r="Q140" i="18"/>
  <c r="I135" i="18"/>
  <c r="Q135" i="18"/>
  <c r="I127" i="18"/>
  <c r="Q127" i="18"/>
  <c r="I128" i="18"/>
  <c r="Q128" i="18"/>
  <c r="I129" i="18"/>
  <c r="Q129" i="18"/>
  <c r="I130" i="18"/>
  <c r="Q130" i="18"/>
  <c r="I131" i="18"/>
  <c r="Q131" i="18"/>
  <c r="I132" i="18"/>
  <c r="Q132" i="18"/>
  <c r="C126" i="18"/>
  <c r="D126" i="18"/>
  <c r="E126" i="18"/>
  <c r="F126" i="18"/>
  <c r="G126" i="18"/>
  <c r="H126" i="18"/>
  <c r="I126" i="18"/>
  <c r="Q126" i="18"/>
  <c r="I124" i="18"/>
  <c r="Q124" i="18"/>
  <c r="I120" i="18"/>
  <c r="Q120" i="18"/>
  <c r="I121" i="18"/>
  <c r="Q121" i="18"/>
  <c r="I122" i="18"/>
  <c r="Q122" i="18"/>
  <c r="I123" i="18"/>
  <c r="Q123" i="18"/>
  <c r="Q119" i="18"/>
  <c r="I119" i="18"/>
  <c r="I72" i="18"/>
  <c r="Q72" i="18"/>
  <c r="I73" i="18"/>
  <c r="Q73" i="18"/>
  <c r="I74" i="18"/>
  <c r="Q74" i="18"/>
  <c r="I75" i="18"/>
  <c r="Q75" i="18"/>
  <c r="I76" i="18"/>
  <c r="Q76" i="18"/>
  <c r="B77" i="18"/>
  <c r="C77" i="18"/>
  <c r="D77" i="18"/>
  <c r="E77" i="18"/>
  <c r="F77" i="18"/>
  <c r="G77" i="18"/>
  <c r="H77" i="18"/>
  <c r="I77" i="18"/>
  <c r="Q77" i="18"/>
  <c r="I78" i="18"/>
  <c r="Q78" i="18"/>
  <c r="I79" i="18"/>
  <c r="Q79" i="18"/>
  <c r="I80" i="18"/>
  <c r="Q80" i="18"/>
  <c r="I81" i="18"/>
  <c r="Q81" i="18"/>
  <c r="I82" i="18"/>
  <c r="Q82" i="18"/>
  <c r="I83" i="18"/>
  <c r="Q83" i="18"/>
  <c r="B84" i="18"/>
  <c r="C84" i="18"/>
  <c r="D84" i="18"/>
  <c r="E84" i="18"/>
  <c r="F84" i="18"/>
  <c r="G84" i="18"/>
  <c r="H84" i="18"/>
  <c r="I84" i="18"/>
  <c r="Q84" i="18"/>
  <c r="I85" i="18"/>
  <c r="Q85" i="18"/>
  <c r="I86" i="18"/>
  <c r="Q86" i="18"/>
  <c r="I87" i="18"/>
  <c r="Q87" i="18"/>
  <c r="B88" i="18"/>
  <c r="C88" i="18"/>
  <c r="D88" i="18"/>
  <c r="E88" i="18"/>
  <c r="F88" i="18"/>
  <c r="G88" i="18"/>
  <c r="H88" i="18"/>
  <c r="I88" i="18"/>
  <c r="Q88" i="18"/>
  <c r="I89" i="18"/>
  <c r="Q89" i="18"/>
  <c r="I90" i="18"/>
  <c r="Q90" i="18"/>
  <c r="I91" i="18"/>
  <c r="Q91" i="18"/>
  <c r="B92" i="18"/>
  <c r="C92" i="18"/>
  <c r="D92" i="18"/>
  <c r="E92" i="18"/>
  <c r="F92" i="18"/>
  <c r="G92" i="18"/>
  <c r="H92" i="18"/>
  <c r="I92" i="18"/>
  <c r="Q92" i="18"/>
  <c r="I93" i="18"/>
  <c r="Q93" i="18"/>
  <c r="I94" i="18"/>
  <c r="Q94" i="18"/>
  <c r="I95" i="18"/>
  <c r="Q95" i="18"/>
  <c r="B96" i="18"/>
  <c r="C96" i="18"/>
  <c r="D96" i="18"/>
  <c r="E96" i="18"/>
  <c r="F96" i="18"/>
  <c r="G96" i="18"/>
  <c r="H96" i="18"/>
  <c r="I96" i="18"/>
  <c r="Q96" i="18"/>
  <c r="I97" i="18"/>
  <c r="Q97" i="18"/>
  <c r="I98" i="18"/>
  <c r="Q98" i="18"/>
  <c r="I99" i="18"/>
  <c r="Q99" i="18"/>
  <c r="I100" i="18"/>
  <c r="Q100" i="18"/>
  <c r="I101" i="18"/>
  <c r="Q101" i="18"/>
  <c r="I102" i="18"/>
  <c r="Q102" i="18"/>
  <c r="I103" i="18"/>
  <c r="Q103" i="18"/>
  <c r="I104" i="18"/>
  <c r="Q104" i="18"/>
  <c r="I105" i="18"/>
  <c r="Q105" i="18"/>
  <c r="I106" i="18"/>
  <c r="Q106" i="18"/>
  <c r="I108" i="18"/>
  <c r="Q108" i="18"/>
  <c r="I109" i="18"/>
  <c r="Q109" i="18"/>
  <c r="I110" i="18"/>
  <c r="Q110" i="18"/>
  <c r="I111" i="18"/>
  <c r="Q111" i="18"/>
  <c r="I112" i="18"/>
  <c r="Q112" i="18"/>
  <c r="I113" i="18"/>
  <c r="Q113" i="18"/>
  <c r="I114" i="18"/>
  <c r="Q114" i="18"/>
  <c r="I115" i="18"/>
  <c r="Q115" i="18"/>
  <c r="I116" i="18"/>
  <c r="Q116" i="18"/>
  <c r="I117" i="18"/>
  <c r="Q117" i="18"/>
  <c r="Q71" i="18"/>
  <c r="H71" i="18"/>
  <c r="I71" i="18"/>
  <c r="G71" i="18"/>
  <c r="F71" i="18"/>
  <c r="E71" i="18"/>
  <c r="D71" i="18"/>
  <c r="C71" i="18"/>
  <c r="B71" i="18"/>
  <c r="I53" i="18"/>
  <c r="Q53" i="18"/>
  <c r="I54" i="18"/>
  <c r="Q54" i="18"/>
  <c r="I55" i="18"/>
  <c r="Q55" i="18"/>
  <c r="I56" i="18"/>
  <c r="Q56" i="18"/>
  <c r="I57" i="18"/>
  <c r="Q57" i="18"/>
  <c r="I58" i="18"/>
  <c r="Q58" i="18"/>
  <c r="I59" i="18"/>
  <c r="Q59" i="18"/>
  <c r="I60" i="18"/>
  <c r="Q60" i="18"/>
  <c r="I61" i="18"/>
  <c r="Q61" i="18"/>
  <c r="I62" i="18"/>
  <c r="Q62" i="18"/>
  <c r="I63" i="18"/>
  <c r="Q63" i="18"/>
  <c r="I64" i="18"/>
  <c r="Q64" i="18"/>
  <c r="I65" i="18"/>
  <c r="Q65" i="18"/>
  <c r="I66" i="18"/>
  <c r="Q66" i="18"/>
  <c r="I67" i="18"/>
  <c r="Q67" i="18"/>
  <c r="I68" i="18"/>
  <c r="Q68" i="18"/>
  <c r="C162" i="25"/>
  <c r="D162" i="25"/>
  <c r="E162" i="25"/>
  <c r="F162" i="25"/>
  <c r="G162" i="25"/>
  <c r="H162" i="25"/>
  <c r="I41" i="18"/>
  <c r="I162" i="25"/>
  <c r="J162" i="25"/>
  <c r="K162" i="25"/>
  <c r="L162" i="25"/>
  <c r="M162" i="25"/>
  <c r="N162" i="25"/>
  <c r="O162" i="25"/>
  <c r="P162" i="25"/>
  <c r="Q41" i="18"/>
  <c r="Q162" i="25"/>
  <c r="C40" i="18"/>
  <c r="D40" i="18"/>
  <c r="E40" i="18"/>
  <c r="F40" i="18"/>
  <c r="G40" i="18"/>
  <c r="H40" i="18"/>
  <c r="I40" i="18"/>
  <c r="Q40" i="18"/>
  <c r="B6" i="25"/>
  <c r="Q184" i="25"/>
  <c r="P184" i="25"/>
  <c r="O184" i="25"/>
  <c r="N184" i="25"/>
  <c r="M184" i="25"/>
  <c r="L184" i="25"/>
  <c r="K184" i="25"/>
  <c r="J184" i="25"/>
  <c r="I184" i="25"/>
  <c r="H184" i="25"/>
  <c r="G184" i="25"/>
  <c r="F184" i="25"/>
  <c r="E184" i="25"/>
  <c r="D184" i="25"/>
  <c r="C184" i="25"/>
  <c r="Q183" i="25"/>
  <c r="P183" i="25"/>
  <c r="I183" i="25"/>
  <c r="Q11" i="18"/>
  <c r="Q11" i="25"/>
  <c r="Q12" i="18"/>
  <c r="Q12" i="25"/>
  <c r="Q13" i="18"/>
  <c r="Q13" i="25"/>
  <c r="Q14" i="18"/>
  <c r="Q14" i="25"/>
  <c r="Q15" i="18"/>
  <c r="Q15" i="25"/>
  <c r="Q16" i="18"/>
  <c r="Q16" i="25"/>
  <c r="Q17" i="18"/>
  <c r="Q17" i="25"/>
  <c r="Q18" i="18"/>
  <c r="Q18" i="25"/>
  <c r="Q19" i="18"/>
  <c r="Q19" i="25"/>
  <c r="Q20" i="18"/>
  <c r="Q20" i="25"/>
  <c r="Q21" i="18"/>
  <c r="Q21" i="25"/>
  <c r="Q22" i="18"/>
  <c r="Q22" i="25"/>
  <c r="Q23" i="18"/>
  <c r="Q23" i="25"/>
  <c r="Q24" i="18"/>
  <c r="Q24" i="25"/>
  <c r="Q25" i="18"/>
  <c r="Q25" i="25"/>
  <c r="Q26" i="18"/>
  <c r="Q26" i="25"/>
  <c r="Q182" i="25"/>
  <c r="P11" i="18"/>
  <c r="P11" i="25"/>
  <c r="P12" i="18"/>
  <c r="P12" i="25"/>
  <c r="P13" i="18"/>
  <c r="P13" i="25"/>
  <c r="P14" i="18"/>
  <c r="P14" i="25"/>
  <c r="P15" i="18"/>
  <c r="P15" i="25"/>
  <c r="P16" i="18"/>
  <c r="P16" i="25"/>
  <c r="P17" i="18"/>
  <c r="P17" i="25"/>
  <c r="P18" i="18"/>
  <c r="P18" i="25"/>
  <c r="P19" i="18"/>
  <c r="P19" i="25"/>
  <c r="P20" i="18"/>
  <c r="P20" i="25"/>
  <c r="P21" i="18"/>
  <c r="P21" i="25"/>
  <c r="P22" i="18"/>
  <c r="P22" i="25"/>
  <c r="P23" i="18"/>
  <c r="P23" i="25"/>
  <c r="P24" i="18"/>
  <c r="P24" i="25"/>
  <c r="P25" i="18"/>
  <c r="P25" i="25"/>
  <c r="P26" i="18"/>
  <c r="P26" i="25"/>
  <c r="P182" i="25"/>
  <c r="I11" i="18"/>
  <c r="I11" i="25"/>
  <c r="I12" i="18"/>
  <c r="I12" i="25"/>
  <c r="I13" i="18"/>
  <c r="I13" i="25"/>
  <c r="I14" i="18"/>
  <c r="I14" i="25"/>
  <c r="I15" i="18"/>
  <c r="I15" i="25"/>
  <c r="I16" i="18"/>
  <c r="I16" i="25"/>
  <c r="I17" i="18"/>
  <c r="I17" i="25"/>
  <c r="I18" i="18"/>
  <c r="I18" i="25"/>
  <c r="I19" i="18"/>
  <c r="I19" i="25"/>
  <c r="I20" i="18"/>
  <c r="I20" i="25"/>
  <c r="I21" i="18"/>
  <c r="I21" i="25"/>
  <c r="I22" i="18"/>
  <c r="I22" i="25"/>
  <c r="I23" i="18"/>
  <c r="I23" i="25"/>
  <c r="I24" i="18"/>
  <c r="I24" i="25"/>
  <c r="I25" i="18"/>
  <c r="I25" i="25"/>
  <c r="I26" i="18"/>
  <c r="I26" i="25"/>
  <c r="I182" i="25"/>
  <c r="Q181" i="25"/>
  <c r="P181" i="25"/>
  <c r="I181" i="25"/>
  <c r="Q180" i="25"/>
  <c r="P180" i="25"/>
  <c r="I180" i="25"/>
  <c r="Q179" i="25"/>
  <c r="P179" i="25"/>
  <c r="I179" i="25"/>
  <c r="Q178" i="25"/>
  <c r="P178" i="25"/>
  <c r="I178" i="25"/>
  <c r="Q177" i="25"/>
  <c r="P177" i="25"/>
  <c r="I177" i="25"/>
  <c r="C45" i="18"/>
  <c r="D45" i="18"/>
  <c r="E45" i="18"/>
  <c r="F45" i="18"/>
  <c r="G45" i="18"/>
  <c r="H45" i="18"/>
  <c r="I45" i="18"/>
  <c r="Q45" i="18"/>
  <c r="B7" i="18"/>
  <c r="B7" i="25"/>
  <c r="Q176" i="25"/>
  <c r="P176" i="25"/>
  <c r="O176" i="25"/>
  <c r="N176" i="25"/>
  <c r="M176" i="25"/>
  <c r="L176" i="25"/>
  <c r="K176" i="25"/>
  <c r="J176" i="25"/>
  <c r="I176" i="25"/>
  <c r="H176" i="25"/>
  <c r="G176" i="25"/>
  <c r="F176" i="25"/>
  <c r="E176" i="25"/>
  <c r="D176" i="25"/>
  <c r="C176" i="25"/>
  <c r="I52" i="18"/>
  <c r="Q52" i="18"/>
  <c r="Q175" i="25"/>
  <c r="P175" i="25"/>
  <c r="O175" i="25"/>
  <c r="N175" i="25"/>
  <c r="M175" i="25"/>
  <c r="L175" i="25"/>
  <c r="K175" i="25"/>
  <c r="J175" i="25"/>
  <c r="I175" i="25"/>
  <c r="H175" i="25"/>
  <c r="G175" i="25"/>
  <c r="F175" i="25"/>
  <c r="E175" i="25"/>
  <c r="D175" i="25"/>
  <c r="C175" i="25"/>
  <c r="O174" i="25"/>
  <c r="Q174" i="25"/>
  <c r="P174" i="25"/>
  <c r="L174" i="25"/>
  <c r="H174" i="25"/>
  <c r="I174" i="25"/>
  <c r="E174" i="25"/>
  <c r="Q173" i="25"/>
  <c r="O173" i="25"/>
  <c r="P173" i="25"/>
  <c r="L173" i="25"/>
  <c r="H173" i="25"/>
  <c r="I173" i="25"/>
  <c r="E173" i="25"/>
  <c r="Q172" i="25"/>
  <c r="P172" i="25"/>
  <c r="O172" i="25"/>
  <c r="N172" i="25"/>
  <c r="M172" i="25"/>
  <c r="L172" i="25"/>
  <c r="K172" i="25"/>
  <c r="J172" i="25"/>
  <c r="I172" i="25"/>
  <c r="H172" i="25"/>
  <c r="G172" i="25"/>
  <c r="F172" i="25"/>
  <c r="E172" i="25"/>
  <c r="D172" i="25"/>
  <c r="C172" i="25"/>
  <c r="D171" i="25"/>
  <c r="F171" i="25"/>
  <c r="H171" i="25"/>
  <c r="I171" i="25"/>
  <c r="K171" i="25"/>
  <c r="M171" i="25"/>
  <c r="O171" i="25"/>
  <c r="P171" i="25"/>
  <c r="Q171" i="25"/>
  <c r="Q170" i="25"/>
  <c r="P170" i="25"/>
  <c r="O170" i="25"/>
  <c r="N170" i="25"/>
  <c r="M170" i="25"/>
  <c r="L170" i="25"/>
  <c r="K170" i="25"/>
  <c r="J170" i="25"/>
  <c r="I170" i="25"/>
  <c r="H170" i="25"/>
  <c r="G170" i="25"/>
  <c r="F170" i="25"/>
  <c r="E170" i="25"/>
  <c r="D170" i="25"/>
  <c r="C170" i="25"/>
  <c r="I31" i="18"/>
  <c r="Q31" i="18"/>
  <c r="B5" i="25"/>
  <c r="Q169" i="25"/>
  <c r="P169" i="25"/>
  <c r="O169" i="25"/>
  <c r="N169" i="25"/>
  <c r="M169" i="25"/>
  <c r="L169" i="25"/>
  <c r="K169" i="25"/>
  <c r="J169" i="25"/>
  <c r="I169" i="25"/>
  <c r="H169" i="25"/>
  <c r="G169" i="25"/>
  <c r="F169" i="25"/>
  <c r="E169" i="25"/>
  <c r="D169" i="25"/>
  <c r="C169" i="25"/>
  <c r="I49" i="18"/>
  <c r="Q49" i="18"/>
  <c r="Q168" i="25"/>
  <c r="P168" i="25"/>
  <c r="O168" i="25"/>
  <c r="N168" i="25"/>
  <c r="M168" i="25"/>
  <c r="L168" i="25"/>
  <c r="K168" i="25"/>
  <c r="J168" i="25"/>
  <c r="I168" i="25"/>
  <c r="H168" i="25"/>
  <c r="G168" i="25"/>
  <c r="F168" i="25"/>
  <c r="E168" i="25"/>
  <c r="D168" i="25"/>
  <c r="C168" i="25"/>
  <c r="Q167" i="25"/>
  <c r="P167" i="25"/>
  <c r="O167" i="25"/>
  <c r="L167" i="25"/>
  <c r="I167" i="25"/>
  <c r="H167" i="25"/>
  <c r="E167" i="25"/>
  <c r="Q166" i="25"/>
  <c r="P166" i="25"/>
  <c r="O166" i="25"/>
  <c r="L166" i="25"/>
  <c r="I166" i="25"/>
  <c r="H166" i="25"/>
  <c r="E166" i="25"/>
  <c r="Q165" i="25"/>
  <c r="P165" i="25"/>
  <c r="O165" i="25"/>
  <c r="L165" i="25"/>
  <c r="I165" i="25"/>
  <c r="H165" i="25"/>
  <c r="E165" i="25"/>
  <c r="Q164" i="25"/>
  <c r="P164" i="25"/>
  <c r="O164" i="25"/>
  <c r="L164" i="25"/>
  <c r="I164" i="25"/>
  <c r="H164" i="25"/>
  <c r="E164" i="25"/>
  <c r="Q163" i="25"/>
  <c r="P163" i="25"/>
  <c r="O163" i="25"/>
  <c r="L163" i="25"/>
  <c r="I163" i="25"/>
  <c r="H163" i="25"/>
  <c r="E163" i="25"/>
  <c r="Q184" i="18"/>
  <c r="P184" i="18"/>
  <c r="I184" i="18"/>
  <c r="D184" i="18"/>
  <c r="E184" i="18"/>
  <c r="F184" i="18"/>
  <c r="G184" i="18"/>
  <c r="H184" i="18"/>
  <c r="J184" i="18"/>
  <c r="K184" i="18"/>
  <c r="L184" i="18"/>
  <c r="M184" i="18"/>
  <c r="N184" i="18"/>
  <c r="O184" i="18"/>
  <c r="C184" i="18"/>
  <c r="Q176" i="18"/>
  <c r="P176" i="18"/>
  <c r="I176" i="18"/>
  <c r="D176" i="18"/>
  <c r="E176" i="18"/>
  <c r="F176" i="18"/>
  <c r="G176" i="18"/>
  <c r="H176" i="18"/>
  <c r="J176" i="18"/>
  <c r="K176" i="18"/>
  <c r="L176" i="18"/>
  <c r="M176" i="18"/>
  <c r="N176" i="18"/>
  <c r="O176" i="18"/>
  <c r="C176" i="18"/>
  <c r="D175" i="18"/>
  <c r="E175" i="18"/>
  <c r="F175" i="18"/>
  <c r="G175" i="18"/>
  <c r="H175" i="18"/>
  <c r="I175" i="18"/>
  <c r="J175" i="18"/>
  <c r="K175" i="18"/>
  <c r="L175" i="18"/>
  <c r="M175" i="18"/>
  <c r="N175" i="18"/>
  <c r="O175" i="18"/>
  <c r="P175" i="18"/>
  <c r="Q175" i="18"/>
  <c r="C175" i="18"/>
  <c r="D172" i="18"/>
  <c r="E172" i="18"/>
  <c r="F172" i="18"/>
  <c r="G172" i="18"/>
  <c r="H172" i="18"/>
  <c r="I172" i="18"/>
  <c r="J172" i="18"/>
  <c r="K172" i="18"/>
  <c r="L172" i="18"/>
  <c r="M172" i="18"/>
  <c r="N172" i="18"/>
  <c r="O172" i="18"/>
  <c r="P172" i="18"/>
  <c r="Q172" i="18"/>
  <c r="C172" i="18"/>
  <c r="D170" i="18"/>
  <c r="E170" i="18"/>
  <c r="F170" i="18"/>
  <c r="G170" i="18"/>
  <c r="H170" i="18"/>
  <c r="I170" i="18"/>
  <c r="J170" i="18"/>
  <c r="K170" i="18"/>
  <c r="L170" i="18"/>
  <c r="M170" i="18"/>
  <c r="N170" i="18"/>
  <c r="O170" i="18"/>
  <c r="P170" i="18"/>
  <c r="Q170" i="18"/>
  <c r="C170" i="18"/>
  <c r="Q169" i="18"/>
  <c r="P169" i="18"/>
  <c r="I169" i="18"/>
  <c r="O169" i="18"/>
  <c r="N169" i="18"/>
  <c r="M169" i="18"/>
  <c r="L169" i="18"/>
  <c r="K169" i="18"/>
  <c r="J169" i="18"/>
  <c r="D169" i="18"/>
  <c r="E169" i="18"/>
  <c r="F169" i="18"/>
  <c r="G169" i="18"/>
  <c r="H169" i="18"/>
  <c r="C169" i="18"/>
  <c r="P168" i="18"/>
  <c r="Q168" i="18"/>
  <c r="O168" i="18"/>
  <c r="N168" i="18"/>
  <c r="M168" i="18"/>
  <c r="L168" i="18"/>
  <c r="K168" i="18"/>
  <c r="J168" i="18"/>
  <c r="H168" i="18"/>
  <c r="I168" i="18"/>
  <c r="D168" i="18"/>
  <c r="E168" i="18"/>
  <c r="F168" i="18"/>
  <c r="G168" i="18"/>
  <c r="C168" i="18"/>
  <c r="I162" i="18"/>
  <c r="J162" i="18"/>
  <c r="K162" i="18"/>
  <c r="L162" i="18"/>
  <c r="M162" i="18"/>
  <c r="N162" i="18"/>
  <c r="O162" i="18"/>
  <c r="P162" i="18"/>
  <c r="Q162" i="18"/>
  <c r="D162" i="18"/>
  <c r="E162" i="18"/>
  <c r="F162" i="18"/>
  <c r="G162" i="18"/>
  <c r="H162" i="18"/>
  <c r="C162" i="18"/>
  <c r="I70" i="18"/>
  <c r="Q70" i="18"/>
  <c r="I69" i="18"/>
  <c r="Q69" i="18"/>
  <c r="I43" i="18"/>
  <c r="Q43" i="18"/>
  <c r="I44" i="18"/>
  <c r="Q44" i="18"/>
  <c r="I46" i="18"/>
  <c r="Q46" i="18"/>
  <c r="I47" i="18"/>
  <c r="Q47" i="18"/>
  <c r="I48" i="18"/>
  <c r="Q48" i="18"/>
  <c r="I50" i="18"/>
  <c r="Q50" i="18"/>
  <c r="I51" i="18"/>
  <c r="Q51" i="18"/>
  <c r="C39" i="18"/>
  <c r="D39" i="18"/>
  <c r="E39" i="18"/>
  <c r="F39" i="18"/>
  <c r="G39" i="18"/>
  <c r="H39" i="18"/>
  <c r="I39" i="18"/>
  <c r="Q39" i="18"/>
  <c r="C38" i="18"/>
  <c r="D38" i="18"/>
  <c r="E38" i="18"/>
  <c r="F38" i="18"/>
  <c r="G38" i="18"/>
  <c r="H38" i="18"/>
  <c r="I38" i="18"/>
  <c r="Q38" i="18"/>
  <c r="C37" i="18"/>
  <c r="D37" i="18"/>
  <c r="E37" i="18"/>
  <c r="F37" i="18"/>
  <c r="G37" i="18"/>
  <c r="H37" i="18"/>
  <c r="I37" i="18"/>
  <c r="Q37" i="18"/>
  <c r="I29" i="18"/>
  <c r="Q29" i="18"/>
  <c r="I30" i="18"/>
  <c r="Q30" i="18"/>
  <c r="I32" i="18"/>
  <c r="Q32" i="18"/>
  <c r="I33" i="18"/>
  <c r="Q33" i="18"/>
  <c r="I34" i="18"/>
  <c r="Q34" i="18"/>
  <c r="I35" i="18"/>
  <c r="Q35" i="18"/>
  <c r="I36" i="18"/>
  <c r="Q36" i="18"/>
  <c r="C28" i="18"/>
  <c r="D28" i="18"/>
  <c r="E28" i="18"/>
  <c r="F28" i="18"/>
  <c r="G28" i="18"/>
  <c r="H28" i="18"/>
  <c r="I28" i="18"/>
  <c r="Q28" i="18"/>
  <c r="I42" i="18"/>
  <c r="Q42" i="18"/>
  <c r="C11" i="25"/>
  <c r="D11" i="25"/>
  <c r="E11" i="25"/>
  <c r="F11" i="25"/>
  <c r="G11" i="25"/>
  <c r="H11" i="25"/>
  <c r="J11" i="25"/>
  <c r="K11" i="25"/>
  <c r="L11" i="25"/>
  <c r="M11" i="25"/>
  <c r="N11" i="25"/>
  <c r="O11" i="25"/>
  <c r="C12" i="25"/>
  <c r="D12" i="25"/>
  <c r="E12" i="25"/>
  <c r="F12" i="25"/>
  <c r="G12" i="25"/>
  <c r="H12" i="25"/>
  <c r="J12" i="25"/>
  <c r="K12" i="25"/>
  <c r="L12" i="25"/>
  <c r="M12" i="25"/>
  <c r="N12" i="25"/>
  <c r="O12" i="25"/>
  <c r="C13" i="25"/>
  <c r="D13" i="25"/>
  <c r="E13" i="25"/>
  <c r="F13" i="25"/>
  <c r="G13" i="25"/>
  <c r="H13" i="25"/>
  <c r="J13" i="25"/>
  <c r="K13" i="25"/>
  <c r="L13" i="25"/>
  <c r="M13" i="25"/>
  <c r="N13" i="25"/>
  <c r="O13" i="25"/>
  <c r="C14" i="25"/>
  <c r="D14" i="25"/>
  <c r="E14" i="25"/>
  <c r="F14" i="25"/>
  <c r="G14" i="25"/>
  <c r="H14" i="25"/>
  <c r="J14" i="25"/>
  <c r="K14" i="25"/>
  <c r="L14" i="25"/>
  <c r="M14" i="25"/>
  <c r="N14" i="25"/>
  <c r="O14" i="25"/>
  <c r="C15" i="25"/>
  <c r="D15" i="25"/>
  <c r="E15" i="25"/>
  <c r="F15" i="25"/>
  <c r="G15" i="25"/>
  <c r="H15" i="25"/>
  <c r="J15" i="25"/>
  <c r="K15" i="25"/>
  <c r="L15" i="25"/>
  <c r="M15" i="25"/>
  <c r="N15" i="25"/>
  <c r="O15" i="25"/>
  <c r="C16" i="25"/>
  <c r="D16" i="25"/>
  <c r="E16" i="25"/>
  <c r="F16" i="25"/>
  <c r="G16" i="25"/>
  <c r="H16" i="25"/>
  <c r="J16" i="25"/>
  <c r="K16" i="25"/>
  <c r="L16" i="25"/>
  <c r="M16" i="25"/>
  <c r="N16" i="25"/>
  <c r="O16" i="25"/>
  <c r="C17" i="25"/>
  <c r="D17" i="25"/>
  <c r="E17" i="25"/>
  <c r="F17" i="25"/>
  <c r="G17" i="25"/>
  <c r="H17" i="25"/>
  <c r="J17" i="25"/>
  <c r="K17" i="25"/>
  <c r="L17" i="25"/>
  <c r="M17" i="25"/>
  <c r="N17" i="25"/>
  <c r="O17" i="25"/>
  <c r="C18" i="25"/>
  <c r="D18" i="25"/>
  <c r="E18" i="25"/>
  <c r="F18" i="25"/>
  <c r="G18" i="25"/>
  <c r="H18" i="25"/>
  <c r="J18" i="25"/>
  <c r="K18" i="25"/>
  <c r="L18" i="25"/>
  <c r="M18" i="25"/>
  <c r="N18" i="25"/>
  <c r="O18" i="25"/>
  <c r="C19" i="25"/>
  <c r="D19" i="25"/>
  <c r="E19" i="25"/>
  <c r="F19" i="25"/>
  <c r="G19" i="25"/>
  <c r="H19" i="25"/>
  <c r="J19" i="25"/>
  <c r="K19" i="25"/>
  <c r="L19" i="25"/>
  <c r="M19" i="25"/>
  <c r="N19" i="25"/>
  <c r="O19" i="25"/>
  <c r="C20" i="25"/>
  <c r="D20" i="25"/>
  <c r="E20" i="25"/>
  <c r="F20" i="25"/>
  <c r="G20" i="25"/>
  <c r="H20" i="25"/>
  <c r="J20" i="25"/>
  <c r="K20" i="25"/>
  <c r="L20" i="25"/>
  <c r="M20" i="25"/>
  <c r="N20" i="25"/>
  <c r="O20" i="25"/>
  <c r="C21" i="25"/>
  <c r="D21" i="25"/>
  <c r="E21" i="25"/>
  <c r="F21" i="25"/>
  <c r="G21" i="25"/>
  <c r="H21" i="25"/>
  <c r="J21" i="25"/>
  <c r="K21" i="25"/>
  <c r="L21" i="25"/>
  <c r="M21" i="25"/>
  <c r="N21" i="25"/>
  <c r="O21" i="25"/>
  <c r="C22" i="25"/>
  <c r="D22" i="25"/>
  <c r="E22" i="25"/>
  <c r="F22" i="25"/>
  <c r="G22" i="25"/>
  <c r="H22" i="25"/>
  <c r="J22" i="25"/>
  <c r="K22" i="25"/>
  <c r="L22" i="25"/>
  <c r="M22" i="25"/>
  <c r="N22" i="25"/>
  <c r="O22" i="25"/>
  <c r="C23" i="25"/>
  <c r="D23" i="25"/>
  <c r="E23" i="25"/>
  <c r="F23" i="25"/>
  <c r="G23" i="25"/>
  <c r="H23" i="25"/>
  <c r="J23" i="25"/>
  <c r="K23" i="25"/>
  <c r="L23" i="25"/>
  <c r="M23" i="25"/>
  <c r="N23" i="25"/>
  <c r="O23" i="25"/>
  <c r="C24" i="25"/>
  <c r="D24" i="25"/>
  <c r="E24" i="25"/>
  <c r="F24" i="25"/>
  <c r="G24" i="25"/>
  <c r="H24" i="25"/>
  <c r="J24" i="25"/>
  <c r="K24" i="25"/>
  <c r="L24" i="25"/>
  <c r="M24" i="25"/>
  <c r="N24" i="25"/>
  <c r="O24" i="25"/>
  <c r="C25" i="25"/>
  <c r="D25" i="25"/>
  <c r="E25" i="25"/>
  <c r="F25" i="25"/>
  <c r="G25" i="25"/>
  <c r="H25" i="25"/>
  <c r="J25" i="25"/>
  <c r="K25" i="25"/>
  <c r="L25" i="25"/>
  <c r="M25" i="25"/>
  <c r="N25" i="25"/>
  <c r="O25" i="25"/>
  <c r="C26" i="25"/>
  <c r="D26" i="25"/>
  <c r="E26" i="25"/>
  <c r="F26" i="25"/>
  <c r="G26" i="25"/>
  <c r="H26" i="25"/>
  <c r="J26" i="25"/>
  <c r="K26" i="25"/>
  <c r="L26" i="25"/>
  <c r="M26" i="25"/>
  <c r="N26" i="25"/>
  <c r="O26" i="25"/>
  <c r="B12" i="25"/>
  <c r="B13" i="25"/>
  <c r="B14" i="25"/>
  <c r="B15" i="25"/>
  <c r="B16" i="25"/>
  <c r="B17" i="25"/>
  <c r="B18" i="25"/>
  <c r="B19" i="25"/>
  <c r="B20" i="25"/>
  <c r="B21" i="25"/>
  <c r="B22" i="25"/>
  <c r="B23" i="25"/>
  <c r="B24" i="25"/>
  <c r="B25" i="25"/>
  <c r="B26" i="25"/>
  <c r="D10" i="7"/>
  <c r="F10" i="7"/>
  <c r="C10" i="6"/>
  <c r="E10" i="6"/>
  <c r="B2" i="25"/>
  <c r="B3" i="25"/>
  <c r="B4" i="25"/>
  <c r="B11" i="25"/>
  <c r="E163" i="18"/>
  <c r="H163" i="18"/>
  <c r="I163" i="18"/>
  <c r="L163" i="18"/>
  <c r="O163" i="18"/>
  <c r="P163" i="18"/>
  <c r="Q163" i="18"/>
  <c r="E164" i="18"/>
  <c r="H164" i="18"/>
  <c r="I164" i="18"/>
  <c r="L164" i="18"/>
  <c r="O164" i="18"/>
  <c r="P164" i="18"/>
  <c r="Q164" i="18"/>
  <c r="E165" i="18"/>
  <c r="H165" i="18"/>
  <c r="I165" i="18"/>
  <c r="L165" i="18"/>
  <c r="O165" i="18"/>
  <c r="P165" i="18"/>
  <c r="Q165" i="18"/>
  <c r="E166" i="18"/>
  <c r="H166" i="18"/>
  <c r="I166" i="18"/>
  <c r="L166" i="18"/>
  <c r="O166" i="18"/>
  <c r="P166" i="18"/>
  <c r="Q166" i="18"/>
  <c r="E167" i="18"/>
  <c r="H167" i="18"/>
  <c r="I167" i="18"/>
  <c r="L167" i="18"/>
  <c r="O167" i="18"/>
  <c r="P167" i="18"/>
  <c r="Q167" i="18"/>
  <c r="D171" i="18"/>
  <c r="F171" i="18"/>
  <c r="H171" i="18"/>
  <c r="I171" i="18"/>
  <c r="K171" i="18"/>
  <c r="M171" i="18"/>
  <c r="O171" i="18"/>
  <c r="P171" i="18"/>
  <c r="Q171" i="18"/>
  <c r="E173" i="18"/>
  <c r="H173" i="18"/>
  <c r="I173" i="18"/>
  <c r="L173" i="18"/>
  <c r="O173" i="18"/>
  <c r="P173" i="18"/>
  <c r="Q173" i="18"/>
  <c r="E174" i="18"/>
  <c r="H174" i="18"/>
  <c r="I174" i="18"/>
  <c r="L174" i="18"/>
  <c r="O174" i="18"/>
  <c r="P174" i="18"/>
  <c r="Q174" i="18"/>
  <c r="I177" i="18"/>
  <c r="P177" i="18"/>
  <c r="Q177" i="18"/>
  <c r="I178" i="18"/>
  <c r="P178" i="18"/>
  <c r="Q178" i="18"/>
  <c r="I179" i="18"/>
  <c r="P179" i="18"/>
  <c r="Q179" i="18"/>
  <c r="I180" i="18"/>
  <c r="P180" i="18"/>
  <c r="Q180" i="18"/>
  <c r="I181" i="18"/>
  <c r="P181" i="18"/>
  <c r="Q181" i="18"/>
  <c r="I182" i="18"/>
  <c r="P182" i="18"/>
  <c r="Q182" i="18"/>
  <c r="I183" i="18"/>
  <c r="P183" i="18"/>
  <c r="Q183" i="18"/>
</calcChain>
</file>

<file path=xl/sharedStrings.xml><?xml version="1.0" encoding="utf-8"?>
<sst xmlns="http://schemas.openxmlformats.org/spreadsheetml/2006/main" count="1483" uniqueCount="467">
  <si>
    <t>GRAPHICS</t>
  </si>
  <si>
    <t>Country</t>
  </si>
  <si>
    <t>Target reached</t>
  </si>
  <si>
    <t>Project Site</t>
  </si>
  <si>
    <t>Target not reached by 20% or less</t>
  </si>
  <si>
    <t>Start Date:</t>
  </si>
  <si>
    <t>End Date:</t>
  </si>
  <si>
    <t>Target not reached by more than 20%</t>
  </si>
  <si>
    <t>Today:</t>
  </si>
  <si>
    <t>Time Progress:</t>
  </si>
  <si>
    <t>Results</t>
  </si>
  <si>
    <t>Target</t>
  </si>
  <si>
    <t>Jan</t>
  </si>
  <si>
    <t>Feb</t>
  </si>
  <si>
    <t>Mar</t>
  </si>
  <si>
    <t>Apr</t>
  </si>
  <si>
    <t>May</t>
  </si>
  <si>
    <t>Jun</t>
  </si>
  <si>
    <t>Jul</t>
  </si>
  <si>
    <t>Aug</t>
  </si>
  <si>
    <t>Sept</t>
  </si>
  <si>
    <t>Oct</t>
  </si>
  <si>
    <t>Nov</t>
  </si>
  <si>
    <t>Dec</t>
  </si>
  <si>
    <t>Yearly achievement</t>
  </si>
  <si>
    <t>2011 - Monthly achievement</t>
  </si>
  <si>
    <t>WHAT</t>
  </si>
  <si>
    <t>HOW MUCH</t>
  </si>
  <si>
    <t>WHEN</t>
  </si>
  <si>
    <t>HOW</t>
  </si>
  <si>
    <t>WHERE</t>
  </si>
  <si>
    <t>WHO</t>
  </si>
  <si>
    <t>WHY</t>
  </si>
  <si>
    <t>Consolidated list of Indicators</t>
  </si>
  <si>
    <t>MOH indic.</t>
  </si>
  <si>
    <t>International indic.</t>
  </si>
  <si>
    <t>Baseline</t>
  </si>
  <si>
    <t>Frequency</t>
  </si>
  <si>
    <t>Calculation of indicator (Numerator / Denominator)</t>
  </si>
  <si>
    <t>Sources of verification 
(Form in which collected)</t>
  </si>
  <si>
    <t>Comments
(What will this indicator be useful for?)</t>
  </si>
  <si>
    <t>M</t>
  </si>
  <si>
    <t>Q</t>
  </si>
  <si>
    <t>A</t>
  </si>
  <si>
    <t>Survey</t>
  </si>
  <si>
    <t>Les étapes dans la mise en place et l’utilisation d’un système de monitoring</t>
  </si>
  <si>
    <t>1. Identifier les besoins (i.e. les informations que l’on recherche)</t>
  </si>
  <si>
    <r>
      <t xml:space="preserve">Reprendre un à un les indicateurs retenus dans le projet de référence, contrôler leur pertinence et les modifier le cas échéant en fonction des </t>
    </r>
    <r>
      <rPr>
        <b/>
        <sz val="11"/>
        <rFont val="Arial"/>
        <family val="2"/>
      </rPr>
      <t>besoins d’information</t>
    </r>
    <r>
      <rPr>
        <sz val="11"/>
        <rFont val="Arial"/>
        <family val="2"/>
      </rPr>
      <t xml:space="preserve"> des différents partenaires et de MdM. </t>
    </r>
  </si>
  <si>
    <t>2. Sélectionner les indicateurs</t>
  </si>
  <si>
    <t>a) Le SNIS</t>
  </si>
  <si>
    <r>
      <t xml:space="preserve">Les projets MdM ont en majorité pour objectif de </t>
    </r>
    <r>
      <rPr>
        <b/>
        <sz val="11"/>
        <rFont val="Arial"/>
        <family val="2"/>
      </rPr>
      <t>soutenir et renforcer les systèmes de santé</t>
    </r>
    <r>
      <rPr>
        <sz val="11"/>
        <rFont val="Arial"/>
        <family val="2"/>
      </rPr>
      <t xml:space="preserve">, en conséquence, MdM privilégie autant que possible l’utilisation des </t>
    </r>
    <r>
      <rPr>
        <b/>
        <sz val="11"/>
        <rFont val="Arial"/>
        <family val="2"/>
      </rPr>
      <t>processus et systèmes d’information existants</t>
    </r>
    <r>
      <rPr>
        <sz val="11"/>
        <rFont val="Arial"/>
        <family val="2"/>
      </rPr>
      <t xml:space="preserve"> chez les partenaires/institutions (utiliser autant que possible le Système National d’Information Sanitaire (SNIS)). Le point de départ doit donc être les indicateurs définis et retenus au niveau national. Ceci présente deux avantages :</t>
    </r>
  </si>
  <si>
    <r>
      <t>–</t>
    </r>
    <r>
      <rPr>
        <sz val="7"/>
        <rFont val="Times New Roman"/>
        <family val="1"/>
      </rPr>
      <t xml:space="preserve">        </t>
    </r>
    <r>
      <rPr>
        <sz val="11"/>
        <rFont val="Arial"/>
        <family val="2"/>
      </rPr>
      <t xml:space="preserve">renforcer le système existant, éviter la mise en place de système parallèle </t>
    </r>
  </si>
  <si>
    <r>
      <t>–</t>
    </r>
    <r>
      <rPr>
        <sz val="7"/>
        <rFont val="Times New Roman"/>
        <family val="1"/>
      </rPr>
      <t xml:space="preserve">        </t>
    </r>
    <r>
      <rPr>
        <sz val="11"/>
        <rFont val="Arial"/>
        <family val="2"/>
      </rPr>
      <t>la source sera plus facilement identifiable</t>
    </r>
  </si>
  <si>
    <t>b) Les catalogues S2AP</t>
  </si>
  <si>
    <t>L’utilité des catalogues S2AP est de donner les définitions des indicateurs, leur mode de calcul, et la façon dont ils peuvent être utilisés pour prendre des décisions. Ces catalogues, notamment grâce à la colonne commentaire qui donne des indications utiles sur la pertinence de tel ou tel indicateur, permettent de :</t>
  </si>
  <si>
    <t>1) venir en complément des indicateurs SNIS pour mieux savoir comment choisir</t>
  </si>
  <si>
    <t>2) combler d’éventuels manques dans les SNIS</t>
  </si>
  <si>
    <t>c) Autres</t>
  </si>
  <si>
    <t xml:space="preserve">D’autres sources peuvent venir compléter, notamment lorsque les informations recherchées sont absente du SNIS (ex/ santé mentale). </t>
  </si>
  <si>
    <t xml:space="preserve">Il est important de se limiter dans le nombre d’indicateurs que l’on retient au final : </t>
  </si>
  <si>
    <r>
      <t>-</t>
    </r>
    <r>
      <rPr>
        <sz val="7"/>
        <rFont val="Times New Roman"/>
        <family val="1"/>
      </rPr>
      <t xml:space="preserve">          </t>
    </r>
    <r>
      <rPr>
        <sz val="11"/>
        <rFont val="Arial"/>
        <family val="2"/>
      </rPr>
      <t>pour renseigner un indicateur, il est le plus souvent nécessaire de renseigner plusieurs variables</t>
    </r>
  </si>
  <si>
    <r>
      <t>-</t>
    </r>
    <r>
      <rPr>
        <sz val="7"/>
        <rFont val="Times New Roman"/>
        <family val="1"/>
      </rPr>
      <t xml:space="preserve">          </t>
    </r>
    <r>
      <rPr>
        <sz val="11"/>
        <rFont val="Arial"/>
        <family val="2"/>
      </rPr>
      <t>tout indicateur retenu doit être analysé de façon périodique (mensuelle, trimestrielle ou annuelle). On ne renseigne pas un indicateur pour « savoir » mais pour « agir ».</t>
    </r>
  </si>
  <si>
    <r>
      <t>3. Compléter le tableau récapitulatif des indicateurs (</t>
    </r>
    <r>
      <rPr>
        <i/>
        <sz val="11"/>
        <color indexed="25"/>
        <rFont val="Arial"/>
        <family val="2"/>
      </rPr>
      <t>Indicators Summary</t>
    </r>
    <r>
      <rPr>
        <b/>
        <sz val="11"/>
        <rFont val="Arial"/>
        <family val="2"/>
      </rPr>
      <t>)</t>
    </r>
  </si>
  <si>
    <t>Ce travail de définition et clarification des rôles et responsabilités doit se faire en équipe.</t>
  </si>
  <si>
    <t>a) QUOI</t>
  </si>
  <si>
    <t xml:space="preserve">On précise dans cette colonne l’intitulé usuel de l’indicateur choisi. </t>
  </si>
  <si>
    <t>b) COMBIEN : baseline, benchmark et cible</t>
  </si>
  <si>
    <r>
      <t>Pour un certain nombre d’indicateurs, il existe des normes internationales indiquant le niveau de performance à atteindre (</t>
    </r>
    <r>
      <rPr>
        <i/>
        <sz val="11"/>
        <color indexed="25"/>
        <rFont val="Arial"/>
        <family val="2"/>
      </rPr>
      <t>benchmark</t>
    </r>
    <r>
      <rPr>
        <sz val="11"/>
        <rFont val="Arial"/>
        <family val="2"/>
      </rPr>
      <t xml:space="preserve">). Ceci permet d’avoir un ordre de grandeur des tendances à suivre, d’être mieux à même d’interpréter les données dont on dispose et d’envisager des actions correctrices si nécessaires. </t>
    </r>
  </si>
  <si>
    <r>
      <t>Toutefois, ces normes doivent être traduites au niveau du projet sous la forme d’une cible à atteindre (</t>
    </r>
    <r>
      <rPr>
        <i/>
        <sz val="11"/>
        <color indexed="25"/>
        <rFont val="Arial"/>
        <family val="2"/>
      </rPr>
      <t>target</t>
    </r>
    <r>
      <rPr>
        <sz val="11"/>
        <rFont val="Arial"/>
        <family val="2"/>
      </rPr>
      <t>) : les normes doivent être adaptées en fonction de la situation existante dans la zone d’intervention (</t>
    </r>
    <r>
      <rPr>
        <i/>
        <sz val="11"/>
        <color indexed="25"/>
        <rFont val="Arial"/>
        <family val="2"/>
      </rPr>
      <t>baseline</t>
    </r>
    <r>
      <rPr>
        <sz val="11"/>
        <rFont val="Arial"/>
        <family val="2"/>
      </rPr>
      <t>) et de ce que l’on peut espérer atteindre de façon réaliste par l’intervention MdM. Souvent, il est plus approprié de se référer aux normes nationales qui prennent en compte les réalités du pays.</t>
    </r>
  </si>
  <si>
    <t>c) QUAND : fréquence de la collecte</t>
  </si>
  <si>
    <t xml:space="preserve">Définir le rythme de la collecte et estimer le temps ainsi que les ressources humaines et matérielles qui sont nécessaires à la collecte et à l’analyse. </t>
  </si>
  <si>
    <t>d) COMMENT : calcul de l’indicateur</t>
  </si>
  <si>
    <t>Préciser le mode de calcul de l’indicateur. Étape importante car parfois les définitions sont différentes dans le SNIS et au niveau international</t>
  </si>
  <si>
    <t>e) OU : sources de vérification</t>
  </si>
  <si>
    <t>Lors de l’identification des sources de vérification (supports de collecte), il s’agit d’être aussi précis que possible : dans quel formulaire peut-on trouver l’information ?</t>
  </si>
  <si>
    <t xml:space="preserve">S’ils n’existent pas, les registres, feuilles de suivi, supports informatiques… doivent être élaborés dans la mesure du possible avant le démarrage des activités, sinon au tout début. Ces supports doivent être structurés en amont et ne pas changer trop souvent sinon les informations ne seront pas comparables au fil du temps. </t>
  </si>
  <si>
    <t>f) QUI</t>
  </si>
  <si>
    <r>
      <t xml:space="preserve">Identifier la personne responsable de la collecte et la personne responsable de l’analyse </t>
    </r>
    <r>
      <rPr>
        <u/>
        <sz val="11"/>
        <rFont val="Arial"/>
        <family val="2"/>
      </rPr>
      <t>pour chaque indicateur</t>
    </r>
    <r>
      <rPr>
        <sz val="11"/>
        <rFont val="Arial"/>
        <family val="2"/>
      </rPr>
      <t xml:space="preserve"> (en général ce n’est pas la même personne). </t>
    </r>
  </si>
  <si>
    <t>g) POURQUOI</t>
  </si>
  <si>
    <t>Que va nous dire l’indicateur et pour quelle raison choisissons nous de l’inclure ?</t>
  </si>
  <si>
    <t>4. Préparer et réaliser la collecte des données</t>
  </si>
  <si>
    <t>a) Choisir ses méthodes de collecte de données</t>
  </si>
  <si>
    <t xml:space="preserve">Il existe différentes sources ou moyens de vérification afin de renseigner les indicateurs choisis, en fonction du type d’information recherchée : </t>
  </si>
  <si>
    <r>
      <t>1.</t>
    </r>
    <r>
      <rPr>
        <sz val="7"/>
        <rFont val="Times New Roman"/>
        <family val="1"/>
      </rPr>
      <t xml:space="preserve">      </t>
    </r>
    <r>
      <rPr>
        <sz val="11"/>
        <rFont val="Arial"/>
        <family val="2"/>
      </rPr>
      <t xml:space="preserve">Les </t>
    </r>
    <r>
      <rPr>
        <b/>
        <sz val="11"/>
        <rFont val="Arial"/>
        <family val="2"/>
      </rPr>
      <t>systèmes d’information de routine</t>
    </r>
    <r>
      <rPr>
        <sz val="11"/>
        <rFont val="Arial"/>
        <family val="2"/>
      </rPr>
      <t xml:space="preserve">, c'est-à-dire les Systèmes Nationaux d’Information Sanitaire (SNIS) et/ou Système d’Information sanitaires des établissements sanitaires (SIS) permettent d’avoir accès aux statistiques des services de santé, aux données épidémiologiques, aux données administratives et financières pour une zone administrative précise : nationale, district et également la communauté. </t>
    </r>
  </si>
  <si>
    <r>
      <t>2.</t>
    </r>
    <r>
      <rPr>
        <sz val="7"/>
        <rFont val="Times New Roman"/>
        <family val="1"/>
      </rPr>
      <t xml:space="preserve">      </t>
    </r>
    <r>
      <rPr>
        <sz val="11"/>
        <rFont val="Arial"/>
        <family val="2"/>
      </rPr>
      <t xml:space="preserve">Les </t>
    </r>
    <r>
      <rPr>
        <b/>
        <sz val="11"/>
        <rFont val="Arial"/>
        <family val="2"/>
      </rPr>
      <t>enquêtes ponctuelles</t>
    </r>
    <r>
      <rPr>
        <sz val="11"/>
        <rFont val="Arial"/>
        <family val="2"/>
      </rPr>
      <t xml:space="preserve"> dans les services de santé, par exemple pour renseigner le niveau de satisfaction des patients ou le niveau de compétences des professionnels de santé peuvent être réalisées régulièrement dans le cadre des visites de supervision. Elles allient différentes méthodes : observation d’un échantillon d’actes médicaux, études de cas, interviews auprès des soignants, interviews des patients à la sortie des consultations. </t>
    </r>
  </si>
  <si>
    <r>
      <t>3.</t>
    </r>
    <r>
      <rPr>
        <sz val="7"/>
        <rFont val="Times New Roman"/>
        <family val="1"/>
      </rPr>
      <t xml:space="preserve">      </t>
    </r>
    <r>
      <rPr>
        <sz val="11"/>
        <rFont val="Arial"/>
        <family val="2"/>
      </rPr>
      <t xml:space="preserve">Les </t>
    </r>
    <r>
      <rPr>
        <b/>
        <sz val="11"/>
        <rFont val="Arial"/>
        <family val="2"/>
      </rPr>
      <t>enquêtes de population</t>
    </r>
    <r>
      <rPr>
        <sz val="11"/>
        <rFont val="Arial"/>
        <family val="2"/>
      </rPr>
      <t xml:space="preserve"> ou enquêtes auprès d’un échantillon représentatif de ménages (type enquête CAP) demandent beaucoup de temps, d’argent, de logistique et de compétences techniques. Il est donc recommandé d’y recourir avec parcimonie et si le besoin s’en fait réellement sentir. En revanche, il s’agit de se procurer et d’utiliser les résultats des enquêtes de population type EDS ou MICS, réalisées régulièrement sur la plupart des pays d’intervention. Ces enquêtes comportent à la fois des données nationales et provinciales, et peuvent apporter un grand nombre d’informations utiles.</t>
    </r>
  </si>
  <si>
    <t>b) Mettre en place les supports de collecte</t>
  </si>
  <si>
    <r>
      <t xml:space="preserve">Une fois les indicateurs définis, il faut mettre en place les conditions qui permettront de collecter des données </t>
    </r>
    <r>
      <rPr>
        <b/>
        <sz val="11"/>
        <rFont val="Arial"/>
        <family val="2"/>
      </rPr>
      <t>de qualité,</t>
    </r>
    <r>
      <rPr>
        <sz val="11"/>
        <rFont val="Arial"/>
        <family val="2"/>
      </rPr>
      <t xml:space="preserve"> qui pourront être </t>
    </r>
    <r>
      <rPr>
        <b/>
        <sz val="11"/>
        <rFont val="Arial"/>
        <family val="2"/>
      </rPr>
      <t xml:space="preserve">analysées </t>
    </r>
    <r>
      <rPr>
        <sz val="11"/>
        <rFont val="Arial"/>
        <family val="2"/>
      </rPr>
      <t>et</t>
    </r>
    <r>
      <rPr>
        <b/>
        <sz val="11"/>
        <rFont val="Arial"/>
        <family val="2"/>
      </rPr>
      <t xml:space="preserve"> utilisées</t>
    </r>
    <r>
      <rPr>
        <sz val="11"/>
        <rFont val="Arial"/>
        <family val="2"/>
      </rPr>
      <t xml:space="preserve"> dans le cadre du suivi de projet. Des indicateurs complétés à partir d’informations mal définies, partielles ou mal interprétées ne seraient d’aucune utilité, voire pourraient conduire à de fausses conclusions.</t>
    </r>
  </si>
  <si>
    <t>A noter : il est fortement recommandé de recourir aux modes de recueils déjà existants dans les pays d’intervention lorsque cela est possible. Il est préférable de renforcer les systèmes existants (même lorsqu’ils sont de qualité moyenne ou incomplets) plutôt que de mettre en place des systèmes de recueil parallèles. Il s’agit ici d’éviter d’alourdir la charge de travail des personnels de santé. Des exceptions peuvent être faites dans le cas où MdM souhaite documenter des éléments de santé particuliers, non documentés de façon routinière par les SNIS : ex/ santé mentale, violences liées au genre etc.</t>
  </si>
  <si>
    <r>
      <t xml:space="preserve">Il est important de prendre le temps de bien construire les formulaires ou fiches de collecte de données et de former le personnel (MdM ou de structures partenaires) qui assurera la collecte. Il est important d’associer toutes les personnes participant à la collecte de données (personnel MdM, des centres de santé, </t>
    </r>
    <r>
      <rPr>
        <i/>
        <sz val="11"/>
        <rFont val="Arial"/>
        <family val="2"/>
      </rPr>
      <t>data clerk</t>
    </r>
    <r>
      <rPr>
        <sz val="11"/>
        <rFont val="Arial"/>
        <family val="2"/>
      </rPr>
      <t xml:space="preserve">…) dans le processus d’élaboration des outils et de définition des modalités de collecte. </t>
    </r>
  </si>
  <si>
    <t>c) Former à la collecte</t>
  </si>
  <si>
    <t>Former les personnes qui feront la collecte des données et les rapports.</t>
  </si>
  <si>
    <t>d) Protéger les données sensibles</t>
  </si>
  <si>
    <t>cf. Guide Pour une éthique de terrain http://www.medecinsdumonde.org/fr/Publications/Publications/Guides-pratiques-MdM/Pour-une-ethique-de-terrain</t>
  </si>
  <si>
    <t>e) Saisir et apurer les données (data cleaning)</t>
  </si>
  <si>
    <t>Il revient à l’équipe terrain d’organiser la saisie des données. Il n’est pas toujours possible de s’apercevoir des problèmes d’exactitude mais des valeurs ou des écarts surprenants, aberrants ou incohérents doivent faire suspecter des problèmes d’exactitude. La vérification et la validation des données saisies constituent une étape importante. Il revient au coordinateur de projet ou à l’un des superviseurs de procéder à l’apurement des données. Il est impératif que cette personne maîtrise parfaitement le plan de suivi, les sources de vérification et leur format. Ce tiers, autre que l’agent de saisie, passe en revue les données, tente d’identifier les erreurs de saisie, vérifie les données extrêmes et les données aberrantes. Les données, une fois vérifiées et validées, sont sauvegardées et réservées au travail d’analyse.</t>
  </si>
  <si>
    <t>Exemples de données aberrantes :</t>
  </si>
  <si>
    <r>
      <t>–</t>
    </r>
    <r>
      <rPr>
        <sz val="7"/>
        <rFont val="Times New Roman"/>
        <family val="1"/>
      </rPr>
      <t xml:space="preserve">        </t>
    </r>
    <r>
      <rPr>
        <sz val="11"/>
        <rFont val="Arial"/>
        <family val="2"/>
      </rPr>
      <t>un âge de 250 ans ;</t>
    </r>
  </si>
  <si>
    <r>
      <t>–</t>
    </r>
    <r>
      <rPr>
        <sz val="7"/>
        <rFont val="Times New Roman"/>
        <family val="1"/>
      </rPr>
      <t xml:space="preserve">        </t>
    </r>
    <r>
      <rPr>
        <sz val="11"/>
        <rFont val="Arial"/>
        <family val="2"/>
      </rPr>
      <t>un avortement confirmé alors que, selon la saisie, la personne n’est jamais tombée enceinte ;</t>
    </r>
  </si>
  <si>
    <r>
      <t>–</t>
    </r>
    <r>
      <rPr>
        <sz val="7"/>
        <rFont val="Times New Roman"/>
        <family val="1"/>
      </rPr>
      <t xml:space="preserve">        </t>
    </r>
    <r>
      <rPr>
        <sz val="11"/>
        <rFont val="Arial"/>
        <family val="2"/>
      </rPr>
      <t>des réponses saisies sur des lieux de procuration de drogues injectables, mais selon les sauts de questions la personne déclare ne jamais s’être droguée.</t>
    </r>
  </si>
  <si>
    <t>Certaines erreurs peuvent survenir lors de la saisie, il faut alors reprendre les formulaires afin de rectifier les erreurs.</t>
  </si>
  <si>
    <t>5. Présenter les données</t>
  </si>
  <si>
    <t>Il existe de nombreuses façons de présenter l’information pour faciliter son analyse et pour ensuite communiquer les résultats. Les différents types de graphiques répondent à des situations bien précises. Chaque graphique a sa particularité qu’il est important de connaitre afin de déterminer quel type de graphique est le plus approprié pour présenter quel type d’information. Selon la nature des données et les indicateurs retenus que l’on veut renseigner, on sélectionne l’outil graphique le mieux approprié, que l’on complète d’une description narrative succincte soulignant les résultats les plus significatifs.</t>
  </si>
  <si>
    <t>6. Analyser et interpréter les données</t>
  </si>
  <si>
    <t>a) Compléter le plan de suivi</t>
  </si>
  <si>
    <t xml:space="preserve">Le plan de suivi reprend les indicateurs du cadre logique et présente l’état de leur progression vers la cible initialement fixée. </t>
  </si>
  <si>
    <t>Il comporte :</t>
  </si>
  <si>
    <r>
      <t>–</t>
    </r>
    <r>
      <rPr>
        <sz val="7"/>
        <rFont val="Times New Roman"/>
        <family val="1"/>
      </rPr>
      <t xml:space="preserve">        </t>
    </r>
    <r>
      <rPr>
        <sz val="11"/>
        <rFont val="Arial"/>
        <family val="2"/>
      </rPr>
      <t>les indicateurs ;</t>
    </r>
  </si>
  <si>
    <r>
      <t>–</t>
    </r>
    <r>
      <rPr>
        <sz val="7"/>
        <rFont val="Times New Roman"/>
        <family val="1"/>
      </rPr>
      <t xml:space="preserve">        </t>
    </r>
    <r>
      <rPr>
        <sz val="11"/>
        <rFont val="Arial"/>
        <family val="2"/>
      </rPr>
      <t>les cibles correspondantes ;</t>
    </r>
  </si>
  <si>
    <r>
      <t>–</t>
    </r>
    <r>
      <rPr>
        <sz val="7"/>
        <rFont val="Times New Roman"/>
        <family val="1"/>
      </rPr>
      <t xml:space="preserve">        </t>
    </r>
    <r>
      <rPr>
        <sz val="11"/>
        <rFont val="Arial"/>
        <family val="2"/>
      </rPr>
      <t xml:space="preserve">le calendrier annuel avec la compilation mensuelle ou hebdomadaire (en fonction du rythme de collecte) contenant la cible à atteindre/atteinte à un temps </t>
    </r>
    <r>
      <rPr>
        <i/>
        <sz val="11"/>
        <rFont val="Arial"/>
        <family val="2"/>
      </rPr>
      <t>t ;</t>
    </r>
  </si>
  <si>
    <r>
      <t>–</t>
    </r>
    <r>
      <rPr>
        <sz val="7"/>
        <rFont val="Times New Roman"/>
        <family val="1"/>
      </rPr>
      <t xml:space="preserve">        </t>
    </r>
    <r>
      <rPr>
        <sz val="11"/>
        <rFont val="Arial"/>
        <family val="2"/>
      </rPr>
      <t>le graphique de suivi de progression de la cible ;</t>
    </r>
  </si>
  <si>
    <r>
      <t>–</t>
    </r>
    <r>
      <rPr>
        <sz val="7"/>
        <rFont val="Times New Roman"/>
        <family val="1"/>
      </rPr>
      <t xml:space="preserve">        </t>
    </r>
    <r>
      <rPr>
        <sz val="11"/>
        <rFont val="Arial"/>
        <family val="2"/>
      </rPr>
      <t>les commentaires sur le graphique.</t>
    </r>
  </si>
  <si>
    <t>b) Conseils pour l’analyse et l’interprétation</t>
  </si>
  <si>
    <t>Il arrive trop souvent que, malgré un travail important de collecte et une compilation de nombreuses données utiles sur les projets, le temps consacré à l’exploitation et à l’analyse de celles-ci soit peu ou pas du tout prévu. Or il est essentiel que les données soient transformées en connaissances valorisables, pour que les décisions de gestion du projet s’appuient sur les leçons apprises au fur et à mesure que le projet avance. Il est donc nécessaire de planifier un temps pour la réflexion et l’analyse (par exemple au cours de revues de projet trimestrielles), dans lequel des hypothèses clés pourront être étudiées, éprouvées et validées…</t>
  </si>
  <si>
    <t xml:space="preserve">Toute information recueillie mais non analysée est une perte de temps et d'énergie. </t>
  </si>
  <si>
    <t xml:space="preserve">Tout indicateur recueilli doit être accompagné d’un paragraphe explicatif. </t>
  </si>
  <si>
    <r>
      <t>Le plan de suivi donne des indications et des informations incomplètes mais utiles que l’on doit analyser/interpréter. Les chiffres ne parlent pas d’eux-mêmes. Une fois les chiffres obtenus et mis en regard des cibles/</t>
    </r>
    <r>
      <rPr>
        <i/>
        <sz val="11"/>
        <color indexed="25"/>
        <rFont val="Arial"/>
        <family val="2"/>
      </rPr>
      <t>benchmarks</t>
    </r>
    <r>
      <rPr>
        <sz val="11"/>
        <rFont val="Arial"/>
        <family val="2"/>
      </rPr>
      <t>/</t>
    </r>
    <r>
      <rPr>
        <i/>
        <sz val="11"/>
        <color indexed="25"/>
        <rFont val="Arial"/>
        <family val="2"/>
      </rPr>
      <t>baseline</t>
    </r>
    <r>
      <rPr>
        <sz val="11"/>
        <rFont val="Arial"/>
        <family val="2"/>
      </rPr>
      <t xml:space="preserve">, il faut effectuer un travail de recherche pour identifier les facteurs expliquant le niveau atteint par les indicateurs. Il s’agit de remettre dans le contexte, d’expliquer. Une information n'a de sens que si nous pouvons la comparer à une autre comme point de référence. Cette comparaison peut se faire dans l’espace ou dans le temps. Les données statiques donnent une photographie d'une situation à un moment donné. Les tendances observées dans le temps sont importantes à prendre en compte. Il faut procéder, au minimum, à l’étude des tendances : évolution par rapport à la </t>
    </r>
    <r>
      <rPr>
        <i/>
        <sz val="11"/>
        <color indexed="25"/>
        <rFont val="Arial"/>
        <family val="2"/>
      </rPr>
      <t>baseline</t>
    </r>
    <r>
      <rPr>
        <sz val="11"/>
        <rFont val="Arial"/>
        <family val="2"/>
      </rPr>
      <t xml:space="preserve"> ; évolution par rapport aux cibles et/ou </t>
    </r>
    <r>
      <rPr>
        <i/>
        <sz val="11"/>
        <color indexed="25"/>
        <rFont val="Arial"/>
        <family val="2"/>
      </rPr>
      <t>benchmarks</t>
    </r>
    <r>
      <rPr>
        <i/>
        <sz val="11"/>
        <rFont val="Arial"/>
        <family val="2"/>
      </rPr>
      <t xml:space="preserve"> ; </t>
    </r>
    <r>
      <rPr>
        <sz val="11"/>
        <rFont val="Arial"/>
        <family val="2"/>
      </rPr>
      <t>comparaison entre différents groupes ; …</t>
    </r>
  </si>
  <si>
    <t>Comparaison dans le temps :</t>
  </si>
  <si>
    <t xml:space="preserve">Les informations recueillies au-delà d'un certain temps d'un programme ne prennent de sens que si on les compare à celles de la situation de départ. C'est la base même de nos évaluations. </t>
  </si>
  <si>
    <t>Attention, la qualité du recueil peut aussi varier dans le temps. Ainsi, l’augmentation du taux de mortalité infantile par malaria dans une région peut refléter :</t>
  </si>
  <si>
    <r>
      <t>-</t>
    </r>
    <r>
      <rPr>
        <sz val="7"/>
        <rFont val="Times New Roman"/>
        <family val="1"/>
      </rPr>
      <t xml:space="preserve">          </t>
    </r>
    <r>
      <rPr>
        <sz val="11"/>
        <rFont val="Arial"/>
        <family val="2"/>
      </rPr>
      <t>Soit un meilleur recueil de données : le problème est désormais considéré comme prioritaire, des fonds supplémentaires ont été alloués et par voie de conséquence, le recueil des informations sera mieux organisé et permettra de mieux approcher la réalité sans pour autant que la mortalité infantile par malaria ait augmenté objectivement.</t>
    </r>
  </si>
  <si>
    <r>
      <t>-</t>
    </r>
    <r>
      <rPr>
        <sz val="7"/>
        <rFont val="Times New Roman"/>
        <family val="1"/>
      </rPr>
      <t xml:space="preserve">          </t>
    </r>
    <r>
      <rPr>
        <sz val="11"/>
        <rFont val="Arial"/>
        <family val="2"/>
      </rPr>
      <t>Soit une différence réelle : autre exemple : la notoriété d’un programme de distribution d’un nouveau traitement peut également favoriser la prise en compte d’un problème de santé par la population qui va désormais mieux le reporter au niveau des structures de soins et influencer par là même le recueil de données. L’attractivité des structures de santé influence énormément la possibilité ou non de recueils d’informations.</t>
    </r>
  </si>
  <si>
    <t>Avant de conclure à une différence réelle entre 2 situations et d’entrer dans une analyse plus poussée des causes, il faut d’abord s’interroger sur d’éventuels changements dans le recueil de données.</t>
  </si>
  <si>
    <t>Comparaison dans l'espace :</t>
  </si>
  <si>
    <t xml:space="preserve">Dans la description initiale d'une situation d'un pays ou d'une région donnée, il est utile de pouvoir comparer les données disponibles à d’autres pays ou régions comparables (climat, saisons, PIB, etc). On peut ainsi comparer les taux d’incidence du SIDA chez les usagers de drogues entre la France et l’Angleterre, ou bien encore entre l’Ukraine et la Russie. </t>
  </si>
  <si>
    <t xml:space="preserve">Attention, la qualité du recueil de données peut varier grandement d’un pays à l’autre. De plus, les calculs utilisés pour construire les indicateurs peuvent être différents. Ainsi, le calcul du taux de chômage n’est pas le même entre la France et les Etats-Unis. Il ne faut donc pas hésiter à vérifier les modes de calcul. </t>
  </si>
  <si>
    <r>
      <t xml:space="preserve">Encadré : </t>
    </r>
    <r>
      <rPr>
        <b/>
        <i/>
        <sz val="11"/>
        <color indexed="25"/>
        <rFont val="Arial"/>
        <family val="2"/>
      </rPr>
      <t>Population-based</t>
    </r>
    <r>
      <rPr>
        <b/>
        <i/>
        <sz val="11"/>
        <color indexed="23"/>
        <rFont val="Arial"/>
        <family val="2"/>
      </rPr>
      <t xml:space="preserve"> vs. </t>
    </r>
    <r>
      <rPr>
        <b/>
        <i/>
        <sz val="11"/>
        <color indexed="25"/>
        <rFont val="Arial"/>
        <family val="2"/>
      </rPr>
      <t>service-based</t>
    </r>
  </si>
  <si>
    <t xml:space="preserve">En ce qui concerne le dénominateur, il convient de faire particulièrement attention aux populations de référence des indicateurs : </t>
  </si>
  <si>
    <r>
      <t>-</t>
    </r>
    <r>
      <rPr>
        <sz val="7"/>
        <rFont val="Times New Roman"/>
        <family val="1"/>
      </rPr>
      <t xml:space="preserve">          </t>
    </r>
    <r>
      <rPr>
        <sz val="11"/>
        <rFont val="Arial"/>
        <family val="2"/>
      </rPr>
      <t>population cible (</t>
    </r>
    <r>
      <rPr>
        <i/>
        <sz val="11"/>
        <color indexed="25"/>
        <rFont val="Arial"/>
        <family val="2"/>
      </rPr>
      <t>population-based</t>
    </r>
    <r>
      <rPr>
        <sz val="11"/>
        <rFont val="Arial"/>
        <family val="2"/>
      </rPr>
      <t xml:space="preserve">) ; ou </t>
    </r>
  </si>
  <si>
    <r>
      <t>-</t>
    </r>
    <r>
      <rPr>
        <sz val="7"/>
        <rFont val="Times New Roman"/>
        <family val="1"/>
      </rPr>
      <t xml:space="preserve">          </t>
    </r>
    <r>
      <rPr>
        <sz val="11"/>
        <rFont val="Arial"/>
        <family val="2"/>
      </rPr>
      <t>utilisateurs des services (</t>
    </r>
    <r>
      <rPr>
        <i/>
        <sz val="11"/>
        <color indexed="25"/>
        <rFont val="Arial"/>
        <family val="2"/>
      </rPr>
      <t>service-based</t>
    </r>
    <r>
      <rPr>
        <sz val="11"/>
        <rFont val="Arial"/>
        <family val="2"/>
      </rPr>
      <t xml:space="preserve">). </t>
    </r>
  </si>
  <si>
    <t>Les indicateurs calculés à partir des données de population donnent essentiellement des informations sur :</t>
  </si>
  <si>
    <r>
      <t>a)</t>
    </r>
    <r>
      <rPr>
        <sz val="7"/>
        <rFont val="Times New Roman"/>
        <family val="1"/>
      </rPr>
      <t xml:space="preserve">      </t>
    </r>
    <r>
      <rPr>
        <sz val="11"/>
        <rFont val="Arial"/>
        <family val="2"/>
      </rPr>
      <t>l’impact et les effets des projets sur l’état de santé de la population cible, que cette dernière ait ou non fréquenté les services de santé. On peut citer en exemple, le taux de mortalité maternelle;</t>
    </r>
  </si>
  <si>
    <r>
      <t>b)</t>
    </r>
    <r>
      <rPr>
        <sz val="7"/>
        <rFont val="Times New Roman"/>
        <family val="1"/>
      </rPr>
      <t xml:space="preserve">      </t>
    </r>
    <r>
      <rPr>
        <sz val="11"/>
        <rFont val="Arial"/>
        <family val="2"/>
      </rPr>
      <t>la couverture des services offerts auprès de la population cible, comme le taux de couverture des soins prénataux complets par exemple.</t>
    </r>
  </si>
  <si>
    <t xml:space="preserve">Pour ce faire, cela nécessite de pouvoir disposer de données démographiques fiables sur cette population cible. Ceci est parfois difficile dans les pays en voie de développement et oblige à recourir à des estimations qui peuvent être plus ou moins correctes. Lorsqu’elles sont fausses, il est parfois possible d’avoir des taux de couverture des services dépassant les 100% et donc complètement inexploitables. </t>
  </si>
  <si>
    <t>Pour pallier à un déficit d’information notamment en termes de mortalité ou de morbidité de la population cible en raison de cette absence de données démographiques, il arrive qu’on décide de recourir à des indicateurs institutionnels calculés à partir des données issues des utilisateurs des services de santé. Ceci permet de pouvoir disposer d’une information partielle de l’état de santé d’une population et du fonctionnement du système sanitaire dans une zone d’intervention d’un programme. Le principal inconvénient des données issues des services sanitaires se rapporte au biais de sélection de la population utilisant ces services. En effet, une part plus ou moins importante de la population cible n'utilise pas les services et souvent les personnes utilisant les services sont ceux qui n’ont pas les plus grands problèmes d’accès aux soins, logiquement. Le biais de sélection « favorise » donc ceux qui ne sont pas les plus éloignés etc.</t>
  </si>
  <si>
    <t xml:space="preserve">Concernant les indicateurs calculés à partir des données issues des services de santé, ils permettent essentiellement de mesurer la couverture et la qualité des services offerts aux personnes qui recourent à ces services et uniquement auprès de ces derniers. On peut citer en exemple, la couverture du dépistage de la syphilis chez les femmes enceintes ayant bénéficiés de soins prénataux. </t>
  </si>
  <si>
    <t>c) Rétro-information et circulation des données</t>
  </si>
  <si>
    <r>
      <t xml:space="preserve">Les conclusions ou observations issues de l’analyse des données doivent impérativement faire l’objet d’une </t>
    </r>
    <r>
      <rPr>
        <b/>
        <sz val="11"/>
        <rFont val="Arial"/>
        <family val="2"/>
      </rPr>
      <t xml:space="preserve">rétro-information </t>
    </r>
    <r>
      <rPr>
        <sz val="11"/>
        <rFont val="Arial"/>
        <family val="2"/>
      </rPr>
      <t>auprès des équipes de collectes ou des personnes ayant fourni les données. Celle-ci est indispensable à la motivation des équipes de collecte. Elle peut se faire selon un rythme biannuel ou trimestriel sous forme de réunion avec l’ensemble de l’équipe, avec présentation de graphiques et de courbes d’évolution, en rappelant la cible à atteindre.</t>
    </r>
  </si>
  <si>
    <t>7. Utiliser les données</t>
  </si>
  <si>
    <t>Une fois collectées, compilées et analysées, les données doivent être utilisées et traduites sous forme d’actions de différente nature.</t>
  </si>
  <si>
    <t>a) Gérer, ajuster, réorienter le projet</t>
  </si>
  <si>
    <t>Il est inévitable qu’au cours de la mise en œuvre d’un projet, en fonction des données collectées ou des nouveaux éléments rencontrés, des ajustements soient nécessaires dans la programmation des activités.</t>
  </si>
  <si>
    <t>Les informations recueillies lors de la collecte d’information permettent, une fois analysées, d’identifier ce qui fonctionne et ce qui fonctionne moins bien, les activités prévues mises en places et celles qui ont été laissées de côté…</t>
  </si>
  <si>
    <t>En fonction des éléments qui émergent lors de l’analyse des données, des ajustements devront être opérés. Si par exemple certaines activités prévues dans le cadre logique semblent trop peu développées/avancées au regard de ce qui était planifié dans le diagramme de Gantt, il faut en chercher les raisons et trouver comment y remédier. De la même façon, si l’on se rend compte qu’une activité mise en place ne produit pas le résultat attendu (ex/ personne ne vient dans une nouvelle consultation), il faut analyser les causes de ce mauvais fonctionnement (consultation située dans une zone non accessible ; population non informée de l’ouverture de cette consultation…) et mettre en place des activités lui permettant de fonctionner, voire changer d’activité.</t>
  </si>
  <si>
    <t>b) Communiquer, témoigner</t>
  </si>
  <si>
    <t>Les données fournissent de l’information et reflètent les résultats des actions mises en place. Il est donc essentiel de partager dans tous les cas les observations et conclusions issues de leur analyse avec l’ensemble des partenaires de MdM (équipe du projet, partenaires institutionnels, associations partenaires, bailleurs…). Lorsque des ajustements sont nécessaires, les raisons de ceux-ci doivent être expliquées clairement.</t>
  </si>
  <si>
    <t>Les données constituent également la base de toute action de plaidoyer. Nos témoignages ou nos actions de plaidoyer auprès de décideurs politiques, de médias, de partenaires, de population générale… doivent s’appuyer sur des informations solides et éloquentes.</t>
  </si>
  <si>
    <t>MONITORING PLAN</t>
  </si>
  <si>
    <r>
      <t>Base de données (</t>
    </r>
    <r>
      <rPr>
        <b/>
        <i/>
        <sz val="11"/>
        <color indexed="25"/>
        <rFont val="Arial"/>
        <family val="2"/>
      </rPr>
      <t>Database</t>
    </r>
    <r>
      <rPr>
        <b/>
        <sz val="11"/>
        <rFont val="Arial"/>
        <family val="2"/>
      </rPr>
      <t xml:space="preserve">) : </t>
    </r>
    <r>
      <rPr>
        <sz val="11"/>
        <rFont val="Arial"/>
        <family val="2"/>
      </rPr>
      <t xml:space="preserve">Accumulation d’informations qui ont été systématiquement organisées pour en faciliter l’accès et l’analyse. Les bases de données sont ordinairement informatisées. </t>
    </r>
  </si>
  <si>
    <r>
      <t>Données (</t>
    </r>
    <r>
      <rPr>
        <b/>
        <i/>
        <sz val="11"/>
        <color indexed="25"/>
        <rFont val="Arial"/>
        <family val="2"/>
      </rPr>
      <t>Data</t>
    </r>
    <r>
      <rPr>
        <b/>
        <sz val="11"/>
        <rFont val="Arial"/>
        <family val="2"/>
      </rPr>
      <t xml:space="preserve">) : </t>
    </r>
    <r>
      <rPr>
        <sz val="11"/>
        <rFont val="Arial"/>
        <family val="2"/>
      </rPr>
      <t>1 : Fait élémentaire, statistique ou élément d'information. 2 : Représentation (quantitative ou qualitative) d'un événement. La même information, un diagnostic par exemple, peut être représentée sur un papier de deux manières, constituant ainsi deux données : par des lettres de l'alphabet, un " infarctus du myocarde ", ou par un code d'une classification, " 410 ".</t>
    </r>
  </si>
  <si>
    <r>
      <t xml:space="preserve">Données manquantes : </t>
    </r>
    <r>
      <rPr>
        <sz val="11"/>
        <rFont val="Arial"/>
        <family val="2"/>
      </rPr>
      <t>Ce qui arrive lorsqu’une personne sondée refuse de répondre à une question, un enquêteur omet de demander ou d’enregistrer la réponse d’une personne sondée ou un agent de saisie omet de saisir une réponse.</t>
    </r>
  </si>
  <si>
    <r>
      <t xml:space="preserve">Donnée nominative : </t>
    </r>
    <r>
      <rPr>
        <sz val="11"/>
        <rFont val="Arial"/>
        <family val="2"/>
      </rPr>
      <t>Strictement, nom de famille ou données semblables qui identifient l'individu sans aucune ambiguïté (par exemple un numéro d'identité nationale). Dans un sens plus large, cela pourrait inclure toutes les caractéristiques qui permettent d'identifier un individu. Ces données incluraient alors la date et le lieu de naissance, la profession, etc.</t>
    </r>
  </si>
  <si>
    <r>
      <t xml:space="preserve">Données primaires : </t>
    </r>
    <r>
      <rPr>
        <sz val="11"/>
        <rFont val="Arial"/>
        <family val="2"/>
      </rPr>
      <t>Des informations de première main collectées à travers les enquêtes, une recherche qualitative communautaire, etc.</t>
    </r>
  </si>
  <si>
    <r>
      <t xml:space="preserve">Données secondaires : </t>
    </r>
    <r>
      <rPr>
        <sz val="11"/>
        <rFont val="Arial"/>
        <family val="2"/>
      </rPr>
      <t>Des données disponibles, collectées par le biais d’enquêtes récentes, des rapports qualitatifs de recherche communautaire ou administrative.</t>
    </r>
  </si>
  <si>
    <r>
      <t xml:space="preserve">Instrument : </t>
    </r>
    <r>
      <rPr>
        <sz val="11"/>
        <rFont val="Arial"/>
        <family val="2"/>
      </rPr>
      <t>Un outil (par exemple, les fiches, les questionnaires ou les listes de contrôle) utilisé pour collecter des informations ou des données.</t>
    </r>
  </si>
  <si>
    <r>
      <t xml:space="preserve">Outil : </t>
    </r>
    <r>
      <rPr>
        <sz val="11"/>
        <rFont val="Arial"/>
        <family val="2"/>
      </rPr>
      <t>Un instrument utilisé pour collecter des informations, tel qu’un formulaire ou un questionnaire d'enquête.</t>
    </r>
  </si>
  <si>
    <r>
      <t>Surveillance</t>
    </r>
    <r>
      <rPr>
        <sz val="11"/>
        <rFont val="Arial"/>
        <family val="2"/>
      </rPr>
      <t xml:space="preserve"> : Recueil, analyse, interprétation et diffusion routiniers, continus et systématiques de données de données liées aux maladies (« surveillance des maladies ») et, de plus en plus, aux comportements à risque (« surveillance comportementale »). Les données de la surveillance peuvent aider à prédire les tendances futures et à cibler les programmes de prévention et de traitement. Son but est de fournir des informations pour la planification, la mise en pratique et l'évaluation de mesures de prévention et/ou de contrôle. La surveillance est une partie importante d'un système global de SUIVI / MONITORING. Termes connexes : surveillance sentinelle. </t>
    </r>
  </si>
  <si>
    <r>
      <t xml:space="preserve">Système d’information : </t>
    </r>
    <r>
      <rPr>
        <sz val="11"/>
        <rFont val="Arial"/>
        <family val="2"/>
      </rPr>
      <t>Notion plus générale que celle de base de données. Inclut la description des flux de données, les aspects organisationnels, ...</t>
    </r>
  </si>
  <si>
    <r>
      <t>Indicateur</t>
    </r>
    <r>
      <rPr>
        <sz val="11"/>
        <rFont val="Arial"/>
        <family val="2"/>
      </rPr>
      <t xml:space="preserve"> : Facteur ou variable, de nature quantitatif ou qualitatif, qui permet de décrire et de mesurer l’état ou le changement d’état liés à l’intervention, par comparaison dans le temps; et qui permet d’apprécier des écarts par rapport à d’autres éléments comparables ou par rapport à des normes, des standards ou des objectifs fixés. Un indicateur quantitatif est une mesure numérique de changement alors qu’un indicateur qualitatif est généralement non numérique et mesure les perceptions et les opinions. </t>
    </r>
  </si>
  <si>
    <r>
      <t>Norme</t>
    </r>
    <r>
      <rPr>
        <sz val="11"/>
        <rFont val="Arial"/>
        <family val="2"/>
      </rPr>
      <t xml:space="preserve">. La valeur associée au critère [ou à l'indicateur] qu'on considère comme acceptable. • Terme voisin : standard. • Différencier de : critère, indicateur </t>
    </r>
  </si>
  <si>
    <r>
      <t>Traceur</t>
    </r>
    <r>
      <rPr>
        <sz val="11"/>
        <rFont val="Arial"/>
        <family val="2"/>
      </rPr>
      <t> : Indicateur utilisant une maladie, un traitement ou une procédure choisie, pour évaluer l'organisation d'un système de santé et identifier la qualité des soins.</t>
    </r>
  </si>
  <si>
    <r>
      <t xml:space="preserve">Monitoring: </t>
    </r>
    <r>
      <rPr>
        <sz val="11"/>
        <rFont val="Arial"/>
        <family val="2"/>
      </rPr>
      <t xml:space="preserve">traduction anglaise de Suivi. Termes utilisés de façon interchangeable. </t>
    </r>
  </si>
  <si>
    <t>GLOSSAIRE SUIVI/MONITORING (DRAFT)</t>
  </si>
  <si>
    <t>Proportion d’accouchements par césarienne dans les structures SONUC couvertes</t>
  </si>
  <si>
    <t>Taux de CPN 3 </t>
  </si>
  <si>
    <t>Complétude et promptitude des rapports mensuels des structures couvertes</t>
  </si>
  <si>
    <t xml:space="preserve">Proportion de femmes en travail prolongé (&gt;24heures) avant leur arrivée au SONU. </t>
  </si>
  <si>
    <t>Rapports mensuels d’activités des structures SONU couvertes (SIS)</t>
  </si>
  <si>
    <t>Registre des formations</t>
  </si>
  <si>
    <t>Enquêtes d’observation dans les services d’un échantillon de consultations au début, à mi-parcours et à la fin du projet</t>
  </si>
  <si>
    <t>Rapport mensuels d’activité des structures SONU couvertes (SIS)</t>
  </si>
  <si>
    <r>
      <t>12,79°/</t>
    </r>
    <r>
      <rPr>
        <vertAlign val="subscript"/>
        <sz val="14"/>
        <rFont val="Arial"/>
        <family val="2"/>
      </rPr>
      <t>°°</t>
    </r>
  </si>
  <si>
    <t>N/D</t>
  </si>
  <si>
    <r>
      <t>5,5°/</t>
    </r>
    <r>
      <rPr>
        <vertAlign val="subscript"/>
        <sz val="14"/>
        <rFont val="Arial"/>
        <family val="2"/>
      </rPr>
      <t>°°</t>
    </r>
  </si>
  <si>
    <t>Registres des CPN des structures couvertes (SIS)</t>
  </si>
  <si>
    <t>6 par an</t>
  </si>
  <si>
    <t>Rapports d’activités des structures couvertes</t>
  </si>
  <si>
    <t>Nombre de femmes enceintes ayant bénéficié, au cours de leur dernière grossesse, de soins prénataux par un personnel qualifié à chaque trimestre, pour une période de référence donnée / Nombre attendu de naissances vivantes x 100</t>
  </si>
  <si>
    <t>Proportion du personnel médical formé (ou recyclé) au cours des deux dernières années à l’assistance d’un accouchement et de la délivrance</t>
  </si>
  <si>
    <t>Proportion du personnel médical formé (ou recyclé) au cours des deux dernières années sur les méthodes contraceptives</t>
  </si>
  <si>
    <t>Nombre de décès liés à des complications obstétricales directes dans les centres SOE au cours d'une période de référence donnée / Nombre de complications obstétricales directes vues et traitées dans les centres de SOE pour la même période x100</t>
  </si>
  <si>
    <t>Taux de létalité obstétricale dans les centres de SONU</t>
  </si>
  <si>
    <t>Nombre de décès du bébé pendant le travail ou l'accouchement ou dans les 24 heures suivant la naissance dans les centres de SOE pendant une période de référence donnée / Nombre total de femmes ayant accouché dans les établissements sanitaires durant cette même période x 1000</t>
  </si>
  <si>
    <t>Taux de décès intrapartum et néonataux très précoces dans les établissements sanitaires</t>
  </si>
  <si>
    <t>Nombre de professionnels médicaux formés (ou récyclés) au suivi des grossesses / Nombre de professionnels médicaux éligibles à la formation x 100</t>
  </si>
  <si>
    <t>Nombre de professionnels médicaux formés (ou récyclés) à l'assistance d'un accouchement et de la délivrance / Nombre de professionnels médicaux éligibles à la formation x 100</t>
  </si>
  <si>
    <t>Nombre de professionnels médicaux formés (ou récyclés) aux soins immédiats aux nouveau-nés / Nombre de professionnels médicaux éligibles à la formation x 100</t>
  </si>
  <si>
    <t>Proportion du personnel médical formé (ou recyclé) au cours des deux dernières années aux soins immédiats aux nouveau-nés</t>
  </si>
  <si>
    <t>Nombre de professionnels médicaux formés (ou récyclés) en soins post-partum / Nombre de professionnels médicaux éligibles à la formation x 100</t>
  </si>
  <si>
    <t>Qualité des consultations post-partum</t>
  </si>
  <si>
    <t>Nombre de consultations post-partum réalisées conformément aux normes de qualité nationales pour une période de référence donnée / Nombre total de consultations post-partum pour une même période x 100</t>
  </si>
  <si>
    <t>Nombre d'accouchements par césarienne pour l'ensemble des SOE au cours d'une période de référence donnée / Nombre attendu de naissances vivantes pour la même période</t>
  </si>
  <si>
    <t xml:space="preserve">Nombre de réunions d’analyse des données réalisées dans le service </t>
  </si>
  <si>
    <t>Proportion d’accoucheuses traditionnelles formées (ou recyclées) aux signes avant coureurs de danger des complications de la grossesse.</t>
  </si>
  <si>
    <t>Nombre d'accoucheuses traditionnelles formées (ou recyclées) aux signes avant-coureurs de danger des complications survenant aux cours de la grossesse au cours d'une période de référence donnée / Nombre total d'accoucheuses traditionnelles x 100</t>
  </si>
  <si>
    <t>S</t>
  </si>
  <si>
    <t>Nombre de femmes en travail prolongé (&gt;24h) avant leur arrivée au centre SOE pour une période de référence donnée / Nombre total de parturientes souffrant d'une anomalie de la durée de travail et/ou ayant un accouchement dystocique admises dans le centre SOE pour la même période x 100</t>
  </si>
  <si>
    <t>Proportion d'accouchements avec complications référés vers les centres SONU couverts au cours d'une période de référence donnée / Nombre d'accouchements référés vers les centres SONU pour la même période x 100</t>
  </si>
  <si>
    <t>Le baseline de la proportion d'accouchement pas césarienne est issues de l’Enquête SONU de 2010 : Rapport SONU 19-03-10, disponible sur le site du Ministère de la Santé (www.mspp.gouv.ht). Ce taux peut également être calculé au niveau des services de santé (service-based indicator). Danc ce cas, le dénominateur sera: le nombre d'accouchements réalisés dans les SOE.</t>
  </si>
  <si>
    <t>Sauf si indiqué différemment, toutes les baselines de cet objectif et des résultats suivants sont issues du « Rapport de l’Enquête sur les soins néonataux et obstétricaux d’urgence en Haïti », Décembre 2009. Réalisée par l’Institut Haïtien de l’Enfance (IHE) avec la collaboration de la Direction de la Santé et de la Famille du MSPP, sur un financement du FNUAP et du Programme Averting Maternal Death and Disability. Elles s’appliquent au Département des Nippes, ou niveau national, quand elles n’existaient pas sur les Nippes (pas de baselines SONUC établies par l’enquête).</t>
  </si>
  <si>
    <t>(*)</t>
  </si>
  <si>
    <t>Collection données pour Miragoâne / SONUC</t>
  </si>
  <si>
    <t>Population de la commune où le centre SONUC est localisé</t>
  </si>
  <si>
    <t>Nombre de femmes en âge de procréer (15-49 ans)</t>
  </si>
  <si>
    <t>Nombre estimé des grossesses attendues (au cours d'un an)</t>
  </si>
  <si>
    <t>Nombre estimé des naissances vivantes (au cours d'un an)</t>
  </si>
  <si>
    <t>Nombre estimé des femmes enceintes avec complications obstétricales</t>
  </si>
  <si>
    <t>15% du nombre estimé des naissances vivantes</t>
  </si>
  <si>
    <t>TOT Semestre 1</t>
  </si>
  <si>
    <t>Mois</t>
  </si>
  <si>
    <t>Dates</t>
  </si>
  <si>
    <t>TOT Semestre 2</t>
  </si>
  <si>
    <t>TOT ANNEE 1</t>
  </si>
  <si>
    <t>Nombre total CPN</t>
  </si>
  <si>
    <t>Nombre CPN 1</t>
  </si>
  <si>
    <t>Nombre CPN 2</t>
  </si>
  <si>
    <t>Nombre CPN 3</t>
  </si>
  <si>
    <t>Nombre CPN 4 ou plus</t>
  </si>
  <si>
    <t>Nombre de femmes enceintes ayant reçu fer +/- acide folique</t>
  </si>
  <si>
    <t>ACCOUCHEMENTS</t>
  </si>
  <si>
    <t>Population de l'ensemble des communautés desservies par cette structure de santé</t>
  </si>
  <si>
    <t>Accouchements institutionnels</t>
  </si>
  <si>
    <t>Nombre d'accouchements assistés (Forceps / Vacuum)</t>
  </si>
  <si>
    <t>Nombre d'extraction manuelle du placenta</t>
  </si>
  <si>
    <t>Nombre de AMIU (Aspiration Manuelle Intra-Utérine)</t>
  </si>
  <si>
    <t>Autres</t>
  </si>
  <si>
    <t>Accouchements à domicile</t>
  </si>
  <si>
    <t>Nombre des naissances vivantes (à domicile ou en structure de santé)</t>
  </si>
  <si>
    <r>
      <t>Nombre d'accouchements assisté par personnel qualifié (</t>
    </r>
    <r>
      <rPr>
        <i/>
        <sz val="10"/>
        <rFont val="Calibri"/>
      </rPr>
      <t>à définir qui est personnel qualifié en Haïti</t>
    </r>
    <r>
      <rPr>
        <sz val="10"/>
        <rFont val="Calibri"/>
        <family val="2"/>
      </rPr>
      <t>) en structure de santé ou à domicile</t>
    </r>
  </si>
  <si>
    <t>Nombre des naissances vivantes à domicile</t>
  </si>
  <si>
    <t>Nombre d'accouchements physiologiques en structure de santé</t>
  </si>
  <si>
    <t>Nombre de réanimations néonatales exécutés en structure de santé</t>
  </si>
  <si>
    <t>Nombre de décès maternels en structure de santé</t>
  </si>
  <si>
    <t>Nombre d'utilisateurs de pillule</t>
  </si>
  <si>
    <t>Nombre d'utilisateurs de la DIU</t>
  </si>
  <si>
    <t>Nombre d'utilisateurs d'un implant</t>
  </si>
  <si>
    <t>ACCESSIBILITE DES SOINS DE SANTE REPRODUCTIVE DANS CETTE STRUCTURE</t>
  </si>
  <si>
    <t>Y-a-'t il des frais à payer par les patients pour les soins de santé reproductive? (oui=1, non=0)</t>
  </si>
  <si>
    <t>Pour consultation / acte spécifique</t>
  </si>
  <si>
    <t>Pour médicaments</t>
  </si>
  <si>
    <t>Y-a-'t il une infrastructure routière? (oui=1, non=0)</t>
  </si>
  <si>
    <t>Y-a-'t il un système communication pour annoncer la référence d'une parturiënte? (oui=1, non=0)</t>
  </si>
  <si>
    <t>Nombre des complications obstétricales référées de cette structure de santé à une autre structure de santé (échelon plus élevé)</t>
  </si>
  <si>
    <t>Nombre des complications néonatales référées de la communauté ou d'une autre structure de santé à cette structure de santé</t>
  </si>
  <si>
    <t>QUALITE DES SOINS</t>
  </si>
  <si>
    <t>Ressources humaines - connaissances et capacités</t>
  </si>
  <si>
    <t>Sage-femmes / Infirmiers</t>
  </si>
  <si>
    <t>Nombre des CPN évaluées d'être performantes selon protocole national</t>
  </si>
  <si>
    <t>Nombre d'accouchements en structure de santé monitoré par partogramme</t>
  </si>
  <si>
    <t>Nombre de césariennes</t>
  </si>
  <si>
    <t>Nombre de transfusions sanguine</t>
  </si>
  <si>
    <t>Y-a-'t il un autre système de transport communautaire (on-call porteurs, bateau, cheval, autres)? (oui=1, non=0)</t>
  </si>
  <si>
    <t>Number d'utilisateurs de depoprovera</t>
  </si>
  <si>
    <t xml:space="preserve">NOMBRE de (nouveaux cas des) MALADIES SEXUELLEMENT TRANSMISSIBLE </t>
  </si>
  <si>
    <t>CONSULTATIONS PRENATALES (CPN)</t>
  </si>
  <si>
    <t>Proportion de communautés appuyées avec un comité d’évacuation rapide et surveillance de la mortalité maternelle</t>
  </si>
  <si>
    <t>Rapports d’activités des ASC au niveau des structures couvertes.</t>
  </si>
  <si>
    <t>&lt;10%</t>
  </si>
  <si>
    <t>Besoins satisfaits en matière de soins obstétricaux d'urgence</t>
  </si>
  <si>
    <t>Source baseline: Rapport SONU 2010 Disponible sur www.mspp.gouv.ht</t>
  </si>
  <si>
    <t>DGD - Résultat 1</t>
  </si>
  <si>
    <t>DGD - Résultat 2</t>
  </si>
  <si>
    <t>DGD - Résultat 3</t>
  </si>
  <si>
    <t>DGD-1.1</t>
  </si>
  <si>
    <t>DGD-1.2</t>
  </si>
  <si>
    <t>DGD-1.3</t>
  </si>
  <si>
    <t>DGD-1.4</t>
  </si>
  <si>
    <t>DGD-1.5</t>
  </si>
  <si>
    <t>DGD-1.6</t>
  </si>
  <si>
    <t>DGD-2.1</t>
  </si>
  <si>
    <t>DGD-2.2</t>
  </si>
  <si>
    <t>DGD-3.1</t>
  </si>
  <si>
    <t>DGD-3.2</t>
  </si>
  <si>
    <t>DGD-3.3</t>
  </si>
  <si>
    <t>DGD-3.4</t>
  </si>
  <si>
    <t>Rapports d’activités de sensibilisation au niveau des structures couvertes.</t>
  </si>
  <si>
    <t xml:space="preserve">Rapports mensuels d’activités des structures </t>
  </si>
  <si>
    <t>Proportion du personnel médical formé (ou recyclé) au cours des deux dernières années au suivi des grossesses</t>
  </si>
  <si>
    <t>2% - this target is internationally accepted as &lt;1%</t>
  </si>
  <si>
    <r>
      <t xml:space="preserve">Person in charge of </t>
    </r>
    <r>
      <rPr>
        <b/>
        <u/>
        <sz val="14"/>
        <color indexed="9"/>
        <rFont val="Arial"/>
        <family val="2"/>
      </rPr>
      <t>data collection</t>
    </r>
  </si>
  <si>
    <r>
      <t xml:space="preserve">Person in charge of </t>
    </r>
    <r>
      <rPr>
        <b/>
        <u/>
        <sz val="14"/>
        <color indexed="9"/>
        <rFont val="Arial"/>
        <family val="2"/>
      </rPr>
      <t>data analysis</t>
    </r>
  </si>
  <si>
    <t>Nombre de formateurs formés en enseignement de l'utilisation de l'echographe, du monitoring fœtal et de la détection des facteurs de risques et des grossesses à risque</t>
  </si>
  <si>
    <t>Nombre de formation et de suivi de formation réalisé par l'équipe des formateurs de la Maternité de Chancerelles dans les SONU du Département des Nippes</t>
  </si>
  <si>
    <t>2 formations 4 suivis</t>
  </si>
  <si>
    <t>Test de connaissances théoriques et pratiques. Observation directe lors des formations données au SONU</t>
  </si>
  <si>
    <t>Rapport d’activités des formations. Fiches de suivi des formations.</t>
  </si>
  <si>
    <t>% du personnel formé des SONU qui obtient la certification sur l'utilisation de l'echographe, du monitoring fœtal et de la détection des facteurs de risques et des grossesses à risque</t>
  </si>
  <si>
    <t xml:space="preserve">Test de connaissances théoriques et pratiques. </t>
  </si>
  <si>
    <t>Taux de consultations prénatales réalisées selon les normes nationales de qualité pendant la période couverte par le projet</t>
  </si>
  <si>
    <t>Observations directes des pratiques lors des examens prénataux et lors des accouchements</t>
  </si>
  <si>
    <t>Equipement et matériel pour faire le monitoring fœtal est disponible dans le SONUC et les 4 SONUB</t>
  </si>
  <si>
    <t>WBI-1.1</t>
  </si>
  <si>
    <t>WBI-2.1</t>
  </si>
  <si>
    <t>WBI-2.2</t>
  </si>
  <si>
    <t>Nombre de structures appuyées offrant le paquet complet des soins obstétricaux (SONUB et SONUC)</t>
  </si>
  <si>
    <t>5 SONUB et 2 SONUC</t>
  </si>
  <si>
    <t>&lt;1%</t>
  </si>
  <si>
    <t>Taux de CPN 3 réalisées par un prestataire qualifié dans les SONUB</t>
  </si>
  <si>
    <t>Nombre de personnels formés à la prise en charge des victimes de violences liées au genre</t>
  </si>
  <si>
    <t>Proportion de structures sanitaires prêtes à proposer au moins 3 méthodes modernes de PF ainsi que la contraception d'urgence et la PF de longue durée</t>
  </si>
  <si>
    <t>Nombre de ruptures de stock de plus de 5 jours pour 7 molécules traceurs</t>
  </si>
  <si>
    <t>Inférieur ou égale à 10</t>
  </si>
  <si>
    <t>Proportion de SONUB disposant dun système de transport d'urgence vers un SONUC</t>
  </si>
  <si>
    <t>Cahier de référencement entre les structures de santé</t>
  </si>
  <si>
    <t>Taux d'accouchements institutionnels</t>
  </si>
  <si>
    <t>SNIS/SIS</t>
  </si>
  <si>
    <t>SNIS/SIS, 2 fois pendant le projet (mi-terme et fin)</t>
  </si>
  <si>
    <t>Rapport de formation</t>
  </si>
  <si>
    <t>Observation dans les services au moyen d'une check-list, 2 fois pendant le projet (mi-terme et fin)</t>
  </si>
  <si>
    <t>Fiche de suivi du stock de pharmacie</t>
  </si>
  <si>
    <t>ECHO-0.1</t>
  </si>
  <si>
    <t>ECHO-0.2</t>
  </si>
  <si>
    <t>Correspondant au résultat x du financement Y</t>
  </si>
  <si>
    <t>ECHO-1.2</t>
  </si>
  <si>
    <t>ECHO-1.3</t>
  </si>
  <si>
    <t>ECHO-1.4</t>
  </si>
  <si>
    <t>ECHO-1.5</t>
  </si>
  <si>
    <t>ECHO-2.1</t>
  </si>
  <si>
    <t>ECHO-2.2</t>
  </si>
  <si>
    <t>ECHO - Résultat 1</t>
  </si>
  <si>
    <t>ECHO - Résultat 2</t>
  </si>
  <si>
    <t>WBI - OS1</t>
  </si>
  <si>
    <t>WBI - OS2</t>
  </si>
  <si>
    <t>ECHO - OS1</t>
  </si>
  <si>
    <t>WBI-1.0</t>
  </si>
  <si>
    <t>WBI-2.0</t>
  </si>
  <si>
    <t>Nombre de consultations prénatales observées qui ont été exécuté selon les normes nationales de qualité / Nombre de consultations prénatales observées dans les SONU appuyés X100</t>
  </si>
  <si>
    <t>Nombre de personnel formé qui réussit dans le test (réussir=obtenir minimum 60%) / Nombre de personnel formé dans les SONU X100</t>
  </si>
  <si>
    <t>Inventaire du matériel et équipement médical présent. Certificats de donations.</t>
  </si>
  <si>
    <t xml:space="preserve">Nombre de structures appuyées qui offrent les 6 fonctions SONUB ou les 8 fonctions SONUC </t>
  </si>
  <si>
    <t>Les fonctions SONUB sont définies par les normes internationales : 1) Administration d’antibiotiques par voie parentérale; 2) Administration d’ocytociques par voie parentérale; 3) Administration d’anticonvulsivants par voie parentérale; 4) Extraction manuelle du placenta; 5) Évacuation des débris intra utérins;  6) Accouchement assisté par ventouse (ou forceps); 7) Réanimation néonatale de base. Une maternité SONUB a également comme mission d’être en mesure d’évacuer toute urgence qui le - nécessiterait vers un SONUC. Le lien SONUB / SONUC doit être organisé : a) identification du SONUC de référence et b) identification du moyen de transport (ambulance du réseau ambulancier ou du SONUC ; véhicule de la communauté en dépannage) . Une maternité SONUB doit effectuer au moins trente accouchements par mois pour être considérée comme fiable sur le plan de la pratique médicale et de la prise en charge des urgences. Une maternité SONUB doit être ouverte 24h/24H. A ces sept fonctions essentielles, le Ministère de la Santé Publique et de la Population a défini 6 fonctions associées : 1)  Services de planification familiale incluant les méthodes longue durée (implants, DIU); 2) Prise en charge médicale des GBV avec référence pour prise en charge psycho sociale et judiciaire; 3) PTME; 4) vaccination: 5)  Liens avec SSPE et communauté pour prévention; 6) CPN et consultation postnatale. Un centre SONUC offre tous les fonctions SONUB plus la transfusion sanguine et la césarienne.</t>
  </si>
  <si>
    <t>Nombre de consultations prénatales réalisées conformément aux normes internationales de qualité (nationales et/ou internationales) pour une période de référence donnée / Nombre total de consultations prénatales pou une même période X 100</t>
  </si>
  <si>
    <t>Nombre de femmes présentant des complications de la grossesse ou de l'accouchement qui sont prises en charge par des établissements prodiguant des SOE au cours d'une période de référence donnée / Estimation du nombre de femmes présentant des complications obstétricales dans la zone géographique desservie par des établissements de SOE (égal à 15% des naissances attendues dans la population de la zone concernée) X 100</t>
  </si>
  <si>
    <t>Nombre de structures sanitaires prêtes (dotées de stock et de prestataires qualifiés) à proposer au moins 3 méthodes modernes de planification familiale au cours d'une période donnée (dont au moins 1 méthode de longue durée), ainsi que la contraception d'urgence.</t>
  </si>
  <si>
    <t>?</t>
  </si>
  <si>
    <t>Nombre de centres SONUB appuyés disposant d'un système de transport d'urgence vers un SONUC</t>
  </si>
  <si>
    <t xml:space="preserve">Nombre d'accouchements ayant eu lieu dans la structure appuyée respective pendant une période donnée / Nombre attendu de naissances vivantes pendant la même période X 100 </t>
  </si>
  <si>
    <t>Moyen de transport vers SONUC / plus haute niveau</t>
  </si>
  <si>
    <t>Ouvert 24h/24h</t>
  </si>
  <si>
    <t>F1 SONUB: Administration d'antibiotiques par voie parentérale</t>
  </si>
  <si>
    <t>F2 SONUB: Administration d'ocytociques par voie parentérale</t>
  </si>
  <si>
    <t>F3 SONUB: Administration d'anticonvulsivants par voie parentérale</t>
  </si>
  <si>
    <t>F4 SONUB: Extraction manuelle du placenta</t>
  </si>
  <si>
    <t>F5 SONUB: Evacuation des débris intra utérins</t>
  </si>
  <si>
    <t>F6 SONUB: Accouchement assisté par ventouse (ou forceps)</t>
  </si>
  <si>
    <t>F7 SONUB: Réanimation néonatale de base</t>
  </si>
  <si>
    <t>FA2 SONUB: Prise en charge médicale des GBV avec référence pour prise en charge psychosociale et judiciaire</t>
  </si>
  <si>
    <t xml:space="preserve">FA1 SONUB: Services de planification familiale (minimum 3) incluant les méthodes de longue durée </t>
  </si>
  <si>
    <t>FA3 SONUB: PTME</t>
  </si>
  <si>
    <t>FA4 SONUB: Liens avec SSPE et communauté pour prévention</t>
  </si>
  <si>
    <t>FA5 SONUB: CPN et consultation postnatale</t>
  </si>
  <si>
    <t>F1 SONUC: Transfusion sanguine</t>
  </si>
  <si>
    <t>F2 SONUC: Césarienne</t>
  </si>
  <si>
    <t>Nombre de nouveau-nés vu en CPoN avec complications postnatales</t>
  </si>
  <si>
    <t>Nombre de femmes vu en CPoN avec complications postpartum</t>
  </si>
  <si>
    <t>Gynécologue</t>
  </si>
  <si>
    <t>Pédiatre</t>
  </si>
  <si>
    <t>Médecin généraliste</t>
  </si>
  <si>
    <t xml:space="preserve">Nombre de décès intrapartum et néonataux très précoces (&lt;24h après la naissance) dans les établissements sanitaires pendant une période de référence donnée / Nombre total de femmes ayant accouché dans les établissements sanitaires durant cette même période X 1000                                 </t>
  </si>
  <si>
    <t>Taux de létalité néonatale dans le centre SONU appuyé</t>
  </si>
  <si>
    <t>Taux de létalité obstétricale dans le centre SONU appuyé</t>
  </si>
  <si>
    <t>ECHO-1.1.1</t>
  </si>
  <si>
    <t>ECHO-1.1.2</t>
  </si>
  <si>
    <t xml:space="preserve">Nombre d'accouchements avec complication obstétricale  </t>
  </si>
  <si>
    <t xml:space="preserve">Nombre de décès intrapartum ou néonataux précoces (&gt;24h) </t>
  </si>
  <si>
    <t>Nombre de décès intrapartum ou néonataux très précoces (&lt;24h)</t>
  </si>
  <si>
    <t>Baseline le plus récent (nombre par mois)</t>
  </si>
  <si>
    <t>Baseline le plus récent</t>
  </si>
  <si>
    <t>Nombre de consultations post-partum réalisées conformément aux normes de qualité nationales</t>
  </si>
  <si>
    <t>Nombre de femmes enceintes ayant reçu un traitement préventif complet contre le paludisme</t>
  </si>
  <si>
    <t>Nombre de femmes enceintes ayant reçu un traitement anti-helmithique</t>
  </si>
  <si>
    <t>Nombre de femmes enceintes ayant reçu TT2 ou plus (nouveau-né protégé contre tetanos)</t>
  </si>
  <si>
    <t>Nombre de décès maternels</t>
  </si>
  <si>
    <t>Nombre des complications néonatales référées de cette structure de santé à une autre structure de santé (échelon plus élevé)</t>
  </si>
  <si>
    <t>CONSULTATIONS POSTNATALES</t>
  </si>
  <si>
    <t>Nombre de CPoN observées et analysées sur performance selon protocole nationale</t>
  </si>
  <si>
    <t>Nombre d'avortements provoqués réalisés en structure de santé</t>
  </si>
  <si>
    <t>Nombre de personnel médical formé (ou recyclé) au cours des deux dernières années sur les méthodes contraceptives</t>
  </si>
  <si>
    <t>Médecin spécialiste (gynécologue, pédiatre)</t>
  </si>
  <si>
    <t>Y-a-'t il une ambulance (oui=1, non=0)</t>
  </si>
  <si>
    <t>Système de référence</t>
  </si>
  <si>
    <t>Accessibilité financière</t>
  </si>
  <si>
    <t>Nombre des complications obstétricales référées de la communauté ou d'une structure de santé à cette structure de santé</t>
  </si>
  <si>
    <t>Chloroquine, tab</t>
  </si>
  <si>
    <t>Misoprostol, tab</t>
  </si>
  <si>
    <t>Nombre de jours de rupture de stock de médicaments obstétricaux/néonataux</t>
  </si>
  <si>
    <t>Présence de matériel et équipement médical</t>
  </si>
  <si>
    <t>Equipement monitoring fœtal</t>
  </si>
  <si>
    <t>Equipement accouchement assisté</t>
  </si>
  <si>
    <t>Equipement curretage manuel</t>
  </si>
  <si>
    <t>Equipement aspiration nouveau-né</t>
  </si>
  <si>
    <t>Equipement réanimation néonatale</t>
  </si>
  <si>
    <t>Sage-femmes</t>
  </si>
  <si>
    <t>Nombre de formation et de suivi de formation réalisé par l'équipe des formateurs dans le SONU</t>
  </si>
  <si>
    <t>Nombre de personnels du SONU Nippes formés qui a obtenu le certificat à l'echographie obstétricale et gynécologique, le monitoring fœtal et la détection des facteurs de risque et les grossesses à risque</t>
  </si>
  <si>
    <t>Nombre de personnels du SONU Nippes formés à l'echographie obstétricale et gynécologique, le monitoring fœtal et la détection des facteurs de risque et les grossesses à risque</t>
  </si>
  <si>
    <t>Nombre d’accoucheuses traditionnelles ou agents communautaires identifiés qui travaillent sur le référencement</t>
  </si>
  <si>
    <t>Nombre d’accoucheuses traditionnelles formées (ou recyclées) aux signes avant coureurs de danger des complications de la grossesse</t>
  </si>
  <si>
    <t>Pour labo ou tests spécifiques</t>
  </si>
  <si>
    <t>Pour autres</t>
  </si>
  <si>
    <t>Nombre de fausses couches en structure de santé (bébé &lt;24 semaines aménorroe)</t>
  </si>
  <si>
    <t>Nombre des naissances vivantes en structure de santé (expulsion d'un bébé vivant &gt; 22 semaines ou dont le poids &gt;500g)</t>
  </si>
  <si>
    <t>Nombre de kits de contraception d'urgence (2 tablettes de misoprostol) utilisés</t>
  </si>
  <si>
    <t>Gentamycine, inj</t>
  </si>
  <si>
    <t>Métronidazole, inj</t>
  </si>
  <si>
    <t>Nombre de femmes en travail prolongé (&gt;24heures) avant leur arrivée au SONU</t>
  </si>
  <si>
    <t>Proportion d’accouchements par césarienne dans cette structure SONU</t>
  </si>
  <si>
    <t>Taux de décès intrapartum et néonataux très précoces dans cette structure SONU</t>
  </si>
  <si>
    <t>Taux de létalité obstétricale dans cette structure SONU</t>
  </si>
  <si>
    <t>Complétude et promptitude des rapports mensuels de cette structures de santé</t>
  </si>
  <si>
    <t>Communauté appuyée avec un comité d’évacuation rapide et surveillance de la mortalité maternelle (1=oui; 0=non)</t>
  </si>
  <si>
    <t>Equipement et matériel pour faire le monitoring fœtal est disponible dans cette structure SONU? (1=oui; 0=non)</t>
  </si>
  <si>
    <t>Offre la structure appuyée le paquet complet des soins obstétricaux et néonataux? (1=oui ; 0=non)</t>
  </si>
  <si>
    <t>&gt;5%</t>
  </si>
  <si>
    <t>&lt;0,6%</t>
  </si>
  <si>
    <t>HSTM</t>
  </si>
  <si>
    <t>Paillant</t>
  </si>
  <si>
    <t>PTN</t>
  </si>
  <si>
    <t>Plaisance</t>
  </si>
  <si>
    <t>NIPPES total</t>
  </si>
  <si>
    <t>HAITI</t>
  </si>
  <si>
    <t>Nippes SSR</t>
  </si>
  <si>
    <t>Nombre de campagnes de santé dans les communautés desservies par le centre SONU</t>
  </si>
  <si>
    <t>Nombre d'accouchements avec complication obstétricale en structure de santé (somme des cas compliqués gérées et cas référés)</t>
  </si>
  <si>
    <t>Complétude et promptitude des rapports mensuels des structures couvertes (I=positif; O=à améliorer)</t>
  </si>
  <si>
    <t>Nombre de personnel (para)medical dans cette structure de santé effectivement présent ou disponible pour CPN, CPoN, salle d'accouchement, salle d'opération (césarienne) et labo (à définir ce qu'est une présence effective)</t>
  </si>
  <si>
    <t>Nombre de morts-nés en structure de santé (expulsion d'un bébé mort &gt; 22 semaines ou dont le poids &gt;500g)</t>
  </si>
  <si>
    <t>Nombre de femmes en travail prolongé (&gt;24h) avant leur arrivée au centre de santé</t>
  </si>
  <si>
    <t>Cible atteint de 50% ou plus</t>
  </si>
  <si>
    <t>Cible atteint de moins de 50%</t>
  </si>
  <si>
    <t>Cible atteint à 100%</t>
  </si>
  <si>
    <t>Laborantins</t>
  </si>
  <si>
    <t>Nombre des CPN observées et évaluées sur accordance aux protocoles nationaux</t>
  </si>
  <si>
    <t>Fer sulphate, tab</t>
  </si>
  <si>
    <t>Ergométrine, inj</t>
  </si>
  <si>
    <t>Ampicilline, inj</t>
  </si>
  <si>
    <t>Sulphate de magnésium, inj</t>
  </si>
  <si>
    <t>Oxytocine, inj</t>
  </si>
  <si>
    <t>Gluconate de calcium, inj</t>
  </si>
  <si>
    <t>PLANNING FAMILIALE</t>
  </si>
  <si>
    <t>Nombre de personnes actuellement adhérentes à une méthode de planning familiale offerte par cette structure de santé</t>
  </si>
  <si>
    <t>Collection données pour NIPPES</t>
  </si>
  <si>
    <t>Population des commune où les centres SONU sont localisés</t>
  </si>
  <si>
    <t>Population de l'ensemble des communautés desservies par les structures appuyées</t>
  </si>
  <si>
    <t>Nombre de communautés appuyées avec un comité de surveillance de la mortalité maternelle fonctionnelle</t>
  </si>
  <si>
    <t>Nombre de sessions de sensibilisation dans les communautés appuyées</t>
  </si>
  <si>
    <t>Nombre de participants dans les sessions de sensibilisation dans les communautés appuyées</t>
  </si>
  <si>
    <t>Nombre d'agents communautaires actifs dans les communautés appuyées</t>
  </si>
  <si>
    <t>Nombre d’agents formées (ou recyclées) aux signes de complications de la grossesse et aux grossesses à risque</t>
  </si>
  <si>
    <t xml:space="preserve">Nombre de communautés appuyées avec un comité d’évacuation rapide </t>
  </si>
  <si>
    <r>
      <t xml:space="preserve">Nombre d'urgences obstétriques effectivement geré en structure de santé </t>
    </r>
    <r>
      <rPr>
        <i/>
        <sz val="8"/>
        <rFont val="Calibri"/>
        <family val="2"/>
      </rPr>
      <t>(veuillez mentionner qu'une acte de gestion d'urgence obstétrique par parturiënte, même si plusieurs actes ont été réalisés)</t>
    </r>
  </si>
  <si>
    <t>Collection données pour Paillant / SONUB</t>
  </si>
  <si>
    <t>Population de la commune où le centre SONUB est localisé</t>
  </si>
  <si>
    <t>Collection données pour Petit-Trou-des-Nippes / SONUB</t>
  </si>
  <si>
    <t>Collection données pour Plaisance / SONUB</t>
  </si>
  <si>
    <t>Calculé sur base du taux de natalité (2,8%)</t>
  </si>
  <si>
    <t>(*) Information de IHSI 2012 (Rapport Population Totale, population de 18 ans et plus ménages et densités estimés en 2012)</t>
  </si>
  <si>
    <t>Cette chiffre représente la population totale des communes disposant d'une structure de santé appuyée par MdM-B - sections des communes en autour peuvent être ajoutées si ces sections se trouvent dans le catchment area pour les SONUB</t>
  </si>
  <si>
    <t>Cette chiffre représente la population totale de la commune de Plaisance du Sud - sections des communes en autour peuvent être ajoutées si ces sections se trouvent dans le catchment area pour les SONUB</t>
  </si>
  <si>
    <t>Cette chiffre représente la population totale de la commune de Petit-Trou-des-Nippes - sections des communes en autour peuvent être ajoutées si ces sections se trouvent dans le catchment area pour les SONUB</t>
  </si>
  <si>
    <t>Cette chiffre représente la population totale de la commune de Paillant - sections des communes en autour peuvent être ajoutées si ces sections se trouvent dans le catchment pour les SONUB</t>
  </si>
  <si>
    <t>Cette chiffre représente la population totale de l'arrondissement de Miragoâne, qui dispose d'une seule structure offrant les SONUC (Hôpital Ste-Thérèse)</t>
  </si>
  <si>
    <t>Nombre de femmes ayant reçu le CPoN1 par un professionnel qualifié dans la structure appuyée (&lt;48h après l'accouchement)</t>
  </si>
  <si>
    <t>Nombre de femmes ayant reçu le CPoN3 par un professionnel qualifié dans la structure appuyée (entre 6 semaines et 3 mois après l'accouchement)</t>
  </si>
  <si>
    <t>Nombre de femmes ayant reçu le CPoN2 par un professionnel qualifié dans la structure appuyée (entre 7 jours après l'accouchement)</t>
  </si>
  <si>
    <t>Nombre de personnel médical formé (ou recyclé) au cours des deux dernières années au suivi des grossesses, à l'assistance d'un accouchement et de la délivrance, et aux soins immédiats aux nouveau-nés</t>
  </si>
  <si>
    <t xml:space="preserve">Nombre de formateurs (de Chancerelles) formés à l'echographie obstétricale et gynécologique et le monitoring fœtal </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</si>
</sst>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000%"/>
    <numFmt numFmtId="165" formatCode="[$-409]mmmm\-yy;@"/>
    <numFmt numFmtId="166" formatCode="[$-409]mmm\-yy;@"/>
    <numFmt numFmtId="167" formatCode="0.E+00"/>
    <numFmt numFmtId="168" formatCode="0.000"/>
  </numFmts>
  <fonts count="81" x14ac:knownFonts="1">
    <font>
      <sz val="10"/>
      <name val="Arial"/>
    </font>
    <font>
      <sz val="10"/>
      <name val="Arial"/>
    </font>
    <font>
      <sz val="11"/>
      <color indexed="9"/>
      <name val="Calibri"/>
      <family val="2"/>
    </font>
    <font>
      <sz val="11"/>
      <color indexed="20"/>
      <name val="Calibri"/>
      <family val="2"/>
    </font>
    <font>
      <u/>
      <sz val="10"/>
      <color indexed="12"/>
      <name val="Arial"/>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8"/>
      <name val="Arial"/>
    </font>
    <font>
      <sz val="12"/>
      <name val="Arial"/>
    </font>
    <font>
      <sz val="12"/>
      <color indexed="8"/>
      <name val="Arial"/>
    </font>
    <font>
      <b/>
      <sz val="12"/>
      <color indexed="8"/>
      <name val="Arial"/>
    </font>
    <font>
      <sz val="12"/>
      <color indexed="9"/>
      <name val="Arial"/>
    </font>
    <font>
      <sz val="12"/>
      <color indexed="11"/>
      <name val="Arial"/>
    </font>
    <font>
      <sz val="12"/>
      <color indexed="8"/>
      <name val="Arial"/>
    </font>
    <font>
      <b/>
      <sz val="12"/>
      <color indexed="10"/>
      <name val="Arial"/>
    </font>
    <font>
      <sz val="10"/>
      <name val="Arial"/>
    </font>
    <font>
      <b/>
      <u/>
      <sz val="12"/>
      <color indexed="20"/>
      <name val="Arial"/>
      <family val="2"/>
    </font>
    <font>
      <sz val="11"/>
      <name val="Arial"/>
      <family val="2"/>
    </font>
    <font>
      <b/>
      <sz val="11"/>
      <color indexed="63"/>
      <name val="Arial"/>
      <family val="2"/>
    </font>
    <font>
      <b/>
      <sz val="11"/>
      <name val="Arial"/>
      <family val="2"/>
    </font>
    <font>
      <b/>
      <i/>
      <sz val="11"/>
      <color indexed="23"/>
      <name val="Arial"/>
      <family val="2"/>
    </font>
    <font>
      <sz val="7"/>
      <name val="Times New Roman"/>
      <family val="1"/>
    </font>
    <font>
      <i/>
      <sz val="11"/>
      <color indexed="25"/>
      <name val="Arial"/>
      <family val="2"/>
    </font>
    <font>
      <i/>
      <sz val="11"/>
      <name val="Arial"/>
      <family val="2"/>
    </font>
    <font>
      <u/>
      <sz val="11"/>
      <name val="Arial"/>
      <family val="2"/>
    </font>
    <font>
      <b/>
      <i/>
      <sz val="11"/>
      <color indexed="25"/>
      <name val="Arial"/>
      <family val="2"/>
    </font>
    <font>
      <b/>
      <sz val="12"/>
      <name val="Arial"/>
      <family val="2"/>
    </font>
    <font>
      <sz val="14"/>
      <name val="Arial"/>
      <family val="2"/>
    </font>
    <font>
      <b/>
      <sz val="14"/>
      <name val="Arial"/>
      <family val="2"/>
    </font>
    <font>
      <vertAlign val="subscript"/>
      <sz val="14"/>
      <name val="Arial"/>
      <family val="2"/>
    </font>
    <font>
      <sz val="10"/>
      <name val="Calibri"/>
      <family val="2"/>
    </font>
    <font>
      <sz val="8"/>
      <name val="Calibri"/>
    </font>
    <font>
      <b/>
      <i/>
      <sz val="10"/>
      <name val="Arial"/>
    </font>
    <font>
      <b/>
      <sz val="10"/>
      <name val="Calibri"/>
    </font>
    <font>
      <b/>
      <i/>
      <sz val="10"/>
      <color indexed="8"/>
      <name val="Calibri"/>
      <family val="2"/>
    </font>
    <font>
      <i/>
      <sz val="10"/>
      <name val="Arial"/>
    </font>
    <font>
      <sz val="10"/>
      <color indexed="8"/>
      <name val="Calibri"/>
      <family val="2"/>
    </font>
    <font>
      <sz val="10"/>
      <name val="Arial"/>
    </font>
    <font>
      <b/>
      <sz val="12"/>
      <name val="Calibri"/>
    </font>
    <font>
      <i/>
      <sz val="10"/>
      <name val="Calibri"/>
    </font>
    <font>
      <b/>
      <sz val="10"/>
      <color indexed="10"/>
      <name val="Calibri"/>
    </font>
    <font>
      <sz val="11"/>
      <color indexed="36"/>
      <name val="Calibri"/>
      <family val="2"/>
    </font>
    <font>
      <b/>
      <sz val="12"/>
      <name val="Calibri"/>
    </font>
    <font>
      <sz val="12"/>
      <name val="Calibri"/>
    </font>
    <font>
      <b/>
      <sz val="11"/>
      <name val="Calibri"/>
    </font>
    <font>
      <b/>
      <u/>
      <sz val="14"/>
      <color indexed="9"/>
      <name val="Arial"/>
      <family val="2"/>
    </font>
    <font>
      <sz val="11"/>
      <name val="Calibri"/>
      <family val="2"/>
    </font>
    <font>
      <sz val="11"/>
      <name val="Times New Roman"/>
      <family val="1"/>
    </font>
    <font>
      <b/>
      <sz val="12"/>
      <name val="Calibri"/>
      <family val="2"/>
    </font>
    <font>
      <b/>
      <sz val="10"/>
      <name val="Calibri"/>
      <family val="2"/>
    </font>
    <font>
      <b/>
      <sz val="14"/>
      <name val="Calibri"/>
      <family val="2"/>
    </font>
    <font>
      <b/>
      <sz val="12"/>
      <color indexed="8"/>
      <name val="Arial"/>
      <family val="2"/>
    </font>
    <font>
      <b/>
      <sz val="14"/>
      <color theme="0"/>
      <name val="Calibri"/>
      <family val="2"/>
    </font>
    <font>
      <b/>
      <sz val="11"/>
      <color theme="0"/>
      <name val="Calibri"/>
      <family val="2"/>
    </font>
    <font>
      <b/>
      <sz val="14"/>
      <color rgb="FFFF0000"/>
      <name val="Arial"/>
      <family val="2"/>
    </font>
    <font>
      <b/>
      <sz val="14"/>
      <color theme="0"/>
      <name val="Arial"/>
      <family val="2"/>
    </font>
    <font>
      <sz val="14"/>
      <color theme="0"/>
      <name val="Arial"/>
      <family val="2"/>
    </font>
    <font>
      <sz val="14"/>
      <color rgb="FFFF0000"/>
      <name val="Arial"/>
      <family val="2"/>
    </font>
    <font>
      <sz val="10"/>
      <name val="Calibri"/>
      <family val="2"/>
      <scheme val="minor"/>
    </font>
    <font>
      <b/>
      <sz val="10"/>
      <name val="Calibri"/>
      <family val="2"/>
      <scheme val="minor"/>
    </font>
    <font>
      <b/>
      <sz val="14"/>
      <name val="Calibri"/>
      <family val="2"/>
      <scheme val="minor"/>
    </font>
    <font>
      <i/>
      <sz val="8"/>
      <name val="Calibri"/>
      <family val="2"/>
      <scheme val="minor"/>
    </font>
    <font>
      <sz val="8"/>
      <name val="Calibri"/>
      <family val="2"/>
    </font>
    <font>
      <b/>
      <sz val="8"/>
      <name val="Calibri"/>
      <family val="2"/>
    </font>
    <font>
      <b/>
      <i/>
      <sz val="8"/>
      <color theme="0"/>
      <name val="Calibri"/>
      <family val="2"/>
    </font>
    <font>
      <i/>
      <sz val="8"/>
      <name val="Calibri"/>
      <family val="2"/>
    </font>
    <font>
      <b/>
      <i/>
      <sz val="8"/>
      <name val="Arial"/>
      <family val="2"/>
    </font>
    <font>
      <i/>
      <sz val="8"/>
      <name val="Arial"/>
      <family val="2"/>
    </font>
    <font>
      <sz val="8"/>
      <name val="Calibri"/>
      <family val="2"/>
      <scheme val="minor"/>
    </font>
    <font>
      <sz val="8"/>
      <color indexed="8"/>
      <name val="Calibri"/>
      <family val="2"/>
    </font>
    <font>
      <b/>
      <sz val="8"/>
      <name val="Calibri"/>
      <family val="2"/>
      <scheme val="minor"/>
    </font>
    <font>
      <sz val="8"/>
      <name val="Arial"/>
      <family val="2"/>
    </font>
    <font>
      <b/>
      <sz val="8"/>
      <color indexed="8"/>
      <name val="Calibri"/>
      <family val="2"/>
      <scheme val="minor"/>
    </font>
  </fonts>
  <fills count="38">
    <fill>
      <patternFill patternType="none"/>
    </fill>
    <fill>
      <patternFill patternType="gray125"/>
    </fill>
    <fill>
      <patternFill patternType="solid">
        <fgColor indexed="45"/>
      </patternFill>
    </fill>
    <fill>
      <patternFill patternType="solid">
        <fgColor indexed="42"/>
      </patternFill>
    </fill>
    <fill>
      <patternFill patternType="solid">
        <fgColor indexed="36"/>
      </patternFill>
    </fill>
    <fill>
      <patternFill patternType="solid">
        <fgColor indexed="49"/>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55"/>
      </patternFill>
    </fill>
    <fill>
      <patternFill patternType="solid">
        <fgColor indexed="43"/>
      </patternFill>
    </fill>
    <fill>
      <patternFill patternType="lightGray">
        <fgColor indexed="22"/>
        <bgColor indexed="9"/>
      </patternFill>
    </fill>
    <fill>
      <patternFill patternType="solid">
        <fgColor indexed="9"/>
        <bgColor indexed="64"/>
      </patternFill>
    </fill>
    <fill>
      <patternFill patternType="solid">
        <fgColor indexed="11"/>
        <bgColor indexed="64"/>
      </patternFill>
    </fill>
    <fill>
      <patternFill patternType="solid">
        <fgColor indexed="51"/>
        <bgColor indexed="64"/>
      </patternFill>
    </fill>
    <fill>
      <patternFill patternType="solid">
        <fgColor indexed="10"/>
        <bgColor indexed="64"/>
      </patternFill>
    </fill>
    <fill>
      <patternFill patternType="solid">
        <fgColor indexed="44"/>
        <bgColor indexed="64"/>
      </patternFill>
    </fill>
    <fill>
      <patternFill patternType="solid">
        <fgColor indexed="22"/>
        <bgColor indexed="64"/>
      </patternFill>
    </fill>
    <fill>
      <patternFill patternType="solid">
        <fgColor indexed="41"/>
        <bgColor indexed="64"/>
      </patternFill>
    </fill>
    <fill>
      <patternFill patternType="solid">
        <fgColor indexed="20"/>
        <bgColor indexed="64"/>
      </patternFill>
    </fill>
    <fill>
      <patternFill patternType="solid">
        <fgColor theme="0"/>
        <bgColor indexed="64"/>
      </patternFill>
    </fill>
    <fill>
      <patternFill patternType="solid">
        <fgColor theme="0"/>
        <bgColor indexed="8"/>
      </patternFill>
    </fill>
    <fill>
      <patternFill patternType="solid">
        <fgColor theme="0"/>
        <bgColor indexed="46"/>
      </patternFill>
    </fill>
    <fill>
      <patternFill patternType="solid">
        <fgColor theme="3" tint="0.39997558519241921"/>
        <bgColor indexed="64"/>
      </patternFill>
    </fill>
    <fill>
      <patternFill patternType="solid">
        <fgColor theme="4" tint="0.59999389629810485"/>
        <bgColor indexed="64"/>
      </patternFill>
    </fill>
    <fill>
      <patternFill patternType="solid">
        <fgColor theme="3"/>
        <bgColor indexed="8"/>
      </patternFill>
    </fill>
    <fill>
      <patternFill patternType="solid">
        <fgColor theme="4" tint="0.59999389629810485"/>
        <bgColor indexed="8"/>
      </patternFill>
    </fill>
    <fill>
      <patternFill patternType="solid">
        <fgColor theme="6" tint="0.79998168889431442"/>
        <bgColor indexed="64"/>
      </patternFill>
    </fill>
    <fill>
      <patternFill patternType="solid">
        <fgColor theme="4" tint="0.79998168889431442"/>
        <bgColor indexed="64"/>
      </patternFill>
    </fill>
    <fill>
      <patternFill patternType="solid">
        <fgColor theme="7" tint="0.79998168889431442"/>
        <bgColor indexed="64"/>
      </patternFill>
    </fill>
    <fill>
      <patternFill patternType="solid">
        <fgColor theme="3" tint="0.39997558519241921"/>
        <bgColor indexed="8"/>
      </patternFill>
    </fill>
    <fill>
      <patternFill patternType="solid">
        <fgColor theme="6" tint="0.59999389629810485"/>
        <bgColor indexed="64"/>
      </patternFill>
    </fill>
    <fill>
      <patternFill patternType="solid">
        <fgColor theme="7" tint="0.59999389629810485"/>
        <bgColor indexed="64"/>
      </patternFill>
    </fill>
    <fill>
      <patternFill patternType="solid">
        <fgColor theme="4" tint="0.39997558519241921"/>
        <bgColor indexed="64"/>
      </patternFill>
    </fill>
    <fill>
      <patternFill patternType="solid">
        <fgColor theme="6" tint="0.39997558519241921"/>
        <bgColor indexed="64"/>
      </patternFill>
    </fill>
    <fill>
      <patternFill patternType="solid">
        <fgColor theme="7" tint="0.39997558519241921"/>
        <bgColor indexed="64"/>
      </patternFill>
    </fill>
  </fills>
  <borders count="66">
    <border>
      <left/>
      <right/>
      <top/>
      <bottom/>
      <diagonal/>
    </border>
    <border>
      <left style="double">
        <color indexed="63"/>
      </left>
      <right style="double">
        <color indexed="63"/>
      </right>
      <top style="double">
        <color indexed="63"/>
      </top>
      <bottom style="double">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style="thin">
        <color indexed="63"/>
      </left>
      <right style="thin">
        <color indexed="63"/>
      </right>
      <top style="thin">
        <color indexed="63"/>
      </top>
      <bottom style="thin">
        <color indexed="63"/>
      </bottom>
      <diagonal/>
    </border>
    <border>
      <left/>
      <right/>
      <top style="thin">
        <color indexed="62"/>
      </top>
      <bottom style="double">
        <color indexed="62"/>
      </bottom>
      <diagonal/>
    </border>
    <border>
      <left style="thin">
        <color auto="1"/>
      </left>
      <right style="thin">
        <color auto="1"/>
      </right>
      <top style="thin">
        <color auto="1"/>
      </top>
      <bottom style="thin">
        <color auto="1"/>
      </bottom>
      <diagonal/>
    </border>
    <border>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top style="medium">
        <color auto="1"/>
      </top>
      <bottom style="medium">
        <color auto="1"/>
      </bottom>
      <diagonal/>
    </border>
    <border>
      <left/>
      <right style="thin">
        <color auto="1"/>
      </right>
      <top/>
      <bottom style="thin">
        <color auto="1"/>
      </bottom>
      <diagonal/>
    </border>
    <border>
      <left style="thin">
        <color auto="1"/>
      </left>
      <right style="thin">
        <color auto="1"/>
      </right>
      <top/>
      <bottom style="thin">
        <color auto="1"/>
      </bottom>
      <diagonal/>
    </border>
    <border>
      <left style="thin">
        <color auto="1"/>
      </left>
      <right/>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right/>
      <top/>
      <bottom style="thin">
        <color auto="1"/>
      </bottom>
      <diagonal/>
    </border>
    <border>
      <left style="thin">
        <color auto="1"/>
      </left>
      <right style="thin">
        <color auto="1"/>
      </right>
      <top style="thin">
        <color auto="1"/>
      </top>
      <bottom style="medium">
        <color auto="1"/>
      </bottom>
      <diagonal/>
    </border>
    <border>
      <left style="medium">
        <color auto="1"/>
      </left>
      <right/>
      <top style="medium">
        <color auto="1"/>
      </top>
      <bottom/>
      <diagonal/>
    </border>
    <border>
      <left/>
      <right/>
      <top style="medium">
        <color auto="1"/>
      </top>
      <bottom/>
      <diagonal/>
    </border>
    <border>
      <left style="medium">
        <color auto="1"/>
      </left>
      <right style="thin">
        <color auto="1"/>
      </right>
      <top style="thin">
        <color auto="1"/>
      </top>
      <bottom style="thin">
        <color auto="1"/>
      </bottom>
      <diagonal/>
    </border>
    <border>
      <left/>
      <right style="thin">
        <color auto="1"/>
      </right>
      <top style="thin">
        <color auto="1"/>
      </top>
      <bottom style="medium">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medium">
        <color auto="1"/>
      </left>
      <right style="thin">
        <color auto="1"/>
      </right>
      <top style="thin">
        <color auto="1"/>
      </top>
      <bottom style="medium">
        <color auto="1"/>
      </bottom>
      <diagonal/>
    </border>
    <border>
      <left style="medium">
        <color auto="1"/>
      </left>
      <right style="thin">
        <color auto="1"/>
      </right>
      <top/>
      <bottom style="thin">
        <color auto="1"/>
      </bottom>
      <diagonal/>
    </border>
    <border>
      <left style="medium">
        <color auto="1"/>
      </left>
      <right/>
      <top/>
      <bottom style="medium">
        <color auto="1"/>
      </bottom>
      <diagonal/>
    </border>
    <border>
      <left style="thin">
        <color auto="1"/>
      </left>
      <right style="thin">
        <color auto="1"/>
      </right>
      <top/>
      <bottom style="medium">
        <color auto="1"/>
      </bottom>
      <diagonal/>
    </border>
    <border>
      <left/>
      <right/>
      <top/>
      <bottom style="medium">
        <color auto="1"/>
      </bottom>
      <diagonal/>
    </border>
    <border>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thin">
        <color auto="1"/>
      </left>
      <right style="thin">
        <color auto="1"/>
      </right>
      <top style="thin">
        <color auto="1"/>
      </top>
      <bottom/>
      <diagonal/>
    </border>
    <border>
      <left style="thin">
        <color auto="1"/>
      </left>
      <right style="medium">
        <color auto="1"/>
      </right>
      <top style="thin">
        <color auto="1"/>
      </top>
      <bottom style="thin">
        <color auto="1"/>
      </bottom>
      <diagonal/>
    </border>
    <border>
      <left style="thin">
        <color auto="1"/>
      </left>
      <right style="medium">
        <color auto="1"/>
      </right>
      <top style="thin">
        <color auto="1"/>
      </top>
      <bottom/>
      <diagonal/>
    </border>
    <border>
      <left style="thin">
        <color auto="1"/>
      </left>
      <right style="medium">
        <color auto="1"/>
      </right>
      <top style="thin">
        <color auto="1"/>
      </top>
      <bottom style="medium">
        <color auto="1"/>
      </bottom>
      <diagonal/>
    </border>
    <border>
      <left style="thin">
        <color auto="1"/>
      </left>
      <right style="medium">
        <color auto="1"/>
      </right>
      <top/>
      <bottom style="thin">
        <color auto="1"/>
      </bottom>
      <diagonal/>
    </border>
    <border>
      <left style="medium">
        <color auto="1"/>
      </left>
      <right style="medium">
        <color auto="1"/>
      </right>
      <top/>
      <bottom/>
      <diagonal/>
    </border>
    <border>
      <left style="thin">
        <color auto="1"/>
      </left>
      <right/>
      <top style="thin">
        <color auto="1"/>
      </top>
      <bottom style="medium">
        <color auto="1"/>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thin">
        <color auto="1"/>
      </right>
      <top style="medium">
        <color auto="1"/>
      </top>
      <bottom style="medium">
        <color auto="1"/>
      </bottom>
      <diagonal/>
    </border>
    <border>
      <left style="thin">
        <color auto="1"/>
      </left>
      <right/>
      <top style="medium">
        <color auto="1"/>
      </top>
      <bottom/>
      <diagonal/>
    </border>
    <border>
      <left style="thin">
        <color auto="1"/>
      </left>
      <right style="thin">
        <color auto="1"/>
      </right>
      <top style="medium">
        <color auto="1"/>
      </top>
      <bottom/>
      <diagonal/>
    </border>
    <border>
      <left style="thin">
        <color auto="1"/>
      </left>
      <right/>
      <top/>
      <bottom style="medium">
        <color auto="1"/>
      </bottom>
      <diagonal/>
    </border>
    <border>
      <left style="thin">
        <color auto="1"/>
      </left>
      <right/>
      <top style="medium">
        <color auto="1"/>
      </top>
      <bottom style="thin">
        <color auto="1"/>
      </bottom>
      <diagonal/>
    </border>
    <border>
      <left style="medium">
        <color auto="1"/>
      </left>
      <right style="medium">
        <color auto="1"/>
      </right>
      <top style="thin">
        <color auto="1"/>
      </top>
      <bottom style="medium">
        <color auto="1"/>
      </bottom>
      <diagonal/>
    </border>
    <border>
      <left style="thin">
        <color auto="1"/>
      </left>
      <right style="medium">
        <color auto="1"/>
      </right>
      <top style="medium">
        <color auto="1"/>
      </top>
      <bottom style="medium">
        <color auto="1"/>
      </bottom>
      <diagonal/>
    </border>
    <border>
      <left style="medium">
        <color auto="1"/>
      </left>
      <right style="medium">
        <color auto="1"/>
      </right>
      <top style="medium">
        <color auto="1"/>
      </top>
      <bottom style="medium">
        <color auto="1"/>
      </bottom>
      <diagonal/>
    </border>
    <border>
      <left style="medium">
        <color auto="1"/>
      </left>
      <right style="thin">
        <color auto="1"/>
      </right>
      <top style="thin">
        <color auto="1"/>
      </top>
      <bottom/>
      <diagonal/>
    </border>
    <border>
      <left/>
      <right style="medium">
        <color auto="1"/>
      </right>
      <top style="medium">
        <color auto="1"/>
      </top>
      <bottom/>
      <diagonal/>
    </border>
    <border>
      <left/>
      <right style="medium">
        <color auto="1"/>
      </right>
      <top/>
      <bottom style="medium">
        <color auto="1"/>
      </bottom>
      <diagonal/>
    </border>
    <border>
      <left/>
      <right style="medium">
        <color auto="1"/>
      </right>
      <top/>
      <bottom/>
      <diagonal/>
    </border>
    <border>
      <left style="medium">
        <color auto="1"/>
      </left>
      <right style="thin">
        <color auto="1"/>
      </right>
      <top style="medium">
        <color auto="1"/>
      </top>
      <bottom/>
      <diagonal/>
    </border>
    <border>
      <left style="medium">
        <color auto="1"/>
      </left>
      <right style="medium">
        <color auto="1"/>
      </right>
      <top style="medium">
        <color auto="1"/>
      </top>
      <bottom/>
      <diagonal/>
    </border>
    <border>
      <left style="medium">
        <color auto="1"/>
      </left>
      <right style="thin">
        <color auto="1"/>
      </right>
      <top/>
      <bottom/>
      <diagonal/>
    </border>
    <border>
      <left style="medium">
        <color auto="1"/>
      </left>
      <right style="thin">
        <color auto="1"/>
      </right>
      <top/>
      <bottom style="medium">
        <color auto="1"/>
      </bottom>
      <diagonal/>
    </border>
    <border>
      <left/>
      <right/>
      <top style="medium">
        <color auto="1"/>
      </top>
      <bottom style="thin">
        <color auto="1"/>
      </bottom>
      <diagonal/>
    </border>
    <border>
      <left/>
      <right/>
      <top style="thin">
        <color auto="1"/>
      </top>
      <bottom style="medium">
        <color auto="1"/>
      </bottom>
      <diagonal/>
    </border>
    <border>
      <left style="thin">
        <color auto="1"/>
      </left>
      <right style="medium">
        <color auto="1"/>
      </right>
      <top/>
      <bottom/>
      <diagonal/>
    </border>
    <border>
      <left style="thin">
        <color auto="1"/>
      </left>
      <right style="thin">
        <color auto="1"/>
      </right>
      <top/>
      <bottom/>
      <diagonal/>
    </border>
    <border>
      <left style="medium">
        <color auto="1"/>
      </left>
      <right/>
      <top style="thin">
        <color auto="1"/>
      </top>
      <bottom style="medium">
        <color auto="1"/>
      </bottom>
      <diagonal/>
    </border>
  </borders>
  <cellStyleXfs count="33">
    <xf numFmtId="0" fontId="0" fillId="0" borderId="0"/>
    <xf numFmtId="0" fontId="2" fillId="6" borderId="0" applyNumberFormat="0" applyBorder="0" applyAlignment="0" applyProtection="0"/>
    <xf numFmtId="0" fontId="2" fillId="7" borderId="0" applyNumberFormat="0" applyBorder="0" applyAlignment="0" applyProtection="0"/>
    <xf numFmtId="0" fontId="2" fillId="8" borderId="0" applyNumberFormat="0" applyBorder="0" applyAlignment="0" applyProtection="0"/>
    <xf numFmtId="0" fontId="2" fillId="4" borderId="0" applyNumberFormat="0" applyBorder="0" applyAlignment="0" applyProtection="0"/>
    <xf numFmtId="0" fontId="2" fillId="5" borderId="0" applyNumberFormat="0" applyBorder="0" applyAlignment="0" applyProtection="0"/>
    <xf numFmtId="0" fontId="2" fillId="9" borderId="0" applyNumberFormat="0" applyBorder="0" applyAlignment="0" applyProtection="0"/>
    <xf numFmtId="0" fontId="3" fillId="2" borderId="0" applyNumberFormat="0" applyBorder="0" applyAlignment="0" applyProtection="0"/>
    <xf numFmtId="0" fontId="14" fillId="11" borderId="1" applyNumberFormat="0" applyAlignment="0" applyProtection="0"/>
    <xf numFmtId="0" fontId="8" fillId="0" borderId="0" applyNumberFormat="0" applyFill="0" applyBorder="0" applyAlignment="0" applyProtection="0"/>
    <xf numFmtId="0" fontId="6" fillId="3" borderId="0" applyNumberFormat="0" applyBorder="0" applyAlignment="0" applyProtection="0"/>
    <xf numFmtId="0" fontId="10" fillId="0" borderId="2" applyNumberFormat="0" applyFill="0" applyAlignment="0" applyProtection="0"/>
    <xf numFmtId="0" fontId="11" fillId="0" borderId="3" applyNumberFormat="0" applyFill="0" applyAlignment="0" applyProtection="0"/>
    <xf numFmtId="0" fontId="12" fillId="0" borderId="4" applyNumberFormat="0" applyFill="0" applyAlignment="0" applyProtection="0"/>
    <xf numFmtId="0" fontId="12" fillId="0" borderId="0" applyNumberFormat="0" applyFill="0" applyBorder="0" applyAlignment="0" applyProtection="0"/>
    <xf numFmtId="0" fontId="3" fillId="2" borderId="0" applyNumberFormat="0" applyBorder="0" applyAlignment="0" applyProtection="0"/>
    <xf numFmtId="0" fontId="4" fillId="0" borderId="0" applyNumberFormat="0" applyFill="0" applyBorder="0" applyAlignment="0" applyProtection="0">
      <alignment vertical="top"/>
      <protection locked="0"/>
    </xf>
    <xf numFmtId="0" fontId="5" fillId="12" borderId="0" applyNumberFormat="0" applyBorder="0" applyAlignment="0" applyProtection="0"/>
    <xf numFmtId="0" fontId="5" fillId="12" borderId="0" applyNumberFormat="0" applyBorder="0" applyAlignment="0" applyProtection="0"/>
    <xf numFmtId="165" fontId="45" fillId="0" borderId="0"/>
    <xf numFmtId="0" fontId="7" fillId="10" borderId="5" applyNumberFormat="0" applyAlignment="0" applyProtection="0"/>
    <xf numFmtId="9" fontId="1" fillId="0" borderId="0" applyFont="0" applyFill="0" applyBorder="0" applyAlignment="0" applyProtection="0"/>
    <xf numFmtId="0" fontId="6" fillId="3" borderId="0" applyNumberFormat="0" applyBorder="0" applyAlignment="0" applyProtection="0"/>
    <xf numFmtId="0" fontId="7" fillId="10" borderId="5" applyNumberFormat="0" applyAlignment="0" applyProtection="0"/>
    <xf numFmtId="0" fontId="8" fillId="0" borderId="0" applyNumberFormat="0" applyFill="0" applyBorder="0" applyAlignment="0" applyProtection="0"/>
    <xf numFmtId="0" fontId="9" fillId="0" borderId="0" applyNumberFormat="0" applyFill="0" applyBorder="0" applyAlignment="0" applyProtection="0"/>
    <xf numFmtId="0" fontId="9" fillId="0" borderId="0" applyNumberFormat="0" applyFill="0" applyBorder="0" applyAlignment="0" applyProtection="0"/>
    <xf numFmtId="0" fontId="10" fillId="0" borderId="2" applyNumberFormat="0" applyFill="0" applyAlignment="0" applyProtection="0"/>
    <xf numFmtId="0" fontId="11" fillId="0" borderId="3" applyNumberFormat="0" applyFill="0" applyAlignment="0" applyProtection="0"/>
    <xf numFmtId="0" fontId="12" fillId="0" borderId="4" applyNumberFormat="0" applyFill="0" applyAlignment="0" applyProtection="0"/>
    <xf numFmtId="0" fontId="12" fillId="0" borderId="0" applyNumberFormat="0" applyFill="0" applyBorder="0" applyAlignment="0" applyProtection="0"/>
    <xf numFmtId="0" fontId="13" fillId="0" borderId="6" applyNumberFormat="0" applyFill="0" applyAlignment="0" applyProtection="0"/>
    <xf numFmtId="0" fontId="14" fillId="11" borderId="1" applyNumberFormat="0" applyAlignment="0" applyProtection="0"/>
  </cellStyleXfs>
  <cellXfs count="510">
    <xf numFmtId="0" fontId="0" fillId="0" borderId="0" xfId="0"/>
    <xf numFmtId="0" fontId="16" fillId="13" borderId="0" xfId="0" applyFont="1" applyFill="1" applyAlignment="1" applyProtection="1">
      <alignment vertical="center"/>
    </xf>
    <xf numFmtId="0" fontId="16" fillId="14" borderId="0" xfId="0" applyFont="1" applyFill="1" applyAlignment="1">
      <alignment vertical="center"/>
    </xf>
    <xf numFmtId="0" fontId="16" fillId="13" borderId="0" xfId="0" applyFont="1" applyFill="1" applyAlignment="1" applyProtection="1">
      <alignment horizontal="right" vertical="center"/>
    </xf>
    <xf numFmtId="3" fontId="20" fillId="15" borderId="7" xfId="0" applyNumberFormat="1" applyFont="1" applyFill="1" applyBorder="1" applyAlignment="1">
      <alignment vertical="center"/>
    </xf>
    <xf numFmtId="3" fontId="16" fillId="16" borderId="7" xfId="0" applyNumberFormat="1" applyFont="1" applyFill="1" applyBorder="1" applyAlignment="1">
      <alignment vertical="center"/>
    </xf>
    <xf numFmtId="3" fontId="16" fillId="17" borderId="7" xfId="0" applyNumberFormat="1" applyFont="1" applyFill="1" applyBorder="1" applyAlignment="1">
      <alignment vertical="center"/>
    </xf>
    <xf numFmtId="0" fontId="16" fillId="18" borderId="8" xfId="0" applyFont="1" applyFill="1" applyBorder="1" applyAlignment="1">
      <alignment horizontal="centerContinuous" vertical="center"/>
    </xf>
    <xf numFmtId="0" fontId="16" fillId="18" borderId="9" xfId="0" applyFont="1" applyFill="1" applyBorder="1" applyAlignment="1">
      <alignment horizontal="centerContinuous" vertical="center"/>
    </xf>
    <xf numFmtId="0" fontId="16" fillId="18" borderId="10" xfId="0" applyFont="1" applyFill="1" applyBorder="1" applyAlignment="1">
      <alignment horizontal="centerContinuous" vertical="center"/>
    </xf>
    <xf numFmtId="0" fontId="16" fillId="19" borderId="11" xfId="0" applyFont="1" applyFill="1" applyBorder="1" applyAlignment="1">
      <alignment horizontal="center" vertical="center"/>
    </xf>
    <xf numFmtId="0" fontId="16" fillId="19" borderId="12" xfId="0" applyFont="1" applyFill="1" applyBorder="1" applyAlignment="1">
      <alignment horizontal="center" vertical="center"/>
    </xf>
    <xf numFmtId="0" fontId="16" fillId="19" borderId="13" xfId="0" applyFont="1" applyFill="1" applyBorder="1" applyAlignment="1">
      <alignment horizontal="center" vertical="center"/>
    </xf>
    <xf numFmtId="0" fontId="16" fillId="0" borderId="7" xfId="0" applyFont="1" applyFill="1" applyBorder="1" applyAlignment="1">
      <alignment horizontal="center" vertical="center"/>
    </xf>
    <xf numFmtId="0" fontId="16" fillId="0" borderId="14" xfId="0" applyFont="1" applyFill="1" applyBorder="1" applyAlignment="1">
      <alignment horizontal="center" vertical="center"/>
    </xf>
    <xf numFmtId="0" fontId="16" fillId="0" borderId="15" xfId="0" applyFont="1" applyFill="1" applyBorder="1" applyAlignment="1">
      <alignment horizontal="center" vertical="center"/>
    </xf>
    <xf numFmtId="0" fontId="16" fillId="0" borderId="0" xfId="0" applyFont="1" applyAlignment="1">
      <alignment vertical="center"/>
    </xf>
    <xf numFmtId="0" fontId="1" fillId="20" borderId="7" xfId="0" applyFont="1" applyFill="1" applyBorder="1" applyAlignment="1">
      <alignment horizontal="center" vertical="center"/>
    </xf>
    <xf numFmtId="0" fontId="1" fillId="20" borderId="14" xfId="0" applyFont="1" applyFill="1" applyBorder="1" applyAlignment="1">
      <alignment horizontal="center" vertical="center"/>
    </xf>
    <xf numFmtId="0" fontId="1" fillId="20" borderId="15" xfId="0" applyFont="1" applyFill="1" applyBorder="1" applyAlignment="1">
      <alignment horizontal="center" vertical="center"/>
    </xf>
    <xf numFmtId="0" fontId="1" fillId="0" borderId="0" xfId="0" applyFont="1" applyAlignment="1">
      <alignment vertical="center"/>
    </xf>
    <xf numFmtId="1" fontId="16" fillId="0" borderId="7" xfId="0" applyNumberFormat="1" applyFont="1" applyFill="1" applyBorder="1" applyAlignment="1">
      <alignment horizontal="center" vertical="center"/>
    </xf>
    <xf numFmtId="1" fontId="16" fillId="0" borderId="14" xfId="0" applyNumberFormat="1" applyFont="1" applyFill="1" applyBorder="1" applyAlignment="1">
      <alignment horizontal="center" vertical="center"/>
    </xf>
    <xf numFmtId="1" fontId="16" fillId="0" borderId="15" xfId="0" applyNumberFormat="1" applyFont="1" applyFill="1" applyBorder="1" applyAlignment="1">
      <alignment horizontal="center" vertical="center"/>
    </xf>
    <xf numFmtId="0" fontId="16" fillId="0" borderId="0" xfId="0" applyFont="1" applyAlignment="1">
      <alignment horizontal="center" vertical="center"/>
    </xf>
    <xf numFmtId="0" fontId="16" fillId="14" borderId="0" xfId="0" applyFont="1" applyFill="1" applyAlignment="1">
      <alignment vertical="top"/>
    </xf>
    <xf numFmtId="0" fontId="16" fillId="0" borderId="0" xfId="0" applyFont="1" applyAlignment="1">
      <alignment vertical="top"/>
    </xf>
    <xf numFmtId="0" fontId="16" fillId="0" borderId="0" xfId="0" applyFont="1" applyFill="1"/>
    <xf numFmtId="0" fontId="16" fillId="0" borderId="0" xfId="0" applyFont="1" applyFill="1" applyAlignment="1">
      <alignment wrapText="1"/>
    </xf>
    <xf numFmtId="0" fontId="24" fillId="0" borderId="0" xfId="0" applyFont="1" applyAlignment="1">
      <alignment horizontal="justify"/>
    </xf>
    <xf numFmtId="0" fontId="25" fillId="0" borderId="0" xfId="0" applyFont="1" applyAlignment="1">
      <alignment horizontal="justify"/>
    </xf>
    <xf numFmtId="0" fontId="26" fillId="0" borderId="0" xfId="0" applyFont="1" applyAlignment="1">
      <alignment horizontal="justify"/>
    </xf>
    <xf numFmtId="0" fontId="28" fillId="0" borderId="0" xfId="0" applyFont="1" applyAlignment="1">
      <alignment horizontal="justify"/>
    </xf>
    <xf numFmtId="0" fontId="4" fillId="0" borderId="0" xfId="16" applyAlignment="1" applyProtection="1">
      <alignment horizontal="left"/>
    </xf>
    <xf numFmtId="0" fontId="25" fillId="1" borderId="0" xfId="0" applyFont="1" applyFill="1" applyAlignment="1">
      <alignment horizontal="justify"/>
    </xf>
    <xf numFmtId="0" fontId="27" fillId="0" borderId="0" xfId="0" applyFont="1" applyAlignment="1">
      <alignment horizontal="justify"/>
    </xf>
    <xf numFmtId="0" fontId="17" fillId="19" borderId="16" xfId="0" applyFont="1" applyFill="1" applyBorder="1" applyAlignment="1">
      <alignment vertical="center" wrapText="1"/>
    </xf>
    <xf numFmtId="0" fontId="17" fillId="19" borderId="17" xfId="0" applyFont="1" applyFill="1" applyBorder="1" applyAlignment="1">
      <alignment vertical="center" wrapText="1"/>
    </xf>
    <xf numFmtId="0" fontId="17" fillId="19" borderId="18" xfId="0" applyFont="1" applyFill="1" applyBorder="1" applyAlignment="1">
      <alignment vertical="center" wrapText="1"/>
    </xf>
    <xf numFmtId="0" fontId="18" fillId="19" borderId="19" xfId="0" applyFont="1" applyFill="1" applyBorder="1" applyAlignment="1">
      <alignment vertical="center" wrapText="1"/>
    </xf>
    <xf numFmtId="0" fontId="18" fillId="19" borderId="0" xfId="0" applyFont="1" applyFill="1" applyBorder="1" applyAlignment="1">
      <alignment vertical="center"/>
    </xf>
    <xf numFmtId="0" fontId="19" fillId="19" borderId="0" xfId="0" applyFont="1" applyFill="1" applyBorder="1" applyAlignment="1">
      <alignment vertical="center"/>
    </xf>
    <xf numFmtId="0" fontId="17" fillId="19" borderId="20" xfId="0" applyFont="1" applyFill="1" applyBorder="1" applyAlignment="1">
      <alignment vertical="center" wrapText="1"/>
    </xf>
    <xf numFmtId="0" fontId="16" fillId="19" borderId="19" xfId="0" applyFont="1" applyFill="1" applyBorder="1" applyAlignment="1">
      <alignment vertical="center" wrapText="1"/>
    </xf>
    <xf numFmtId="0" fontId="16" fillId="19" borderId="0" xfId="0" applyFont="1" applyFill="1" applyBorder="1" applyAlignment="1">
      <alignment vertical="center" wrapText="1"/>
    </xf>
    <xf numFmtId="0" fontId="17" fillId="19" borderId="0" xfId="0" applyFont="1" applyFill="1" applyBorder="1" applyAlignment="1">
      <alignment vertical="center" wrapText="1"/>
    </xf>
    <xf numFmtId="0" fontId="16" fillId="19" borderId="21" xfId="0" applyFont="1" applyFill="1" applyBorder="1" applyAlignment="1">
      <alignment vertical="center" wrapText="1"/>
    </xf>
    <xf numFmtId="0" fontId="17" fillId="19" borderId="21" xfId="0" applyFont="1" applyFill="1" applyBorder="1" applyAlignment="1">
      <alignment vertical="center" wrapText="1"/>
    </xf>
    <xf numFmtId="0" fontId="17" fillId="19" borderId="19" xfId="0" applyFont="1" applyFill="1" applyBorder="1" applyAlignment="1">
      <alignment horizontal="right" vertical="center" wrapText="1"/>
    </xf>
    <xf numFmtId="0" fontId="16" fillId="19" borderId="0" xfId="0" applyFont="1" applyFill="1" applyBorder="1" applyAlignment="1">
      <alignment horizontal="right" vertical="center" wrapText="1"/>
    </xf>
    <xf numFmtId="0" fontId="16" fillId="19" borderId="0" xfId="0" applyFont="1" applyFill="1" applyBorder="1" applyAlignment="1">
      <alignment vertical="center"/>
    </xf>
    <xf numFmtId="0" fontId="21" fillId="19" borderId="19" xfId="0" applyFont="1" applyFill="1" applyBorder="1" applyAlignment="1">
      <alignment horizontal="right" vertical="center" wrapText="1"/>
    </xf>
    <xf numFmtId="0" fontId="16" fillId="19" borderId="19" xfId="0" applyFont="1" applyFill="1" applyBorder="1" applyAlignment="1">
      <alignment horizontal="right" vertical="center" wrapText="1"/>
    </xf>
    <xf numFmtId="0" fontId="16" fillId="19" borderId="13" xfId="0" applyFont="1" applyFill="1" applyBorder="1" applyAlignment="1">
      <alignment vertical="center" wrapText="1"/>
    </xf>
    <xf numFmtId="0" fontId="19" fillId="19" borderId="21" xfId="0" applyFont="1" applyFill="1" applyBorder="1" applyAlignment="1">
      <alignment vertical="center"/>
    </xf>
    <xf numFmtId="0" fontId="17" fillId="19" borderId="11" xfId="0" applyFont="1" applyFill="1" applyBorder="1" applyAlignment="1">
      <alignment vertical="center" wrapText="1"/>
    </xf>
    <xf numFmtId="14" fontId="16" fillId="0" borderId="7" xfId="0" applyNumberFormat="1" applyFont="1" applyFill="1" applyBorder="1" applyAlignment="1">
      <alignment horizontal="center" vertical="center"/>
    </xf>
    <xf numFmtId="0" fontId="34" fillId="13" borderId="0" xfId="0" applyFont="1" applyFill="1" applyAlignment="1" applyProtection="1">
      <alignment vertical="center"/>
    </xf>
    <xf numFmtId="0" fontId="1" fillId="0" borderId="7" xfId="0" applyFont="1" applyFill="1" applyBorder="1" applyAlignment="1">
      <alignment horizontal="center" vertical="center"/>
    </xf>
    <xf numFmtId="0" fontId="23" fillId="0" borderId="0" xfId="0" applyFont="1"/>
    <xf numFmtId="0" fontId="35" fillId="0" borderId="0" xfId="0" applyFont="1"/>
    <xf numFmtId="0" fontId="35" fillId="0" borderId="22" xfId="0" applyFont="1" applyFill="1" applyBorder="1" applyAlignment="1">
      <alignment horizontal="center" vertical="center"/>
    </xf>
    <xf numFmtId="0" fontId="35" fillId="0" borderId="0" xfId="0" applyFont="1" applyAlignment="1">
      <alignment horizontal="left" vertical="center" wrapText="1"/>
    </xf>
    <xf numFmtId="0" fontId="35" fillId="0" borderId="0" xfId="0" applyFont="1" applyFill="1" applyAlignment="1">
      <alignment vertical="center" wrapText="1"/>
    </xf>
    <xf numFmtId="1" fontId="35" fillId="0" borderId="7" xfId="0" applyNumberFormat="1" applyFont="1" applyFill="1" applyBorder="1" applyAlignment="1" applyProtection="1">
      <alignment horizontal="center" vertical="center"/>
      <protection locked="0"/>
    </xf>
    <xf numFmtId="1" fontId="38" fillId="22" borderId="7" xfId="0" applyNumberFormat="1" applyFont="1" applyFill="1" applyBorder="1" applyAlignment="1">
      <alignment horizontal="center" vertical="center" wrapText="1"/>
    </xf>
    <xf numFmtId="0" fontId="38" fillId="22" borderId="7" xfId="0" applyFont="1" applyFill="1" applyBorder="1" applyAlignment="1">
      <alignment horizontal="center" vertical="center" wrapText="1"/>
    </xf>
    <xf numFmtId="0" fontId="40" fillId="22" borderId="23" xfId="0" applyFont="1" applyFill="1" applyBorder="1" applyAlignment="1" applyProtection="1">
      <alignment horizontal="left" vertical="center" wrapText="1"/>
      <protection locked="0"/>
    </xf>
    <xf numFmtId="166" fontId="41" fillId="22" borderId="23" xfId="0" applyNumberFormat="1" applyFont="1" applyFill="1" applyBorder="1" applyAlignment="1">
      <alignment horizontal="center" vertical="center" wrapText="1"/>
    </xf>
    <xf numFmtId="166" fontId="41" fillId="22" borderId="24" xfId="0" applyNumberFormat="1" applyFont="1" applyFill="1" applyBorder="1" applyAlignment="1">
      <alignment horizontal="center" vertical="center" wrapText="1"/>
    </xf>
    <xf numFmtId="0" fontId="42" fillId="22" borderId="0" xfId="0" applyFont="1" applyFill="1" applyAlignment="1">
      <alignment horizontal="justify" vertical="center" wrapText="1"/>
    </xf>
    <xf numFmtId="0" fontId="38" fillId="22" borderId="25" xfId="0" applyFont="1" applyFill="1" applyBorder="1" applyAlignment="1">
      <alignment vertical="center" wrapText="1"/>
    </xf>
    <xf numFmtId="0" fontId="38" fillId="22" borderId="25" xfId="0" applyFont="1" applyFill="1" applyBorder="1" applyAlignment="1" applyProtection="1">
      <alignment horizontal="left" vertical="center" wrapText="1"/>
      <protection locked="0"/>
    </xf>
    <xf numFmtId="165" fontId="38" fillId="24" borderId="25" xfId="0" applyNumberFormat="1" applyFont="1" applyFill="1" applyBorder="1" applyAlignment="1" applyProtection="1">
      <alignment horizontal="left" vertical="center" wrapText="1"/>
      <protection locked="0"/>
    </xf>
    <xf numFmtId="165" fontId="38" fillId="23" borderId="25" xfId="0" applyNumberFormat="1" applyFont="1" applyFill="1" applyBorder="1" applyAlignment="1" applyProtection="1">
      <alignment horizontal="left" vertical="center" wrapText="1"/>
      <protection locked="0"/>
    </xf>
    <xf numFmtId="0" fontId="38" fillId="22" borderId="25" xfId="0" applyFont="1" applyFill="1" applyBorder="1" applyAlignment="1">
      <alignment horizontal="left" vertical="center" wrapText="1"/>
    </xf>
    <xf numFmtId="165" fontId="38" fillId="24" borderId="25" xfId="19" applyNumberFormat="1" applyFont="1" applyFill="1" applyBorder="1" applyAlignment="1" applyProtection="1">
      <alignment horizontal="left" vertical="center" wrapText="1"/>
      <protection locked="0"/>
    </xf>
    <xf numFmtId="165" fontId="38" fillId="22" borderId="25" xfId="19" applyNumberFormat="1" applyFont="1" applyFill="1" applyBorder="1" applyAlignment="1" applyProtection="1">
      <alignment horizontal="left" vertical="center" wrapText="1"/>
      <protection locked="0"/>
    </xf>
    <xf numFmtId="165" fontId="38" fillId="22" borderId="25" xfId="19" applyNumberFormat="1" applyFont="1" applyFill="1" applyBorder="1" applyAlignment="1" applyProtection="1">
      <alignment vertical="center" wrapText="1"/>
      <protection locked="0"/>
    </xf>
    <xf numFmtId="1" fontId="38" fillId="22" borderId="22" xfId="0" applyNumberFormat="1" applyFont="1" applyFill="1" applyBorder="1" applyAlignment="1">
      <alignment horizontal="center" vertical="center" wrapText="1"/>
    </xf>
    <xf numFmtId="0" fontId="51" fillId="22" borderId="0" xfId="0" applyFont="1" applyFill="1" applyAlignment="1">
      <alignment vertical="center" wrapText="1"/>
    </xf>
    <xf numFmtId="165" fontId="38" fillId="22" borderId="0" xfId="0" applyNumberFormat="1" applyFont="1" applyFill="1" applyAlignment="1">
      <alignment horizontal="center" vertical="center" textRotation="41" wrapText="1"/>
    </xf>
    <xf numFmtId="0" fontId="38" fillId="26" borderId="7" xfId="0" applyNumberFormat="1" applyFont="1" applyFill="1" applyBorder="1" applyAlignment="1">
      <alignment horizontal="center" vertical="center" wrapText="1"/>
    </xf>
    <xf numFmtId="165" fontId="60" fillId="27" borderId="27" xfId="0" applyNumberFormat="1" applyFont="1" applyFill="1" applyBorder="1" applyAlignment="1" applyProtection="1">
      <alignment vertical="center" wrapText="1"/>
      <protection locked="0"/>
    </xf>
    <xf numFmtId="165" fontId="61" fillId="27" borderId="25" xfId="16" applyNumberFormat="1" applyFont="1" applyFill="1" applyBorder="1" applyAlignment="1" applyProtection="1">
      <alignment horizontal="justify" vertical="center" wrapText="1"/>
      <protection locked="0"/>
    </xf>
    <xf numFmtId="0" fontId="61" fillId="27" borderId="25" xfId="0" applyFont="1" applyFill="1" applyBorder="1" applyAlignment="1" applyProtection="1">
      <alignment horizontal="justify" vertical="center" wrapText="1"/>
      <protection locked="0"/>
    </xf>
    <xf numFmtId="165" fontId="61" fillId="27" borderId="25" xfId="0" applyNumberFormat="1" applyFont="1" applyFill="1" applyBorder="1" applyAlignment="1" applyProtection="1">
      <alignment horizontal="justify" vertical="center" wrapText="1"/>
      <protection locked="0"/>
    </xf>
    <xf numFmtId="165" fontId="61" fillId="27" borderId="29" xfId="0" applyNumberFormat="1" applyFont="1" applyFill="1" applyBorder="1" applyAlignment="1" applyProtection="1">
      <alignment horizontal="justify" vertical="center" wrapText="1"/>
      <protection locked="0"/>
    </xf>
    <xf numFmtId="0" fontId="38" fillId="26" borderId="12" xfId="0" applyNumberFormat="1" applyFont="1" applyFill="1" applyBorder="1" applyAlignment="1">
      <alignment horizontal="center" vertical="center" wrapText="1"/>
    </xf>
    <xf numFmtId="0" fontId="43" fillId="22" borderId="31" xfId="0" applyFont="1" applyFill="1" applyBorder="1" applyAlignment="1" applyProtection="1">
      <alignment horizontal="left" vertical="center" wrapText="1"/>
      <protection locked="0"/>
    </xf>
    <xf numFmtId="166" fontId="38" fillId="22" borderId="31" xfId="0" applyNumberFormat="1" applyFont="1" applyFill="1" applyBorder="1" applyAlignment="1">
      <alignment horizontal="center" vertical="center" wrapText="1"/>
    </xf>
    <xf numFmtId="166" fontId="38" fillId="22" borderId="32" xfId="0" applyNumberFormat="1" applyFont="1" applyFill="1" applyBorder="1" applyAlignment="1">
      <alignment horizontal="center" vertical="center" wrapText="1"/>
    </xf>
    <xf numFmtId="166" fontId="38" fillId="22" borderId="33" xfId="0" applyNumberFormat="1" applyFont="1" applyFill="1" applyBorder="1" applyAlignment="1">
      <alignment horizontal="center" vertical="center" wrapText="1"/>
    </xf>
    <xf numFmtId="0" fontId="38" fillId="22" borderId="29" xfId="0" applyFont="1" applyFill="1" applyBorder="1" applyAlignment="1">
      <alignment vertical="center" wrapText="1"/>
    </xf>
    <xf numFmtId="0" fontId="36" fillId="0" borderId="0" xfId="0" applyFont="1" applyAlignment="1">
      <alignment horizontal="center" vertical="center" textRotation="255" wrapText="1"/>
    </xf>
    <xf numFmtId="0" fontId="35" fillId="0" borderId="0" xfId="0" applyFont="1" applyAlignment="1">
      <alignment vertical="center" wrapText="1"/>
    </xf>
    <xf numFmtId="0" fontId="35" fillId="0" borderId="0" xfId="0" applyFont="1" applyAlignment="1">
      <alignment horizontal="center" vertical="center" wrapText="1"/>
    </xf>
    <xf numFmtId="0" fontId="36" fillId="0" borderId="0" xfId="0" applyFont="1" applyFill="1" applyAlignment="1">
      <alignment horizontal="left" vertical="center" wrapText="1"/>
    </xf>
    <xf numFmtId="0" fontId="62" fillId="19" borderId="34" xfId="0" applyFont="1" applyFill="1" applyBorder="1" applyAlignment="1">
      <alignment horizontal="center" vertical="center" wrapText="1"/>
    </xf>
    <xf numFmtId="0" fontId="62" fillId="19" borderId="28" xfId="0" applyFont="1" applyFill="1" applyBorder="1" applyAlignment="1">
      <alignment horizontal="center" vertical="center" textRotation="90" wrapText="1"/>
    </xf>
    <xf numFmtId="0" fontId="62" fillId="19" borderId="28" xfId="0" applyFont="1" applyFill="1" applyBorder="1" applyAlignment="1">
      <alignment horizontal="center" vertical="center" wrapText="1"/>
    </xf>
    <xf numFmtId="0" fontId="62" fillId="19" borderId="35" xfId="0" applyFont="1" applyFill="1" applyBorder="1" applyAlignment="1">
      <alignment horizontal="center" vertical="center" wrapText="1"/>
    </xf>
    <xf numFmtId="0" fontId="63" fillId="21" borderId="7" xfId="0" applyFont="1" applyFill="1" applyBorder="1" applyAlignment="1">
      <alignment horizontal="centerContinuous" vertical="center" wrapText="1"/>
    </xf>
    <xf numFmtId="0" fontId="64" fillId="0" borderId="0" xfId="0" applyFont="1" applyAlignment="1">
      <alignment vertical="center" wrapText="1"/>
    </xf>
    <xf numFmtId="0" fontId="63" fillId="21" borderId="36" xfId="0" applyFont="1" applyFill="1" applyBorder="1" applyAlignment="1">
      <alignment horizontal="center" vertical="center" wrapText="1"/>
    </xf>
    <xf numFmtId="0" fontId="64" fillId="0" borderId="0" xfId="0" quotePrefix="1" applyFont="1" applyFill="1" applyAlignment="1">
      <alignment vertical="center" wrapText="1"/>
    </xf>
    <xf numFmtId="0" fontId="64" fillId="0" borderId="0" xfId="0" applyFont="1" applyFill="1" applyAlignment="1">
      <alignment vertical="center" wrapText="1"/>
    </xf>
    <xf numFmtId="0" fontId="65" fillId="0" borderId="0" xfId="0" applyFont="1" applyAlignment="1">
      <alignment horizontal="center" vertical="center" wrapText="1"/>
    </xf>
    <xf numFmtId="0" fontId="54" fillId="0" borderId="0" xfId="0" applyFont="1" applyAlignment="1">
      <alignment vertical="center"/>
    </xf>
    <xf numFmtId="0" fontId="55" fillId="0" borderId="0" xfId="0" applyFont="1" applyAlignment="1">
      <alignment horizontal="left" vertical="center" indent="4"/>
    </xf>
    <xf numFmtId="0" fontId="54" fillId="0" borderId="0" xfId="0" applyFont="1" applyAlignment="1">
      <alignment horizontal="left" vertical="center" indent="5"/>
    </xf>
    <xf numFmtId="0" fontId="52" fillId="0" borderId="0" xfId="0" applyFont="1" applyAlignment="1">
      <alignment vertical="center"/>
    </xf>
    <xf numFmtId="0" fontId="35" fillId="29" borderId="7" xfId="0" applyFont="1" applyFill="1" applyBorder="1" applyAlignment="1">
      <alignment horizontal="left" vertical="center" wrapText="1"/>
    </xf>
    <xf numFmtId="9" fontId="35" fillId="29" borderId="7" xfId="0" applyNumberFormat="1" applyFont="1" applyFill="1" applyBorder="1" applyAlignment="1">
      <alignment horizontal="left" vertical="center" wrapText="1"/>
    </xf>
    <xf numFmtId="0" fontId="35" fillId="29" borderId="7" xfId="0" applyFont="1" applyFill="1" applyBorder="1" applyAlignment="1">
      <alignment horizontal="center" vertical="center" wrapText="1"/>
    </xf>
    <xf numFmtId="0" fontId="35" fillId="29" borderId="7" xfId="0" applyFont="1" applyFill="1" applyBorder="1" applyAlignment="1">
      <alignment vertical="center" wrapText="1"/>
    </xf>
    <xf numFmtId="0" fontId="35" fillId="29" borderId="7" xfId="0" quotePrefix="1" applyFont="1" applyFill="1" applyBorder="1" applyAlignment="1">
      <alignment horizontal="left" vertical="center" wrapText="1"/>
    </xf>
    <xf numFmtId="0" fontId="35" fillId="29" borderId="37" xfId="0" applyFont="1" applyFill="1" applyBorder="1" applyAlignment="1">
      <alignment horizontal="left" vertical="center" wrapText="1"/>
    </xf>
    <xf numFmtId="0" fontId="36" fillId="29" borderId="7" xfId="0" applyFont="1" applyFill="1" applyBorder="1" applyAlignment="1">
      <alignment horizontal="left" vertical="center" wrapText="1"/>
    </xf>
    <xf numFmtId="0" fontId="36" fillId="30" borderId="28" xfId="0" applyFont="1" applyFill="1" applyBorder="1" applyAlignment="1">
      <alignment horizontal="left" vertical="center" wrapText="1"/>
    </xf>
    <xf numFmtId="0" fontId="35" fillId="30" borderId="28" xfId="0" applyFont="1" applyFill="1" applyBorder="1" applyAlignment="1">
      <alignment horizontal="left" vertical="center" wrapText="1"/>
    </xf>
    <xf numFmtId="0" fontId="35" fillId="30" borderId="28" xfId="0" applyFont="1" applyFill="1" applyBorder="1" applyAlignment="1">
      <alignment horizontal="center" vertical="center" wrapText="1"/>
    </xf>
    <xf numFmtId="0" fontId="35" fillId="30" borderId="28" xfId="0" applyFont="1" applyFill="1" applyBorder="1" applyAlignment="1">
      <alignment vertical="center" wrapText="1"/>
    </xf>
    <xf numFmtId="0" fontId="35" fillId="30" borderId="35" xfId="0" applyFont="1" applyFill="1" applyBorder="1" applyAlignment="1">
      <alignment horizontal="left" vertical="center" wrapText="1"/>
    </xf>
    <xf numFmtId="0" fontId="35" fillId="30" borderId="7" xfId="0" applyFont="1" applyFill="1" applyBorder="1" applyAlignment="1">
      <alignment horizontal="left" vertical="center" wrapText="1"/>
    </xf>
    <xf numFmtId="0" fontId="35" fillId="30" borderId="7" xfId="0" applyFont="1" applyFill="1" applyBorder="1" applyAlignment="1" applyProtection="1">
      <alignment horizontal="left" vertical="center" wrapText="1"/>
    </xf>
    <xf numFmtId="9" fontId="35" fillId="30" borderId="7" xfId="0" applyNumberFormat="1" applyFont="1" applyFill="1" applyBorder="1" applyAlignment="1">
      <alignment horizontal="left" vertical="center" wrapText="1"/>
    </xf>
    <xf numFmtId="0" fontId="35" fillId="30" borderId="7" xfId="0" applyFont="1" applyFill="1" applyBorder="1" applyAlignment="1">
      <alignment horizontal="center" vertical="center" wrapText="1"/>
    </xf>
    <xf numFmtId="0" fontId="35" fillId="30" borderId="7" xfId="0" applyFont="1" applyFill="1" applyBorder="1" applyAlignment="1">
      <alignment vertical="center" wrapText="1"/>
    </xf>
    <xf numFmtId="0" fontId="35" fillId="30" borderId="7" xfId="0" quotePrefix="1" applyFont="1" applyFill="1" applyBorder="1" applyAlignment="1">
      <alignment horizontal="left" vertical="center" wrapText="1"/>
    </xf>
    <xf numFmtId="0" fontId="35" fillId="30" borderId="37" xfId="0" quotePrefix="1" applyFont="1" applyFill="1" applyBorder="1" applyAlignment="1">
      <alignment horizontal="left" vertical="center" wrapText="1"/>
    </xf>
    <xf numFmtId="0" fontId="35" fillId="30" borderId="37" xfId="0" applyFont="1" applyFill="1" applyBorder="1" applyAlignment="1">
      <alignment horizontal="left" vertical="center" wrapText="1"/>
    </xf>
    <xf numFmtId="0" fontId="36" fillId="30" borderId="7" xfId="0" applyFont="1" applyFill="1" applyBorder="1" applyAlignment="1">
      <alignment horizontal="left" vertical="center" wrapText="1"/>
    </xf>
    <xf numFmtId="9" fontId="35" fillId="30" borderId="7" xfId="21" applyFont="1" applyFill="1" applyBorder="1" applyAlignment="1">
      <alignment horizontal="left" vertical="center" wrapText="1"/>
    </xf>
    <xf numFmtId="10" fontId="35" fillId="30" borderId="7" xfId="21" applyNumberFormat="1" applyFont="1" applyFill="1" applyBorder="1" applyAlignment="1">
      <alignment horizontal="left" vertical="center" wrapText="1"/>
    </xf>
    <xf numFmtId="0" fontId="35" fillId="30" borderId="37" xfId="0" applyFont="1" applyFill="1" applyBorder="1" applyAlignment="1">
      <alignment vertical="center" wrapText="1"/>
    </xf>
    <xf numFmtId="0" fontId="36" fillId="30" borderId="22" xfId="0" applyFont="1" applyFill="1" applyBorder="1" applyAlignment="1">
      <alignment horizontal="left" vertical="center" wrapText="1"/>
    </xf>
    <xf numFmtId="0" fontId="35" fillId="30" borderId="22" xfId="0" applyFont="1" applyFill="1" applyBorder="1" applyAlignment="1">
      <alignment horizontal="left" vertical="center" wrapText="1"/>
    </xf>
    <xf numFmtId="9" fontId="35" fillId="30" borderId="22" xfId="21" applyFont="1" applyFill="1" applyBorder="1" applyAlignment="1">
      <alignment horizontal="left" vertical="center" wrapText="1"/>
    </xf>
    <xf numFmtId="0" fontId="35" fillId="30" borderId="22" xfId="0" applyFont="1" applyFill="1" applyBorder="1" applyAlignment="1">
      <alignment horizontal="center" vertical="center" wrapText="1"/>
    </xf>
    <xf numFmtId="0" fontId="35" fillId="30" borderId="22" xfId="0" applyFont="1" applyFill="1" applyBorder="1" applyAlignment="1">
      <alignment vertical="center" wrapText="1"/>
    </xf>
    <xf numFmtId="1" fontId="35" fillId="29" borderId="7" xfId="0" applyNumberFormat="1" applyFont="1" applyFill="1" applyBorder="1" applyAlignment="1">
      <alignment horizontal="left" vertical="center" wrapText="1"/>
    </xf>
    <xf numFmtId="0" fontId="36" fillId="29" borderId="36" xfId="0" applyFont="1" applyFill="1" applyBorder="1" applyAlignment="1">
      <alignment horizontal="left" vertical="center" wrapText="1"/>
    </xf>
    <xf numFmtId="0" fontId="35" fillId="29" borderId="36" xfId="0" applyFont="1" applyFill="1" applyBorder="1" applyAlignment="1">
      <alignment horizontal="left" vertical="center" wrapText="1"/>
    </xf>
    <xf numFmtId="0" fontId="35" fillId="29" borderId="0" xfId="0" applyFont="1" applyFill="1" applyAlignment="1">
      <alignment vertical="center" wrapText="1"/>
    </xf>
    <xf numFmtId="0" fontId="35" fillId="29" borderId="36" xfId="0" applyFont="1" applyFill="1" applyBorder="1" applyAlignment="1">
      <alignment horizontal="center" vertical="center" wrapText="1"/>
    </xf>
    <xf numFmtId="0" fontId="35" fillId="29" borderId="36" xfId="0" applyFont="1" applyFill="1" applyBorder="1" applyAlignment="1">
      <alignment vertical="center" wrapText="1"/>
    </xf>
    <xf numFmtId="0" fontId="35" fillId="29" borderId="36" xfId="0" quotePrefix="1" applyFont="1" applyFill="1" applyBorder="1" applyAlignment="1">
      <alignment horizontal="left" vertical="center" wrapText="1"/>
    </xf>
    <xf numFmtId="0" fontId="35" fillId="29" borderId="38" xfId="0" applyFont="1" applyFill="1" applyBorder="1" applyAlignment="1">
      <alignment horizontal="left" vertical="center" wrapText="1"/>
    </xf>
    <xf numFmtId="0" fontId="36" fillId="31" borderId="7" xfId="0" applyFont="1" applyFill="1" applyBorder="1" applyAlignment="1">
      <alignment horizontal="left" vertical="center" wrapText="1"/>
    </xf>
    <xf numFmtId="0" fontId="35" fillId="31" borderId="7" xfId="0" applyFont="1" applyFill="1" applyBorder="1" applyAlignment="1">
      <alignment horizontal="left" vertical="center" wrapText="1"/>
    </xf>
    <xf numFmtId="0" fontId="35" fillId="31" borderId="7" xfId="0" applyFont="1" applyFill="1" applyBorder="1" applyAlignment="1">
      <alignment horizontal="center" vertical="center" wrapText="1"/>
    </xf>
    <xf numFmtId="0" fontId="35" fillId="31" borderId="37" xfId="0" applyFont="1" applyFill="1" applyBorder="1" applyAlignment="1">
      <alignment horizontal="left" vertical="center" wrapText="1"/>
    </xf>
    <xf numFmtId="9" fontId="35" fillId="31" borderId="7" xfId="0" applyNumberFormat="1" applyFont="1" applyFill="1" applyBorder="1" applyAlignment="1">
      <alignment horizontal="left" vertical="center" wrapText="1"/>
    </xf>
    <xf numFmtId="0" fontId="35" fillId="30" borderId="22" xfId="0" quotePrefix="1" applyFont="1" applyFill="1" applyBorder="1" applyAlignment="1">
      <alignment horizontal="left" vertical="center" wrapText="1"/>
    </xf>
    <xf numFmtId="0" fontId="35" fillId="30" borderId="7" xfId="0" applyFont="1" applyFill="1" applyBorder="1" applyAlignment="1">
      <alignment horizontal="justify" vertical="center" wrapText="1"/>
    </xf>
    <xf numFmtId="9" fontId="35" fillId="30" borderId="22" xfId="0" applyNumberFormat="1" applyFont="1" applyFill="1" applyBorder="1" applyAlignment="1">
      <alignment horizontal="left" vertical="center" wrapText="1"/>
    </xf>
    <xf numFmtId="0" fontId="35" fillId="30" borderId="39" xfId="0" applyFont="1" applyFill="1" applyBorder="1" applyAlignment="1">
      <alignment horizontal="justify" vertical="center" wrapText="1"/>
    </xf>
    <xf numFmtId="0" fontId="36" fillId="31" borderId="28" xfId="0" applyFont="1" applyFill="1" applyBorder="1" applyAlignment="1">
      <alignment horizontal="left" vertical="center" wrapText="1"/>
    </xf>
    <xf numFmtId="0" fontId="35" fillId="31" borderId="28" xfId="0" applyFont="1" applyFill="1" applyBorder="1" applyAlignment="1">
      <alignment horizontal="left" vertical="center" wrapText="1"/>
    </xf>
    <xf numFmtId="0" fontId="35" fillId="31" borderId="28" xfId="0" applyNumberFormat="1" applyFont="1" applyFill="1" applyBorder="1" applyAlignment="1">
      <alignment horizontal="left" vertical="center" wrapText="1"/>
    </xf>
    <xf numFmtId="0" fontId="35" fillId="31" borderId="28" xfId="0" applyFont="1" applyFill="1" applyBorder="1" applyAlignment="1">
      <alignment horizontal="center" vertical="center" wrapText="1"/>
    </xf>
    <xf numFmtId="0" fontId="35" fillId="31" borderId="35" xfId="0" applyFont="1" applyFill="1" applyBorder="1" applyAlignment="1">
      <alignment vertical="center" wrapText="1"/>
    </xf>
    <xf numFmtId="0" fontId="35" fillId="31" borderId="7" xfId="16" applyFont="1" applyFill="1" applyBorder="1" applyAlignment="1" applyProtection="1">
      <alignment horizontal="left" vertical="center" wrapText="1"/>
    </xf>
    <xf numFmtId="0" fontId="35" fillId="31" borderId="0" xfId="0" applyFont="1" applyFill="1" applyBorder="1" applyAlignment="1">
      <alignment horizontal="left" vertical="center" wrapText="1"/>
    </xf>
    <xf numFmtId="0" fontId="36" fillId="31" borderId="22" xfId="0" applyFont="1" applyFill="1" applyBorder="1" applyAlignment="1">
      <alignment horizontal="left" vertical="center" wrapText="1"/>
    </xf>
    <xf numFmtId="0" fontId="35" fillId="31" borderId="22" xfId="0" applyFont="1" applyFill="1" applyBorder="1" applyAlignment="1">
      <alignment horizontal="left" vertical="center" wrapText="1"/>
    </xf>
    <xf numFmtId="9" fontId="35" fillId="31" borderId="22" xfId="0" applyNumberFormat="1" applyFont="1" applyFill="1" applyBorder="1" applyAlignment="1">
      <alignment horizontal="left" vertical="center" wrapText="1"/>
    </xf>
    <xf numFmtId="0" fontId="35" fillId="31" borderId="22" xfId="0" applyFont="1" applyFill="1" applyBorder="1" applyAlignment="1">
      <alignment horizontal="center" vertical="center" wrapText="1"/>
    </xf>
    <xf numFmtId="0" fontId="35" fillId="31" borderId="39" xfId="0" applyFont="1" applyFill="1" applyBorder="1" applyAlignment="1">
      <alignment horizontal="left" vertical="center" wrapText="1"/>
    </xf>
    <xf numFmtId="0" fontId="36" fillId="29" borderId="12" xfId="0" applyFont="1" applyFill="1" applyBorder="1" applyAlignment="1">
      <alignment horizontal="left" vertical="center" wrapText="1"/>
    </xf>
    <xf numFmtId="0" fontId="35" fillId="29" borderId="12" xfId="0" applyFont="1" applyFill="1" applyBorder="1" applyAlignment="1">
      <alignment horizontal="left" vertical="center" wrapText="1"/>
    </xf>
    <xf numFmtId="1" fontId="35" fillId="29" borderId="12" xfId="0" applyNumberFormat="1" applyFont="1" applyFill="1" applyBorder="1" applyAlignment="1">
      <alignment horizontal="left" vertical="center" wrapText="1"/>
    </xf>
    <xf numFmtId="0" fontId="35" fillId="29" borderId="12" xfId="0" applyFont="1" applyFill="1" applyBorder="1" applyAlignment="1">
      <alignment horizontal="center" vertical="center" wrapText="1"/>
    </xf>
    <xf numFmtId="0" fontId="35" fillId="29" borderId="12" xfId="0" applyFont="1" applyFill="1" applyBorder="1" applyAlignment="1">
      <alignment vertical="center" wrapText="1"/>
    </xf>
    <xf numFmtId="0" fontId="35" fillId="29" borderId="12" xfId="0" quotePrefix="1" applyFont="1" applyFill="1" applyBorder="1" applyAlignment="1">
      <alignment horizontal="left" vertical="center" wrapText="1"/>
    </xf>
    <xf numFmtId="0" fontId="35" fillId="29" borderId="40" xfId="0" applyFont="1" applyFill="1" applyBorder="1" applyAlignment="1">
      <alignment horizontal="left" vertical="center" wrapText="1"/>
    </xf>
    <xf numFmtId="9" fontId="35" fillId="30" borderId="7" xfId="0" applyNumberFormat="1" applyFont="1" applyFill="1" applyBorder="1" applyAlignment="1">
      <alignment horizontal="justify" vertical="center" wrapText="1"/>
    </xf>
    <xf numFmtId="0" fontId="66" fillId="22" borderId="0" xfId="0" applyFont="1" applyFill="1" applyAlignment="1">
      <alignment vertical="center" wrapText="1"/>
    </xf>
    <xf numFmtId="165" fontId="66" fillId="22" borderId="0" xfId="0" applyNumberFormat="1" applyFont="1" applyFill="1" applyAlignment="1">
      <alignment horizontal="center" vertical="center" textRotation="41" wrapText="1"/>
    </xf>
    <xf numFmtId="1" fontId="38" fillId="22" borderId="0" xfId="0" applyNumberFormat="1" applyFont="1" applyFill="1" applyBorder="1" applyAlignment="1">
      <alignment horizontal="center" vertical="center" wrapText="1"/>
    </xf>
    <xf numFmtId="0" fontId="50" fillId="32" borderId="27" xfId="0" applyFont="1" applyFill="1" applyBorder="1" applyAlignment="1" applyProtection="1">
      <alignment horizontal="left" vertical="center" wrapText="1"/>
      <protection locked="0"/>
    </xf>
    <xf numFmtId="0" fontId="50" fillId="26" borderId="25" xfId="0" applyFont="1" applyFill="1" applyBorder="1" applyAlignment="1" applyProtection="1">
      <alignment horizontal="left" vertical="center" wrapText="1"/>
      <protection locked="0"/>
    </xf>
    <xf numFmtId="0" fontId="66" fillId="22" borderId="25" xfId="0" applyFont="1" applyFill="1" applyBorder="1" applyAlignment="1">
      <alignment horizontal="left" vertical="center" wrapText="1"/>
    </xf>
    <xf numFmtId="0" fontId="56" fillId="26" borderId="25" xfId="0" applyFont="1" applyFill="1" applyBorder="1" applyAlignment="1" applyProtection="1">
      <alignment horizontal="left" vertical="center" wrapText="1"/>
      <protection locked="0"/>
    </xf>
    <xf numFmtId="1" fontId="38" fillId="26" borderId="7" xfId="0" applyNumberFormat="1" applyFont="1" applyFill="1" applyBorder="1" applyAlignment="1">
      <alignment horizontal="center" vertical="center" wrapText="1"/>
    </xf>
    <xf numFmtId="0" fontId="38" fillId="32" borderId="28" xfId="0" applyNumberFormat="1" applyFont="1" applyFill="1" applyBorder="1" applyAlignment="1">
      <alignment horizontal="center" vertical="center" wrapText="1"/>
    </xf>
    <xf numFmtId="1" fontId="57" fillId="22" borderId="37" xfId="0" applyNumberFormat="1" applyFont="1" applyFill="1" applyBorder="1" applyAlignment="1">
      <alignment horizontal="center" vertical="center" wrapText="1"/>
    </xf>
    <xf numFmtId="165" fontId="67" fillId="22" borderId="0" xfId="0" applyNumberFormat="1" applyFont="1" applyFill="1" applyAlignment="1">
      <alignment horizontal="center" vertical="center" textRotation="41" wrapText="1"/>
    </xf>
    <xf numFmtId="165" fontId="57" fillId="22" borderId="0" xfId="0" applyNumberFormat="1" applyFont="1" applyFill="1" applyAlignment="1">
      <alignment horizontal="center" vertical="center" textRotation="41" wrapText="1"/>
    </xf>
    <xf numFmtId="165" fontId="38" fillId="22" borderId="0" xfId="19" applyFont="1" applyFill="1" applyBorder="1" applyAlignment="1" applyProtection="1">
      <alignment horizontal="left" vertical="center" wrapText="1"/>
      <protection locked="0"/>
    </xf>
    <xf numFmtId="0" fontId="38" fillId="22" borderId="0" xfId="0" applyFont="1" applyFill="1" applyBorder="1" applyAlignment="1">
      <alignment horizontal="center" vertical="center" wrapText="1"/>
    </xf>
    <xf numFmtId="1" fontId="57" fillId="22" borderId="0" xfId="0" applyNumberFormat="1" applyFont="1" applyFill="1" applyBorder="1" applyAlignment="1" applyProtection="1">
      <alignment horizontal="center" vertical="center" wrapText="1"/>
      <protection locked="0"/>
    </xf>
    <xf numFmtId="165" fontId="38" fillId="22" borderId="0" xfId="19" applyNumberFormat="1" applyFont="1" applyFill="1" applyBorder="1" applyAlignment="1" applyProtection="1">
      <alignment vertical="center" wrapText="1"/>
      <protection locked="0"/>
    </xf>
    <xf numFmtId="1" fontId="38" fillId="28" borderId="7" xfId="0" applyNumberFormat="1" applyFont="1" applyFill="1" applyBorder="1" applyAlignment="1">
      <alignment horizontal="center" vertical="center" wrapText="1"/>
    </xf>
    <xf numFmtId="0" fontId="38" fillId="28" borderId="7" xfId="0" applyNumberFormat="1" applyFont="1" applyFill="1" applyBorder="1" applyAlignment="1">
      <alignment horizontal="center" vertical="center" wrapText="1"/>
    </xf>
    <xf numFmtId="1" fontId="57" fillId="26" borderId="37" xfId="0" applyNumberFormat="1" applyFont="1" applyFill="1" applyBorder="1" applyAlignment="1">
      <alignment horizontal="center" vertical="center" wrapText="1"/>
    </xf>
    <xf numFmtId="165" fontId="50" fillId="25" borderId="27" xfId="19" applyNumberFormat="1" applyFont="1" applyFill="1" applyBorder="1" applyAlignment="1" applyProtection="1">
      <alignment horizontal="left" vertical="center" wrapText="1"/>
      <protection locked="0"/>
    </xf>
    <xf numFmtId="0" fontId="38" fillId="25" borderId="28" xfId="0" applyNumberFormat="1" applyFont="1" applyFill="1" applyBorder="1" applyAlignment="1">
      <alignment horizontal="center" vertical="center" wrapText="1"/>
    </xf>
    <xf numFmtId="167" fontId="57" fillId="25" borderId="35" xfId="0" applyNumberFormat="1" applyFont="1" applyFill="1" applyBorder="1" applyAlignment="1">
      <alignment horizontal="center" vertical="center" wrapText="1"/>
    </xf>
    <xf numFmtId="0" fontId="46" fillId="32" borderId="27" xfId="0" applyFont="1" applyFill="1" applyBorder="1" applyAlignment="1" applyProtection="1">
      <alignment horizontal="left" vertical="center" wrapText="1"/>
      <protection locked="0"/>
    </xf>
    <xf numFmtId="1" fontId="38" fillId="32" borderId="28" xfId="0" applyNumberFormat="1" applyFont="1" applyFill="1" applyBorder="1" applyAlignment="1">
      <alignment horizontal="center" vertical="center" wrapText="1"/>
    </xf>
    <xf numFmtId="1" fontId="57" fillId="25" borderId="35" xfId="0" applyNumberFormat="1" applyFont="1" applyFill="1" applyBorder="1" applyAlignment="1">
      <alignment horizontal="center" vertical="center" wrapText="1"/>
    </xf>
    <xf numFmtId="0" fontId="50" fillId="28" borderId="25" xfId="0" applyFont="1" applyFill="1" applyBorder="1" applyAlignment="1" applyProtection="1">
      <alignment horizontal="left" vertical="center" wrapText="1"/>
      <protection locked="0"/>
    </xf>
    <xf numFmtId="1" fontId="57" fillId="28" borderId="37" xfId="0" applyNumberFormat="1" applyFont="1" applyFill="1" applyBorder="1" applyAlignment="1">
      <alignment horizontal="center" vertical="center" wrapText="1"/>
    </xf>
    <xf numFmtId="165" fontId="38" fillId="22" borderId="29" xfId="19" applyNumberFormat="1" applyFont="1" applyFill="1" applyBorder="1" applyAlignment="1" applyProtection="1">
      <alignment horizontal="left" vertical="center" wrapText="1"/>
      <protection locked="0"/>
    </xf>
    <xf numFmtId="0" fontId="50" fillId="32" borderId="45" xfId="0" applyFont="1" applyFill="1" applyBorder="1" applyAlignment="1" applyProtection="1">
      <alignment horizontal="left" vertical="center" wrapText="1"/>
      <protection locked="0"/>
    </xf>
    <xf numFmtId="0" fontId="38" fillId="22" borderId="29" xfId="0" applyFont="1" applyFill="1" applyBorder="1" applyAlignment="1">
      <alignment horizontal="left" vertical="center" wrapText="1"/>
    </xf>
    <xf numFmtId="0" fontId="56" fillId="28" borderId="25" xfId="0" applyFont="1" applyFill="1" applyBorder="1" applyAlignment="1" applyProtection="1">
      <alignment horizontal="left" vertical="center" wrapText="1"/>
      <protection locked="0"/>
    </xf>
    <xf numFmtId="0" fontId="38" fillId="22" borderId="25" xfId="0" applyFont="1" applyFill="1" applyBorder="1" applyAlignment="1" applyProtection="1">
      <alignment vertical="center" wrapText="1"/>
      <protection locked="0"/>
    </xf>
    <xf numFmtId="0" fontId="38" fillId="26" borderId="15" xfId="0" applyNumberFormat="1" applyFont="1" applyFill="1" applyBorder="1" applyAlignment="1">
      <alignment horizontal="center" vertical="center" wrapText="1"/>
    </xf>
    <xf numFmtId="0" fontId="38" fillId="26" borderId="11" xfId="0" applyNumberFormat="1" applyFont="1" applyFill="1" applyBorder="1" applyAlignment="1">
      <alignment horizontal="center" vertical="center" wrapText="1"/>
    </xf>
    <xf numFmtId="1" fontId="57" fillId="26" borderId="40" xfId="0" applyNumberFormat="1" applyFont="1" applyFill="1" applyBorder="1" applyAlignment="1">
      <alignment horizontal="center" vertical="center" wrapText="1"/>
    </xf>
    <xf numFmtId="166" fontId="41" fillId="22" borderId="46" xfId="0" applyNumberFormat="1" applyFont="1" applyFill="1" applyBorder="1" applyAlignment="1">
      <alignment horizontal="center" vertical="center" wrapText="1"/>
    </xf>
    <xf numFmtId="166" fontId="41" fillId="22" borderId="47" xfId="0" applyNumberFormat="1" applyFont="1" applyFill="1" applyBorder="1" applyAlignment="1">
      <alignment horizontal="center" vertical="center" wrapText="1"/>
    </xf>
    <xf numFmtId="166" fontId="38" fillId="22" borderId="48" xfId="0" applyNumberFormat="1" applyFont="1" applyFill="1" applyBorder="1" applyAlignment="1">
      <alignment horizontal="center" vertical="center" wrapText="1"/>
    </xf>
    <xf numFmtId="1" fontId="58" fillId="22" borderId="44" xfId="0" applyNumberFormat="1" applyFont="1" applyFill="1" applyBorder="1" applyAlignment="1">
      <alignment horizontal="center" vertical="center" wrapText="1"/>
    </xf>
    <xf numFmtId="1" fontId="58" fillId="26" borderId="43" xfId="0" applyNumberFormat="1" applyFont="1" applyFill="1" applyBorder="1" applyAlignment="1">
      <alignment horizontal="center" vertical="center" wrapText="1"/>
    </xf>
    <xf numFmtId="1" fontId="58" fillId="28" borderId="44" xfId="0" applyNumberFormat="1" applyFont="1" applyFill="1" applyBorder="1" applyAlignment="1">
      <alignment horizontal="center" vertical="center" wrapText="1"/>
    </xf>
    <xf numFmtId="1" fontId="58" fillId="25" borderId="43" xfId="0" applyNumberFormat="1" applyFont="1" applyFill="1" applyBorder="1" applyAlignment="1">
      <alignment horizontal="center" vertical="center" wrapText="1"/>
    </xf>
    <xf numFmtId="0" fontId="69" fillId="30" borderId="49" xfId="0" applyFont="1" applyFill="1" applyBorder="1" applyAlignment="1">
      <alignment horizontal="center" vertical="center" wrapText="1"/>
    </xf>
    <xf numFmtId="9" fontId="69" fillId="30" borderId="14" xfId="0" applyNumberFormat="1" applyFont="1" applyFill="1" applyBorder="1" applyAlignment="1">
      <alignment horizontal="center" vertical="center" wrapText="1"/>
    </xf>
    <xf numFmtId="9" fontId="69" fillId="30" borderId="14" xfId="21" applyFont="1" applyFill="1" applyBorder="1" applyAlignment="1">
      <alignment horizontal="center" vertical="center" wrapText="1"/>
    </xf>
    <xf numFmtId="0" fontId="69" fillId="30" borderId="14" xfId="0" applyFont="1" applyFill="1" applyBorder="1" applyAlignment="1">
      <alignment horizontal="center" vertical="center" wrapText="1"/>
    </xf>
    <xf numFmtId="1" fontId="69" fillId="30" borderId="14" xfId="0" applyNumberFormat="1" applyFont="1" applyFill="1" applyBorder="1" applyAlignment="1">
      <alignment horizontal="center" vertical="center" wrapText="1"/>
    </xf>
    <xf numFmtId="9" fontId="69" fillId="30" borderId="16" xfId="21" applyFont="1" applyFill="1" applyBorder="1" applyAlignment="1">
      <alignment horizontal="center" vertical="center" wrapText="1"/>
    </xf>
    <xf numFmtId="1" fontId="69" fillId="29" borderId="49" xfId="0" applyNumberFormat="1" applyFont="1" applyFill="1" applyBorder="1" applyAlignment="1">
      <alignment horizontal="center" vertical="center" wrapText="1"/>
    </xf>
    <xf numFmtId="1" fontId="69" fillId="29" borderId="14" xfId="0" applyNumberFormat="1" applyFont="1" applyFill="1" applyBorder="1" applyAlignment="1">
      <alignment horizontal="center" vertical="center" wrapText="1"/>
    </xf>
    <xf numFmtId="9" fontId="69" fillId="29" borderId="14" xfId="0" applyNumberFormat="1" applyFont="1" applyFill="1" applyBorder="1" applyAlignment="1">
      <alignment horizontal="center" vertical="center" wrapText="1"/>
    </xf>
    <xf numFmtId="0" fontId="69" fillId="29" borderId="16" xfId="0" applyFont="1" applyFill="1" applyBorder="1" applyAlignment="1">
      <alignment horizontal="center" vertical="center" wrapText="1"/>
    </xf>
    <xf numFmtId="0" fontId="69" fillId="31" borderId="49" xfId="0" applyNumberFormat="1" applyFont="1" applyFill="1" applyBorder="1" applyAlignment="1">
      <alignment horizontal="center" vertical="center" wrapText="1"/>
    </xf>
    <xf numFmtId="0" fontId="69" fillId="31" borderId="14" xfId="0" applyFont="1" applyFill="1" applyBorder="1" applyAlignment="1">
      <alignment horizontal="center" vertical="center" wrapText="1"/>
    </xf>
    <xf numFmtId="9" fontId="69" fillId="31" borderId="42" xfId="0" applyNumberFormat="1" applyFont="1" applyFill="1" applyBorder="1" applyAlignment="1">
      <alignment horizontal="center" vertical="center" wrapText="1"/>
    </xf>
    <xf numFmtId="0" fontId="57" fillId="28" borderId="37" xfId="0" applyFont="1" applyFill="1" applyBorder="1" applyAlignment="1">
      <alignment horizontal="center" vertical="center" wrapText="1"/>
    </xf>
    <xf numFmtId="0" fontId="16" fillId="19" borderId="57" xfId="0" applyFont="1" applyFill="1" applyBorder="1" applyAlignment="1">
      <alignment horizontal="center" vertical="center"/>
    </xf>
    <xf numFmtId="0" fontId="22" fillId="19" borderId="47" xfId="0" applyFont="1" applyFill="1" applyBorder="1" applyAlignment="1">
      <alignment horizontal="center" vertical="center" wrapText="1"/>
    </xf>
    <xf numFmtId="0" fontId="22" fillId="19" borderId="46" xfId="0" applyFont="1" applyFill="1" applyBorder="1" applyAlignment="1">
      <alignment horizontal="center" vertical="center" wrapText="1"/>
    </xf>
    <xf numFmtId="0" fontId="16" fillId="19" borderId="47" xfId="0" applyFont="1" applyFill="1" applyBorder="1" applyAlignment="1">
      <alignment horizontal="center" vertical="center"/>
    </xf>
    <xf numFmtId="0" fontId="16" fillId="19" borderId="46" xfId="0" applyFont="1" applyFill="1" applyBorder="1" applyAlignment="1">
      <alignment horizontal="center" vertical="center"/>
    </xf>
    <xf numFmtId="3" fontId="16" fillId="19" borderId="58" xfId="0" applyNumberFormat="1" applyFont="1" applyFill="1" applyBorder="1" applyAlignment="1">
      <alignment horizontal="center" vertical="center" wrapText="1"/>
    </xf>
    <xf numFmtId="0" fontId="35" fillId="22" borderId="7" xfId="0" applyFont="1" applyFill="1" applyBorder="1" applyAlignment="1">
      <alignment horizontal="left" vertical="center" wrapText="1"/>
    </xf>
    <xf numFmtId="0" fontId="35" fillId="0" borderId="7" xfId="0" applyFont="1" applyFill="1" applyBorder="1" applyAlignment="1">
      <alignment horizontal="center" vertical="center"/>
    </xf>
    <xf numFmtId="10" fontId="35" fillId="0" borderId="7" xfId="0" applyNumberFormat="1" applyFont="1" applyFill="1" applyBorder="1" applyAlignment="1">
      <alignment horizontal="center" vertical="center"/>
    </xf>
    <xf numFmtId="9" fontId="35" fillId="0" borderId="7" xfId="0" applyNumberFormat="1" applyFont="1" applyFill="1" applyBorder="1" applyAlignment="1">
      <alignment horizontal="center" vertical="center"/>
    </xf>
    <xf numFmtId="0" fontId="35" fillId="0" borderId="27" xfId="0" applyFont="1" applyFill="1" applyBorder="1" applyAlignment="1">
      <alignment vertical="center"/>
    </xf>
    <xf numFmtId="164" fontId="35" fillId="0" borderId="28" xfId="21" applyNumberFormat="1" applyFont="1" applyBorder="1" applyAlignment="1">
      <alignment horizontal="left" vertical="center"/>
    </xf>
    <xf numFmtId="1" fontId="35" fillId="0" borderId="28" xfId="0" applyNumberFormat="1" applyFont="1" applyFill="1" applyBorder="1" applyAlignment="1" applyProtection="1">
      <alignment horizontal="center" vertical="center"/>
      <protection locked="0"/>
    </xf>
    <xf numFmtId="1" fontId="35" fillId="0" borderId="35" xfId="21" applyNumberFormat="1" applyFont="1" applyFill="1" applyBorder="1" applyAlignment="1" applyProtection="1">
      <alignment horizontal="center" vertical="center"/>
      <protection locked="0"/>
    </xf>
    <xf numFmtId="0" fontId="35" fillId="0" borderId="25" xfId="0" applyFont="1" applyFill="1" applyBorder="1" applyAlignment="1">
      <alignment vertical="center"/>
    </xf>
    <xf numFmtId="1" fontId="35" fillId="0" borderId="37" xfId="21" applyNumberFormat="1" applyFont="1" applyFill="1" applyBorder="1" applyAlignment="1" applyProtection="1">
      <alignment horizontal="center" vertical="center"/>
      <protection locked="0"/>
    </xf>
    <xf numFmtId="0" fontId="35" fillId="0" borderId="25" xfId="0" applyFont="1" applyFill="1" applyBorder="1" applyAlignment="1">
      <alignment vertical="center" wrapText="1"/>
    </xf>
    <xf numFmtId="0" fontId="1" fillId="0" borderId="25" xfId="0" applyFont="1" applyFill="1" applyBorder="1" applyAlignment="1">
      <alignment vertical="center"/>
    </xf>
    <xf numFmtId="0" fontId="35" fillId="0" borderId="29" xfId="0" applyFont="1" applyFill="1" applyBorder="1" applyAlignment="1">
      <alignment vertical="center"/>
    </xf>
    <xf numFmtId="0" fontId="35" fillId="22" borderId="22" xfId="0" applyFont="1" applyFill="1" applyBorder="1" applyAlignment="1">
      <alignment horizontal="left" vertical="center" wrapText="1"/>
    </xf>
    <xf numFmtId="1" fontId="35" fillId="0" borderId="22" xfId="0" applyNumberFormat="1" applyFont="1" applyFill="1" applyBorder="1" applyAlignment="1" applyProtection="1">
      <alignment horizontal="center" vertical="center"/>
      <protection locked="0"/>
    </xf>
    <xf numFmtId="1" fontId="35" fillId="0" borderId="39" xfId="21" applyNumberFormat="1" applyFont="1" applyFill="1" applyBorder="1" applyAlignment="1" applyProtection="1">
      <alignment horizontal="center" vertical="center"/>
      <protection locked="0"/>
    </xf>
    <xf numFmtId="14" fontId="16" fillId="0" borderId="14" xfId="0" applyNumberFormat="1" applyFont="1" applyFill="1" applyBorder="1" applyAlignment="1">
      <alignment vertical="center"/>
    </xf>
    <xf numFmtId="14" fontId="16" fillId="0" borderId="15" xfId="0" applyNumberFormat="1" applyFont="1" applyFill="1" applyBorder="1" applyAlignment="1">
      <alignment vertical="center"/>
    </xf>
    <xf numFmtId="9" fontId="16" fillId="0" borderId="14" xfId="0" applyNumberFormat="1" applyFont="1" applyFill="1" applyBorder="1" applyAlignment="1">
      <alignment vertical="center"/>
    </xf>
    <xf numFmtId="9" fontId="16" fillId="0" borderId="15" xfId="0" applyNumberFormat="1" applyFont="1" applyFill="1" applyBorder="1" applyAlignment="1">
      <alignment vertical="center"/>
    </xf>
    <xf numFmtId="0" fontId="16" fillId="13" borderId="0" xfId="0" applyFont="1" applyFill="1" applyAlignment="1" applyProtection="1">
      <alignment horizontal="left" vertical="center"/>
    </xf>
    <xf numFmtId="0" fontId="17" fillId="19" borderId="17" xfId="0" applyFont="1" applyFill="1" applyBorder="1" applyAlignment="1">
      <alignment horizontal="left" vertical="center" wrapText="1"/>
    </xf>
    <xf numFmtId="0" fontId="16" fillId="19" borderId="21" xfId="0" applyFont="1" applyFill="1" applyBorder="1" applyAlignment="1">
      <alignment horizontal="left" vertical="center" wrapText="1"/>
    </xf>
    <xf numFmtId="0" fontId="16" fillId="19" borderId="47" xfId="0" applyFont="1" applyFill="1" applyBorder="1" applyAlignment="1">
      <alignment horizontal="left" vertical="center"/>
    </xf>
    <xf numFmtId="0" fontId="16" fillId="0" borderId="0" xfId="0" applyFont="1" applyAlignment="1">
      <alignment horizontal="left" vertical="center"/>
    </xf>
    <xf numFmtId="0" fontId="59" fillId="0" borderId="7" xfId="0" applyFont="1" applyFill="1" applyBorder="1" applyAlignment="1">
      <alignment horizontal="center" vertical="center"/>
    </xf>
    <xf numFmtId="0" fontId="17" fillId="19" borderId="0" xfId="0" applyFont="1" applyFill="1" applyBorder="1" applyAlignment="1">
      <alignment horizontal="center" vertical="center" wrapText="1"/>
    </xf>
    <xf numFmtId="0" fontId="16" fillId="19" borderId="21" xfId="0" applyFont="1" applyFill="1" applyBorder="1" applyAlignment="1">
      <alignment horizontal="center" vertical="center" wrapText="1"/>
    </xf>
    <xf numFmtId="1" fontId="35" fillId="22" borderId="7" xfId="0" applyNumberFormat="1" applyFont="1" applyFill="1" applyBorder="1" applyAlignment="1" applyProtection="1">
      <alignment horizontal="center" vertical="center"/>
      <protection locked="0"/>
    </xf>
    <xf numFmtId="1" fontId="35" fillId="22" borderId="37" xfId="21" applyNumberFormat="1" applyFont="1" applyFill="1" applyBorder="1" applyAlignment="1" applyProtection="1">
      <alignment horizontal="center" vertical="center"/>
      <protection locked="0"/>
    </xf>
    <xf numFmtId="0" fontId="1" fillId="22" borderId="7" xfId="0" applyFont="1" applyFill="1" applyBorder="1" applyAlignment="1">
      <alignment horizontal="center" vertical="center"/>
    </xf>
    <xf numFmtId="4" fontId="1" fillId="22" borderId="37" xfId="21" applyNumberFormat="1" applyFont="1" applyFill="1" applyBorder="1" applyAlignment="1">
      <alignment horizontal="right" vertical="center"/>
    </xf>
    <xf numFmtId="0" fontId="36" fillId="22" borderId="7" xfId="0" applyFont="1" applyFill="1" applyBorder="1" applyAlignment="1">
      <alignment horizontal="left" vertical="center" wrapText="1"/>
    </xf>
    <xf numFmtId="1" fontId="35" fillId="22" borderId="15" xfId="0" applyNumberFormat="1" applyFont="1" applyFill="1" applyBorder="1" applyAlignment="1" applyProtection="1">
      <alignment horizontal="center" vertical="center"/>
      <protection locked="0"/>
    </xf>
    <xf numFmtId="0" fontId="1" fillId="22" borderId="15" xfId="0" applyFont="1" applyFill="1" applyBorder="1" applyAlignment="1">
      <alignment horizontal="center" vertical="center"/>
    </xf>
    <xf numFmtId="1" fontId="35" fillId="0" borderId="15" xfId="0" applyNumberFormat="1" applyFont="1" applyFill="1" applyBorder="1" applyAlignment="1" applyProtection="1">
      <alignment horizontal="center" vertical="center"/>
      <protection locked="0"/>
    </xf>
    <xf numFmtId="1" fontId="35" fillId="0" borderId="26" xfId="0" applyNumberFormat="1" applyFont="1" applyFill="1" applyBorder="1" applyAlignment="1" applyProtection="1">
      <alignment horizontal="center" vertical="center"/>
      <protection locked="0"/>
    </xf>
    <xf numFmtId="0" fontId="36" fillId="22" borderId="28" xfId="0" applyFont="1" applyFill="1" applyBorder="1" applyAlignment="1">
      <alignment horizontal="left" vertical="center" wrapText="1"/>
    </xf>
    <xf numFmtId="10" fontId="35" fillId="0" borderId="35" xfId="21" applyNumberFormat="1" applyFont="1" applyBorder="1" applyAlignment="1">
      <alignment horizontal="center" vertical="center" wrapText="1"/>
    </xf>
    <xf numFmtId="10" fontId="35" fillId="0" borderId="37" xfId="21" applyNumberFormat="1" applyFont="1" applyBorder="1" applyAlignment="1">
      <alignment horizontal="center" vertical="center" wrapText="1"/>
    </xf>
    <xf numFmtId="9" fontId="35" fillId="0" borderId="37" xfId="21" applyFont="1" applyFill="1" applyBorder="1" applyAlignment="1" applyProtection="1">
      <alignment horizontal="center" vertical="center"/>
      <protection locked="0"/>
    </xf>
    <xf numFmtId="9" fontId="35" fillId="0" borderId="37" xfId="21" applyFont="1" applyFill="1" applyBorder="1" applyAlignment="1">
      <alignment horizontal="center" vertical="center" wrapText="1"/>
    </xf>
    <xf numFmtId="9" fontId="35" fillId="0" borderId="37" xfId="21" applyFont="1" applyFill="1" applyBorder="1" applyAlignment="1">
      <alignment horizontal="center" vertical="center"/>
    </xf>
    <xf numFmtId="9" fontId="35" fillId="0" borderId="37" xfId="0" applyNumberFormat="1" applyFont="1" applyFill="1" applyBorder="1" applyAlignment="1">
      <alignment horizontal="center" vertical="center"/>
    </xf>
    <xf numFmtId="1" fontId="35" fillId="0" borderId="37" xfId="21" applyNumberFormat="1" applyFont="1" applyBorder="1" applyAlignment="1">
      <alignment horizontal="center" vertical="center" wrapText="1"/>
    </xf>
    <xf numFmtId="1" fontId="35" fillId="0" borderId="37" xfId="0" applyNumberFormat="1" applyFont="1" applyFill="1" applyBorder="1" applyAlignment="1">
      <alignment horizontal="center" vertical="center"/>
    </xf>
    <xf numFmtId="1" fontId="35" fillId="0" borderId="37" xfId="21" applyNumberFormat="1" applyFont="1" applyFill="1" applyBorder="1" applyAlignment="1">
      <alignment horizontal="center" vertical="center"/>
    </xf>
    <xf numFmtId="9" fontId="35" fillId="0" borderId="37" xfId="21" applyNumberFormat="1" applyFont="1" applyBorder="1" applyAlignment="1">
      <alignment horizontal="center" vertical="center" wrapText="1"/>
    </xf>
    <xf numFmtId="9" fontId="35" fillId="0" borderId="39" xfId="21" applyNumberFormat="1" applyFont="1" applyBorder="1" applyAlignment="1">
      <alignment horizontal="center" vertical="center" wrapText="1"/>
    </xf>
    <xf numFmtId="0" fontId="38" fillId="26" borderId="18" xfId="0" applyNumberFormat="1" applyFont="1" applyFill="1" applyBorder="1" applyAlignment="1">
      <alignment horizontal="center" vertical="center" wrapText="1"/>
    </xf>
    <xf numFmtId="0" fontId="38" fillId="26" borderId="36" xfId="0" applyNumberFormat="1" applyFont="1" applyFill="1" applyBorder="1" applyAlignment="1">
      <alignment horizontal="center" vertical="center" wrapText="1"/>
    </xf>
    <xf numFmtId="1" fontId="57" fillId="26" borderId="63" xfId="0" applyNumberFormat="1" applyFont="1" applyFill="1" applyBorder="1" applyAlignment="1">
      <alignment horizontal="center" vertical="center" wrapText="1"/>
    </xf>
    <xf numFmtId="0" fontId="38" fillId="25" borderId="27" xfId="0" applyNumberFormat="1" applyFont="1" applyFill="1" applyBorder="1" applyAlignment="1">
      <alignment horizontal="center" vertical="center" wrapText="1"/>
    </xf>
    <xf numFmtId="1" fontId="38" fillId="22" borderId="25" xfId="0" applyNumberFormat="1" applyFont="1" applyFill="1" applyBorder="1" applyAlignment="1">
      <alignment horizontal="center" vertical="center" wrapText="1"/>
    </xf>
    <xf numFmtId="1" fontId="38" fillId="22" borderId="29" xfId="0" applyNumberFormat="1" applyFont="1" applyFill="1" applyBorder="1" applyAlignment="1">
      <alignment horizontal="center" vertical="center" wrapText="1"/>
    </xf>
    <xf numFmtId="1" fontId="38" fillId="22" borderId="53" xfId="0" applyNumberFormat="1" applyFont="1" applyFill="1" applyBorder="1" applyAlignment="1">
      <alignment horizontal="center" vertical="center" wrapText="1"/>
    </xf>
    <xf numFmtId="1" fontId="38" fillId="22" borderId="36" xfId="0" applyNumberFormat="1" applyFont="1" applyFill="1" applyBorder="1" applyAlignment="1">
      <alignment horizontal="center" vertical="center" wrapText="1"/>
    </xf>
    <xf numFmtId="1" fontId="57" fillId="22" borderId="38" xfId="0" applyNumberFormat="1" applyFont="1" applyFill="1" applyBorder="1" applyAlignment="1">
      <alignment horizontal="center" vertical="center" wrapText="1"/>
    </xf>
    <xf numFmtId="1" fontId="38" fillId="32" borderId="27" xfId="0" applyNumberFormat="1" applyFont="1" applyFill="1" applyBorder="1" applyAlignment="1">
      <alignment horizontal="center" vertical="center" wrapText="1"/>
    </xf>
    <xf numFmtId="1" fontId="38" fillId="28" borderId="25" xfId="0" applyNumberFormat="1" applyFont="1" applyFill="1" applyBorder="1" applyAlignment="1">
      <alignment horizontal="center" vertical="center" wrapText="1"/>
    </xf>
    <xf numFmtId="0" fontId="38" fillId="32" borderId="27" xfId="0" applyNumberFormat="1" applyFont="1" applyFill="1" applyBorder="1" applyAlignment="1">
      <alignment horizontal="center" vertical="center" wrapText="1"/>
    </xf>
    <xf numFmtId="1" fontId="38" fillId="26" borderId="25" xfId="0" applyNumberFormat="1" applyFont="1" applyFill="1" applyBorder="1" applyAlignment="1">
      <alignment horizontal="center" vertical="center" wrapText="1"/>
    </xf>
    <xf numFmtId="1" fontId="41" fillId="32" borderId="20" xfId="0" applyNumberFormat="1" applyFont="1" applyFill="1" applyBorder="1" applyAlignment="1">
      <alignment horizontal="center" vertical="center" wrapText="1"/>
    </xf>
    <xf numFmtId="1" fontId="41" fillId="32" borderId="64" xfId="0" applyNumberFormat="1" applyFont="1" applyFill="1" applyBorder="1" applyAlignment="1">
      <alignment horizontal="center" vertical="center" wrapText="1"/>
    </xf>
    <xf numFmtId="0" fontId="38" fillId="28" borderId="25" xfId="0" applyNumberFormat="1" applyFont="1" applyFill="1" applyBorder="1" applyAlignment="1">
      <alignment horizontal="center" vertical="center" wrapText="1"/>
    </xf>
    <xf numFmtId="0" fontId="51" fillId="22" borderId="0" xfId="0" applyFont="1" applyFill="1" applyBorder="1" applyAlignment="1">
      <alignment vertical="center" wrapText="1"/>
    </xf>
    <xf numFmtId="165" fontId="38" fillId="22" borderId="0" xfId="0" applyNumberFormat="1" applyFont="1" applyFill="1" applyBorder="1" applyAlignment="1">
      <alignment horizontal="center" vertical="center" textRotation="41" wrapText="1"/>
    </xf>
    <xf numFmtId="165" fontId="57" fillId="22" borderId="0" xfId="0" applyNumberFormat="1" applyFont="1" applyFill="1" applyBorder="1" applyAlignment="1">
      <alignment horizontal="center" vertical="center" textRotation="41" wrapText="1"/>
    </xf>
    <xf numFmtId="0" fontId="56" fillId="32" borderId="27" xfId="0" applyFont="1" applyFill="1" applyBorder="1" applyAlignment="1" applyProtection="1">
      <alignment horizontal="left" vertical="center" wrapText="1"/>
      <protection locked="0"/>
    </xf>
    <xf numFmtId="165" fontId="70" fillId="22" borderId="25" xfId="19" applyFont="1" applyFill="1" applyBorder="1" applyAlignment="1" applyProtection="1">
      <alignment horizontal="right" vertical="center" wrapText="1"/>
      <protection locked="0"/>
    </xf>
    <xf numFmtId="0" fontId="71" fillId="22" borderId="25" xfId="0" applyFont="1" applyFill="1" applyBorder="1" applyAlignment="1" applyProtection="1">
      <alignment horizontal="left" vertical="center" wrapText="1"/>
      <protection locked="0"/>
    </xf>
    <xf numFmtId="0" fontId="71" fillId="22" borderId="25" xfId="0" applyFont="1" applyFill="1" applyBorder="1" applyAlignment="1" applyProtection="1">
      <alignment horizontal="right" vertical="center" wrapText="1"/>
      <protection locked="0"/>
    </xf>
    <xf numFmtId="0" fontId="70" fillId="22" borderId="25" xfId="0" applyFont="1" applyFill="1" applyBorder="1" applyAlignment="1">
      <alignment horizontal="right" vertical="center" wrapText="1"/>
    </xf>
    <xf numFmtId="165" fontId="70" fillId="22" borderId="25" xfId="19" applyNumberFormat="1" applyFont="1" applyFill="1" applyBorder="1" applyAlignment="1" applyProtection="1">
      <alignment horizontal="right" vertical="center" wrapText="1"/>
      <protection locked="0"/>
    </xf>
    <xf numFmtId="165" fontId="72" fillId="27" borderId="28" xfId="0" applyNumberFormat="1" applyFont="1" applyFill="1" applyBorder="1" applyAlignment="1">
      <alignment horizontal="center" vertical="center" wrapText="1"/>
    </xf>
    <xf numFmtId="0" fontId="72" fillId="27" borderId="7" xfId="0" applyFont="1" applyFill="1" applyBorder="1" applyAlignment="1">
      <alignment horizontal="center" vertical="center" wrapText="1"/>
    </xf>
    <xf numFmtId="1" fontId="72" fillId="27" borderId="22" xfId="0" applyNumberFormat="1" applyFont="1" applyFill="1" applyBorder="1" applyAlignment="1">
      <alignment horizontal="center" vertical="center" wrapText="1"/>
    </xf>
    <xf numFmtId="0" fontId="74" fillId="22" borderId="24" xfId="0" applyFont="1" applyFill="1" applyBorder="1" applyAlignment="1" applyProtection="1">
      <alignment horizontal="left" vertical="center" wrapText="1"/>
      <protection locked="0"/>
    </xf>
    <xf numFmtId="0" fontId="75" fillId="22" borderId="33" xfId="0" applyFont="1" applyFill="1" applyBorder="1" applyAlignment="1" applyProtection="1">
      <alignment horizontal="left" vertical="center" wrapText="1"/>
      <protection locked="0"/>
    </xf>
    <xf numFmtId="0" fontId="73" fillId="25" borderId="49" xfId="0" applyFont="1" applyFill="1" applyBorder="1" applyAlignment="1">
      <alignment horizontal="center" vertical="center" wrapText="1"/>
    </xf>
    <xf numFmtId="1" fontId="73" fillId="22" borderId="14" xfId="0" applyNumberFormat="1" applyFont="1" applyFill="1" applyBorder="1" applyAlignment="1">
      <alignment horizontal="center" vertical="center" wrapText="1"/>
    </xf>
    <xf numFmtId="0" fontId="73" fillId="26" borderId="14" xfId="0" applyFont="1" applyFill="1" applyBorder="1" applyAlignment="1">
      <alignment horizontal="center" vertical="center" wrapText="1"/>
    </xf>
    <xf numFmtId="0" fontId="69" fillId="22" borderId="14" xfId="0" applyFont="1" applyFill="1" applyBorder="1" applyAlignment="1">
      <alignment horizontal="left" vertical="center" wrapText="1"/>
    </xf>
    <xf numFmtId="0" fontId="70" fillId="22" borderId="25" xfId="0" applyFont="1" applyFill="1" applyBorder="1" applyAlignment="1" applyProtection="1">
      <alignment horizontal="right" vertical="center" wrapText="1"/>
      <protection locked="0"/>
    </xf>
    <xf numFmtId="0" fontId="76" fillId="22" borderId="25" xfId="0" applyFont="1" applyFill="1" applyBorder="1" applyAlignment="1" applyProtection="1">
      <alignment horizontal="right" vertical="center" wrapText="1"/>
      <protection locked="0"/>
    </xf>
    <xf numFmtId="0" fontId="76" fillId="22" borderId="25" xfId="0" applyFont="1" applyFill="1" applyBorder="1" applyAlignment="1">
      <alignment horizontal="right" vertical="center" wrapText="1"/>
    </xf>
    <xf numFmtId="165" fontId="70" fillId="24" borderId="25" xfId="19" applyNumberFormat="1" applyFont="1" applyFill="1" applyBorder="1" applyAlignment="1" applyProtection="1">
      <alignment horizontal="right" vertical="center" wrapText="1"/>
      <protection locked="0"/>
    </xf>
    <xf numFmtId="0" fontId="70" fillId="22" borderId="29" xfId="0" applyFont="1" applyFill="1" applyBorder="1" applyAlignment="1">
      <alignment horizontal="right" vertical="center" wrapText="1"/>
    </xf>
    <xf numFmtId="0" fontId="76" fillId="22" borderId="25" xfId="0" applyFont="1" applyFill="1" applyBorder="1" applyAlignment="1">
      <alignment horizontal="center" vertical="center" wrapText="1"/>
    </xf>
    <xf numFmtId="0" fontId="38" fillId="23" borderId="0" xfId="0" applyFont="1" applyFill="1" applyAlignment="1">
      <alignment vertical="center" wrapText="1"/>
    </xf>
    <xf numFmtId="0" fontId="57" fillId="23" borderId="0" xfId="0" applyFont="1" applyFill="1" applyAlignment="1">
      <alignment vertical="center" wrapText="1"/>
    </xf>
    <xf numFmtId="0" fontId="58" fillId="23" borderId="0" xfId="0" applyFont="1" applyFill="1" applyAlignment="1">
      <alignment vertical="center" wrapText="1"/>
    </xf>
    <xf numFmtId="0" fontId="39" fillId="22" borderId="0" xfId="0" applyFont="1" applyFill="1" applyBorder="1" applyAlignment="1">
      <alignment vertical="center" wrapText="1"/>
    </xf>
    <xf numFmtId="0" fontId="38" fillId="22" borderId="0" xfId="0" applyFont="1" applyFill="1" applyBorder="1" applyAlignment="1">
      <alignment vertical="center" wrapText="1"/>
    </xf>
    <xf numFmtId="0" fontId="38" fillId="22" borderId="0" xfId="0" applyFont="1" applyFill="1" applyAlignment="1">
      <alignment vertical="center" wrapText="1"/>
    </xf>
    <xf numFmtId="0" fontId="73" fillId="23" borderId="0" xfId="0" applyFont="1" applyFill="1" applyAlignment="1">
      <alignment vertical="center" wrapText="1"/>
    </xf>
    <xf numFmtId="0" fontId="0" fillId="22" borderId="0" xfId="0" applyFill="1" applyAlignment="1">
      <alignment vertical="center" wrapText="1"/>
    </xf>
    <xf numFmtId="0" fontId="73" fillId="26" borderId="40" xfId="0" applyFont="1" applyFill="1" applyBorder="1" applyAlignment="1">
      <alignment horizontal="center" vertical="center" wrapText="1"/>
    </xf>
    <xf numFmtId="0" fontId="38" fillId="26" borderId="0" xfId="0" applyFont="1" applyFill="1" applyBorder="1" applyAlignment="1">
      <alignment vertical="center" wrapText="1"/>
    </xf>
    <xf numFmtId="0" fontId="73" fillId="26" borderId="37" xfId="0" applyFont="1" applyFill="1" applyBorder="1" applyAlignment="1">
      <alignment horizontal="center" vertical="center" wrapText="1"/>
    </xf>
    <xf numFmtId="0" fontId="73" fillId="26" borderId="39" xfId="0" applyFont="1" applyFill="1" applyBorder="1" applyAlignment="1">
      <alignment horizontal="center" vertical="center" wrapText="1"/>
    </xf>
    <xf numFmtId="0" fontId="44" fillId="22" borderId="0" xfId="0" applyFont="1" applyFill="1" applyAlignment="1">
      <alignment vertical="center" wrapText="1"/>
    </xf>
    <xf numFmtId="0" fontId="44" fillId="25" borderId="0" xfId="0" applyFont="1" applyFill="1" applyAlignment="1">
      <alignment vertical="center" wrapText="1"/>
    </xf>
    <xf numFmtId="0" fontId="73" fillId="22" borderId="14" xfId="0" applyFont="1" applyFill="1" applyBorder="1" applyAlignment="1">
      <alignment horizontal="center" vertical="center" wrapText="1"/>
    </xf>
    <xf numFmtId="0" fontId="44" fillId="22" borderId="0" xfId="0" applyFont="1" applyFill="1" applyBorder="1" applyAlignment="1">
      <alignment horizontal="left" vertical="center" wrapText="1"/>
    </xf>
    <xf numFmtId="0" fontId="73" fillId="22" borderId="42" xfId="0" applyFont="1" applyFill="1" applyBorder="1" applyAlignment="1">
      <alignment horizontal="center" vertical="center" wrapText="1"/>
    </xf>
    <xf numFmtId="0" fontId="44" fillId="25" borderId="0" xfId="0" applyFont="1" applyFill="1" applyBorder="1" applyAlignment="1">
      <alignment horizontal="left" vertical="center" wrapText="1"/>
    </xf>
    <xf numFmtId="0" fontId="48" fillId="22" borderId="0" xfId="0" applyFont="1" applyFill="1" applyBorder="1" applyAlignment="1">
      <alignment horizontal="left" vertical="center" wrapText="1"/>
    </xf>
    <xf numFmtId="1" fontId="58" fillId="26" borderId="44" xfId="0" applyNumberFormat="1" applyFont="1" applyFill="1" applyBorder="1" applyAlignment="1">
      <alignment horizontal="center" vertical="center" wrapText="1"/>
    </xf>
    <xf numFmtId="0" fontId="44" fillId="26" borderId="0" xfId="0" applyFont="1" applyFill="1" applyBorder="1" applyAlignment="1">
      <alignment horizontal="left" vertical="center" wrapText="1"/>
    </xf>
    <xf numFmtId="0" fontId="73" fillId="23" borderId="14" xfId="0" applyFont="1" applyFill="1" applyBorder="1" applyAlignment="1">
      <alignment horizontal="center" vertical="center" wrapText="1"/>
    </xf>
    <xf numFmtId="1" fontId="57" fillId="32" borderId="35" xfId="0" applyNumberFormat="1" applyFont="1" applyFill="1" applyBorder="1" applyAlignment="1">
      <alignment horizontal="center" vertical="center" wrapText="1"/>
    </xf>
    <xf numFmtId="0" fontId="44" fillId="22" borderId="25" xfId="0" applyFont="1" applyFill="1" applyBorder="1" applyAlignment="1">
      <alignment horizontal="left" vertical="center" wrapText="1"/>
    </xf>
    <xf numFmtId="0" fontId="38" fillId="22" borderId="0" xfId="0" applyFont="1" applyFill="1" applyBorder="1" applyAlignment="1">
      <alignment horizontal="left" vertical="center" wrapText="1"/>
    </xf>
    <xf numFmtId="0" fontId="38" fillId="25" borderId="0" xfId="0" applyFont="1" applyFill="1" applyBorder="1" applyAlignment="1">
      <alignment horizontal="left" vertical="center" wrapText="1"/>
    </xf>
    <xf numFmtId="0" fontId="38" fillId="26" borderId="0" xfId="0" applyFont="1" applyFill="1" applyBorder="1" applyAlignment="1">
      <alignment horizontal="left" vertical="center" wrapText="1"/>
    </xf>
    <xf numFmtId="0" fontId="38" fillId="22" borderId="25" xfId="0" applyFont="1" applyFill="1" applyBorder="1" applyAlignment="1">
      <alignment horizontal="center" vertical="center" wrapText="1"/>
    </xf>
    <xf numFmtId="0" fontId="77" fillId="22" borderId="25" xfId="0" applyFont="1" applyFill="1" applyBorder="1" applyAlignment="1">
      <alignment horizontal="right" vertical="center" wrapText="1"/>
    </xf>
    <xf numFmtId="1" fontId="73" fillId="26" borderId="14" xfId="0" applyNumberFormat="1" applyFont="1" applyFill="1" applyBorder="1" applyAlignment="1">
      <alignment horizontal="center" vertical="center" wrapText="1"/>
    </xf>
    <xf numFmtId="0" fontId="58" fillId="26" borderId="44" xfId="0" applyFont="1" applyFill="1" applyBorder="1" applyAlignment="1">
      <alignment horizontal="center" vertical="center" wrapText="1"/>
    </xf>
    <xf numFmtId="1" fontId="57" fillId="22" borderId="39" xfId="0" applyNumberFormat="1" applyFont="1" applyFill="1" applyBorder="1" applyAlignment="1">
      <alignment horizontal="center" vertical="center" wrapText="1"/>
    </xf>
    <xf numFmtId="1" fontId="58" fillId="22" borderId="50" xfId="0" applyNumberFormat="1" applyFont="1" applyFill="1" applyBorder="1" applyAlignment="1">
      <alignment horizontal="center" vertical="center" wrapText="1"/>
    </xf>
    <xf numFmtId="1" fontId="73" fillId="25" borderId="51" xfId="0" applyNumberFormat="1" applyFont="1" applyFill="1" applyBorder="1" applyAlignment="1">
      <alignment horizontal="center" vertical="center" wrapText="1"/>
    </xf>
    <xf numFmtId="1" fontId="57" fillId="25" borderId="63" xfId="0" applyNumberFormat="1" applyFont="1" applyFill="1" applyBorder="1" applyAlignment="1">
      <alignment horizontal="center" vertical="center" wrapText="1"/>
    </xf>
    <xf numFmtId="1" fontId="58" fillId="25" borderId="52" xfId="0" applyNumberFormat="1" applyFont="1" applyFill="1" applyBorder="1" applyAlignment="1">
      <alignment horizontal="center" vertical="center" wrapText="1"/>
    </xf>
    <xf numFmtId="0" fontId="57" fillId="25" borderId="35" xfId="0" applyFont="1" applyFill="1" applyBorder="1" applyAlignment="1">
      <alignment horizontal="center" vertical="center" wrapText="1"/>
    </xf>
    <xf numFmtId="0" fontId="58" fillId="25" borderId="43" xfId="0" applyFont="1" applyFill="1" applyBorder="1" applyAlignment="1">
      <alignment horizontal="center" vertical="center" wrapText="1"/>
    </xf>
    <xf numFmtId="0" fontId="57" fillId="32" borderId="35" xfId="0" applyFont="1" applyFill="1" applyBorder="1" applyAlignment="1">
      <alignment horizontal="center" vertical="center" wrapText="1"/>
    </xf>
    <xf numFmtId="0" fontId="49" fillId="22" borderId="0" xfId="0" applyFont="1" applyFill="1" applyAlignment="1">
      <alignment vertical="center" wrapText="1"/>
    </xf>
    <xf numFmtId="9" fontId="73" fillId="22" borderId="14" xfId="0" applyNumberFormat="1" applyFont="1" applyFill="1" applyBorder="1" applyAlignment="1">
      <alignment horizontal="center" vertical="center" wrapText="1"/>
    </xf>
    <xf numFmtId="0" fontId="73" fillId="22" borderId="0" xfId="0" applyFont="1" applyFill="1" applyBorder="1" applyAlignment="1">
      <alignment horizontal="center" vertical="center" wrapText="1"/>
    </xf>
    <xf numFmtId="1" fontId="58" fillId="22" borderId="0" xfId="0" applyNumberFormat="1" applyFont="1" applyFill="1" applyBorder="1" applyAlignment="1">
      <alignment horizontal="center" vertical="center" wrapText="1"/>
    </xf>
    <xf numFmtId="1" fontId="57" fillId="22" borderId="0" xfId="0" applyNumberFormat="1" applyFont="1" applyFill="1" applyBorder="1" applyAlignment="1">
      <alignment horizontal="center" vertical="center" wrapText="1"/>
    </xf>
    <xf numFmtId="0" fontId="58" fillId="22" borderId="0" xfId="0" applyFont="1" applyFill="1" applyBorder="1" applyAlignment="1">
      <alignment horizontal="center" vertical="center" wrapText="1"/>
    </xf>
    <xf numFmtId="0" fontId="0" fillId="22" borderId="0" xfId="0" applyFill="1" applyBorder="1" applyAlignment="1">
      <alignment vertical="center" wrapText="1"/>
    </xf>
    <xf numFmtId="0" fontId="69" fillId="22" borderId="0" xfId="0" applyFont="1" applyFill="1" applyAlignment="1">
      <alignment horizontal="center" vertical="center" wrapText="1"/>
    </xf>
    <xf numFmtId="0" fontId="66" fillId="22" borderId="0" xfId="0" applyFont="1" applyFill="1" applyAlignment="1">
      <alignment horizontal="center" vertical="center" wrapText="1"/>
    </xf>
    <xf numFmtId="0" fontId="66" fillId="22" borderId="0" xfId="0" applyFont="1" applyFill="1" applyBorder="1" applyAlignment="1">
      <alignment vertical="center" wrapText="1"/>
    </xf>
    <xf numFmtId="0" fontId="67" fillId="22" borderId="0" xfId="0" applyFont="1" applyFill="1" applyBorder="1" applyAlignment="1">
      <alignment horizontal="center" vertical="center" wrapText="1"/>
    </xf>
    <xf numFmtId="0" fontId="68" fillId="22" borderId="0" xfId="0" applyFont="1" applyFill="1" applyBorder="1" applyAlignment="1">
      <alignment horizontal="center" vertical="center" wrapText="1"/>
    </xf>
    <xf numFmtId="0" fontId="57" fillId="22" borderId="0" xfId="0" applyFont="1" applyFill="1" applyBorder="1" applyAlignment="1">
      <alignment horizontal="center" vertical="center" wrapText="1"/>
    </xf>
    <xf numFmtId="0" fontId="73" fillId="22" borderId="0" xfId="0" applyFont="1" applyFill="1" applyAlignment="1">
      <alignment horizontal="center" vertical="center" wrapText="1"/>
    </xf>
    <xf numFmtId="0" fontId="38" fillId="22" borderId="0" xfId="0" applyFont="1" applyFill="1" applyAlignment="1">
      <alignment horizontal="center" vertical="center" wrapText="1"/>
    </xf>
    <xf numFmtId="0" fontId="57" fillId="22" borderId="41" xfId="0" applyFont="1" applyFill="1" applyBorder="1" applyAlignment="1">
      <alignment horizontal="center" vertical="center" wrapText="1"/>
    </xf>
    <xf numFmtId="0" fontId="58" fillId="22" borderId="41" xfId="0" applyFont="1" applyFill="1" applyBorder="1" applyAlignment="1">
      <alignment horizontal="center" vertical="center" wrapText="1"/>
    </xf>
    <xf numFmtId="0" fontId="70" fillId="22" borderId="29" xfId="0" applyFont="1" applyFill="1" applyBorder="1" applyAlignment="1" applyProtection="1">
      <alignment horizontal="right" vertical="center" wrapText="1"/>
      <protection locked="0"/>
    </xf>
    <xf numFmtId="0" fontId="71" fillId="28" borderId="30" xfId="0" applyFont="1" applyFill="1" applyBorder="1" applyAlignment="1" applyProtection="1">
      <alignment horizontal="justify" vertical="center" wrapText="1"/>
      <protection locked="0"/>
    </xf>
    <xf numFmtId="0" fontId="71" fillId="28" borderId="25" xfId="0" applyFont="1" applyFill="1" applyBorder="1" applyAlignment="1" applyProtection="1">
      <alignment horizontal="justify" vertical="center" wrapText="1"/>
      <protection locked="0"/>
    </xf>
    <xf numFmtId="0" fontId="71" fillId="28" borderId="29" xfId="0" applyFont="1" applyFill="1" applyBorder="1" applyAlignment="1" applyProtection="1">
      <alignment horizontal="justify" vertical="center" wrapText="1"/>
      <protection locked="0"/>
    </xf>
    <xf numFmtId="165" fontId="71" fillId="22" borderId="25" xfId="19" applyNumberFormat="1" applyFont="1" applyFill="1" applyBorder="1" applyAlignment="1" applyProtection="1">
      <alignment horizontal="left" vertical="center" wrapText="1"/>
      <protection locked="0"/>
    </xf>
    <xf numFmtId="0" fontId="70" fillId="23" borderId="0" xfId="0" applyFont="1" applyFill="1" applyAlignment="1">
      <alignment vertical="center"/>
    </xf>
    <xf numFmtId="0" fontId="38" fillId="22" borderId="22" xfId="0" applyFont="1" applyFill="1" applyBorder="1" applyAlignment="1">
      <alignment horizontal="center" vertical="center" wrapText="1"/>
    </xf>
    <xf numFmtId="0" fontId="76" fillId="30" borderId="27" xfId="0" applyFont="1" applyFill="1" applyBorder="1" applyAlignment="1">
      <alignment horizontal="left" vertical="center" wrapText="1"/>
    </xf>
    <xf numFmtId="9" fontId="76" fillId="30" borderId="27" xfId="0" applyNumberFormat="1" applyFont="1" applyFill="1" applyBorder="1" applyAlignment="1">
      <alignment horizontal="center" vertical="center" wrapText="1"/>
    </xf>
    <xf numFmtId="9" fontId="76" fillId="30" borderId="28" xfId="0" applyNumberFormat="1" applyFont="1" applyFill="1" applyBorder="1" applyAlignment="1">
      <alignment horizontal="center" vertical="center" wrapText="1"/>
    </xf>
    <xf numFmtId="9" fontId="78" fillId="26" borderId="49" xfId="0" applyNumberFormat="1" applyFont="1" applyFill="1" applyBorder="1" applyAlignment="1">
      <alignment horizontal="center" vertical="center" wrapText="1"/>
    </xf>
    <xf numFmtId="9" fontId="78" fillId="35" borderId="43" xfId="0" applyNumberFormat="1" applyFont="1" applyFill="1" applyBorder="1" applyAlignment="1">
      <alignment horizontal="center" vertical="center" wrapText="1"/>
    </xf>
    <xf numFmtId="0" fontId="79" fillId="22" borderId="0" xfId="0" applyFont="1" applyFill="1" applyBorder="1" applyAlignment="1">
      <alignment vertical="center" wrapText="1"/>
    </xf>
    <xf numFmtId="0" fontId="76" fillId="30" borderId="25" xfId="0" applyFont="1" applyFill="1" applyBorder="1" applyAlignment="1">
      <alignment horizontal="left" vertical="center" wrapText="1"/>
    </xf>
    <xf numFmtId="9" fontId="76" fillId="22" borderId="25" xfId="0" applyNumberFormat="1" applyFont="1" applyFill="1" applyBorder="1" applyAlignment="1">
      <alignment horizontal="center" vertical="center" wrapText="1"/>
    </xf>
    <xf numFmtId="9" fontId="76" fillId="22" borderId="7" xfId="0" applyNumberFormat="1" applyFont="1" applyFill="1" applyBorder="1" applyAlignment="1">
      <alignment horizontal="center" vertical="center" wrapText="1"/>
    </xf>
    <xf numFmtId="9" fontId="76" fillId="30" borderId="7" xfId="0" applyNumberFormat="1" applyFont="1" applyFill="1" applyBorder="1" applyAlignment="1">
      <alignment horizontal="center" vertical="center" wrapText="1"/>
    </xf>
    <xf numFmtId="9" fontId="78" fillId="26" borderId="14" xfId="0" applyNumberFormat="1" applyFont="1" applyFill="1" applyBorder="1" applyAlignment="1">
      <alignment horizontal="center" vertical="center" wrapText="1"/>
    </xf>
    <xf numFmtId="9" fontId="78" fillId="35" borderId="44" xfId="0" applyNumberFormat="1" applyFont="1" applyFill="1" applyBorder="1" applyAlignment="1">
      <alignment horizontal="center" vertical="center" wrapText="1"/>
    </xf>
    <xf numFmtId="0" fontId="79" fillId="22" borderId="0" xfId="0" applyFont="1" applyFill="1" applyAlignment="1">
      <alignment vertical="center" wrapText="1"/>
    </xf>
    <xf numFmtId="9" fontId="76" fillId="30" borderId="25" xfId="0" applyNumberFormat="1" applyFont="1" applyFill="1" applyBorder="1" applyAlignment="1">
      <alignment horizontal="center" vertical="center" wrapText="1"/>
    </xf>
    <xf numFmtId="1" fontId="76" fillId="30" borderId="7" xfId="0" applyNumberFormat="1" applyFont="1" applyFill="1" applyBorder="1" applyAlignment="1">
      <alignment horizontal="center" vertical="center" wrapText="1"/>
    </xf>
    <xf numFmtId="0" fontId="76" fillId="22" borderId="7" xfId="0" applyFont="1" applyFill="1" applyBorder="1" applyAlignment="1">
      <alignment horizontal="center" vertical="center" wrapText="1"/>
    </xf>
    <xf numFmtId="1" fontId="78" fillId="26" borderId="14" xfId="0" applyNumberFormat="1" applyFont="1" applyFill="1" applyBorder="1" applyAlignment="1">
      <alignment horizontal="center" vertical="center" wrapText="1"/>
    </xf>
    <xf numFmtId="1" fontId="80" fillId="35" borderId="44" xfId="0" applyNumberFormat="1" applyFont="1" applyFill="1" applyBorder="1" applyAlignment="1">
      <alignment horizontal="center" vertical="center" wrapText="1"/>
    </xf>
    <xf numFmtId="1" fontId="78" fillId="35" borderId="44" xfId="0" applyNumberFormat="1" applyFont="1" applyFill="1" applyBorder="1" applyAlignment="1">
      <alignment horizontal="center" vertical="center" wrapText="1"/>
    </xf>
    <xf numFmtId="0" fontId="76" fillId="30" borderId="53" xfId="0" applyFont="1" applyFill="1" applyBorder="1" applyAlignment="1">
      <alignment horizontal="left" vertical="center" wrapText="1"/>
    </xf>
    <xf numFmtId="9" fontId="76" fillId="30" borderId="29" xfId="0" applyNumberFormat="1" applyFont="1" applyFill="1" applyBorder="1" applyAlignment="1">
      <alignment horizontal="center" vertical="center" wrapText="1"/>
    </xf>
    <xf numFmtId="9" fontId="76" fillId="30" borderId="22" xfId="0" applyNumberFormat="1" applyFont="1" applyFill="1" applyBorder="1" applyAlignment="1">
      <alignment horizontal="center" vertical="center" wrapText="1"/>
    </xf>
    <xf numFmtId="9" fontId="78" fillId="26" borderId="42" xfId="0" applyNumberFormat="1" applyFont="1" applyFill="1" applyBorder="1" applyAlignment="1">
      <alignment horizontal="center" vertical="center" wrapText="1"/>
    </xf>
    <xf numFmtId="9" fontId="78" fillId="35" borderId="50" xfId="0" applyNumberFormat="1" applyFont="1" applyFill="1" applyBorder="1" applyAlignment="1">
      <alignment horizontal="center" vertical="center" wrapText="1"/>
    </xf>
    <xf numFmtId="0" fontId="76" fillId="29" borderId="27" xfId="0" applyFont="1" applyFill="1" applyBorder="1" applyAlignment="1">
      <alignment horizontal="left" vertical="center" wrapText="1"/>
    </xf>
    <xf numFmtId="1" fontId="76" fillId="22" borderId="30" xfId="0" applyNumberFormat="1" applyFont="1" applyFill="1" applyBorder="1" applyAlignment="1">
      <alignment horizontal="center" vertical="center" wrapText="1"/>
    </xf>
    <xf numFmtId="0" fontId="76" fillId="22" borderId="12" xfId="0" applyFont="1" applyFill="1" applyBorder="1" applyAlignment="1">
      <alignment horizontal="center" vertical="center" wrapText="1"/>
    </xf>
    <xf numFmtId="1" fontId="78" fillId="33" borderId="40" xfId="0" applyNumberFormat="1" applyFont="1" applyFill="1" applyBorder="1" applyAlignment="1">
      <alignment horizontal="center" vertical="center" wrapText="1"/>
    </xf>
    <xf numFmtId="1" fontId="76" fillId="22" borderId="11" xfId="0" applyNumberFormat="1" applyFont="1" applyFill="1" applyBorder="1" applyAlignment="1">
      <alignment horizontal="center" vertical="center" wrapText="1"/>
    </xf>
    <xf numFmtId="1" fontId="78" fillId="33" borderId="13" xfId="0" applyNumberFormat="1" applyFont="1" applyFill="1" applyBorder="1" applyAlignment="1">
      <alignment horizontal="center" vertical="center" wrapText="1"/>
    </xf>
    <xf numFmtId="1" fontId="78" fillId="36" borderId="43" xfId="0" applyNumberFormat="1" applyFont="1" applyFill="1" applyBorder="1" applyAlignment="1">
      <alignment horizontal="center" vertical="center" wrapText="1"/>
    </xf>
    <xf numFmtId="0" fontId="76" fillId="29" borderId="25" xfId="0" applyFont="1" applyFill="1" applyBorder="1" applyAlignment="1">
      <alignment horizontal="left" vertical="center" wrapText="1"/>
    </xf>
    <xf numFmtId="1" fontId="76" fillId="22" borderId="25" xfId="0" applyNumberFormat="1" applyFont="1" applyFill="1" applyBorder="1" applyAlignment="1">
      <alignment horizontal="center" vertical="center" wrapText="1"/>
    </xf>
    <xf numFmtId="1" fontId="78" fillId="33" borderId="37" xfId="0" applyNumberFormat="1" applyFont="1" applyFill="1" applyBorder="1" applyAlignment="1">
      <alignment horizontal="center" vertical="center" wrapText="1"/>
    </xf>
    <xf numFmtId="1" fontId="76" fillId="22" borderId="15" xfId="0" applyNumberFormat="1" applyFont="1" applyFill="1" applyBorder="1" applyAlignment="1">
      <alignment horizontal="center" vertical="center" wrapText="1"/>
    </xf>
    <xf numFmtId="1" fontId="78" fillId="33" borderId="14" xfId="0" applyNumberFormat="1" applyFont="1" applyFill="1" applyBorder="1" applyAlignment="1">
      <alignment horizontal="center" vertical="center" wrapText="1"/>
    </xf>
    <xf numFmtId="1" fontId="78" fillId="36" borderId="44" xfId="0" applyNumberFormat="1" applyFont="1" applyFill="1" applyBorder="1" applyAlignment="1">
      <alignment horizontal="center" vertical="center" wrapText="1"/>
    </xf>
    <xf numFmtId="9" fontId="78" fillId="33" borderId="37" xfId="0" applyNumberFormat="1" applyFont="1" applyFill="1" applyBorder="1" applyAlignment="1">
      <alignment horizontal="center" vertical="center" wrapText="1"/>
    </xf>
    <xf numFmtId="9" fontId="76" fillId="22" borderId="15" xfId="0" applyNumberFormat="1" applyFont="1" applyFill="1" applyBorder="1" applyAlignment="1">
      <alignment horizontal="center" vertical="center" wrapText="1"/>
    </xf>
    <xf numFmtId="9" fontId="78" fillId="33" borderId="14" xfId="0" applyNumberFormat="1" applyFont="1" applyFill="1" applyBorder="1" applyAlignment="1">
      <alignment horizontal="center" vertical="center" wrapText="1"/>
    </xf>
    <xf numFmtId="9" fontId="78" fillId="36" borderId="44" xfId="0" applyNumberFormat="1" applyFont="1" applyFill="1" applyBorder="1" applyAlignment="1">
      <alignment horizontal="center" vertical="center" wrapText="1"/>
    </xf>
    <xf numFmtId="0" fontId="76" fillId="29" borderId="53" xfId="0" applyFont="1" applyFill="1" applyBorder="1" applyAlignment="1">
      <alignment horizontal="left" vertical="center" wrapText="1"/>
    </xf>
    <xf numFmtId="1" fontId="76" fillId="22" borderId="29" xfId="0" applyNumberFormat="1" applyFont="1" applyFill="1" applyBorder="1" applyAlignment="1">
      <alignment horizontal="center" vertical="center" wrapText="1"/>
    </xf>
    <xf numFmtId="1" fontId="76" fillId="22" borderId="22" xfId="0" applyNumberFormat="1" applyFont="1" applyFill="1" applyBorder="1" applyAlignment="1">
      <alignment horizontal="center" vertical="center" wrapText="1"/>
    </xf>
    <xf numFmtId="1" fontId="78" fillId="33" borderId="39" xfId="0" applyNumberFormat="1" applyFont="1" applyFill="1" applyBorder="1" applyAlignment="1">
      <alignment horizontal="center" vertical="center" wrapText="1"/>
    </xf>
    <xf numFmtId="1" fontId="76" fillId="22" borderId="26" xfId="0" applyNumberFormat="1" applyFont="1" applyFill="1" applyBorder="1" applyAlignment="1">
      <alignment horizontal="center" vertical="center" wrapText="1"/>
    </xf>
    <xf numFmtId="1" fontId="78" fillId="33" borderId="42" xfId="0" applyNumberFormat="1" applyFont="1" applyFill="1" applyBorder="1" applyAlignment="1">
      <alignment horizontal="center" vertical="center" wrapText="1"/>
    </xf>
    <xf numFmtId="1" fontId="78" fillId="36" borderId="50" xfId="0" applyNumberFormat="1" applyFont="1" applyFill="1" applyBorder="1" applyAlignment="1">
      <alignment horizontal="center" vertical="center" wrapText="1"/>
    </xf>
    <xf numFmtId="0" fontId="76" fillId="31" borderId="27" xfId="0" applyFont="1" applyFill="1" applyBorder="1" applyAlignment="1">
      <alignment horizontal="left" vertical="center" wrapText="1"/>
    </xf>
    <xf numFmtId="2" fontId="76" fillId="22" borderId="27" xfId="0" applyNumberFormat="1" applyFont="1" applyFill="1" applyBorder="1" applyAlignment="1">
      <alignment horizontal="center" vertical="center" wrapText="1"/>
    </xf>
    <xf numFmtId="2" fontId="76" fillId="22" borderId="28" xfId="0" applyNumberFormat="1" applyFont="1" applyFill="1" applyBorder="1" applyAlignment="1">
      <alignment horizontal="center" vertical="center" wrapText="1"/>
    </xf>
    <xf numFmtId="1" fontId="78" fillId="34" borderId="35" xfId="0" applyNumberFormat="1" applyFont="1" applyFill="1" applyBorder="1" applyAlignment="1">
      <alignment horizontal="center" vertical="center" wrapText="1"/>
    </xf>
    <xf numFmtId="2" fontId="76" fillId="22" borderId="34" xfId="0" applyNumberFormat="1" applyFont="1" applyFill="1" applyBorder="1" applyAlignment="1">
      <alignment horizontal="center" vertical="center" wrapText="1"/>
    </xf>
    <xf numFmtId="1" fontId="78" fillId="34" borderId="49" xfId="0" applyNumberFormat="1" applyFont="1" applyFill="1" applyBorder="1" applyAlignment="1">
      <alignment horizontal="center" vertical="center" wrapText="1"/>
    </xf>
    <xf numFmtId="1" fontId="78" fillId="37" borderId="43" xfId="0" applyNumberFormat="1" applyFont="1" applyFill="1" applyBorder="1" applyAlignment="1">
      <alignment horizontal="center" vertical="center" wrapText="1"/>
    </xf>
    <xf numFmtId="2" fontId="79" fillId="22" borderId="0" xfId="0" applyNumberFormat="1" applyFont="1" applyFill="1" applyAlignment="1">
      <alignment vertical="center" wrapText="1"/>
    </xf>
    <xf numFmtId="0" fontId="76" fillId="31" borderId="25" xfId="0" applyFont="1" applyFill="1" applyBorder="1" applyAlignment="1">
      <alignment horizontal="left" vertical="center" wrapText="1"/>
    </xf>
    <xf numFmtId="2" fontId="76" fillId="22" borderId="25" xfId="0" applyNumberFormat="1" applyFont="1" applyFill="1" applyBorder="1" applyAlignment="1">
      <alignment horizontal="center" vertical="center" wrapText="1"/>
    </xf>
    <xf numFmtId="2" fontId="76" fillId="22" borderId="7" xfId="0" applyNumberFormat="1" applyFont="1" applyFill="1" applyBorder="1" applyAlignment="1">
      <alignment horizontal="center" vertical="center" wrapText="1"/>
    </xf>
    <xf numFmtId="1" fontId="78" fillId="34" borderId="37" xfId="0" applyNumberFormat="1" applyFont="1" applyFill="1" applyBorder="1" applyAlignment="1">
      <alignment horizontal="center" vertical="center" wrapText="1"/>
    </xf>
    <xf numFmtId="2" fontId="76" fillId="22" borderId="15" xfId="0" applyNumberFormat="1" applyFont="1" applyFill="1" applyBorder="1" applyAlignment="1">
      <alignment horizontal="center" vertical="center" wrapText="1"/>
    </xf>
    <xf numFmtId="1" fontId="78" fillId="34" borderId="14" xfId="0" applyNumberFormat="1" applyFont="1" applyFill="1" applyBorder="1" applyAlignment="1">
      <alignment horizontal="center" vertical="center" wrapText="1"/>
    </xf>
    <xf numFmtId="1" fontId="78" fillId="37" borderId="44" xfId="0" applyNumberFormat="1" applyFont="1" applyFill="1" applyBorder="1" applyAlignment="1">
      <alignment horizontal="center" vertical="center" wrapText="1"/>
    </xf>
    <xf numFmtId="0" fontId="76" fillId="31" borderId="29" xfId="0" applyFont="1" applyFill="1" applyBorder="1" applyAlignment="1">
      <alignment horizontal="left" vertical="center" wrapText="1"/>
    </xf>
    <xf numFmtId="9" fontId="76" fillId="31" borderId="29" xfId="0" applyNumberFormat="1" applyFont="1" applyFill="1" applyBorder="1" applyAlignment="1">
      <alignment horizontal="center" vertical="center" wrapText="1"/>
    </xf>
    <xf numFmtId="9" fontId="78" fillId="34" borderId="29" xfId="0" applyNumberFormat="1" applyFont="1" applyFill="1" applyBorder="1" applyAlignment="1">
      <alignment horizontal="center" vertical="center" wrapText="1"/>
    </xf>
    <xf numFmtId="9" fontId="78" fillId="34" borderId="65" xfId="0" applyNumberFormat="1" applyFont="1" applyFill="1" applyBorder="1" applyAlignment="1">
      <alignment horizontal="center" vertical="center" wrapText="1"/>
    </xf>
    <xf numFmtId="9" fontId="78" fillId="37" borderId="50" xfId="0" applyNumberFormat="1" applyFont="1" applyFill="1" applyBorder="1" applyAlignment="1">
      <alignment horizontal="center" vertical="center" wrapText="1"/>
    </xf>
    <xf numFmtId="0" fontId="70" fillId="22" borderId="0" xfId="0" applyFont="1" applyFill="1" applyBorder="1" applyAlignment="1">
      <alignment vertical="center"/>
    </xf>
    <xf numFmtId="1" fontId="35" fillId="0" borderId="7" xfId="21" applyNumberFormat="1" applyFont="1" applyBorder="1" applyAlignment="1">
      <alignment horizontal="left" vertical="center"/>
    </xf>
    <xf numFmtId="1" fontId="35" fillId="0" borderId="7" xfId="0" applyNumberFormat="1" applyFont="1" applyFill="1" applyBorder="1" applyAlignment="1">
      <alignment horizontal="center" vertical="center"/>
    </xf>
    <xf numFmtId="9" fontId="35" fillId="0" borderId="7" xfId="21" applyFont="1" applyFill="1" applyBorder="1" applyAlignment="1">
      <alignment horizontal="center" vertical="center"/>
    </xf>
    <xf numFmtId="9" fontId="35" fillId="0" borderId="7" xfId="21" applyFont="1" applyBorder="1" applyAlignment="1">
      <alignment horizontal="left" vertical="center"/>
    </xf>
    <xf numFmtId="168" fontId="35" fillId="0" borderId="34" xfId="0" applyNumberFormat="1" applyFont="1" applyFill="1" applyBorder="1" applyAlignment="1" applyProtection="1">
      <alignment horizontal="center" vertical="center"/>
      <protection locked="0"/>
    </xf>
    <xf numFmtId="0" fontId="36" fillId="29" borderId="7" xfId="0" applyFont="1" applyFill="1" applyBorder="1" applyAlignment="1">
      <alignment horizontal="center" vertical="center" textRotation="255" wrapText="1"/>
    </xf>
    <xf numFmtId="0" fontId="36" fillId="29" borderId="36" xfId="0" applyFont="1" applyFill="1" applyBorder="1" applyAlignment="1">
      <alignment horizontal="center" vertical="center" textRotation="255" wrapText="1"/>
    </xf>
    <xf numFmtId="0" fontId="36" fillId="29" borderId="12" xfId="0" applyFont="1" applyFill="1" applyBorder="1" applyAlignment="1">
      <alignment horizontal="center" vertical="center" textRotation="255" wrapText="1"/>
    </xf>
    <xf numFmtId="0" fontId="36" fillId="31" borderId="57" xfId="0" applyFont="1" applyFill="1" applyBorder="1" applyAlignment="1">
      <alignment horizontal="center" vertical="center" textRotation="255" wrapText="1"/>
    </xf>
    <xf numFmtId="0" fontId="36" fillId="31" borderId="30" xfId="0" applyFont="1" applyFill="1" applyBorder="1" applyAlignment="1">
      <alignment horizontal="center" vertical="center" textRotation="255" wrapText="1"/>
    </xf>
    <xf numFmtId="0" fontId="63" fillId="21" borderId="7" xfId="0" applyFont="1" applyFill="1" applyBorder="1" applyAlignment="1">
      <alignment horizontal="center" vertical="center" wrapText="1"/>
    </xf>
    <xf numFmtId="0" fontId="63" fillId="21" borderId="36" xfId="0" applyFont="1" applyFill="1" applyBorder="1" applyAlignment="1">
      <alignment horizontal="center" vertical="center" wrapText="1"/>
    </xf>
    <xf numFmtId="0" fontId="36" fillId="31" borderId="53" xfId="0" applyFont="1" applyFill="1" applyBorder="1" applyAlignment="1">
      <alignment horizontal="center" vertical="center" textRotation="255" wrapText="1"/>
    </xf>
    <xf numFmtId="0" fontId="36" fillId="31" borderId="60" xfId="0" applyFont="1" applyFill="1" applyBorder="1" applyAlignment="1">
      <alignment horizontal="center" vertical="center" textRotation="255" wrapText="1"/>
    </xf>
    <xf numFmtId="0" fontId="36" fillId="30" borderId="27" xfId="0" applyFont="1" applyFill="1" applyBorder="1" applyAlignment="1">
      <alignment horizontal="center" vertical="center" textRotation="255" wrapText="1"/>
    </xf>
    <xf numFmtId="0" fontId="36" fillId="30" borderId="25" xfId="0" applyFont="1" applyFill="1" applyBorder="1" applyAlignment="1">
      <alignment horizontal="center" vertical="center" textRotation="255" wrapText="1"/>
    </xf>
    <xf numFmtId="0" fontId="36" fillId="30" borderId="29" xfId="0" applyFont="1" applyFill="1" applyBorder="1" applyAlignment="1">
      <alignment horizontal="center" vertical="center" textRotation="255" wrapText="1"/>
    </xf>
    <xf numFmtId="0" fontId="63" fillId="21" borderId="7" xfId="0" applyFont="1" applyFill="1" applyBorder="1" applyAlignment="1">
      <alignment horizontal="center" vertical="center" textRotation="90" wrapText="1"/>
    </xf>
    <xf numFmtId="0" fontId="63" fillId="21" borderId="36" xfId="0" applyFont="1" applyFill="1" applyBorder="1" applyAlignment="1">
      <alignment horizontal="center" vertical="center" textRotation="90" wrapText="1"/>
    </xf>
    <xf numFmtId="0" fontId="36" fillId="31" borderId="59" xfId="0" applyFont="1" applyFill="1" applyBorder="1" applyAlignment="1">
      <alignment horizontal="center" vertical="center" textRotation="255" wrapText="1"/>
    </xf>
    <xf numFmtId="0" fontId="62" fillId="19" borderId="49" xfId="0" applyFont="1" applyFill="1" applyBorder="1" applyAlignment="1">
      <alignment horizontal="center" vertical="center" wrapText="1"/>
    </xf>
    <xf numFmtId="0" fontId="62" fillId="19" borderId="61" xfId="0" applyFont="1" applyFill="1" applyBorder="1" applyAlignment="1">
      <alignment horizontal="center" vertical="center" wrapText="1"/>
    </xf>
    <xf numFmtId="0" fontId="62" fillId="19" borderId="34" xfId="0" applyFont="1" applyFill="1" applyBorder="1" applyAlignment="1">
      <alignment horizontal="center" vertical="center" wrapText="1"/>
    </xf>
    <xf numFmtId="0" fontId="63" fillId="21" borderId="37" xfId="0" applyFont="1" applyFill="1" applyBorder="1" applyAlignment="1">
      <alignment horizontal="center" vertical="center" wrapText="1"/>
    </xf>
    <xf numFmtId="0" fontId="63" fillId="21" borderId="38" xfId="0" applyFont="1" applyFill="1" applyBorder="1" applyAlignment="1">
      <alignment horizontal="center" vertical="center" wrapText="1"/>
    </xf>
    <xf numFmtId="0" fontId="36" fillId="30" borderId="7" xfId="0" applyFont="1" applyFill="1" applyBorder="1" applyAlignment="1">
      <alignment horizontal="left" vertical="center" wrapText="1"/>
    </xf>
    <xf numFmtId="0" fontId="63" fillId="21" borderId="15" xfId="0" applyFont="1" applyFill="1" applyBorder="1" applyAlignment="1">
      <alignment horizontal="left" vertical="center" wrapText="1"/>
    </xf>
    <xf numFmtId="0" fontId="63" fillId="21" borderId="18" xfId="0" applyFont="1" applyFill="1" applyBorder="1" applyAlignment="1">
      <alignment horizontal="left" vertical="center" wrapText="1"/>
    </xf>
    <xf numFmtId="0" fontId="63" fillId="21" borderId="7" xfId="0" applyFont="1" applyFill="1" applyBorder="1" applyAlignment="1">
      <alignment horizontal="left" vertical="center" wrapText="1"/>
    </xf>
    <xf numFmtId="0" fontId="63" fillId="21" borderId="36" xfId="0" applyFont="1" applyFill="1" applyBorder="1" applyAlignment="1">
      <alignment horizontal="left" vertical="center" wrapText="1"/>
    </xf>
    <xf numFmtId="0" fontId="36" fillId="0" borderId="16" xfId="0" applyFont="1" applyFill="1" applyBorder="1" applyAlignment="1">
      <alignment horizontal="center" vertical="center" wrapText="1"/>
    </xf>
    <xf numFmtId="0" fontId="36" fillId="0" borderId="18" xfId="0" applyFont="1" applyFill="1" applyBorder="1" applyAlignment="1">
      <alignment horizontal="center" vertical="center" wrapText="1"/>
    </xf>
    <xf numFmtId="0" fontId="36" fillId="0" borderId="19" xfId="0" applyFont="1" applyFill="1" applyBorder="1" applyAlignment="1">
      <alignment horizontal="center" vertical="center" wrapText="1"/>
    </xf>
    <xf numFmtId="0" fontId="36" fillId="0" borderId="20" xfId="0" applyFont="1" applyFill="1" applyBorder="1" applyAlignment="1">
      <alignment horizontal="center" vertical="center" wrapText="1"/>
    </xf>
    <xf numFmtId="167" fontId="57" fillId="22" borderId="61" xfId="0" applyNumberFormat="1" applyFont="1" applyFill="1" applyBorder="1" applyAlignment="1">
      <alignment horizontal="center" vertical="center" wrapText="1"/>
    </xf>
    <xf numFmtId="167" fontId="57" fillId="22" borderId="62" xfId="0" applyNumberFormat="1" applyFont="1" applyFill="1" applyBorder="1" applyAlignment="1">
      <alignment horizontal="center" vertical="center" wrapText="1"/>
    </xf>
    <xf numFmtId="167" fontId="57" fillId="22" borderId="54" xfId="0" applyNumberFormat="1" applyFont="1" applyFill="1" applyBorder="1" applyAlignment="1">
      <alignment horizontal="center" vertical="center" wrapText="1"/>
    </xf>
    <xf numFmtId="167" fontId="57" fillId="22" borderId="55" xfId="0" applyNumberFormat="1" applyFont="1" applyFill="1" applyBorder="1" applyAlignment="1">
      <alignment horizontal="center" vertical="center" wrapText="1"/>
    </xf>
    <xf numFmtId="167" fontId="58" fillId="22" borderId="54" xfId="0" applyNumberFormat="1" applyFont="1" applyFill="1" applyBorder="1" applyAlignment="1">
      <alignment horizontal="center" vertical="center" wrapText="1"/>
    </xf>
    <xf numFmtId="167" fontId="58" fillId="22" borderId="56" xfId="0" applyNumberFormat="1" applyFont="1" applyFill="1" applyBorder="1" applyAlignment="1">
      <alignment horizontal="center" vertical="center" wrapText="1"/>
    </xf>
    <xf numFmtId="0" fontId="16" fillId="18" borderId="23" xfId="0" applyFont="1" applyFill="1" applyBorder="1" applyAlignment="1">
      <alignment horizontal="center" vertical="center"/>
    </xf>
    <xf numFmtId="0" fontId="0" fillId="0" borderId="24" xfId="0" applyBorder="1" applyAlignment="1">
      <alignment horizontal="center" vertical="center"/>
    </xf>
    <xf numFmtId="0" fontId="0" fillId="0" borderId="54" xfId="0" applyBorder="1" applyAlignment="1">
      <alignment horizontal="center" vertical="center"/>
    </xf>
    <xf numFmtId="0" fontId="18" fillId="0" borderId="14" xfId="0" applyFont="1" applyFill="1" applyBorder="1" applyAlignment="1">
      <alignment horizontal="center" vertical="center"/>
    </xf>
    <xf numFmtId="0" fontId="18" fillId="0" borderId="15" xfId="0" applyFont="1" applyFill="1" applyBorder="1" applyAlignment="1">
      <alignment horizontal="center" vertical="center"/>
    </xf>
    <xf numFmtId="14" fontId="16" fillId="0" borderId="14" xfId="0" applyNumberFormat="1" applyFont="1" applyFill="1" applyBorder="1" applyAlignment="1">
      <alignment horizontal="center" vertical="center"/>
    </xf>
    <xf numFmtId="14" fontId="16" fillId="0" borderId="15" xfId="0" applyNumberFormat="1" applyFont="1" applyFill="1" applyBorder="1" applyAlignment="1">
      <alignment horizontal="center" vertical="center"/>
    </xf>
    <xf numFmtId="9" fontId="16" fillId="0" borderId="14" xfId="0" applyNumberFormat="1" applyFont="1" applyFill="1" applyBorder="1" applyAlignment="1">
      <alignment horizontal="center" vertical="center"/>
    </xf>
    <xf numFmtId="9" fontId="16" fillId="0" borderId="15" xfId="0" applyNumberFormat="1" applyFont="1" applyFill="1" applyBorder="1" applyAlignment="1">
      <alignment horizontal="center" vertical="center"/>
    </xf>
  </cellXfs>
  <cellStyles count="33">
    <cellStyle name="Accent1" xfId="1" builtinId="29" customBuiltin="1"/>
    <cellStyle name="Accent2" xfId="2" builtinId="33" customBuiltin="1"/>
    <cellStyle name="Accent3" xfId="3" builtinId="37" customBuiltin="1"/>
    <cellStyle name="Accent4" xfId="4" builtinId="41" customBuiltin="1"/>
    <cellStyle name="Accent5" xfId="5" builtinId="45" customBuiltin="1"/>
    <cellStyle name="Accent6" xfId="6" builtinId="49" customBuiltin="1"/>
    <cellStyle name="Bad" xfId="7"/>
    <cellStyle name="Bon" xfId="22" builtinId="26" customBuiltin="1"/>
    <cellStyle name="Check Cell" xfId="8"/>
    <cellStyle name="Explanatory Text" xfId="9"/>
    <cellStyle name="Good" xfId="10"/>
    <cellStyle name="Heading 1" xfId="11"/>
    <cellStyle name="Heading 2" xfId="12"/>
    <cellStyle name="Heading 3" xfId="13"/>
    <cellStyle name="Heading 4" xfId="14"/>
    <cellStyle name="Insatisfaisant" xfId="15" builtinId="27" customBuiltin="1"/>
    <cellStyle name="Lien hypertexte" xfId="16" builtinId="8"/>
    <cellStyle name="Neutral" xfId="17"/>
    <cellStyle name="Neutre" xfId="18" builtinId="28" customBuiltin="1"/>
    <cellStyle name="Normal" xfId="0" builtinId="0"/>
    <cellStyle name="Normal 3" xfId="19"/>
    <cellStyle name="Output" xfId="20"/>
    <cellStyle name="Pourcentage" xfId="21" builtinId="5"/>
    <cellStyle name="Sortie" xfId="23" builtinId="21" customBuiltin="1"/>
    <cellStyle name="Texte explicatif" xfId="24" builtinId="53" customBuiltin="1"/>
    <cellStyle name="Title" xfId="25"/>
    <cellStyle name="Titre " xfId="26" builtinId="15" customBuiltin="1"/>
    <cellStyle name="Titre 1" xfId="27" builtinId="16" customBuiltin="1"/>
    <cellStyle name="Titre 2" xfId="28" builtinId="17" customBuiltin="1"/>
    <cellStyle name="Titre 3" xfId="29" builtinId="18" customBuiltin="1"/>
    <cellStyle name="Titre 4" xfId="30" builtinId="19" customBuiltin="1"/>
    <cellStyle name="Total" xfId="31" builtinId="25" customBuiltin="1"/>
    <cellStyle name="Vérification de cellule" xfId="32" builtinId="23" customBuiltin="1"/>
  </cellStyles>
  <dxfs count="9">
    <dxf>
      <fill>
        <patternFill>
          <bgColor indexed="10"/>
        </patternFill>
      </fill>
    </dxf>
    <dxf>
      <fill>
        <patternFill>
          <bgColor indexed="51"/>
        </patternFill>
      </fill>
    </dxf>
    <dxf>
      <fill>
        <patternFill>
          <bgColor indexed="11"/>
        </patternFill>
      </fill>
    </dxf>
    <dxf>
      <fill>
        <patternFill>
          <bgColor indexed="10"/>
        </patternFill>
      </fill>
    </dxf>
    <dxf>
      <fill>
        <patternFill>
          <bgColor indexed="51"/>
        </patternFill>
      </fill>
    </dxf>
    <dxf>
      <fill>
        <patternFill>
          <bgColor indexed="11"/>
        </patternFill>
      </fill>
    </dxf>
    <dxf>
      <fill>
        <patternFill>
          <bgColor indexed="10"/>
        </patternFill>
      </fill>
    </dxf>
    <dxf>
      <fill>
        <patternFill>
          <bgColor indexed="51"/>
        </patternFill>
      </fill>
    </dxf>
    <dxf>
      <fill>
        <patternFill>
          <bgColor indexed="11"/>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externalLink" Target="externalLinks/externalLink2.xml"/><Relationship Id="rId13" Type="http://schemas.openxmlformats.org/officeDocument/2006/relationships/externalLink" Target="externalLinks/externalLink3.xml"/><Relationship Id="rId14" Type="http://schemas.openxmlformats.org/officeDocument/2006/relationships/externalLink" Target="externalLinks/externalLink4.xml"/><Relationship Id="rId15" Type="http://schemas.openxmlformats.org/officeDocument/2006/relationships/theme" Target="theme/theme1.xml"/><Relationship Id="rId16" Type="http://schemas.openxmlformats.org/officeDocument/2006/relationships/styles" Target="styles.xml"/><Relationship Id="rId17" Type="http://schemas.openxmlformats.org/officeDocument/2006/relationships/sharedStrings" Target="sharedStrings.xml"/><Relationship Id="rId18" Type="http://schemas.openxmlformats.org/officeDocument/2006/relationships/calcChain" Target="calcChain.xml"/><Relationship Id="rId19"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950" b="1" i="0" u="none" strike="noStrike" baseline="0">
                <a:solidFill>
                  <a:srgbClr val="000000"/>
                </a:solidFill>
                <a:latin typeface="Arial"/>
                <a:ea typeface="Arial"/>
                <a:cs typeface="Arial"/>
              </a:defRPr>
            </a:pPr>
            <a:r>
              <a:rPr lang="fr-BE"/>
              <a:t>Indicator 3</a:t>
            </a:r>
          </a:p>
        </c:rich>
      </c:tx>
      <c:layout>
        <c:manualLayout>
          <c:xMode val="edge"/>
          <c:yMode val="edge"/>
          <c:x val="0.430583566167132"/>
          <c:y val="0.0357142857142857"/>
        </c:manualLayout>
      </c:layout>
      <c:overlay val="0"/>
      <c:spPr>
        <a:noFill/>
        <a:ln w="25400">
          <a:noFill/>
        </a:ln>
      </c:spPr>
    </c:title>
    <c:autoTitleDeleted val="0"/>
    <c:plotArea>
      <c:layout>
        <c:manualLayout>
          <c:layoutTarget val="inner"/>
          <c:xMode val="edge"/>
          <c:yMode val="edge"/>
          <c:x val="0.062374245472837"/>
          <c:y val="0.194805194805195"/>
          <c:w val="0.909456740442656"/>
          <c:h val="0.672077922077922"/>
        </c:manualLayout>
      </c:layout>
      <c:lineChart>
        <c:grouping val="standard"/>
        <c:varyColors val="0"/>
        <c:ser>
          <c:idx val="0"/>
          <c:order val="0"/>
          <c:tx>
            <c:strRef>
              <c:f>'Monitoring plan'!#REF!</c:f>
              <c:strCache>
                <c:ptCount val="1"/>
                <c:pt idx="0">
                  <c:v>#REF!</c:v>
                </c:pt>
              </c:strCache>
            </c:strRef>
          </c:tx>
          <c:spPr>
            <a:ln w="12700">
              <a:solidFill>
                <a:srgbClr val="000090"/>
              </a:solidFill>
              <a:prstDash val="solid"/>
            </a:ln>
          </c:spPr>
          <c:marker>
            <c:symbol val="diamond"/>
            <c:size val="5"/>
            <c:spPr>
              <a:solidFill>
                <a:srgbClr val="000090"/>
              </a:solidFill>
              <a:ln>
                <a:solidFill>
                  <a:srgbClr val="000090"/>
                </a:solidFill>
                <a:prstDash val="solid"/>
              </a:ln>
            </c:spPr>
          </c:marker>
          <c:cat>
            <c:strRef>
              <c:f>'Monitoring plan'!$F$14:$Q$14</c:f>
              <c:strCache>
                <c:ptCount val="12"/>
                <c:pt idx="0">
                  <c:v>Jan</c:v>
                </c:pt>
                <c:pt idx="1">
                  <c:v>Feb</c:v>
                </c:pt>
                <c:pt idx="2">
                  <c:v>Mar</c:v>
                </c:pt>
                <c:pt idx="3">
                  <c:v>Apr</c:v>
                </c:pt>
                <c:pt idx="4">
                  <c:v>May</c:v>
                </c:pt>
                <c:pt idx="5">
                  <c:v>Jun</c:v>
                </c:pt>
                <c:pt idx="6">
                  <c:v>Jul</c:v>
                </c:pt>
                <c:pt idx="7">
                  <c:v>Aug</c:v>
                </c:pt>
                <c:pt idx="8">
                  <c:v>Sept</c:v>
                </c:pt>
                <c:pt idx="9">
                  <c:v>Oct</c:v>
                </c:pt>
                <c:pt idx="10">
                  <c:v>Nov</c:v>
                </c:pt>
                <c:pt idx="11">
                  <c:v>Dec</c:v>
                </c:pt>
              </c:strCache>
            </c:strRef>
          </c:cat>
          <c:val>
            <c:numRef>
              <c:f>'Monitoring plan'!$F$27:$Q$27</c:f>
              <c:numCache>
                <c:formatCode>0</c:formatCode>
                <c:ptCount val="12"/>
              </c:numCache>
            </c:numRef>
          </c:val>
          <c:smooth val="0"/>
        </c:ser>
        <c:dLbls>
          <c:showLegendKey val="0"/>
          <c:showVal val="0"/>
          <c:showCatName val="0"/>
          <c:showSerName val="0"/>
          <c:showPercent val="0"/>
          <c:showBubbleSize val="0"/>
        </c:dLbls>
        <c:marker val="1"/>
        <c:smooth val="0"/>
        <c:axId val="2135927032"/>
        <c:axId val="2135118952"/>
      </c:lineChart>
      <c:catAx>
        <c:axId val="2135927032"/>
        <c:scaling>
          <c:orientation val="minMax"/>
        </c:scaling>
        <c:delete val="0"/>
        <c:axPos val="b"/>
        <c:numFmt formatCode="General" sourceLinked="1"/>
        <c:majorTickMark val="out"/>
        <c:minorTickMark val="none"/>
        <c:tickLblPos val="nextTo"/>
        <c:spPr>
          <a:ln w="3175">
            <a:solidFill>
              <a:srgbClr val="000000"/>
            </a:solidFill>
            <a:prstDash val="solid"/>
          </a:ln>
        </c:spPr>
        <c:txPr>
          <a:bodyPr rot="0" vert="horz"/>
          <a:lstStyle/>
          <a:p>
            <a:pPr>
              <a:defRPr sz="800" b="0" i="0" u="none" strike="noStrike" baseline="0">
                <a:solidFill>
                  <a:srgbClr val="000000"/>
                </a:solidFill>
                <a:latin typeface="Arial"/>
                <a:ea typeface="Arial"/>
                <a:cs typeface="Arial"/>
              </a:defRPr>
            </a:pPr>
            <a:endParaRPr lang="fr-FR"/>
          </a:p>
        </c:txPr>
        <c:crossAx val="2135118952"/>
        <c:crosses val="autoZero"/>
        <c:auto val="1"/>
        <c:lblAlgn val="ctr"/>
        <c:lblOffset val="100"/>
        <c:tickLblSkip val="1"/>
        <c:tickMarkSkip val="1"/>
        <c:noMultiLvlLbl val="0"/>
      </c:catAx>
      <c:valAx>
        <c:axId val="2135118952"/>
        <c:scaling>
          <c:orientation val="minMax"/>
        </c:scaling>
        <c:delete val="0"/>
        <c:axPos val="l"/>
        <c:majorGridlines>
          <c:spPr>
            <a:ln w="3175">
              <a:solidFill>
                <a:srgbClr val="000000"/>
              </a:solidFill>
              <a:prstDash val="solid"/>
            </a:ln>
          </c:spPr>
        </c:majorGridlines>
        <c:numFmt formatCode="0" sourceLinked="1"/>
        <c:majorTickMark val="out"/>
        <c:minorTickMark val="none"/>
        <c:tickLblPos val="nextTo"/>
        <c:spPr>
          <a:ln w="3175">
            <a:solidFill>
              <a:srgbClr val="000000"/>
            </a:solidFill>
            <a:prstDash val="solid"/>
          </a:ln>
        </c:spPr>
        <c:txPr>
          <a:bodyPr rot="0" vert="horz"/>
          <a:lstStyle/>
          <a:p>
            <a:pPr>
              <a:defRPr sz="800" b="0" i="0" u="none" strike="noStrike" baseline="0">
                <a:solidFill>
                  <a:srgbClr val="000000"/>
                </a:solidFill>
                <a:latin typeface="Arial"/>
                <a:ea typeface="Arial"/>
                <a:cs typeface="Arial"/>
              </a:defRPr>
            </a:pPr>
            <a:endParaRPr lang="fr-FR"/>
          </a:p>
        </c:txPr>
        <c:crossAx val="2135927032"/>
        <c:crosses val="autoZero"/>
        <c:crossBetween val="between"/>
      </c:valAx>
      <c:spPr>
        <a:solidFill>
          <a:srgbClr val="FFFFFF"/>
        </a:solidFill>
        <a:ln w="12700">
          <a:solidFill>
            <a:srgbClr val="808080"/>
          </a:solidFill>
          <a:prstDash val="solid"/>
        </a:ln>
      </c:spPr>
    </c:plotArea>
    <c:plotVisOnly val="1"/>
    <c:dispBlanksAs val="gap"/>
    <c:showDLblsOverMax val="0"/>
  </c:chart>
  <c:spPr>
    <a:solidFill>
      <a:srgbClr val="FFFFFF"/>
    </a:solidFill>
    <a:ln w="3175">
      <a:solidFill>
        <a:srgbClr val="000000"/>
      </a:solidFill>
      <a:prstDash val="solid"/>
    </a:ln>
  </c:spPr>
  <c:txPr>
    <a:bodyPr/>
    <a:lstStyle/>
    <a:p>
      <a:pPr>
        <a:defRPr sz="800" b="0" i="0" u="none" strike="noStrike" baseline="0">
          <a:solidFill>
            <a:srgbClr val="000000"/>
          </a:solidFill>
          <a:latin typeface="Arial"/>
          <a:ea typeface="Arial"/>
          <a:cs typeface="Arial"/>
        </a:defRPr>
      </a:pPr>
      <a:endParaRPr lang="fr-FR"/>
    </a:p>
  </c:txPr>
  <c:printSettings>
    <c:headerFooter alignWithMargins="0"/>
    <c:pageMargins b="0.984251969" l="0.787401575" r="0.787401575" t="0.984251969" header="0.5" footer="0.5"/>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975" b="1" i="0" u="none" strike="noStrike" baseline="0">
                <a:solidFill>
                  <a:srgbClr val="000000"/>
                </a:solidFill>
                <a:latin typeface="Arial"/>
                <a:ea typeface="Arial"/>
                <a:cs typeface="Arial"/>
              </a:defRPr>
            </a:pPr>
            <a:r>
              <a:rPr lang="fr-BE"/>
              <a:t>Indicator 2</a:t>
            </a:r>
          </a:p>
        </c:rich>
      </c:tx>
      <c:layout>
        <c:manualLayout>
          <c:xMode val="edge"/>
          <c:yMode val="edge"/>
          <c:x val="0.430279265091864"/>
          <c:y val="0.0352564102564102"/>
        </c:manualLayout>
      </c:layout>
      <c:overlay val="0"/>
      <c:spPr>
        <a:noFill/>
        <a:ln w="25400">
          <a:noFill/>
        </a:ln>
      </c:spPr>
    </c:title>
    <c:autoTitleDeleted val="0"/>
    <c:plotArea>
      <c:layout>
        <c:manualLayout>
          <c:layoutTarget val="inner"/>
          <c:xMode val="edge"/>
          <c:yMode val="edge"/>
          <c:x val="0.061753048113258"/>
          <c:y val="0.192308294234194"/>
          <c:w val="0.91035945121803"/>
          <c:h val="0.676284168056916"/>
        </c:manualLayout>
      </c:layout>
      <c:lineChart>
        <c:grouping val="standard"/>
        <c:varyColors val="0"/>
        <c:ser>
          <c:idx val="0"/>
          <c:order val="0"/>
          <c:tx>
            <c:strRef>
              <c:f>'Monitoring plan'!#REF!</c:f>
              <c:strCache>
                <c:ptCount val="1"/>
                <c:pt idx="0">
                  <c:v>#REF!</c:v>
                </c:pt>
              </c:strCache>
            </c:strRef>
          </c:tx>
          <c:spPr>
            <a:ln w="12700">
              <a:solidFill>
                <a:srgbClr val="000090"/>
              </a:solidFill>
              <a:prstDash val="solid"/>
            </a:ln>
          </c:spPr>
          <c:marker>
            <c:symbol val="diamond"/>
            <c:size val="5"/>
            <c:spPr>
              <a:solidFill>
                <a:srgbClr val="000090"/>
              </a:solidFill>
              <a:ln>
                <a:solidFill>
                  <a:srgbClr val="000090"/>
                </a:solidFill>
                <a:prstDash val="solid"/>
              </a:ln>
            </c:spPr>
          </c:marker>
          <c:cat>
            <c:strRef>
              <c:f>'Monitoring plan'!$F$14:$Q$14</c:f>
              <c:strCache>
                <c:ptCount val="12"/>
                <c:pt idx="0">
                  <c:v>Jan</c:v>
                </c:pt>
                <c:pt idx="1">
                  <c:v>Feb</c:v>
                </c:pt>
                <c:pt idx="2">
                  <c:v>Mar</c:v>
                </c:pt>
                <c:pt idx="3">
                  <c:v>Apr</c:v>
                </c:pt>
                <c:pt idx="4">
                  <c:v>May</c:v>
                </c:pt>
                <c:pt idx="5">
                  <c:v>Jun</c:v>
                </c:pt>
                <c:pt idx="6">
                  <c:v>Jul</c:v>
                </c:pt>
                <c:pt idx="7">
                  <c:v>Aug</c:v>
                </c:pt>
                <c:pt idx="8">
                  <c:v>Sept</c:v>
                </c:pt>
                <c:pt idx="9">
                  <c:v>Oct</c:v>
                </c:pt>
                <c:pt idx="10">
                  <c:v>Nov</c:v>
                </c:pt>
                <c:pt idx="11">
                  <c:v>Dec</c:v>
                </c:pt>
              </c:strCache>
            </c:strRef>
          </c:cat>
          <c:val>
            <c:numRef>
              <c:f>'Monitoring plan'!$F$21:$Q$21</c:f>
              <c:numCache>
                <c:formatCode>0</c:formatCode>
                <c:ptCount val="12"/>
              </c:numCache>
            </c:numRef>
          </c:val>
          <c:smooth val="0"/>
        </c:ser>
        <c:dLbls>
          <c:showLegendKey val="0"/>
          <c:showVal val="0"/>
          <c:showCatName val="0"/>
          <c:showSerName val="0"/>
          <c:showPercent val="0"/>
          <c:showBubbleSize val="0"/>
        </c:dLbls>
        <c:marker val="1"/>
        <c:smooth val="0"/>
        <c:axId val="2137748664"/>
        <c:axId val="2137753784"/>
      </c:lineChart>
      <c:catAx>
        <c:axId val="2137748664"/>
        <c:scaling>
          <c:orientation val="minMax"/>
        </c:scaling>
        <c:delete val="0"/>
        <c:axPos val="b"/>
        <c:numFmt formatCode="General" sourceLinked="1"/>
        <c:majorTickMark val="out"/>
        <c:minorTickMark val="none"/>
        <c:tickLblPos val="nextTo"/>
        <c:spPr>
          <a:ln w="3175">
            <a:solidFill>
              <a:srgbClr val="000000"/>
            </a:solidFill>
            <a:prstDash val="solid"/>
          </a:ln>
        </c:spPr>
        <c:txPr>
          <a:bodyPr rot="0" vert="horz"/>
          <a:lstStyle/>
          <a:p>
            <a:pPr>
              <a:defRPr sz="800" b="0" i="0" u="none" strike="noStrike" baseline="0">
                <a:solidFill>
                  <a:srgbClr val="000000"/>
                </a:solidFill>
                <a:latin typeface="Arial"/>
                <a:ea typeface="Arial"/>
                <a:cs typeface="Arial"/>
              </a:defRPr>
            </a:pPr>
            <a:endParaRPr lang="fr-FR"/>
          </a:p>
        </c:txPr>
        <c:crossAx val="2137753784"/>
        <c:crosses val="autoZero"/>
        <c:auto val="1"/>
        <c:lblAlgn val="ctr"/>
        <c:lblOffset val="100"/>
        <c:tickLblSkip val="1"/>
        <c:tickMarkSkip val="1"/>
        <c:noMultiLvlLbl val="0"/>
      </c:catAx>
      <c:valAx>
        <c:axId val="2137753784"/>
        <c:scaling>
          <c:orientation val="minMax"/>
        </c:scaling>
        <c:delete val="0"/>
        <c:axPos val="l"/>
        <c:majorGridlines>
          <c:spPr>
            <a:ln w="3175">
              <a:solidFill>
                <a:srgbClr val="000000"/>
              </a:solidFill>
              <a:prstDash val="solid"/>
            </a:ln>
          </c:spPr>
        </c:majorGridlines>
        <c:numFmt formatCode="0" sourceLinked="1"/>
        <c:majorTickMark val="out"/>
        <c:minorTickMark val="none"/>
        <c:tickLblPos val="nextTo"/>
        <c:spPr>
          <a:ln w="3175">
            <a:solidFill>
              <a:srgbClr val="000000"/>
            </a:solidFill>
            <a:prstDash val="solid"/>
          </a:ln>
        </c:spPr>
        <c:txPr>
          <a:bodyPr rot="0" vert="horz"/>
          <a:lstStyle/>
          <a:p>
            <a:pPr>
              <a:defRPr sz="800" b="0" i="0" u="none" strike="noStrike" baseline="0">
                <a:solidFill>
                  <a:srgbClr val="000000"/>
                </a:solidFill>
                <a:latin typeface="Arial"/>
                <a:ea typeface="Arial"/>
                <a:cs typeface="Arial"/>
              </a:defRPr>
            </a:pPr>
            <a:endParaRPr lang="fr-FR"/>
          </a:p>
        </c:txPr>
        <c:crossAx val="2137748664"/>
        <c:crosses val="autoZero"/>
        <c:crossBetween val="between"/>
      </c:valAx>
      <c:spPr>
        <a:solidFill>
          <a:srgbClr val="FFFFFF"/>
        </a:solidFill>
        <a:ln w="12700">
          <a:solidFill>
            <a:srgbClr val="808080"/>
          </a:solidFill>
          <a:prstDash val="solid"/>
        </a:ln>
      </c:spPr>
    </c:plotArea>
    <c:plotVisOnly val="1"/>
    <c:dispBlanksAs val="gap"/>
    <c:showDLblsOverMax val="0"/>
  </c:chart>
  <c:spPr>
    <a:solidFill>
      <a:srgbClr val="FFFFFF"/>
    </a:solidFill>
    <a:ln w="3175">
      <a:solidFill>
        <a:srgbClr val="000000"/>
      </a:solidFill>
      <a:prstDash val="solid"/>
    </a:ln>
  </c:spPr>
  <c:txPr>
    <a:bodyPr/>
    <a:lstStyle/>
    <a:p>
      <a:pPr>
        <a:defRPr sz="800" b="0" i="0" u="none" strike="noStrike" baseline="0">
          <a:solidFill>
            <a:srgbClr val="000000"/>
          </a:solidFill>
          <a:latin typeface="Arial"/>
          <a:ea typeface="Arial"/>
          <a:cs typeface="Arial"/>
        </a:defRPr>
      </a:pPr>
      <a:endParaRPr lang="fr-FR"/>
    </a:p>
  </c:txPr>
  <c:printSettings>
    <c:headerFooter alignWithMargins="0"/>
    <c:pageMargins b="0.984251969" l="0.787401575" r="0.787401575" t="0.984251969" header="0.5" footer="0.5"/>
    <c:pageSetup paperSize="9" orientation="landscape"/>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975" b="1" i="0" u="none" strike="noStrike" baseline="0">
                <a:solidFill>
                  <a:srgbClr val="000000"/>
                </a:solidFill>
                <a:latin typeface="Arial"/>
                <a:ea typeface="Arial"/>
                <a:cs typeface="Arial"/>
              </a:defRPr>
            </a:pPr>
            <a:r>
              <a:rPr lang="fr-BE"/>
              <a:t>Indicator 1</a:t>
            </a:r>
          </a:p>
        </c:rich>
      </c:tx>
      <c:layout>
        <c:manualLayout>
          <c:xMode val="edge"/>
          <c:yMode val="edge"/>
          <c:x val="0.431683703552961"/>
          <c:y val="0.0357142857142857"/>
        </c:manualLayout>
      </c:layout>
      <c:overlay val="0"/>
      <c:spPr>
        <a:noFill/>
        <a:ln w="25400">
          <a:noFill/>
        </a:ln>
      </c:spPr>
    </c:title>
    <c:autoTitleDeleted val="0"/>
    <c:plotArea>
      <c:layout>
        <c:manualLayout>
          <c:layoutTarget val="inner"/>
          <c:xMode val="edge"/>
          <c:yMode val="edge"/>
          <c:x val="0.0613861979677811"/>
          <c:y val="0.194805194805195"/>
          <c:w val="0.910891969844494"/>
          <c:h val="0.672077922077922"/>
        </c:manualLayout>
      </c:layout>
      <c:lineChart>
        <c:grouping val="standard"/>
        <c:varyColors val="0"/>
        <c:ser>
          <c:idx val="0"/>
          <c:order val="0"/>
          <c:tx>
            <c:strRef>
              <c:f>'Monitoring plan'!#REF!</c:f>
              <c:strCache>
                <c:ptCount val="1"/>
                <c:pt idx="0">
                  <c:v>#REF!</c:v>
                </c:pt>
              </c:strCache>
            </c:strRef>
          </c:tx>
          <c:spPr>
            <a:ln w="12700">
              <a:solidFill>
                <a:srgbClr val="000090"/>
              </a:solidFill>
              <a:prstDash val="solid"/>
            </a:ln>
          </c:spPr>
          <c:marker>
            <c:symbol val="diamond"/>
            <c:size val="5"/>
            <c:spPr>
              <a:solidFill>
                <a:srgbClr val="000090"/>
              </a:solidFill>
              <a:ln>
                <a:solidFill>
                  <a:srgbClr val="000090"/>
                </a:solidFill>
                <a:prstDash val="solid"/>
              </a:ln>
            </c:spPr>
          </c:marker>
          <c:cat>
            <c:strRef>
              <c:f>'Monitoring plan'!$F$14:$Q$14</c:f>
              <c:strCache>
                <c:ptCount val="12"/>
                <c:pt idx="0">
                  <c:v>Jan</c:v>
                </c:pt>
                <c:pt idx="1">
                  <c:v>Feb</c:v>
                </c:pt>
                <c:pt idx="2">
                  <c:v>Mar</c:v>
                </c:pt>
                <c:pt idx="3">
                  <c:v>Apr</c:v>
                </c:pt>
                <c:pt idx="4">
                  <c:v>May</c:v>
                </c:pt>
                <c:pt idx="5">
                  <c:v>Jun</c:v>
                </c:pt>
                <c:pt idx="6">
                  <c:v>Jul</c:v>
                </c:pt>
                <c:pt idx="7">
                  <c:v>Aug</c:v>
                </c:pt>
                <c:pt idx="8">
                  <c:v>Sept</c:v>
                </c:pt>
                <c:pt idx="9">
                  <c:v>Oct</c:v>
                </c:pt>
                <c:pt idx="10">
                  <c:v>Nov</c:v>
                </c:pt>
                <c:pt idx="11">
                  <c:v>Dec</c:v>
                </c:pt>
              </c:strCache>
            </c:strRef>
          </c:cat>
          <c:val>
            <c:numRef>
              <c:f>'Monitoring plan'!$F$15:$Q$15</c:f>
              <c:numCache>
                <c:formatCode>0</c:formatCode>
                <c:ptCount val="12"/>
                <c:pt idx="0" formatCode="0.000">
                  <c:v>9.0</c:v>
                </c:pt>
              </c:numCache>
            </c:numRef>
          </c:val>
          <c:smooth val="0"/>
        </c:ser>
        <c:dLbls>
          <c:showLegendKey val="0"/>
          <c:showVal val="0"/>
          <c:showCatName val="0"/>
          <c:showSerName val="0"/>
          <c:showPercent val="0"/>
          <c:showBubbleSize val="0"/>
        </c:dLbls>
        <c:marker val="1"/>
        <c:smooth val="0"/>
        <c:axId val="2137784024"/>
        <c:axId val="2137789192"/>
      </c:lineChart>
      <c:catAx>
        <c:axId val="2137784024"/>
        <c:scaling>
          <c:orientation val="minMax"/>
        </c:scaling>
        <c:delete val="0"/>
        <c:axPos val="b"/>
        <c:numFmt formatCode="General" sourceLinked="1"/>
        <c:majorTickMark val="out"/>
        <c:minorTickMark val="none"/>
        <c:tickLblPos val="nextTo"/>
        <c:spPr>
          <a:ln w="3175">
            <a:solidFill>
              <a:srgbClr val="000000"/>
            </a:solidFill>
            <a:prstDash val="solid"/>
          </a:ln>
        </c:spPr>
        <c:txPr>
          <a:bodyPr rot="0" vert="horz"/>
          <a:lstStyle/>
          <a:p>
            <a:pPr>
              <a:defRPr sz="825" b="0" i="0" u="none" strike="noStrike" baseline="0">
                <a:solidFill>
                  <a:srgbClr val="000000"/>
                </a:solidFill>
                <a:latin typeface="Arial"/>
                <a:ea typeface="Arial"/>
                <a:cs typeface="Arial"/>
              </a:defRPr>
            </a:pPr>
            <a:endParaRPr lang="fr-FR"/>
          </a:p>
        </c:txPr>
        <c:crossAx val="2137789192"/>
        <c:crosses val="autoZero"/>
        <c:auto val="1"/>
        <c:lblAlgn val="ctr"/>
        <c:lblOffset val="100"/>
        <c:tickLblSkip val="1"/>
        <c:tickMarkSkip val="1"/>
        <c:noMultiLvlLbl val="0"/>
      </c:catAx>
      <c:valAx>
        <c:axId val="2137789192"/>
        <c:scaling>
          <c:orientation val="minMax"/>
        </c:scaling>
        <c:delete val="0"/>
        <c:axPos val="l"/>
        <c:majorGridlines>
          <c:spPr>
            <a:ln w="3175">
              <a:solidFill>
                <a:srgbClr val="000000"/>
              </a:solidFill>
              <a:prstDash val="solid"/>
            </a:ln>
          </c:spPr>
        </c:majorGridlines>
        <c:numFmt formatCode="0.000" sourceLinked="1"/>
        <c:majorTickMark val="out"/>
        <c:minorTickMark val="none"/>
        <c:tickLblPos val="nextTo"/>
        <c:spPr>
          <a:ln w="3175">
            <a:solidFill>
              <a:srgbClr val="000000"/>
            </a:solidFill>
            <a:prstDash val="solid"/>
          </a:ln>
        </c:spPr>
        <c:txPr>
          <a:bodyPr rot="0" vert="horz"/>
          <a:lstStyle/>
          <a:p>
            <a:pPr>
              <a:defRPr sz="825" b="0" i="0" u="none" strike="noStrike" baseline="0">
                <a:solidFill>
                  <a:srgbClr val="000000"/>
                </a:solidFill>
                <a:latin typeface="Arial"/>
                <a:ea typeface="Arial"/>
                <a:cs typeface="Arial"/>
              </a:defRPr>
            </a:pPr>
            <a:endParaRPr lang="fr-FR"/>
          </a:p>
        </c:txPr>
        <c:crossAx val="2137784024"/>
        <c:crosses val="autoZero"/>
        <c:crossBetween val="between"/>
      </c:valAx>
      <c:spPr>
        <a:solidFill>
          <a:srgbClr val="FFFFFF"/>
        </a:solidFill>
        <a:ln w="12700">
          <a:solidFill>
            <a:srgbClr val="808080"/>
          </a:solidFill>
          <a:prstDash val="solid"/>
        </a:ln>
      </c:spPr>
    </c:plotArea>
    <c:plotVisOnly val="1"/>
    <c:dispBlanksAs val="gap"/>
    <c:showDLblsOverMax val="0"/>
  </c:chart>
  <c:spPr>
    <a:solidFill>
      <a:srgbClr val="FFFFFF"/>
    </a:solidFill>
    <a:ln w="3175">
      <a:solidFill>
        <a:srgbClr val="000000"/>
      </a:solidFill>
      <a:prstDash val="solid"/>
    </a:ln>
  </c:spPr>
  <c:txPr>
    <a:bodyPr/>
    <a:lstStyle/>
    <a:p>
      <a:pPr>
        <a:defRPr sz="825" b="0" i="0" u="none" strike="noStrike" baseline="0">
          <a:solidFill>
            <a:srgbClr val="000000"/>
          </a:solidFill>
          <a:latin typeface="Arial"/>
          <a:ea typeface="Arial"/>
          <a:cs typeface="Arial"/>
        </a:defRPr>
      </a:pPr>
      <a:endParaRPr lang="fr-FR"/>
    </a:p>
  </c:txPr>
  <c:printSettings>
    <c:headerFooter alignWithMargins="0"/>
    <c:pageMargins b="0.984251969" l="0.787401575" r="0.787401575" t="0.984251969" header="0.5" footer="0.5"/>
    <c:pageSetup paperSize="9" orientation="landscape"/>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950" b="1" i="0" u="none" strike="noStrike" baseline="0">
                <a:solidFill>
                  <a:srgbClr val="000000"/>
                </a:solidFill>
                <a:latin typeface="Arial"/>
                <a:ea typeface="Arial"/>
                <a:cs typeface="Arial"/>
              </a:defRPr>
            </a:pPr>
            <a:r>
              <a:rPr lang="fr-BE"/>
              <a:t>Indicator 6</a:t>
            </a:r>
          </a:p>
        </c:rich>
      </c:tx>
      <c:layout>
        <c:manualLayout>
          <c:xMode val="edge"/>
          <c:yMode val="edge"/>
          <c:x val="0.430583501006036"/>
          <c:y val="0.0357142857142857"/>
        </c:manualLayout>
      </c:layout>
      <c:overlay val="0"/>
      <c:spPr>
        <a:noFill/>
        <a:ln w="25400">
          <a:noFill/>
        </a:ln>
      </c:spPr>
    </c:title>
    <c:autoTitleDeleted val="0"/>
    <c:plotArea>
      <c:layout>
        <c:manualLayout>
          <c:layoutTarget val="inner"/>
          <c:xMode val="edge"/>
          <c:yMode val="edge"/>
          <c:x val="0.062374245472837"/>
          <c:y val="0.194805194805195"/>
          <c:w val="0.909456740442656"/>
          <c:h val="0.672077922077922"/>
        </c:manualLayout>
      </c:layout>
      <c:lineChart>
        <c:grouping val="standard"/>
        <c:varyColors val="0"/>
        <c:ser>
          <c:idx val="0"/>
          <c:order val="0"/>
          <c:tx>
            <c:strRef>
              <c:f>'Monitoring plan'!#REF!</c:f>
              <c:strCache>
                <c:ptCount val="1"/>
                <c:pt idx="0">
                  <c:v>#REF!</c:v>
                </c:pt>
              </c:strCache>
            </c:strRef>
          </c:tx>
          <c:spPr>
            <a:ln w="12700">
              <a:solidFill>
                <a:srgbClr val="000090"/>
              </a:solidFill>
              <a:prstDash val="solid"/>
            </a:ln>
          </c:spPr>
          <c:marker>
            <c:symbol val="diamond"/>
            <c:size val="5"/>
            <c:spPr>
              <a:solidFill>
                <a:srgbClr val="000090"/>
              </a:solidFill>
              <a:ln>
                <a:solidFill>
                  <a:srgbClr val="000090"/>
                </a:solidFill>
                <a:prstDash val="solid"/>
              </a:ln>
            </c:spPr>
          </c:marker>
          <c:cat>
            <c:strRef>
              <c:f>'Monitoring plan'!$F$14:$Q$14</c:f>
              <c:strCache>
                <c:ptCount val="12"/>
                <c:pt idx="0">
                  <c:v>Jan</c:v>
                </c:pt>
                <c:pt idx="1">
                  <c:v>Feb</c:v>
                </c:pt>
                <c:pt idx="2">
                  <c:v>Mar</c:v>
                </c:pt>
                <c:pt idx="3">
                  <c:v>Apr</c:v>
                </c:pt>
                <c:pt idx="4">
                  <c:v>May</c:v>
                </c:pt>
                <c:pt idx="5">
                  <c:v>Jun</c:v>
                </c:pt>
                <c:pt idx="6">
                  <c:v>Jul</c:v>
                </c:pt>
                <c:pt idx="7">
                  <c:v>Aug</c:v>
                </c:pt>
                <c:pt idx="8">
                  <c:v>Sept</c:v>
                </c:pt>
                <c:pt idx="9">
                  <c:v>Oct</c:v>
                </c:pt>
                <c:pt idx="10">
                  <c:v>Nov</c:v>
                </c:pt>
                <c:pt idx="11">
                  <c:v>Dec</c:v>
                </c:pt>
              </c:strCache>
            </c:strRef>
          </c:cat>
          <c:val>
            <c:numRef>
              <c:f>'Monitoring plan'!$F$45:$Q$45</c:f>
              <c:numCache>
                <c:formatCode>0</c:formatCode>
                <c:ptCount val="12"/>
              </c:numCache>
            </c:numRef>
          </c:val>
          <c:smooth val="0"/>
        </c:ser>
        <c:dLbls>
          <c:showLegendKey val="0"/>
          <c:showVal val="0"/>
          <c:showCatName val="0"/>
          <c:showSerName val="0"/>
          <c:showPercent val="0"/>
          <c:showBubbleSize val="0"/>
        </c:dLbls>
        <c:marker val="1"/>
        <c:smooth val="0"/>
        <c:axId val="2135029000"/>
        <c:axId val="2135025576"/>
      </c:lineChart>
      <c:catAx>
        <c:axId val="2135029000"/>
        <c:scaling>
          <c:orientation val="minMax"/>
        </c:scaling>
        <c:delete val="0"/>
        <c:axPos val="b"/>
        <c:numFmt formatCode="General" sourceLinked="1"/>
        <c:majorTickMark val="out"/>
        <c:minorTickMark val="none"/>
        <c:tickLblPos val="nextTo"/>
        <c:spPr>
          <a:ln w="3175">
            <a:solidFill>
              <a:srgbClr val="000000"/>
            </a:solidFill>
            <a:prstDash val="solid"/>
          </a:ln>
        </c:spPr>
        <c:txPr>
          <a:bodyPr rot="0" vert="horz"/>
          <a:lstStyle/>
          <a:p>
            <a:pPr>
              <a:defRPr sz="800" b="0" i="0" u="none" strike="noStrike" baseline="0">
                <a:solidFill>
                  <a:srgbClr val="000000"/>
                </a:solidFill>
                <a:latin typeface="Arial"/>
                <a:ea typeface="Arial"/>
                <a:cs typeface="Arial"/>
              </a:defRPr>
            </a:pPr>
            <a:endParaRPr lang="fr-FR"/>
          </a:p>
        </c:txPr>
        <c:crossAx val="2135025576"/>
        <c:crosses val="autoZero"/>
        <c:auto val="1"/>
        <c:lblAlgn val="ctr"/>
        <c:lblOffset val="100"/>
        <c:tickLblSkip val="1"/>
        <c:tickMarkSkip val="1"/>
        <c:noMultiLvlLbl val="0"/>
      </c:catAx>
      <c:valAx>
        <c:axId val="2135025576"/>
        <c:scaling>
          <c:orientation val="minMax"/>
        </c:scaling>
        <c:delete val="0"/>
        <c:axPos val="l"/>
        <c:majorGridlines>
          <c:spPr>
            <a:ln w="3175">
              <a:solidFill>
                <a:srgbClr val="000000"/>
              </a:solidFill>
              <a:prstDash val="solid"/>
            </a:ln>
          </c:spPr>
        </c:majorGridlines>
        <c:numFmt formatCode="0" sourceLinked="1"/>
        <c:majorTickMark val="out"/>
        <c:minorTickMark val="none"/>
        <c:tickLblPos val="nextTo"/>
        <c:spPr>
          <a:ln w="3175">
            <a:solidFill>
              <a:srgbClr val="000000"/>
            </a:solidFill>
            <a:prstDash val="solid"/>
          </a:ln>
        </c:spPr>
        <c:txPr>
          <a:bodyPr rot="0" vert="horz"/>
          <a:lstStyle/>
          <a:p>
            <a:pPr>
              <a:defRPr sz="800" b="0" i="0" u="none" strike="noStrike" baseline="0">
                <a:solidFill>
                  <a:srgbClr val="000000"/>
                </a:solidFill>
                <a:latin typeface="Arial"/>
                <a:ea typeface="Arial"/>
                <a:cs typeface="Arial"/>
              </a:defRPr>
            </a:pPr>
            <a:endParaRPr lang="fr-FR"/>
          </a:p>
        </c:txPr>
        <c:crossAx val="2135029000"/>
        <c:crosses val="autoZero"/>
        <c:crossBetween val="between"/>
      </c:valAx>
      <c:spPr>
        <a:solidFill>
          <a:srgbClr val="FFFFFF"/>
        </a:solidFill>
        <a:ln w="12700">
          <a:solidFill>
            <a:srgbClr val="808080"/>
          </a:solidFill>
          <a:prstDash val="solid"/>
        </a:ln>
      </c:spPr>
    </c:plotArea>
    <c:plotVisOnly val="1"/>
    <c:dispBlanksAs val="gap"/>
    <c:showDLblsOverMax val="0"/>
  </c:chart>
  <c:spPr>
    <a:solidFill>
      <a:srgbClr val="FFFFFF"/>
    </a:solidFill>
    <a:ln w="3175">
      <a:solidFill>
        <a:srgbClr val="000000"/>
      </a:solidFill>
      <a:prstDash val="solid"/>
    </a:ln>
  </c:spPr>
  <c:txPr>
    <a:bodyPr/>
    <a:lstStyle/>
    <a:p>
      <a:pPr>
        <a:defRPr sz="800" b="0" i="0" u="none" strike="noStrike" baseline="0">
          <a:solidFill>
            <a:srgbClr val="000000"/>
          </a:solidFill>
          <a:latin typeface="Arial"/>
          <a:ea typeface="Arial"/>
          <a:cs typeface="Arial"/>
        </a:defRPr>
      </a:pPr>
      <a:endParaRPr lang="fr-FR"/>
    </a:p>
  </c:txPr>
  <c:printSettings>
    <c:headerFooter alignWithMargins="0"/>
    <c:pageMargins b="0.984251969" l="0.787401575" r="0.787401575" t="0.984251969" header="0.5" footer="0.5"/>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975" b="1" i="0" u="none" strike="noStrike" baseline="0">
                <a:solidFill>
                  <a:srgbClr val="000000"/>
                </a:solidFill>
                <a:latin typeface="Arial"/>
                <a:ea typeface="Arial"/>
                <a:cs typeface="Arial"/>
              </a:defRPr>
            </a:pPr>
            <a:r>
              <a:rPr lang="fr-BE"/>
              <a:t>Indicator 5</a:t>
            </a:r>
          </a:p>
        </c:rich>
      </c:tx>
      <c:layout>
        <c:manualLayout>
          <c:xMode val="edge"/>
          <c:yMode val="edge"/>
          <c:x val="0.43027917917446"/>
          <c:y val="0.0352564102564102"/>
        </c:manualLayout>
      </c:layout>
      <c:overlay val="0"/>
      <c:spPr>
        <a:noFill/>
        <a:ln w="25400">
          <a:noFill/>
        </a:ln>
      </c:spPr>
    </c:title>
    <c:autoTitleDeleted val="0"/>
    <c:plotArea>
      <c:layout>
        <c:manualLayout>
          <c:layoutTarget val="inner"/>
          <c:xMode val="edge"/>
          <c:yMode val="edge"/>
          <c:x val="0.061753048113258"/>
          <c:y val="0.192308294234194"/>
          <c:w val="0.91035945121803"/>
          <c:h val="0.676284168056916"/>
        </c:manualLayout>
      </c:layout>
      <c:lineChart>
        <c:grouping val="standard"/>
        <c:varyColors val="0"/>
        <c:ser>
          <c:idx val="0"/>
          <c:order val="0"/>
          <c:tx>
            <c:strRef>
              <c:f>'Monitoring plan'!#REF!</c:f>
              <c:strCache>
                <c:ptCount val="1"/>
                <c:pt idx="0">
                  <c:v>#REF!</c:v>
                </c:pt>
              </c:strCache>
            </c:strRef>
          </c:tx>
          <c:spPr>
            <a:ln w="12700">
              <a:solidFill>
                <a:srgbClr val="000090"/>
              </a:solidFill>
              <a:prstDash val="solid"/>
            </a:ln>
          </c:spPr>
          <c:marker>
            <c:symbol val="diamond"/>
            <c:size val="5"/>
            <c:spPr>
              <a:solidFill>
                <a:srgbClr val="000090"/>
              </a:solidFill>
              <a:ln>
                <a:solidFill>
                  <a:srgbClr val="000090"/>
                </a:solidFill>
                <a:prstDash val="solid"/>
              </a:ln>
            </c:spPr>
          </c:marker>
          <c:cat>
            <c:strRef>
              <c:f>'Monitoring plan'!$F$14:$Q$14</c:f>
              <c:strCache>
                <c:ptCount val="12"/>
                <c:pt idx="0">
                  <c:v>Jan</c:v>
                </c:pt>
                <c:pt idx="1">
                  <c:v>Feb</c:v>
                </c:pt>
                <c:pt idx="2">
                  <c:v>Mar</c:v>
                </c:pt>
                <c:pt idx="3">
                  <c:v>Apr</c:v>
                </c:pt>
                <c:pt idx="4">
                  <c:v>May</c:v>
                </c:pt>
                <c:pt idx="5">
                  <c:v>Jun</c:v>
                </c:pt>
                <c:pt idx="6">
                  <c:v>Jul</c:v>
                </c:pt>
                <c:pt idx="7">
                  <c:v>Aug</c:v>
                </c:pt>
                <c:pt idx="8">
                  <c:v>Sept</c:v>
                </c:pt>
                <c:pt idx="9">
                  <c:v>Oct</c:v>
                </c:pt>
                <c:pt idx="10">
                  <c:v>Nov</c:v>
                </c:pt>
                <c:pt idx="11">
                  <c:v>Dec</c:v>
                </c:pt>
              </c:strCache>
            </c:strRef>
          </c:cat>
          <c:val>
            <c:numRef>
              <c:f>'Monitoring plan'!$F$39:$Q$39</c:f>
              <c:numCache>
                <c:formatCode>0</c:formatCode>
                <c:ptCount val="12"/>
              </c:numCache>
            </c:numRef>
          </c:val>
          <c:smooth val="0"/>
        </c:ser>
        <c:dLbls>
          <c:showLegendKey val="0"/>
          <c:showVal val="0"/>
          <c:showCatName val="0"/>
          <c:showSerName val="0"/>
          <c:showPercent val="0"/>
          <c:showBubbleSize val="0"/>
        </c:dLbls>
        <c:marker val="1"/>
        <c:smooth val="0"/>
        <c:axId val="2134993720"/>
        <c:axId val="2134990296"/>
      </c:lineChart>
      <c:catAx>
        <c:axId val="2134993720"/>
        <c:scaling>
          <c:orientation val="minMax"/>
        </c:scaling>
        <c:delete val="0"/>
        <c:axPos val="b"/>
        <c:numFmt formatCode="General" sourceLinked="1"/>
        <c:majorTickMark val="out"/>
        <c:minorTickMark val="none"/>
        <c:tickLblPos val="nextTo"/>
        <c:spPr>
          <a:ln w="3175">
            <a:solidFill>
              <a:srgbClr val="000000"/>
            </a:solidFill>
            <a:prstDash val="solid"/>
          </a:ln>
        </c:spPr>
        <c:txPr>
          <a:bodyPr rot="0" vert="horz"/>
          <a:lstStyle/>
          <a:p>
            <a:pPr>
              <a:defRPr sz="800" b="0" i="0" u="none" strike="noStrike" baseline="0">
                <a:solidFill>
                  <a:srgbClr val="000000"/>
                </a:solidFill>
                <a:latin typeface="Arial"/>
                <a:ea typeface="Arial"/>
                <a:cs typeface="Arial"/>
              </a:defRPr>
            </a:pPr>
            <a:endParaRPr lang="fr-FR"/>
          </a:p>
        </c:txPr>
        <c:crossAx val="2134990296"/>
        <c:crosses val="autoZero"/>
        <c:auto val="1"/>
        <c:lblAlgn val="ctr"/>
        <c:lblOffset val="100"/>
        <c:tickLblSkip val="1"/>
        <c:tickMarkSkip val="1"/>
        <c:noMultiLvlLbl val="0"/>
      </c:catAx>
      <c:valAx>
        <c:axId val="2134990296"/>
        <c:scaling>
          <c:orientation val="minMax"/>
        </c:scaling>
        <c:delete val="0"/>
        <c:axPos val="l"/>
        <c:majorGridlines>
          <c:spPr>
            <a:ln w="3175">
              <a:solidFill>
                <a:srgbClr val="000000"/>
              </a:solidFill>
              <a:prstDash val="solid"/>
            </a:ln>
          </c:spPr>
        </c:majorGridlines>
        <c:numFmt formatCode="0" sourceLinked="1"/>
        <c:majorTickMark val="out"/>
        <c:minorTickMark val="none"/>
        <c:tickLblPos val="nextTo"/>
        <c:spPr>
          <a:ln w="3175">
            <a:solidFill>
              <a:srgbClr val="000000"/>
            </a:solidFill>
            <a:prstDash val="solid"/>
          </a:ln>
        </c:spPr>
        <c:txPr>
          <a:bodyPr rot="0" vert="horz"/>
          <a:lstStyle/>
          <a:p>
            <a:pPr>
              <a:defRPr sz="800" b="0" i="0" u="none" strike="noStrike" baseline="0">
                <a:solidFill>
                  <a:srgbClr val="000000"/>
                </a:solidFill>
                <a:latin typeface="Arial"/>
                <a:ea typeface="Arial"/>
                <a:cs typeface="Arial"/>
              </a:defRPr>
            </a:pPr>
            <a:endParaRPr lang="fr-FR"/>
          </a:p>
        </c:txPr>
        <c:crossAx val="2134993720"/>
        <c:crosses val="autoZero"/>
        <c:crossBetween val="between"/>
      </c:valAx>
      <c:spPr>
        <a:solidFill>
          <a:srgbClr val="FFFFFF"/>
        </a:solidFill>
        <a:ln w="12700">
          <a:solidFill>
            <a:srgbClr val="808080"/>
          </a:solidFill>
          <a:prstDash val="solid"/>
        </a:ln>
      </c:spPr>
    </c:plotArea>
    <c:plotVisOnly val="1"/>
    <c:dispBlanksAs val="gap"/>
    <c:showDLblsOverMax val="0"/>
  </c:chart>
  <c:spPr>
    <a:solidFill>
      <a:srgbClr val="FFFFFF"/>
    </a:solidFill>
    <a:ln w="3175">
      <a:solidFill>
        <a:srgbClr val="000000"/>
      </a:solidFill>
      <a:prstDash val="solid"/>
    </a:ln>
  </c:spPr>
  <c:txPr>
    <a:bodyPr/>
    <a:lstStyle/>
    <a:p>
      <a:pPr>
        <a:defRPr sz="800" b="0" i="0" u="none" strike="noStrike" baseline="0">
          <a:solidFill>
            <a:srgbClr val="000000"/>
          </a:solidFill>
          <a:latin typeface="Arial"/>
          <a:ea typeface="Arial"/>
          <a:cs typeface="Arial"/>
        </a:defRPr>
      </a:pPr>
      <a:endParaRPr lang="fr-FR"/>
    </a:p>
  </c:txPr>
  <c:printSettings>
    <c:headerFooter alignWithMargins="0"/>
    <c:pageMargins b="0.984251969" l="0.787401575" r="0.787401575" t="0.984251969" header="0.5" footer="0.5"/>
    <c:pageSetup paperSize="9" orientation="landscape"/>
  </c:printSettings>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975" b="1" i="0" u="none" strike="noStrike" baseline="0">
                <a:solidFill>
                  <a:srgbClr val="000000"/>
                </a:solidFill>
                <a:latin typeface="Arial"/>
                <a:ea typeface="Arial"/>
                <a:cs typeface="Arial"/>
              </a:defRPr>
            </a:pPr>
            <a:r>
              <a:rPr lang="fr-BE"/>
              <a:t>Indicator 4</a:t>
            </a:r>
          </a:p>
        </c:rich>
      </c:tx>
      <c:layout>
        <c:manualLayout>
          <c:xMode val="edge"/>
          <c:yMode val="edge"/>
          <c:x val="0.431683539557555"/>
          <c:y val="0.0357142857142857"/>
        </c:manualLayout>
      </c:layout>
      <c:overlay val="0"/>
      <c:spPr>
        <a:noFill/>
        <a:ln w="25400">
          <a:noFill/>
        </a:ln>
      </c:spPr>
    </c:title>
    <c:autoTitleDeleted val="0"/>
    <c:plotArea>
      <c:layout>
        <c:manualLayout>
          <c:layoutTarget val="inner"/>
          <c:xMode val="edge"/>
          <c:yMode val="edge"/>
          <c:x val="0.0613861979677811"/>
          <c:y val="0.194805194805195"/>
          <c:w val="0.910891969844494"/>
          <c:h val="0.672077922077922"/>
        </c:manualLayout>
      </c:layout>
      <c:lineChart>
        <c:grouping val="standard"/>
        <c:varyColors val="0"/>
        <c:ser>
          <c:idx val="0"/>
          <c:order val="0"/>
          <c:tx>
            <c:strRef>
              <c:f>'Monitoring plan'!#REF!</c:f>
              <c:strCache>
                <c:ptCount val="1"/>
                <c:pt idx="0">
                  <c:v>#REF!</c:v>
                </c:pt>
              </c:strCache>
            </c:strRef>
          </c:tx>
          <c:spPr>
            <a:ln w="12700">
              <a:solidFill>
                <a:srgbClr val="000090"/>
              </a:solidFill>
              <a:prstDash val="solid"/>
            </a:ln>
          </c:spPr>
          <c:marker>
            <c:symbol val="diamond"/>
            <c:size val="5"/>
            <c:spPr>
              <a:solidFill>
                <a:srgbClr val="000090"/>
              </a:solidFill>
              <a:ln>
                <a:solidFill>
                  <a:srgbClr val="000090"/>
                </a:solidFill>
                <a:prstDash val="solid"/>
              </a:ln>
            </c:spPr>
          </c:marker>
          <c:cat>
            <c:strRef>
              <c:f>'Monitoring plan'!$F$14:$Q$14</c:f>
              <c:strCache>
                <c:ptCount val="12"/>
                <c:pt idx="0">
                  <c:v>Jan</c:v>
                </c:pt>
                <c:pt idx="1">
                  <c:v>Feb</c:v>
                </c:pt>
                <c:pt idx="2">
                  <c:v>Mar</c:v>
                </c:pt>
                <c:pt idx="3">
                  <c:v>Apr</c:v>
                </c:pt>
                <c:pt idx="4">
                  <c:v>May</c:v>
                </c:pt>
                <c:pt idx="5">
                  <c:v>Jun</c:v>
                </c:pt>
                <c:pt idx="6">
                  <c:v>Jul</c:v>
                </c:pt>
                <c:pt idx="7">
                  <c:v>Aug</c:v>
                </c:pt>
                <c:pt idx="8">
                  <c:v>Sept</c:v>
                </c:pt>
                <c:pt idx="9">
                  <c:v>Oct</c:v>
                </c:pt>
                <c:pt idx="10">
                  <c:v>Nov</c:v>
                </c:pt>
                <c:pt idx="11">
                  <c:v>Dec</c:v>
                </c:pt>
              </c:strCache>
            </c:strRef>
          </c:cat>
          <c:val>
            <c:numRef>
              <c:f>'Monitoring plan'!$F$33:$Q$33</c:f>
              <c:numCache>
                <c:formatCode>0</c:formatCode>
                <c:ptCount val="12"/>
              </c:numCache>
            </c:numRef>
          </c:val>
          <c:smooth val="0"/>
        </c:ser>
        <c:dLbls>
          <c:showLegendKey val="0"/>
          <c:showVal val="0"/>
          <c:showCatName val="0"/>
          <c:showSerName val="0"/>
          <c:showPercent val="0"/>
          <c:showBubbleSize val="0"/>
        </c:dLbls>
        <c:marker val="1"/>
        <c:smooth val="0"/>
        <c:axId val="2134958232"/>
        <c:axId val="2134954840"/>
      </c:lineChart>
      <c:catAx>
        <c:axId val="2134958232"/>
        <c:scaling>
          <c:orientation val="minMax"/>
        </c:scaling>
        <c:delete val="0"/>
        <c:axPos val="b"/>
        <c:numFmt formatCode="General" sourceLinked="1"/>
        <c:majorTickMark val="out"/>
        <c:minorTickMark val="none"/>
        <c:tickLblPos val="nextTo"/>
        <c:spPr>
          <a:ln w="3175">
            <a:solidFill>
              <a:srgbClr val="000000"/>
            </a:solidFill>
            <a:prstDash val="solid"/>
          </a:ln>
        </c:spPr>
        <c:txPr>
          <a:bodyPr rot="0" vert="horz"/>
          <a:lstStyle/>
          <a:p>
            <a:pPr>
              <a:defRPr sz="825" b="0" i="0" u="none" strike="noStrike" baseline="0">
                <a:solidFill>
                  <a:srgbClr val="000000"/>
                </a:solidFill>
                <a:latin typeface="Arial"/>
                <a:ea typeface="Arial"/>
                <a:cs typeface="Arial"/>
              </a:defRPr>
            </a:pPr>
            <a:endParaRPr lang="fr-FR"/>
          </a:p>
        </c:txPr>
        <c:crossAx val="2134954840"/>
        <c:crosses val="autoZero"/>
        <c:auto val="1"/>
        <c:lblAlgn val="ctr"/>
        <c:lblOffset val="100"/>
        <c:tickLblSkip val="1"/>
        <c:tickMarkSkip val="1"/>
        <c:noMultiLvlLbl val="0"/>
      </c:catAx>
      <c:valAx>
        <c:axId val="2134954840"/>
        <c:scaling>
          <c:orientation val="minMax"/>
        </c:scaling>
        <c:delete val="0"/>
        <c:axPos val="l"/>
        <c:majorGridlines>
          <c:spPr>
            <a:ln w="3175">
              <a:solidFill>
                <a:srgbClr val="000000"/>
              </a:solidFill>
              <a:prstDash val="solid"/>
            </a:ln>
          </c:spPr>
        </c:majorGridlines>
        <c:numFmt formatCode="0" sourceLinked="1"/>
        <c:majorTickMark val="out"/>
        <c:minorTickMark val="none"/>
        <c:tickLblPos val="nextTo"/>
        <c:spPr>
          <a:ln w="3175">
            <a:solidFill>
              <a:srgbClr val="000000"/>
            </a:solidFill>
            <a:prstDash val="solid"/>
          </a:ln>
        </c:spPr>
        <c:txPr>
          <a:bodyPr rot="0" vert="horz"/>
          <a:lstStyle/>
          <a:p>
            <a:pPr>
              <a:defRPr sz="825" b="0" i="0" u="none" strike="noStrike" baseline="0">
                <a:solidFill>
                  <a:srgbClr val="000000"/>
                </a:solidFill>
                <a:latin typeface="Arial"/>
                <a:ea typeface="Arial"/>
                <a:cs typeface="Arial"/>
              </a:defRPr>
            </a:pPr>
            <a:endParaRPr lang="fr-FR"/>
          </a:p>
        </c:txPr>
        <c:crossAx val="2134958232"/>
        <c:crosses val="autoZero"/>
        <c:crossBetween val="between"/>
      </c:valAx>
      <c:spPr>
        <a:solidFill>
          <a:srgbClr val="FFFFFF"/>
        </a:solidFill>
        <a:ln w="12700">
          <a:solidFill>
            <a:srgbClr val="808080"/>
          </a:solidFill>
          <a:prstDash val="solid"/>
        </a:ln>
      </c:spPr>
    </c:plotArea>
    <c:plotVisOnly val="1"/>
    <c:dispBlanksAs val="gap"/>
    <c:showDLblsOverMax val="0"/>
  </c:chart>
  <c:spPr>
    <a:solidFill>
      <a:srgbClr val="FFFFFF"/>
    </a:solidFill>
    <a:ln w="3175">
      <a:solidFill>
        <a:srgbClr val="000000"/>
      </a:solidFill>
      <a:prstDash val="solid"/>
    </a:ln>
  </c:spPr>
  <c:txPr>
    <a:bodyPr/>
    <a:lstStyle/>
    <a:p>
      <a:pPr>
        <a:defRPr sz="825" b="0" i="0" u="none" strike="noStrike" baseline="0">
          <a:solidFill>
            <a:srgbClr val="000000"/>
          </a:solidFill>
          <a:latin typeface="Arial"/>
          <a:ea typeface="Arial"/>
          <a:cs typeface="Arial"/>
        </a:defRPr>
      </a:pPr>
      <a:endParaRPr lang="fr-FR"/>
    </a:p>
  </c:txPr>
  <c:printSettings>
    <c:headerFooter alignWithMargins="0"/>
    <c:pageMargins b="0.984251969" l="0.787401575" r="0.787401575" t="0.984251969" header="0.5" footer="0.5"/>
    <c:pageSetup paperSize="9" orientation="landscape"/>
  </c:printSettings>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950" b="1" i="0" u="none" strike="noStrike" baseline="0">
                <a:solidFill>
                  <a:srgbClr val="000000"/>
                </a:solidFill>
                <a:latin typeface="Arial"/>
                <a:ea typeface="Arial"/>
                <a:cs typeface="Arial"/>
              </a:defRPr>
            </a:pPr>
            <a:r>
              <a:rPr lang="fr-BE"/>
              <a:t>Indicator 9</a:t>
            </a:r>
          </a:p>
        </c:rich>
      </c:tx>
      <c:layout>
        <c:manualLayout>
          <c:xMode val="edge"/>
          <c:yMode val="edge"/>
          <c:x val="0.430583566167132"/>
          <c:y val="0.0357142857142857"/>
        </c:manualLayout>
      </c:layout>
      <c:overlay val="0"/>
      <c:spPr>
        <a:noFill/>
        <a:ln w="25400">
          <a:noFill/>
        </a:ln>
      </c:spPr>
    </c:title>
    <c:autoTitleDeleted val="0"/>
    <c:plotArea>
      <c:layout>
        <c:manualLayout>
          <c:layoutTarget val="inner"/>
          <c:xMode val="edge"/>
          <c:yMode val="edge"/>
          <c:x val="0.062374245472837"/>
          <c:y val="0.194805194805195"/>
          <c:w val="0.909456740442656"/>
          <c:h val="0.672077922077922"/>
        </c:manualLayout>
      </c:layout>
      <c:lineChart>
        <c:grouping val="standard"/>
        <c:varyColors val="0"/>
        <c:ser>
          <c:idx val="0"/>
          <c:order val="0"/>
          <c:tx>
            <c:strRef>
              <c:f>'Monitoring plan'!#REF!</c:f>
              <c:strCache>
                <c:ptCount val="1"/>
                <c:pt idx="0">
                  <c:v>#REF!</c:v>
                </c:pt>
              </c:strCache>
            </c:strRef>
          </c:tx>
          <c:spPr>
            <a:ln w="12700">
              <a:solidFill>
                <a:srgbClr val="000090"/>
              </a:solidFill>
              <a:prstDash val="solid"/>
            </a:ln>
          </c:spPr>
          <c:marker>
            <c:symbol val="diamond"/>
            <c:size val="5"/>
            <c:spPr>
              <a:solidFill>
                <a:srgbClr val="000090"/>
              </a:solidFill>
              <a:ln>
                <a:solidFill>
                  <a:srgbClr val="000090"/>
                </a:solidFill>
                <a:prstDash val="solid"/>
              </a:ln>
            </c:spPr>
          </c:marker>
          <c:cat>
            <c:strRef>
              <c:f>'Monitoring plan'!$F$14:$Q$14</c:f>
              <c:strCache>
                <c:ptCount val="12"/>
                <c:pt idx="0">
                  <c:v>Jan</c:v>
                </c:pt>
                <c:pt idx="1">
                  <c:v>Feb</c:v>
                </c:pt>
                <c:pt idx="2">
                  <c:v>Mar</c:v>
                </c:pt>
                <c:pt idx="3">
                  <c:v>Apr</c:v>
                </c:pt>
                <c:pt idx="4">
                  <c:v>May</c:v>
                </c:pt>
                <c:pt idx="5">
                  <c:v>Jun</c:v>
                </c:pt>
                <c:pt idx="6">
                  <c:v>Jul</c:v>
                </c:pt>
                <c:pt idx="7">
                  <c:v>Aug</c:v>
                </c:pt>
                <c:pt idx="8">
                  <c:v>Sept</c:v>
                </c:pt>
                <c:pt idx="9">
                  <c:v>Oct</c:v>
                </c:pt>
                <c:pt idx="10">
                  <c:v>Nov</c:v>
                </c:pt>
                <c:pt idx="11">
                  <c:v>Dec</c:v>
                </c:pt>
              </c:strCache>
            </c:strRef>
          </c:cat>
          <c:val>
            <c:numRef>
              <c:f>'Monitoring plan'!$F$57:$Q$57</c:f>
              <c:numCache>
                <c:formatCode>0</c:formatCode>
                <c:ptCount val="12"/>
              </c:numCache>
            </c:numRef>
          </c:val>
          <c:smooth val="0"/>
        </c:ser>
        <c:dLbls>
          <c:showLegendKey val="0"/>
          <c:showVal val="0"/>
          <c:showCatName val="0"/>
          <c:showSerName val="0"/>
          <c:showPercent val="0"/>
          <c:showBubbleSize val="0"/>
        </c:dLbls>
        <c:marker val="1"/>
        <c:smooth val="0"/>
        <c:axId val="2134922488"/>
        <c:axId val="2134919064"/>
      </c:lineChart>
      <c:catAx>
        <c:axId val="2134922488"/>
        <c:scaling>
          <c:orientation val="minMax"/>
        </c:scaling>
        <c:delete val="0"/>
        <c:axPos val="b"/>
        <c:numFmt formatCode="General" sourceLinked="1"/>
        <c:majorTickMark val="out"/>
        <c:minorTickMark val="none"/>
        <c:tickLblPos val="nextTo"/>
        <c:spPr>
          <a:ln w="3175">
            <a:solidFill>
              <a:srgbClr val="000000"/>
            </a:solidFill>
            <a:prstDash val="solid"/>
          </a:ln>
        </c:spPr>
        <c:txPr>
          <a:bodyPr rot="0" vert="horz"/>
          <a:lstStyle/>
          <a:p>
            <a:pPr>
              <a:defRPr sz="800" b="0" i="0" u="none" strike="noStrike" baseline="0">
                <a:solidFill>
                  <a:srgbClr val="000000"/>
                </a:solidFill>
                <a:latin typeface="Arial"/>
                <a:ea typeface="Arial"/>
                <a:cs typeface="Arial"/>
              </a:defRPr>
            </a:pPr>
            <a:endParaRPr lang="fr-FR"/>
          </a:p>
        </c:txPr>
        <c:crossAx val="2134919064"/>
        <c:crosses val="autoZero"/>
        <c:auto val="1"/>
        <c:lblAlgn val="ctr"/>
        <c:lblOffset val="100"/>
        <c:tickLblSkip val="1"/>
        <c:tickMarkSkip val="1"/>
        <c:noMultiLvlLbl val="0"/>
      </c:catAx>
      <c:valAx>
        <c:axId val="2134919064"/>
        <c:scaling>
          <c:orientation val="minMax"/>
        </c:scaling>
        <c:delete val="0"/>
        <c:axPos val="l"/>
        <c:majorGridlines>
          <c:spPr>
            <a:ln w="3175">
              <a:solidFill>
                <a:srgbClr val="000000"/>
              </a:solidFill>
              <a:prstDash val="solid"/>
            </a:ln>
          </c:spPr>
        </c:majorGridlines>
        <c:numFmt formatCode="0" sourceLinked="1"/>
        <c:majorTickMark val="out"/>
        <c:minorTickMark val="none"/>
        <c:tickLblPos val="nextTo"/>
        <c:spPr>
          <a:ln w="3175">
            <a:solidFill>
              <a:srgbClr val="000000"/>
            </a:solidFill>
            <a:prstDash val="solid"/>
          </a:ln>
        </c:spPr>
        <c:txPr>
          <a:bodyPr rot="0" vert="horz"/>
          <a:lstStyle/>
          <a:p>
            <a:pPr>
              <a:defRPr sz="800" b="0" i="0" u="none" strike="noStrike" baseline="0">
                <a:solidFill>
                  <a:srgbClr val="000000"/>
                </a:solidFill>
                <a:latin typeface="Arial"/>
                <a:ea typeface="Arial"/>
                <a:cs typeface="Arial"/>
              </a:defRPr>
            </a:pPr>
            <a:endParaRPr lang="fr-FR"/>
          </a:p>
        </c:txPr>
        <c:crossAx val="2134922488"/>
        <c:crosses val="autoZero"/>
        <c:crossBetween val="between"/>
      </c:valAx>
      <c:spPr>
        <a:solidFill>
          <a:srgbClr val="FFFFFF"/>
        </a:solidFill>
        <a:ln w="12700">
          <a:solidFill>
            <a:srgbClr val="808080"/>
          </a:solidFill>
          <a:prstDash val="solid"/>
        </a:ln>
      </c:spPr>
    </c:plotArea>
    <c:plotVisOnly val="1"/>
    <c:dispBlanksAs val="gap"/>
    <c:showDLblsOverMax val="0"/>
  </c:chart>
  <c:spPr>
    <a:solidFill>
      <a:srgbClr val="FFFFFF"/>
    </a:solidFill>
    <a:ln w="3175">
      <a:solidFill>
        <a:srgbClr val="000000"/>
      </a:solidFill>
      <a:prstDash val="solid"/>
    </a:ln>
  </c:spPr>
  <c:txPr>
    <a:bodyPr/>
    <a:lstStyle/>
    <a:p>
      <a:pPr>
        <a:defRPr sz="800" b="0" i="0" u="none" strike="noStrike" baseline="0">
          <a:solidFill>
            <a:srgbClr val="000000"/>
          </a:solidFill>
          <a:latin typeface="Arial"/>
          <a:ea typeface="Arial"/>
          <a:cs typeface="Arial"/>
        </a:defRPr>
      </a:pPr>
      <a:endParaRPr lang="fr-FR"/>
    </a:p>
  </c:txPr>
  <c:printSettings>
    <c:headerFooter alignWithMargins="0"/>
    <c:pageMargins b="0.984251969" l="0.787401575" r="0.787401575" t="0.984251969" header="0.5" footer="0.5"/>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975" b="1" i="0" u="none" strike="noStrike" baseline="0">
                <a:solidFill>
                  <a:srgbClr val="000000"/>
                </a:solidFill>
                <a:latin typeface="Arial"/>
                <a:ea typeface="Arial"/>
                <a:cs typeface="Arial"/>
              </a:defRPr>
            </a:pPr>
            <a:r>
              <a:rPr lang="fr-BE"/>
              <a:t>Indicator 8</a:t>
            </a:r>
          </a:p>
        </c:rich>
      </c:tx>
      <c:layout>
        <c:manualLayout>
          <c:xMode val="edge"/>
          <c:yMode val="edge"/>
          <c:x val="0.43027930273656"/>
          <c:y val="0.0352564102564102"/>
        </c:manualLayout>
      </c:layout>
      <c:overlay val="0"/>
      <c:spPr>
        <a:noFill/>
        <a:ln w="25400">
          <a:noFill/>
        </a:ln>
      </c:spPr>
    </c:title>
    <c:autoTitleDeleted val="0"/>
    <c:plotArea>
      <c:layout>
        <c:manualLayout>
          <c:layoutTarget val="inner"/>
          <c:xMode val="edge"/>
          <c:yMode val="edge"/>
          <c:x val="0.061753048113258"/>
          <c:y val="0.192308294234194"/>
          <c:w val="0.91035945121803"/>
          <c:h val="0.676284168056916"/>
        </c:manualLayout>
      </c:layout>
      <c:lineChart>
        <c:grouping val="standard"/>
        <c:varyColors val="0"/>
        <c:ser>
          <c:idx val="0"/>
          <c:order val="0"/>
          <c:tx>
            <c:strRef>
              <c:f>'Monitoring plan'!#REF!</c:f>
              <c:strCache>
                <c:ptCount val="1"/>
                <c:pt idx="0">
                  <c:v>#REF!</c:v>
                </c:pt>
              </c:strCache>
            </c:strRef>
          </c:tx>
          <c:spPr>
            <a:ln w="12700">
              <a:solidFill>
                <a:srgbClr val="000090"/>
              </a:solidFill>
              <a:prstDash val="solid"/>
            </a:ln>
          </c:spPr>
          <c:marker>
            <c:symbol val="diamond"/>
            <c:size val="5"/>
            <c:spPr>
              <a:solidFill>
                <a:srgbClr val="000090"/>
              </a:solidFill>
              <a:ln>
                <a:solidFill>
                  <a:srgbClr val="000090"/>
                </a:solidFill>
                <a:prstDash val="solid"/>
              </a:ln>
            </c:spPr>
          </c:marker>
          <c:cat>
            <c:strRef>
              <c:f>'Monitoring plan'!$F$14:$Q$14</c:f>
              <c:strCache>
                <c:ptCount val="12"/>
                <c:pt idx="0">
                  <c:v>Jan</c:v>
                </c:pt>
                <c:pt idx="1">
                  <c:v>Feb</c:v>
                </c:pt>
                <c:pt idx="2">
                  <c:v>Mar</c:v>
                </c:pt>
                <c:pt idx="3">
                  <c:v>Apr</c:v>
                </c:pt>
                <c:pt idx="4">
                  <c:v>May</c:v>
                </c:pt>
                <c:pt idx="5">
                  <c:v>Jun</c:v>
                </c:pt>
                <c:pt idx="6">
                  <c:v>Jul</c:v>
                </c:pt>
                <c:pt idx="7">
                  <c:v>Aug</c:v>
                </c:pt>
                <c:pt idx="8">
                  <c:v>Sept</c:v>
                </c:pt>
                <c:pt idx="9">
                  <c:v>Oct</c:v>
                </c:pt>
                <c:pt idx="10">
                  <c:v>Nov</c:v>
                </c:pt>
                <c:pt idx="11">
                  <c:v>Dec</c:v>
                </c:pt>
              </c:strCache>
            </c:strRef>
          </c:cat>
          <c:val>
            <c:numRef>
              <c:f>'Monitoring plan'!#REF!</c:f>
              <c:numCache>
                <c:formatCode>General</c:formatCode>
                <c:ptCount val="1"/>
                <c:pt idx="0">
                  <c:v>1.0</c:v>
                </c:pt>
              </c:numCache>
            </c:numRef>
          </c:val>
          <c:smooth val="0"/>
        </c:ser>
        <c:dLbls>
          <c:showLegendKey val="0"/>
          <c:showVal val="0"/>
          <c:showCatName val="0"/>
          <c:showSerName val="0"/>
          <c:showPercent val="0"/>
          <c:showBubbleSize val="0"/>
        </c:dLbls>
        <c:marker val="1"/>
        <c:smooth val="0"/>
        <c:axId val="-2129415112"/>
        <c:axId val="-2129410152"/>
      </c:lineChart>
      <c:catAx>
        <c:axId val="-2129415112"/>
        <c:scaling>
          <c:orientation val="minMax"/>
        </c:scaling>
        <c:delete val="0"/>
        <c:axPos val="b"/>
        <c:numFmt formatCode="General" sourceLinked="1"/>
        <c:majorTickMark val="out"/>
        <c:minorTickMark val="none"/>
        <c:tickLblPos val="nextTo"/>
        <c:spPr>
          <a:ln w="3175">
            <a:solidFill>
              <a:srgbClr val="000000"/>
            </a:solidFill>
            <a:prstDash val="solid"/>
          </a:ln>
        </c:spPr>
        <c:txPr>
          <a:bodyPr rot="0" vert="horz"/>
          <a:lstStyle/>
          <a:p>
            <a:pPr>
              <a:defRPr sz="800" b="0" i="0" u="none" strike="noStrike" baseline="0">
                <a:solidFill>
                  <a:srgbClr val="000000"/>
                </a:solidFill>
                <a:latin typeface="Arial"/>
                <a:ea typeface="Arial"/>
                <a:cs typeface="Arial"/>
              </a:defRPr>
            </a:pPr>
            <a:endParaRPr lang="fr-FR"/>
          </a:p>
        </c:txPr>
        <c:crossAx val="-2129410152"/>
        <c:crosses val="autoZero"/>
        <c:auto val="1"/>
        <c:lblAlgn val="ctr"/>
        <c:lblOffset val="100"/>
        <c:tickLblSkip val="1"/>
        <c:tickMarkSkip val="1"/>
        <c:noMultiLvlLbl val="0"/>
      </c:catAx>
      <c:valAx>
        <c:axId val="-2129410152"/>
        <c:scaling>
          <c:orientation val="minMax"/>
        </c:scaling>
        <c:delete val="0"/>
        <c:axPos val="l"/>
        <c:majorGridlines>
          <c:spPr>
            <a:ln w="3175">
              <a:solidFill>
                <a:srgbClr val="000000"/>
              </a:solidFill>
              <a:prstDash val="solid"/>
            </a:ln>
          </c:spPr>
        </c:majorGridlines>
        <c:numFmt formatCode="General" sourceLinked="1"/>
        <c:majorTickMark val="out"/>
        <c:minorTickMark val="none"/>
        <c:tickLblPos val="nextTo"/>
        <c:spPr>
          <a:ln w="3175">
            <a:solidFill>
              <a:srgbClr val="000000"/>
            </a:solidFill>
            <a:prstDash val="solid"/>
          </a:ln>
        </c:spPr>
        <c:txPr>
          <a:bodyPr rot="0" vert="horz"/>
          <a:lstStyle/>
          <a:p>
            <a:pPr>
              <a:defRPr sz="800" b="0" i="0" u="none" strike="noStrike" baseline="0">
                <a:solidFill>
                  <a:srgbClr val="000000"/>
                </a:solidFill>
                <a:latin typeface="Arial"/>
                <a:ea typeface="Arial"/>
                <a:cs typeface="Arial"/>
              </a:defRPr>
            </a:pPr>
            <a:endParaRPr lang="fr-FR"/>
          </a:p>
        </c:txPr>
        <c:crossAx val="-2129415112"/>
        <c:crosses val="autoZero"/>
        <c:crossBetween val="between"/>
      </c:valAx>
      <c:spPr>
        <a:solidFill>
          <a:srgbClr val="FFFFFF"/>
        </a:solidFill>
        <a:ln w="12700">
          <a:solidFill>
            <a:srgbClr val="808080"/>
          </a:solidFill>
          <a:prstDash val="solid"/>
        </a:ln>
      </c:spPr>
    </c:plotArea>
    <c:plotVisOnly val="1"/>
    <c:dispBlanksAs val="gap"/>
    <c:showDLblsOverMax val="0"/>
  </c:chart>
  <c:spPr>
    <a:solidFill>
      <a:srgbClr val="FFFFFF"/>
    </a:solidFill>
    <a:ln w="3175">
      <a:solidFill>
        <a:srgbClr val="000000"/>
      </a:solidFill>
      <a:prstDash val="solid"/>
    </a:ln>
  </c:spPr>
  <c:txPr>
    <a:bodyPr/>
    <a:lstStyle/>
    <a:p>
      <a:pPr>
        <a:defRPr sz="800" b="0" i="0" u="none" strike="noStrike" baseline="0">
          <a:solidFill>
            <a:srgbClr val="000000"/>
          </a:solidFill>
          <a:latin typeface="Arial"/>
          <a:ea typeface="Arial"/>
          <a:cs typeface="Arial"/>
        </a:defRPr>
      </a:pPr>
      <a:endParaRPr lang="fr-FR"/>
    </a:p>
  </c:txPr>
  <c:printSettings>
    <c:headerFooter alignWithMargins="0"/>
    <c:pageMargins b="0.984251969" l="0.787401575" r="0.787401575" t="0.984251969" header="0.5" footer="0.5"/>
    <c:pageSetup paperSize="9" orientation="landscape"/>
  </c:printSettings>
</c:chartSpace>
</file>

<file path=xl/charts/chart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975" b="1" i="0" u="none" strike="noStrike" baseline="0">
                <a:solidFill>
                  <a:srgbClr val="000000"/>
                </a:solidFill>
                <a:latin typeface="Arial"/>
                <a:ea typeface="Arial"/>
                <a:cs typeface="Arial"/>
              </a:defRPr>
            </a:pPr>
            <a:r>
              <a:rPr lang="fr-BE"/>
              <a:t>Indicator 7</a:t>
            </a:r>
          </a:p>
        </c:rich>
      </c:tx>
      <c:layout>
        <c:manualLayout>
          <c:xMode val="edge"/>
          <c:yMode val="edge"/>
          <c:x val="0.431683584106442"/>
          <c:y val="0.0357142857142857"/>
        </c:manualLayout>
      </c:layout>
      <c:overlay val="0"/>
      <c:spPr>
        <a:noFill/>
        <a:ln w="25400">
          <a:noFill/>
        </a:ln>
      </c:spPr>
    </c:title>
    <c:autoTitleDeleted val="0"/>
    <c:plotArea>
      <c:layout>
        <c:manualLayout>
          <c:layoutTarget val="inner"/>
          <c:xMode val="edge"/>
          <c:yMode val="edge"/>
          <c:x val="0.0613861979677811"/>
          <c:y val="0.194805194805195"/>
          <c:w val="0.910891969844494"/>
          <c:h val="0.672077922077922"/>
        </c:manualLayout>
      </c:layout>
      <c:lineChart>
        <c:grouping val="standard"/>
        <c:varyColors val="0"/>
        <c:ser>
          <c:idx val="0"/>
          <c:order val="0"/>
          <c:tx>
            <c:strRef>
              <c:f>'Monitoring plan'!#REF!</c:f>
              <c:strCache>
                <c:ptCount val="1"/>
                <c:pt idx="0">
                  <c:v>#REF!</c:v>
                </c:pt>
              </c:strCache>
            </c:strRef>
          </c:tx>
          <c:spPr>
            <a:ln w="12700">
              <a:solidFill>
                <a:srgbClr val="000090"/>
              </a:solidFill>
              <a:prstDash val="solid"/>
            </a:ln>
          </c:spPr>
          <c:marker>
            <c:symbol val="diamond"/>
            <c:size val="5"/>
            <c:spPr>
              <a:solidFill>
                <a:srgbClr val="000090"/>
              </a:solidFill>
              <a:ln>
                <a:solidFill>
                  <a:srgbClr val="000090"/>
                </a:solidFill>
                <a:prstDash val="solid"/>
              </a:ln>
            </c:spPr>
          </c:marker>
          <c:cat>
            <c:strRef>
              <c:f>'Monitoring plan'!$F$14:$Q$14</c:f>
              <c:strCache>
                <c:ptCount val="12"/>
                <c:pt idx="0">
                  <c:v>Jan</c:v>
                </c:pt>
                <c:pt idx="1">
                  <c:v>Feb</c:v>
                </c:pt>
                <c:pt idx="2">
                  <c:v>Mar</c:v>
                </c:pt>
                <c:pt idx="3">
                  <c:v>Apr</c:v>
                </c:pt>
                <c:pt idx="4">
                  <c:v>May</c:v>
                </c:pt>
                <c:pt idx="5">
                  <c:v>Jun</c:v>
                </c:pt>
                <c:pt idx="6">
                  <c:v>Jul</c:v>
                </c:pt>
                <c:pt idx="7">
                  <c:v>Aug</c:v>
                </c:pt>
                <c:pt idx="8">
                  <c:v>Sept</c:v>
                </c:pt>
                <c:pt idx="9">
                  <c:v>Oct</c:v>
                </c:pt>
                <c:pt idx="10">
                  <c:v>Nov</c:v>
                </c:pt>
                <c:pt idx="11">
                  <c:v>Dec</c:v>
                </c:pt>
              </c:strCache>
            </c:strRef>
          </c:cat>
          <c:val>
            <c:numRef>
              <c:f>'Monitoring plan'!#REF!</c:f>
              <c:numCache>
                <c:formatCode>General</c:formatCode>
                <c:ptCount val="1"/>
                <c:pt idx="0">
                  <c:v>1.0</c:v>
                </c:pt>
              </c:numCache>
            </c:numRef>
          </c:val>
          <c:smooth val="0"/>
        </c:ser>
        <c:dLbls>
          <c:showLegendKey val="0"/>
          <c:showVal val="0"/>
          <c:showCatName val="0"/>
          <c:showSerName val="0"/>
          <c:showPercent val="0"/>
          <c:showBubbleSize val="0"/>
        </c:dLbls>
        <c:marker val="1"/>
        <c:smooth val="0"/>
        <c:axId val="-2129379864"/>
        <c:axId val="-2129374872"/>
      </c:lineChart>
      <c:catAx>
        <c:axId val="-2129379864"/>
        <c:scaling>
          <c:orientation val="minMax"/>
        </c:scaling>
        <c:delete val="0"/>
        <c:axPos val="b"/>
        <c:numFmt formatCode="General" sourceLinked="1"/>
        <c:majorTickMark val="out"/>
        <c:minorTickMark val="none"/>
        <c:tickLblPos val="nextTo"/>
        <c:spPr>
          <a:ln w="3175">
            <a:solidFill>
              <a:srgbClr val="000000"/>
            </a:solidFill>
            <a:prstDash val="solid"/>
          </a:ln>
        </c:spPr>
        <c:txPr>
          <a:bodyPr rot="0" vert="horz"/>
          <a:lstStyle/>
          <a:p>
            <a:pPr>
              <a:defRPr sz="825" b="0" i="0" u="none" strike="noStrike" baseline="0">
                <a:solidFill>
                  <a:srgbClr val="000000"/>
                </a:solidFill>
                <a:latin typeface="Arial"/>
                <a:ea typeface="Arial"/>
                <a:cs typeface="Arial"/>
              </a:defRPr>
            </a:pPr>
            <a:endParaRPr lang="fr-FR"/>
          </a:p>
        </c:txPr>
        <c:crossAx val="-2129374872"/>
        <c:crosses val="autoZero"/>
        <c:auto val="1"/>
        <c:lblAlgn val="ctr"/>
        <c:lblOffset val="100"/>
        <c:tickLblSkip val="1"/>
        <c:tickMarkSkip val="1"/>
        <c:noMultiLvlLbl val="0"/>
      </c:catAx>
      <c:valAx>
        <c:axId val="-2129374872"/>
        <c:scaling>
          <c:orientation val="minMax"/>
        </c:scaling>
        <c:delete val="0"/>
        <c:axPos val="l"/>
        <c:majorGridlines>
          <c:spPr>
            <a:ln w="3175">
              <a:solidFill>
                <a:srgbClr val="000000"/>
              </a:solidFill>
              <a:prstDash val="solid"/>
            </a:ln>
          </c:spPr>
        </c:majorGridlines>
        <c:numFmt formatCode="General" sourceLinked="1"/>
        <c:majorTickMark val="out"/>
        <c:minorTickMark val="none"/>
        <c:tickLblPos val="nextTo"/>
        <c:spPr>
          <a:ln w="3175">
            <a:solidFill>
              <a:srgbClr val="000000"/>
            </a:solidFill>
            <a:prstDash val="solid"/>
          </a:ln>
        </c:spPr>
        <c:txPr>
          <a:bodyPr rot="0" vert="horz"/>
          <a:lstStyle/>
          <a:p>
            <a:pPr>
              <a:defRPr sz="825" b="0" i="0" u="none" strike="noStrike" baseline="0">
                <a:solidFill>
                  <a:srgbClr val="000000"/>
                </a:solidFill>
                <a:latin typeface="Arial"/>
                <a:ea typeface="Arial"/>
                <a:cs typeface="Arial"/>
              </a:defRPr>
            </a:pPr>
            <a:endParaRPr lang="fr-FR"/>
          </a:p>
        </c:txPr>
        <c:crossAx val="-2129379864"/>
        <c:crosses val="autoZero"/>
        <c:crossBetween val="between"/>
      </c:valAx>
      <c:spPr>
        <a:solidFill>
          <a:srgbClr val="FFFFFF"/>
        </a:solidFill>
        <a:ln w="12700">
          <a:solidFill>
            <a:srgbClr val="808080"/>
          </a:solidFill>
          <a:prstDash val="solid"/>
        </a:ln>
      </c:spPr>
    </c:plotArea>
    <c:plotVisOnly val="1"/>
    <c:dispBlanksAs val="gap"/>
    <c:showDLblsOverMax val="0"/>
  </c:chart>
  <c:spPr>
    <a:solidFill>
      <a:srgbClr val="FFFFFF"/>
    </a:solidFill>
    <a:ln w="3175">
      <a:solidFill>
        <a:srgbClr val="000000"/>
      </a:solidFill>
      <a:prstDash val="solid"/>
    </a:ln>
  </c:spPr>
  <c:txPr>
    <a:bodyPr/>
    <a:lstStyle/>
    <a:p>
      <a:pPr>
        <a:defRPr sz="825" b="0" i="0" u="none" strike="noStrike" baseline="0">
          <a:solidFill>
            <a:srgbClr val="000000"/>
          </a:solidFill>
          <a:latin typeface="Arial"/>
          <a:ea typeface="Arial"/>
          <a:cs typeface="Arial"/>
        </a:defRPr>
      </a:pPr>
      <a:endParaRPr lang="fr-FR"/>
    </a:p>
  </c:txPr>
  <c:printSettings>
    <c:headerFooter alignWithMargins="0"/>
    <c:pageMargins b="0.984251969" l="0.787401575" r="0.787401575" t="0.984251969" header="0.5" footer="0.5"/>
    <c:pageSetup paperSize="9" orientation="landscape"/>
  </c:printSettings>
</c:chartSpace>
</file>

<file path=xl/charts/chart1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975" b="1" i="0" u="none" strike="noStrike" baseline="0">
                <a:solidFill>
                  <a:srgbClr val="000000"/>
                </a:solidFill>
                <a:latin typeface="Arial"/>
                <a:ea typeface="Arial"/>
                <a:cs typeface="Arial"/>
              </a:defRPr>
            </a:pPr>
            <a:r>
              <a:rPr lang="fr-BE"/>
              <a:t>Indicator 10</a:t>
            </a:r>
          </a:p>
        </c:rich>
      </c:tx>
      <c:layout>
        <c:manualLayout>
          <c:xMode val="edge"/>
          <c:yMode val="edge"/>
          <c:x val="0.423762862975461"/>
          <c:y val="0.0357142857142857"/>
        </c:manualLayout>
      </c:layout>
      <c:overlay val="0"/>
      <c:spPr>
        <a:noFill/>
        <a:ln w="25400">
          <a:noFill/>
        </a:ln>
      </c:spPr>
    </c:title>
    <c:autoTitleDeleted val="0"/>
    <c:plotArea>
      <c:layout>
        <c:manualLayout>
          <c:layoutTarget val="inner"/>
          <c:xMode val="edge"/>
          <c:yMode val="edge"/>
          <c:x val="0.0613861979677811"/>
          <c:y val="0.194805194805195"/>
          <c:w val="0.910891969844494"/>
          <c:h val="0.672077922077922"/>
        </c:manualLayout>
      </c:layout>
      <c:lineChart>
        <c:grouping val="standard"/>
        <c:varyColors val="0"/>
        <c:ser>
          <c:idx val="0"/>
          <c:order val="0"/>
          <c:tx>
            <c:strRef>
              <c:f>'Monitoring plan'!#REF!</c:f>
              <c:strCache>
                <c:ptCount val="1"/>
                <c:pt idx="0">
                  <c:v>#REF!</c:v>
                </c:pt>
              </c:strCache>
            </c:strRef>
          </c:tx>
          <c:spPr>
            <a:ln w="12700">
              <a:solidFill>
                <a:srgbClr val="000090"/>
              </a:solidFill>
              <a:prstDash val="solid"/>
            </a:ln>
          </c:spPr>
          <c:marker>
            <c:symbol val="diamond"/>
            <c:size val="5"/>
            <c:spPr>
              <a:solidFill>
                <a:srgbClr val="000090"/>
              </a:solidFill>
              <a:ln>
                <a:solidFill>
                  <a:srgbClr val="000090"/>
                </a:solidFill>
                <a:prstDash val="solid"/>
              </a:ln>
            </c:spPr>
          </c:marker>
          <c:cat>
            <c:strRef>
              <c:f>'Monitoring plan'!$F$14:$Q$14</c:f>
              <c:strCache>
                <c:ptCount val="12"/>
                <c:pt idx="0">
                  <c:v>Jan</c:v>
                </c:pt>
                <c:pt idx="1">
                  <c:v>Feb</c:v>
                </c:pt>
                <c:pt idx="2">
                  <c:v>Mar</c:v>
                </c:pt>
                <c:pt idx="3">
                  <c:v>Apr</c:v>
                </c:pt>
                <c:pt idx="4">
                  <c:v>May</c:v>
                </c:pt>
                <c:pt idx="5">
                  <c:v>Jun</c:v>
                </c:pt>
                <c:pt idx="6">
                  <c:v>Jul</c:v>
                </c:pt>
                <c:pt idx="7">
                  <c:v>Aug</c:v>
                </c:pt>
                <c:pt idx="8">
                  <c:v>Sept</c:v>
                </c:pt>
                <c:pt idx="9">
                  <c:v>Oct</c:v>
                </c:pt>
                <c:pt idx="10">
                  <c:v>Nov</c:v>
                </c:pt>
                <c:pt idx="11">
                  <c:v>Dec</c:v>
                </c:pt>
              </c:strCache>
            </c:strRef>
          </c:cat>
          <c:val>
            <c:numRef>
              <c:f>'Monitoring plan'!$F$63:$Q$63</c:f>
              <c:numCache>
                <c:formatCode>0</c:formatCode>
                <c:ptCount val="12"/>
              </c:numCache>
            </c:numRef>
          </c:val>
          <c:smooth val="0"/>
        </c:ser>
        <c:dLbls>
          <c:showLegendKey val="0"/>
          <c:showVal val="0"/>
          <c:showCatName val="0"/>
          <c:showSerName val="0"/>
          <c:showPercent val="0"/>
          <c:showBubbleSize val="0"/>
        </c:dLbls>
        <c:marker val="1"/>
        <c:smooth val="0"/>
        <c:axId val="-2129344456"/>
        <c:axId val="-2129339368"/>
      </c:lineChart>
      <c:catAx>
        <c:axId val="-2129344456"/>
        <c:scaling>
          <c:orientation val="minMax"/>
        </c:scaling>
        <c:delete val="0"/>
        <c:axPos val="b"/>
        <c:numFmt formatCode="General" sourceLinked="1"/>
        <c:majorTickMark val="out"/>
        <c:minorTickMark val="none"/>
        <c:tickLblPos val="nextTo"/>
        <c:spPr>
          <a:ln w="3175">
            <a:solidFill>
              <a:srgbClr val="000000"/>
            </a:solidFill>
            <a:prstDash val="solid"/>
          </a:ln>
        </c:spPr>
        <c:txPr>
          <a:bodyPr rot="0" vert="horz"/>
          <a:lstStyle/>
          <a:p>
            <a:pPr>
              <a:defRPr sz="825" b="0" i="0" u="none" strike="noStrike" baseline="0">
                <a:solidFill>
                  <a:srgbClr val="000000"/>
                </a:solidFill>
                <a:latin typeface="Arial"/>
                <a:ea typeface="Arial"/>
                <a:cs typeface="Arial"/>
              </a:defRPr>
            </a:pPr>
            <a:endParaRPr lang="fr-FR"/>
          </a:p>
        </c:txPr>
        <c:crossAx val="-2129339368"/>
        <c:crosses val="autoZero"/>
        <c:auto val="1"/>
        <c:lblAlgn val="ctr"/>
        <c:lblOffset val="100"/>
        <c:tickLblSkip val="1"/>
        <c:tickMarkSkip val="1"/>
        <c:noMultiLvlLbl val="0"/>
      </c:catAx>
      <c:valAx>
        <c:axId val="-2129339368"/>
        <c:scaling>
          <c:orientation val="minMax"/>
        </c:scaling>
        <c:delete val="0"/>
        <c:axPos val="l"/>
        <c:majorGridlines>
          <c:spPr>
            <a:ln w="3175">
              <a:solidFill>
                <a:srgbClr val="000000"/>
              </a:solidFill>
              <a:prstDash val="solid"/>
            </a:ln>
          </c:spPr>
        </c:majorGridlines>
        <c:numFmt formatCode="0" sourceLinked="1"/>
        <c:majorTickMark val="out"/>
        <c:minorTickMark val="none"/>
        <c:tickLblPos val="nextTo"/>
        <c:spPr>
          <a:ln w="3175">
            <a:solidFill>
              <a:srgbClr val="000000"/>
            </a:solidFill>
            <a:prstDash val="solid"/>
          </a:ln>
        </c:spPr>
        <c:txPr>
          <a:bodyPr rot="0" vert="horz"/>
          <a:lstStyle/>
          <a:p>
            <a:pPr>
              <a:defRPr sz="825" b="0" i="0" u="none" strike="noStrike" baseline="0">
                <a:solidFill>
                  <a:srgbClr val="000000"/>
                </a:solidFill>
                <a:latin typeface="Arial"/>
                <a:ea typeface="Arial"/>
                <a:cs typeface="Arial"/>
              </a:defRPr>
            </a:pPr>
            <a:endParaRPr lang="fr-FR"/>
          </a:p>
        </c:txPr>
        <c:crossAx val="-2129344456"/>
        <c:crosses val="autoZero"/>
        <c:crossBetween val="between"/>
      </c:valAx>
      <c:spPr>
        <a:solidFill>
          <a:srgbClr val="FFFFFF"/>
        </a:solidFill>
        <a:ln w="12700">
          <a:solidFill>
            <a:srgbClr val="808080"/>
          </a:solidFill>
          <a:prstDash val="solid"/>
        </a:ln>
      </c:spPr>
    </c:plotArea>
    <c:plotVisOnly val="1"/>
    <c:dispBlanksAs val="gap"/>
    <c:showDLblsOverMax val="0"/>
  </c:chart>
  <c:spPr>
    <a:solidFill>
      <a:srgbClr val="FFFFFF"/>
    </a:solidFill>
    <a:ln w="3175">
      <a:solidFill>
        <a:srgbClr val="000000"/>
      </a:solidFill>
      <a:prstDash val="solid"/>
    </a:ln>
  </c:spPr>
  <c:txPr>
    <a:bodyPr/>
    <a:lstStyle/>
    <a:p>
      <a:pPr>
        <a:defRPr sz="825" b="0" i="0" u="none" strike="noStrike" baseline="0">
          <a:solidFill>
            <a:srgbClr val="000000"/>
          </a:solidFill>
          <a:latin typeface="Arial"/>
          <a:ea typeface="Arial"/>
          <a:cs typeface="Arial"/>
        </a:defRPr>
      </a:pPr>
      <a:endParaRPr lang="fr-FR"/>
    </a:p>
  </c:txPr>
  <c:printSettings>
    <c:headerFooter alignWithMargins="0"/>
    <c:pageMargins b="0.984251969" l="0.787401575" r="0.787401575" t="0.984251969" header="0.5" footer="0.5"/>
    <c:pageSetup paperSize="9" orientation="landscape"/>
  </c:printSettings>
</c:chartSpac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4" Type="http://schemas.openxmlformats.org/officeDocument/2006/relationships/chart" Target="../charts/chart4.xml"/><Relationship Id="rId5" Type="http://schemas.openxmlformats.org/officeDocument/2006/relationships/chart" Target="../charts/chart5.xml"/><Relationship Id="rId6" Type="http://schemas.openxmlformats.org/officeDocument/2006/relationships/chart" Target="../charts/chart6.xml"/><Relationship Id="rId7" Type="http://schemas.openxmlformats.org/officeDocument/2006/relationships/chart" Target="../charts/chart7.xml"/><Relationship Id="rId8" Type="http://schemas.openxmlformats.org/officeDocument/2006/relationships/chart" Target="../charts/chart8.xml"/><Relationship Id="rId9" Type="http://schemas.openxmlformats.org/officeDocument/2006/relationships/chart" Target="../charts/chart9.xml"/><Relationship Id="rId10" Type="http://schemas.openxmlformats.org/officeDocument/2006/relationships/chart" Target="../charts/chart10.xml"/><Relationship Id="rId1" Type="http://schemas.openxmlformats.org/officeDocument/2006/relationships/chart" Target="../charts/chart1.xml"/><Relationship Id="rId2"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twoCellAnchor>
    <xdr:from>
      <xdr:col>1</xdr:col>
      <xdr:colOff>66675</xdr:colOff>
      <xdr:row>44</xdr:row>
      <xdr:rowOff>104775</xdr:rowOff>
    </xdr:from>
    <xdr:to>
      <xdr:col>4</xdr:col>
      <xdr:colOff>333375</xdr:colOff>
      <xdr:row>59</xdr:row>
      <xdr:rowOff>180975</xdr:rowOff>
    </xdr:to>
    <xdr:graphicFrame macro="">
      <xdr:nvGraphicFramePr>
        <xdr:cNvPr id="1080176"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xdr:col>
      <xdr:colOff>38100</xdr:colOff>
      <xdr:row>28</xdr:row>
      <xdr:rowOff>38100</xdr:rowOff>
    </xdr:from>
    <xdr:to>
      <xdr:col>4</xdr:col>
      <xdr:colOff>342900</xdr:colOff>
      <xdr:row>43</xdr:row>
      <xdr:rowOff>152400</xdr:rowOff>
    </xdr:to>
    <xdr:graphicFrame macro="">
      <xdr:nvGraphicFramePr>
        <xdr:cNvPr id="1080177"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xdr:col>
      <xdr:colOff>38100</xdr:colOff>
      <xdr:row>12</xdr:row>
      <xdr:rowOff>38100</xdr:rowOff>
    </xdr:from>
    <xdr:to>
      <xdr:col>4</xdr:col>
      <xdr:colOff>371475</xdr:colOff>
      <xdr:row>27</xdr:row>
      <xdr:rowOff>114300</xdr:rowOff>
    </xdr:to>
    <xdr:graphicFrame macro="">
      <xdr:nvGraphicFramePr>
        <xdr:cNvPr id="1080178" name="Graphique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4</xdr:col>
      <xdr:colOff>608965</xdr:colOff>
      <xdr:row>12</xdr:row>
      <xdr:rowOff>40005</xdr:rowOff>
    </xdr:from>
    <xdr:to>
      <xdr:col>12</xdr:col>
      <xdr:colOff>76193</xdr:colOff>
      <xdr:row>27</xdr:row>
      <xdr:rowOff>114315</xdr:rowOff>
    </xdr:to>
    <xdr:sp macro="" textlink="">
      <xdr:nvSpPr>
        <xdr:cNvPr id="3077" name="Text Box 5"/>
        <xdr:cNvSpPr txBox="1">
          <a:spLocks noChangeArrowheads="1"/>
        </xdr:cNvSpPr>
      </xdr:nvSpPr>
      <xdr:spPr bwMode="auto">
        <a:xfrm>
          <a:off x="5143500" y="1809750"/>
          <a:ext cx="4572000" cy="29241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36576" tIns="22860" rIns="0" bIns="0" anchor="t" upright="1"/>
        <a:lstStyle/>
        <a:p>
          <a:pPr algn="l" rtl="0">
            <a:defRPr sz="1000"/>
          </a:pPr>
          <a:r>
            <a:rPr lang="fr-BE" sz="1200" b="0" i="0" u="sng" strike="noStrike" baseline="0">
              <a:solidFill>
                <a:srgbClr val="000000"/>
              </a:solidFill>
              <a:latin typeface="Arial"/>
              <a:cs typeface="Arial"/>
            </a:rPr>
            <a:t>Comment on the achievement / non achievement of the month</a:t>
          </a:r>
          <a:endParaRPr lang="fr-BE" sz="1000" b="0" i="0" u="none" strike="noStrike" baseline="0">
            <a:solidFill>
              <a:srgbClr val="000000"/>
            </a:solidFill>
            <a:latin typeface="Futura Bk"/>
            <a:cs typeface="Arial"/>
          </a:endParaRPr>
        </a:p>
        <a:p>
          <a:pPr algn="l" rtl="0">
            <a:defRPr sz="1000"/>
          </a:pPr>
          <a:endParaRPr lang="fr-BE"/>
        </a:p>
      </xdr:txBody>
    </xdr:sp>
    <xdr:clientData/>
  </xdr:twoCellAnchor>
  <xdr:twoCellAnchor>
    <xdr:from>
      <xdr:col>4</xdr:col>
      <xdr:colOff>586740</xdr:colOff>
      <xdr:row>28</xdr:row>
      <xdr:rowOff>76200</xdr:rowOff>
    </xdr:from>
    <xdr:to>
      <xdr:col>12</xdr:col>
      <xdr:colOff>79270</xdr:colOff>
      <xdr:row>43</xdr:row>
      <xdr:rowOff>150510</xdr:rowOff>
    </xdr:to>
    <xdr:sp macro="" textlink="">
      <xdr:nvSpPr>
        <xdr:cNvPr id="3078" name="Text Box 6"/>
        <xdr:cNvSpPr txBox="1">
          <a:spLocks noChangeArrowheads="1"/>
        </xdr:cNvSpPr>
      </xdr:nvSpPr>
      <xdr:spPr bwMode="auto">
        <a:xfrm>
          <a:off x="5133975" y="4876800"/>
          <a:ext cx="4572000" cy="29241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fr-BE" sz="1200" b="0" i="0" u="sng" strike="noStrike" baseline="0">
              <a:solidFill>
                <a:srgbClr val="000000"/>
              </a:solidFill>
              <a:latin typeface="Arial"/>
              <a:cs typeface="Arial"/>
            </a:rPr>
            <a:t>Comment on the achievement / non achievement of the month</a:t>
          </a:r>
          <a:endParaRPr lang="fr-BE" sz="1000" b="0" i="0" u="none" strike="noStrike" baseline="0">
            <a:solidFill>
              <a:srgbClr val="000000"/>
            </a:solidFill>
            <a:latin typeface="Futura Bk"/>
            <a:cs typeface="Arial"/>
          </a:endParaRPr>
        </a:p>
        <a:p>
          <a:pPr algn="l" rtl="0">
            <a:defRPr sz="1000"/>
          </a:pPr>
          <a:endParaRPr lang="fr-BE"/>
        </a:p>
      </xdr:txBody>
    </xdr:sp>
    <xdr:clientData/>
  </xdr:twoCellAnchor>
  <xdr:twoCellAnchor>
    <xdr:from>
      <xdr:col>4</xdr:col>
      <xdr:colOff>586740</xdr:colOff>
      <xdr:row>44</xdr:row>
      <xdr:rowOff>132080</xdr:rowOff>
    </xdr:from>
    <xdr:to>
      <xdr:col>12</xdr:col>
      <xdr:colOff>79270</xdr:colOff>
      <xdr:row>60</xdr:row>
      <xdr:rowOff>19087</xdr:rowOff>
    </xdr:to>
    <xdr:sp macro="" textlink="">
      <xdr:nvSpPr>
        <xdr:cNvPr id="3079" name="Text Box 7"/>
        <xdr:cNvSpPr txBox="1">
          <a:spLocks noChangeArrowheads="1"/>
        </xdr:cNvSpPr>
      </xdr:nvSpPr>
      <xdr:spPr bwMode="auto">
        <a:xfrm>
          <a:off x="5133975" y="8001000"/>
          <a:ext cx="4572000" cy="29241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fr-BE" sz="1200" b="0" i="0" u="sng" strike="noStrike" baseline="0">
              <a:solidFill>
                <a:srgbClr val="000000"/>
              </a:solidFill>
              <a:latin typeface="Arial"/>
              <a:cs typeface="Arial"/>
            </a:rPr>
            <a:t>Comment on the achievement / non achievement of the month</a:t>
          </a:r>
          <a:endParaRPr lang="fr-BE" sz="1000" b="0" i="0" u="none" strike="noStrike" baseline="0">
            <a:solidFill>
              <a:srgbClr val="000000"/>
            </a:solidFill>
            <a:latin typeface="Futura Bk"/>
            <a:cs typeface="Arial"/>
          </a:endParaRPr>
        </a:p>
        <a:p>
          <a:pPr algn="l" rtl="0">
            <a:defRPr sz="1000"/>
          </a:pPr>
          <a:endParaRPr lang="fr-BE"/>
        </a:p>
      </xdr:txBody>
    </xdr:sp>
    <xdr:clientData/>
  </xdr:twoCellAnchor>
  <xdr:twoCellAnchor>
    <xdr:from>
      <xdr:col>1</xdr:col>
      <xdr:colOff>95250</xdr:colOff>
      <xdr:row>92</xdr:row>
      <xdr:rowOff>180975</xdr:rowOff>
    </xdr:from>
    <xdr:to>
      <xdr:col>4</xdr:col>
      <xdr:colOff>371475</xdr:colOff>
      <xdr:row>108</xdr:row>
      <xdr:rowOff>66675</xdr:rowOff>
    </xdr:to>
    <xdr:graphicFrame macro="">
      <xdr:nvGraphicFramePr>
        <xdr:cNvPr id="1080182" name="Graphique 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xdr:col>
      <xdr:colOff>66675</xdr:colOff>
      <xdr:row>76</xdr:row>
      <xdr:rowOff>114300</xdr:rowOff>
    </xdr:from>
    <xdr:to>
      <xdr:col>4</xdr:col>
      <xdr:colOff>381000</xdr:colOff>
      <xdr:row>92</xdr:row>
      <xdr:rowOff>38100</xdr:rowOff>
    </xdr:to>
    <xdr:graphicFrame macro="">
      <xdr:nvGraphicFramePr>
        <xdr:cNvPr id="1080183" name="Graphique 1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1</xdr:col>
      <xdr:colOff>66675</xdr:colOff>
      <xdr:row>60</xdr:row>
      <xdr:rowOff>114300</xdr:rowOff>
    </xdr:from>
    <xdr:to>
      <xdr:col>4</xdr:col>
      <xdr:colOff>409575</xdr:colOff>
      <xdr:row>76</xdr:row>
      <xdr:rowOff>0</xdr:rowOff>
    </xdr:to>
    <xdr:graphicFrame macro="">
      <xdr:nvGraphicFramePr>
        <xdr:cNvPr id="1080184" name="Graphique 1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1</xdr:col>
      <xdr:colOff>142875</xdr:colOff>
      <xdr:row>141</xdr:row>
      <xdr:rowOff>66675</xdr:rowOff>
    </xdr:from>
    <xdr:to>
      <xdr:col>4</xdr:col>
      <xdr:colOff>409575</xdr:colOff>
      <xdr:row>156</xdr:row>
      <xdr:rowOff>142875</xdr:rowOff>
    </xdr:to>
    <xdr:graphicFrame macro="">
      <xdr:nvGraphicFramePr>
        <xdr:cNvPr id="1080185" name="Graphique 1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1</xdr:col>
      <xdr:colOff>95250</xdr:colOff>
      <xdr:row>124</xdr:row>
      <xdr:rowOff>180975</xdr:rowOff>
    </xdr:from>
    <xdr:to>
      <xdr:col>4</xdr:col>
      <xdr:colOff>419100</xdr:colOff>
      <xdr:row>140</xdr:row>
      <xdr:rowOff>104775</xdr:rowOff>
    </xdr:to>
    <xdr:graphicFrame macro="">
      <xdr:nvGraphicFramePr>
        <xdr:cNvPr id="1080186" name="Graphique 1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twoCellAnchor>
    <xdr:from>
      <xdr:col>1</xdr:col>
      <xdr:colOff>95250</xdr:colOff>
      <xdr:row>108</xdr:row>
      <xdr:rowOff>180975</xdr:rowOff>
    </xdr:from>
    <xdr:to>
      <xdr:col>4</xdr:col>
      <xdr:colOff>447675</xdr:colOff>
      <xdr:row>124</xdr:row>
      <xdr:rowOff>66675</xdr:rowOff>
    </xdr:to>
    <xdr:graphicFrame macro="">
      <xdr:nvGraphicFramePr>
        <xdr:cNvPr id="1080187" name="Graphique 1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9"/>
        </a:graphicData>
      </a:graphic>
    </xdr:graphicFrame>
    <xdr:clientData/>
  </xdr:twoCellAnchor>
  <xdr:twoCellAnchor>
    <xdr:from>
      <xdr:col>1</xdr:col>
      <xdr:colOff>123825</xdr:colOff>
      <xdr:row>157</xdr:row>
      <xdr:rowOff>180975</xdr:rowOff>
    </xdr:from>
    <xdr:to>
      <xdr:col>4</xdr:col>
      <xdr:colOff>466725</xdr:colOff>
      <xdr:row>173</xdr:row>
      <xdr:rowOff>66675</xdr:rowOff>
    </xdr:to>
    <xdr:graphicFrame macro="">
      <xdr:nvGraphicFramePr>
        <xdr:cNvPr id="1080188" name="Graphique 1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0"/>
        </a:graphicData>
      </a:graphic>
    </xdr:graphicFrame>
    <xdr:clientData/>
  </xdr:twoCellAnchor>
  <xdr:twoCellAnchor>
    <xdr:from>
      <xdr:col>4</xdr:col>
      <xdr:colOff>586740</xdr:colOff>
      <xdr:row>60</xdr:row>
      <xdr:rowOff>152400</xdr:rowOff>
    </xdr:from>
    <xdr:to>
      <xdr:col>12</xdr:col>
      <xdr:colOff>79270</xdr:colOff>
      <xdr:row>76</xdr:row>
      <xdr:rowOff>41270</xdr:rowOff>
    </xdr:to>
    <xdr:sp macro="" textlink="">
      <xdr:nvSpPr>
        <xdr:cNvPr id="3091" name="Text Box 19"/>
        <xdr:cNvSpPr txBox="1">
          <a:spLocks noChangeArrowheads="1"/>
        </xdr:cNvSpPr>
      </xdr:nvSpPr>
      <xdr:spPr bwMode="auto">
        <a:xfrm>
          <a:off x="5133975" y="11049000"/>
          <a:ext cx="4572000" cy="29241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fr-BE" sz="1200" b="0" i="0" u="sng" strike="noStrike" baseline="0">
              <a:solidFill>
                <a:srgbClr val="000000"/>
              </a:solidFill>
              <a:latin typeface="Arial"/>
              <a:cs typeface="Arial"/>
            </a:rPr>
            <a:t>Comment on the achievement / non achievement of the month</a:t>
          </a:r>
          <a:endParaRPr lang="fr-BE" sz="1000" b="0" i="0" u="none" strike="noStrike" baseline="0">
            <a:solidFill>
              <a:srgbClr val="000000"/>
            </a:solidFill>
            <a:latin typeface="Futura Bk"/>
            <a:cs typeface="Arial"/>
          </a:endParaRPr>
        </a:p>
        <a:p>
          <a:pPr algn="l" rtl="0">
            <a:defRPr sz="1000"/>
          </a:pPr>
          <a:endParaRPr lang="fr-BE"/>
        </a:p>
      </xdr:txBody>
    </xdr:sp>
    <xdr:clientData/>
  </xdr:twoCellAnchor>
  <xdr:twoCellAnchor>
    <xdr:from>
      <xdr:col>4</xdr:col>
      <xdr:colOff>586740</xdr:colOff>
      <xdr:row>77</xdr:row>
      <xdr:rowOff>1270</xdr:rowOff>
    </xdr:from>
    <xdr:to>
      <xdr:col>12</xdr:col>
      <xdr:colOff>79270</xdr:colOff>
      <xdr:row>92</xdr:row>
      <xdr:rowOff>38131</xdr:rowOff>
    </xdr:to>
    <xdr:sp macro="" textlink="">
      <xdr:nvSpPr>
        <xdr:cNvPr id="3092" name="Text Box 20"/>
        <xdr:cNvSpPr txBox="1">
          <a:spLocks noChangeArrowheads="1"/>
        </xdr:cNvSpPr>
      </xdr:nvSpPr>
      <xdr:spPr bwMode="auto">
        <a:xfrm>
          <a:off x="5133975" y="14116050"/>
          <a:ext cx="4572000" cy="29241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fr-BE" sz="1200" b="0" i="0" u="sng" strike="noStrike" baseline="0">
              <a:solidFill>
                <a:srgbClr val="000000"/>
              </a:solidFill>
              <a:latin typeface="Arial"/>
              <a:cs typeface="Arial"/>
            </a:rPr>
            <a:t>Comment on the achievement / non achievement of the month</a:t>
          </a:r>
          <a:endParaRPr lang="fr-BE" sz="1000" b="0" i="0" u="none" strike="noStrike" baseline="0">
            <a:solidFill>
              <a:srgbClr val="000000"/>
            </a:solidFill>
            <a:latin typeface="Futura Bk"/>
            <a:cs typeface="Arial"/>
          </a:endParaRPr>
        </a:p>
        <a:p>
          <a:pPr algn="l" rtl="0">
            <a:defRPr sz="1000"/>
          </a:pPr>
          <a:endParaRPr lang="fr-BE"/>
        </a:p>
      </xdr:txBody>
    </xdr:sp>
    <xdr:clientData/>
  </xdr:twoCellAnchor>
  <xdr:twoCellAnchor>
    <xdr:from>
      <xdr:col>4</xdr:col>
      <xdr:colOff>586740</xdr:colOff>
      <xdr:row>93</xdr:row>
      <xdr:rowOff>40005</xdr:rowOff>
    </xdr:from>
    <xdr:to>
      <xdr:col>12</xdr:col>
      <xdr:colOff>79270</xdr:colOff>
      <xdr:row>108</xdr:row>
      <xdr:rowOff>114315</xdr:rowOff>
    </xdr:to>
    <xdr:sp macro="" textlink="">
      <xdr:nvSpPr>
        <xdr:cNvPr id="3093" name="Text Box 21"/>
        <xdr:cNvSpPr txBox="1">
          <a:spLocks noChangeArrowheads="1"/>
        </xdr:cNvSpPr>
      </xdr:nvSpPr>
      <xdr:spPr bwMode="auto">
        <a:xfrm>
          <a:off x="5133975" y="17240250"/>
          <a:ext cx="4572000" cy="29241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fr-BE" sz="1200" b="0" i="0" u="sng" strike="noStrike" baseline="0">
              <a:solidFill>
                <a:srgbClr val="000000"/>
              </a:solidFill>
              <a:latin typeface="Arial"/>
              <a:cs typeface="Arial"/>
            </a:rPr>
            <a:t>Comment on the achievement / non achievement of the month</a:t>
          </a:r>
          <a:endParaRPr lang="fr-BE" sz="1000" b="0" i="0" u="none" strike="noStrike" baseline="0">
            <a:solidFill>
              <a:srgbClr val="000000"/>
            </a:solidFill>
            <a:latin typeface="Futura Bk"/>
            <a:cs typeface="Arial"/>
          </a:endParaRPr>
        </a:p>
        <a:p>
          <a:pPr algn="l" rtl="0">
            <a:defRPr sz="1000"/>
          </a:pPr>
          <a:endParaRPr lang="fr-BE"/>
        </a:p>
      </xdr:txBody>
    </xdr:sp>
    <xdr:clientData/>
  </xdr:twoCellAnchor>
  <xdr:twoCellAnchor>
    <xdr:from>
      <xdr:col>4</xdr:col>
      <xdr:colOff>586740</xdr:colOff>
      <xdr:row>109</xdr:row>
      <xdr:rowOff>39370</xdr:rowOff>
    </xdr:from>
    <xdr:to>
      <xdr:col>12</xdr:col>
      <xdr:colOff>79270</xdr:colOff>
      <xdr:row>124</xdr:row>
      <xdr:rowOff>76275</xdr:rowOff>
    </xdr:to>
    <xdr:sp macro="" textlink="">
      <xdr:nvSpPr>
        <xdr:cNvPr id="3094" name="Text Box 22"/>
        <xdr:cNvSpPr txBox="1">
          <a:spLocks noChangeArrowheads="1"/>
        </xdr:cNvSpPr>
      </xdr:nvSpPr>
      <xdr:spPr bwMode="auto">
        <a:xfrm>
          <a:off x="5133975" y="20250150"/>
          <a:ext cx="4572000" cy="29241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fr-BE" sz="1200" b="0" i="0" u="sng" strike="noStrike" baseline="0">
              <a:solidFill>
                <a:srgbClr val="000000"/>
              </a:solidFill>
              <a:latin typeface="Arial"/>
              <a:cs typeface="Arial"/>
            </a:rPr>
            <a:t>Comment on the achievement / non achievement of the month</a:t>
          </a:r>
          <a:endParaRPr lang="fr-BE" sz="1000" b="0" i="0" u="none" strike="noStrike" baseline="0">
            <a:solidFill>
              <a:srgbClr val="000000"/>
            </a:solidFill>
            <a:latin typeface="Futura Bk"/>
            <a:cs typeface="Arial"/>
          </a:endParaRPr>
        </a:p>
        <a:p>
          <a:pPr algn="l" rtl="0">
            <a:defRPr sz="1000"/>
          </a:pPr>
          <a:endParaRPr lang="fr-BE"/>
        </a:p>
      </xdr:txBody>
    </xdr:sp>
    <xdr:clientData/>
  </xdr:twoCellAnchor>
  <xdr:twoCellAnchor>
    <xdr:from>
      <xdr:col>4</xdr:col>
      <xdr:colOff>586740</xdr:colOff>
      <xdr:row>125</xdr:row>
      <xdr:rowOff>25400</xdr:rowOff>
    </xdr:from>
    <xdr:to>
      <xdr:col>12</xdr:col>
      <xdr:colOff>79270</xdr:colOff>
      <xdr:row>140</xdr:row>
      <xdr:rowOff>104789</xdr:rowOff>
    </xdr:to>
    <xdr:sp macro="" textlink="">
      <xdr:nvSpPr>
        <xdr:cNvPr id="3095" name="Text Box 23"/>
        <xdr:cNvSpPr txBox="1">
          <a:spLocks noChangeArrowheads="1"/>
        </xdr:cNvSpPr>
      </xdr:nvSpPr>
      <xdr:spPr bwMode="auto">
        <a:xfrm>
          <a:off x="5133975" y="23317200"/>
          <a:ext cx="4572000" cy="29241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fr-BE" sz="1200" b="0" i="0" u="sng" strike="noStrike" baseline="0">
              <a:solidFill>
                <a:srgbClr val="000000"/>
              </a:solidFill>
              <a:latin typeface="Arial"/>
              <a:cs typeface="Arial"/>
            </a:rPr>
            <a:t>Comment on the achievement / non achievement of the month</a:t>
          </a:r>
          <a:endParaRPr lang="fr-BE" sz="1000" b="0" i="0" u="none" strike="noStrike" baseline="0">
            <a:solidFill>
              <a:srgbClr val="000000"/>
            </a:solidFill>
            <a:latin typeface="Futura Bk"/>
            <a:cs typeface="Arial"/>
          </a:endParaRPr>
        </a:p>
        <a:p>
          <a:pPr algn="l" rtl="0">
            <a:defRPr sz="1000"/>
          </a:pPr>
          <a:endParaRPr lang="fr-BE"/>
        </a:p>
      </xdr:txBody>
    </xdr:sp>
    <xdr:clientData/>
  </xdr:twoCellAnchor>
  <xdr:twoCellAnchor>
    <xdr:from>
      <xdr:col>4</xdr:col>
      <xdr:colOff>586740</xdr:colOff>
      <xdr:row>141</xdr:row>
      <xdr:rowOff>114300</xdr:rowOff>
    </xdr:from>
    <xdr:to>
      <xdr:col>12</xdr:col>
      <xdr:colOff>79270</xdr:colOff>
      <xdr:row>156</xdr:row>
      <xdr:rowOff>151236</xdr:rowOff>
    </xdr:to>
    <xdr:sp macro="" textlink="">
      <xdr:nvSpPr>
        <xdr:cNvPr id="3096" name="Text Box 24"/>
        <xdr:cNvSpPr txBox="1">
          <a:spLocks noChangeArrowheads="1"/>
        </xdr:cNvSpPr>
      </xdr:nvSpPr>
      <xdr:spPr bwMode="auto">
        <a:xfrm>
          <a:off x="5133975" y="26441400"/>
          <a:ext cx="4572000" cy="29241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fr-BE" sz="1200" b="0" i="0" u="sng" strike="noStrike" baseline="0">
              <a:solidFill>
                <a:srgbClr val="000000"/>
              </a:solidFill>
              <a:latin typeface="Arial"/>
              <a:cs typeface="Arial"/>
            </a:rPr>
            <a:t>Comment on the achievement / non achievement of the month</a:t>
          </a:r>
          <a:endParaRPr lang="fr-BE" sz="1000" b="0" i="0" u="none" strike="noStrike" baseline="0">
            <a:solidFill>
              <a:srgbClr val="000000"/>
            </a:solidFill>
            <a:latin typeface="Futura Bk"/>
            <a:cs typeface="Arial"/>
          </a:endParaRPr>
        </a:p>
        <a:p>
          <a:pPr algn="l" rtl="0">
            <a:defRPr sz="1000"/>
          </a:pPr>
          <a:endParaRPr lang="fr-BE"/>
        </a:p>
      </xdr:txBody>
    </xdr:sp>
    <xdr:clientData/>
  </xdr:twoCellAnchor>
  <xdr:twoCellAnchor>
    <xdr:from>
      <xdr:col>4</xdr:col>
      <xdr:colOff>586740</xdr:colOff>
      <xdr:row>158</xdr:row>
      <xdr:rowOff>1270</xdr:rowOff>
    </xdr:from>
    <xdr:to>
      <xdr:col>12</xdr:col>
      <xdr:colOff>79270</xdr:colOff>
      <xdr:row>173</xdr:row>
      <xdr:rowOff>38131</xdr:rowOff>
    </xdr:to>
    <xdr:sp macro="" textlink="">
      <xdr:nvSpPr>
        <xdr:cNvPr id="3097" name="Text Box 25"/>
        <xdr:cNvSpPr txBox="1">
          <a:spLocks noChangeArrowheads="1"/>
        </xdr:cNvSpPr>
      </xdr:nvSpPr>
      <xdr:spPr bwMode="auto">
        <a:xfrm>
          <a:off x="5133975" y="29546550"/>
          <a:ext cx="4572000" cy="29241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fr-BE" sz="1200" b="0" i="0" u="sng" strike="noStrike" baseline="0">
              <a:solidFill>
                <a:srgbClr val="000000"/>
              </a:solidFill>
              <a:latin typeface="Arial"/>
              <a:cs typeface="Arial"/>
            </a:rPr>
            <a:t>Comment on the achievement / non achievement of the month</a:t>
          </a:r>
          <a:endParaRPr lang="fr-BE" sz="1000" b="0" i="0" u="none" strike="noStrike" baseline="0">
            <a:solidFill>
              <a:srgbClr val="000000"/>
            </a:solidFill>
            <a:latin typeface="Futura Bk"/>
            <a:cs typeface="Arial"/>
          </a:endParaRPr>
        </a:p>
        <a:p>
          <a:pPr algn="l" rtl="0">
            <a:defRPr sz="1000"/>
          </a:pPr>
          <a:endParaRPr lang="fr-BE"/>
        </a:p>
      </xdr:txBody>
    </xdr:sp>
    <xdr:clientData/>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Copie%20de%20opd%20monitoring_MSFH_V1.2.xls" TargetMode="External"/></Relationships>
</file>

<file path=xl/externalLinks/_rels/externalLink2.xml.rels><?xml version="1.0" encoding="UTF-8" standalone="yes"?>
<Relationships xmlns="http://schemas.openxmlformats.org/package/2006/relationships"><Relationship Id="rId1" Type="http://schemas.microsoft.com/office/2006/relationships/xlExternalLinkPath/xlPathMissing" Target="MBPStan.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or%20sybil/Data%20tools/01.%20OPD/opd%20monitoring_MSFH_V1.2.xls" TargetMode="External"/></Relationships>
</file>

<file path=xl/externalLinks/_rels/externalLink4.xml.rels><?xml version="1.0" encoding="UTF-8" standalone="yes"?>
<Relationships xmlns="http://schemas.openxmlformats.org/package/2006/relationships"><Relationship Id="rId1" Type="http://schemas.microsoft.com/office/2006/relationships/xlExternalLinkPath/xlPathMissing" Target="Formats%20de%20recueil%20mensuel.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Credits"/>
      <sheetName val="Options"/>
      <sheetName val="Listes"/>
      <sheetName val="Case def"/>
      <sheetName val="OPDdata"/>
      <sheetName val="Main indicators"/>
      <sheetName val="Disease analysis"/>
      <sheetName val="Monthly morb."/>
      <sheetName val="Geo distrib"/>
    </sheetNames>
    <sheetDataSet>
      <sheetData sheetId="0" refreshError="1"/>
      <sheetData sheetId="1">
        <row r="82">
          <cell r="E82" t="str">
            <v>DPT + Hep B + Hemoph</v>
          </cell>
        </row>
        <row r="83">
          <cell r="E83" t="str">
            <v>Option Antigen1</v>
          </cell>
        </row>
        <row r="84">
          <cell r="E84" t="str">
            <v>Option Antigen2</v>
          </cell>
        </row>
        <row r="85">
          <cell r="E85" t="str">
            <v>Option Antigen3</v>
          </cell>
        </row>
      </sheetData>
      <sheetData sheetId="2">
        <row r="37">
          <cell r="B37" t="str">
            <v>Tetanus</v>
          </cell>
        </row>
        <row r="40">
          <cell r="B40" t="str">
            <v>Measles</v>
          </cell>
        </row>
        <row r="61">
          <cell r="B61" t="str">
            <v>Yellow fever</v>
          </cell>
        </row>
        <row r="104">
          <cell r="B104" t="str">
            <v xml:space="preserve">Vaccination activities week </v>
          </cell>
        </row>
        <row r="105">
          <cell r="B105" t="str">
            <v>EPI</v>
          </cell>
        </row>
        <row r="106">
          <cell r="B106" t="str">
            <v>booster</v>
          </cell>
        </row>
        <row r="107">
          <cell r="B107" t="str">
            <v>Pregnant</v>
          </cell>
        </row>
        <row r="108">
          <cell r="B108" t="str">
            <v>15-45 y.o.</v>
          </cell>
        </row>
        <row r="109">
          <cell r="B109" t="str">
            <v>Wounds</v>
          </cell>
        </row>
        <row r="110">
          <cell r="B110" t="str">
            <v>Anti-tetanus Ig</v>
          </cell>
        </row>
        <row r="111">
          <cell r="B111" t="str">
            <v>0-11 m.o.</v>
          </cell>
        </row>
        <row r="112">
          <cell r="B112" t="str">
            <v>12-59 m.o.</v>
          </cell>
        </row>
        <row r="308">
          <cell r="B308" t="str">
            <v>≥ 60 m.o.</v>
          </cell>
        </row>
      </sheetData>
      <sheetData sheetId="3" refreshError="1"/>
      <sheetData sheetId="4" refreshError="1"/>
      <sheetData sheetId="5" refreshError="1"/>
      <sheetData sheetId="6" refreshError="1"/>
      <sheetData sheetId="7" refreshError="1"/>
      <sheetData sheetId="8"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Demography"/>
      <sheetName val="Referral"/>
      <sheetName val="Capital Cost"/>
      <sheetName val="Overhead Cost"/>
      <sheetName val="Direct Cost"/>
      <sheetName val="Drug List"/>
      <sheetName val="Salaries"/>
      <sheetName val="Health Post"/>
      <sheetName val="Health Centre"/>
      <sheetName val="Hospital"/>
      <sheetName val="Summary"/>
      <sheetName val="Cost per Life Saved"/>
      <sheetName val="Foreign Exchange"/>
      <sheetName val="AddDrug"/>
      <sheetName val="DirCostDialog"/>
      <sheetName val="AddStaff"/>
      <sheetName val="Update_Pivots"/>
      <sheetName val="Currency"/>
    </sheetNames>
    <sheetDataSet>
      <sheetData sheetId="0"/>
      <sheetData sheetId="1">
        <row r="48">
          <cell r="B48">
            <v>19235</v>
          </cell>
          <cell r="C48">
            <v>21651</v>
          </cell>
          <cell r="D48">
            <v>11993</v>
          </cell>
          <cell r="E48">
            <v>52879</v>
          </cell>
          <cell r="S48">
            <v>50006</v>
          </cell>
          <cell r="T48">
            <v>60696</v>
          </cell>
          <cell r="U48">
            <v>51509</v>
          </cell>
        </row>
      </sheetData>
      <sheetData sheetId="2"/>
      <sheetData sheetId="3"/>
      <sheetData sheetId="4"/>
      <sheetData sheetId="5"/>
      <sheetData sheetId="6"/>
      <sheetData sheetId="7"/>
      <sheetData sheetId="8"/>
      <sheetData sheetId="9"/>
      <sheetData sheetId="10"/>
      <sheetData sheetId="11"/>
      <sheetData sheetId="12"/>
      <sheetData sheetId="13" refreshError="1"/>
      <sheetData sheetId="14"/>
      <sheetData sheetId="15" refreshError="1"/>
      <sheetData sheetId="16" refreshError="1"/>
      <sheetData sheetId="17" refreshError="1"/>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Credits"/>
      <sheetName val="Options"/>
      <sheetName val="Listes"/>
      <sheetName val="Case def"/>
      <sheetName val="OPDdata"/>
      <sheetName val="Main indicators"/>
      <sheetName val="Disease analysis"/>
      <sheetName val="Monthly morb."/>
      <sheetName val="Geo distrib"/>
    </sheetNames>
    <sheetDataSet>
      <sheetData sheetId="0" refreshError="1"/>
      <sheetData sheetId="1">
        <row r="25">
          <cell r="E25" t="str">
            <v>Project name</v>
          </cell>
        </row>
      </sheetData>
      <sheetData sheetId="2">
        <row r="81">
          <cell r="B81" t="str">
            <v>Week</v>
          </cell>
        </row>
        <row r="228">
          <cell r="B228" t="str">
            <v xml:space="preserve"> to </v>
          </cell>
        </row>
        <row r="246">
          <cell r="B246" t="str">
            <v xml:space="preserve">Vaccination activities carried out in </v>
          </cell>
        </row>
        <row r="247">
          <cell r="B247" t="str">
            <v>Vaccination in children &lt; 1 y.o. (target population = 4% of total population)</v>
          </cell>
        </row>
        <row r="248">
          <cell r="B248" t="str">
            <v>DTP1 coverage of target population (%)</v>
          </cell>
        </row>
        <row r="249">
          <cell r="B249" t="str">
            <v># of children who received DTP1*100</v>
          </cell>
        </row>
        <row r="250">
          <cell r="B250" t="str">
            <v>Target population</v>
          </cell>
        </row>
        <row r="251">
          <cell r="B251" t="str">
            <v>Drop-out rate (%)</v>
          </cell>
        </row>
        <row r="252">
          <cell r="B252" t="str">
            <v># of children who got DTP1-Nr. of children who got DTP3*100</v>
          </cell>
        </row>
        <row r="253">
          <cell r="B253" t="str">
            <v># of children who received DTP1</v>
          </cell>
        </row>
        <row r="254">
          <cell r="B254" t="str">
            <v>Measles vaccine coverage (%)</v>
          </cell>
        </row>
        <row r="255">
          <cell r="B255" t="str">
            <v># of children vaccinated against measles*100</v>
          </cell>
        </row>
        <row r="256">
          <cell r="B256" t="str">
            <v>Vaccine coverage of DTP (DTP3) (%)</v>
          </cell>
        </row>
        <row r="257">
          <cell r="B257" t="str">
            <v># of children who received DTP3*100</v>
          </cell>
        </row>
        <row r="258">
          <cell r="B258" t="str">
            <v>Vaccination of women of childbearing age (target pop. = 25% of total population)</v>
          </cell>
        </row>
        <row r="259">
          <cell r="B259" t="str">
            <v>TT1 vaccine coverage (%)</v>
          </cell>
        </row>
        <row r="260">
          <cell r="B260" t="str">
            <v># of women of target population who received TT1 during the period*100</v>
          </cell>
        </row>
        <row r="324">
          <cell r="B324" t="str">
            <v>Yellow fever vaccine coverage (%)</v>
          </cell>
        </row>
        <row r="325">
          <cell r="B325" t="str">
            <v># of children vaccinated against yellow fever*100</v>
          </cell>
        </row>
        <row r="336">
          <cell r="B336" t="str">
            <v>TT2 vaccine coverage (%)</v>
          </cell>
        </row>
        <row r="337">
          <cell r="B337" t="str">
            <v>TT5 vaccine coverage (%)</v>
          </cell>
        </row>
        <row r="338">
          <cell r="B338" t="str">
            <v>Drop-out rate of anti-tetanus vaccination (%)</v>
          </cell>
        </row>
        <row r="339">
          <cell r="B339" t="str">
            <v># of women who received TT1 - # of women who received TT2*100</v>
          </cell>
        </row>
        <row r="340">
          <cell r="B340" t="str">
            <v># of women who received TT1</v>
          </cell>
        </row>
      </sheetData>
      <sheetData sheetId="3" refreshError="1"/>
      <sheetData sheetId="4">
        <row r="15">
          <cell r="D15">
            <v>2006</v>
          </cell>
          <cell r="G15">
            <v>1</v>
          </cell>
        </row>
      </sheetData>
      <sheetData sheetId="5" refreshError="1"/>
      <sheetData sheetId="6" refreshError="1"/>
      <sheetData sheetId="7" refreshError="1"/>
      <sheetData sheetId="8" refreshError="1"/>
    </sheetDataSet>
  </externalBook>
</externalLink>
</file>

<file path=xl/externalLinks/externalLink4.xml><?xml version="1.0" encoding="utf-8"?>
<externalLink xmlns="http://schemas.openxmlformats.org/spreadsheetml/2006/main">
  <externalBook xmlns:r="http://schemas.openxmlformats.org/officeDocument/2006/relationships" r:id="rId1">
    <sheetNames>
      <sheetName val="Epidemics surveillance"/>
      <sheetName val="Primary Health Care"/>
      <sheetName val="Vaccination"/>
      <sheetName val="Reproductive Health"/>
      <sheetName val="Nutrition"/>
      <sheetName val="Lab"/>
      <sheetName val="Mental Health"/>
      <sheetName val="Surgery"/>
      <sheetName val="GBV"/>
      <sheetName val="HIV"/>
      <sheetName val="Project Indicators"/>
    </sheetNames>
    <sheetDataSet>
      <sheetData sheetId="0"/>
      <sheetData sheetId="1"/>
      <sheetData sheetId="2"/>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medecinsdumonde.org/fr/Publications/Publications/Guides-pratiques-MdM/Pour-une-ethique-de-terrain" TargetMode="Externa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tabColor indexed="9"/>
  </sheetPr>
  <dimension ref="A1:A154"/>
  <sheetViews>
    <sheetView topLeftCell="A23" zoomScale="85" workbookViewId="0">
      <selection activeCell="A47" sqref="A47"/>
    </sheetView>
  </sheetViews>
  <sheetFormatPr baseColWidth="10" defaultRowHeight="15" x14ac:dyDescent="0"/>
  <cols>
    <col min="1" max="1" width="138.33203125" style="27" customWidth="1"/>
    <col min="2" max="16384" width="10.83203125" style="27"/>
  </cols>
  <sheetData>
    <row r="1" spans="1:1">
      <c r="A1" s="29" t="s">
        <v>45</v>
      </c>
    </row>
    <row r="2" spans="1:1">
      <c r="A2" s="30"/>
    </row>
    <row r="3" spans="1:1">
      <c r="A3" s="31" t="s">
        <v>46</v>
      </c>
    </row>
    <row r="4" spans="1:1" ht="27">
      <c r="A4" s="30" t="s">
        <v>47</v>
      </c>
    </row>
    <row r="5" spans="1:1">
      <c r="A5" s="30"/>
    </row>
    <row r="6" spans="1:1">
      <c r="A6" s="31" t="s">
        <v>48</v>
      </c>
    </row>
    <row r="7" spans="1:1" s="28" customFormat="1">
      <c r="A7" s="32" t="s">
        <v>49</v>
      </c>
    </row>
    <row r="8" spans="1:1" s="28" customFormat="1" ht="40">
      <c r="A8" s="30" t="s">
        <v>50</v>
      </c>
    </row>
    <row r="9" spans="1:1" s="28" customFormat="1">
      <c r="A9" s="30" t="s">
        <v>51</v>
      </c>
    </row>
    <row r="10" spans="1:1" s="28" customFormat="1">
      <c r="A10" s="30" t="s">
        <v>52</v>
      </c>
    </row>
    <row r="11" spans="1:1" s="28" customFormat="1">
      <c r="A11" s="30"/>
    </row>
    <row r="12" spans="1:1" s="28" customFormat="1">
      <c r="A12" s="32" t="s">
        <v>53</v>
      </c>
    </row>
    <row r="13" spans="1:1" s="28" customFormat="1" ht="27">
      <c r="A13" s="30" t="s">
        <v>54</v>
      </c>
    </row>
    <row r="14" spans="1:1" s="28" customFormat="1">
      <c r="A14" s="30" t="s">
        <v>55</v>
      </c>
    </row>
    <row r="15" spans="1:1" s="28" customFormat="1">
      <c r="A15" s="30" t="s">
        <v>56</v>
      </c>
    </row>
    <row r="16" spans="1:1" s="28" customFormat="1">
      <c r="A16" s="30"/>
    </row>
    <row r="17" spans="1:1" s="28" customFormat="1">
      <c r="A17" s="32" t="s">
        <v>57</v>
      </c>
    </row>
    <row r="18" spans="1:1" s="28" customFormat="1">
      <c r="A18" s="30" t="s">
        <v>58</v>
      </c>
    </row>
    <row r="19" spans="1:1" s="28" customFormat="1">
      <c r="A19" s="30"/>
    </row>
    <row r="20" spans="1:1" s="28" customFormat="1">
      <c r="A20" s="30" t="s">
        <v>59</v>
      </c>
    </row>
    <row r="21" spans="1:1" s="28" customFormat="1">
      <c r="A21" s="30" t="s">
        <v>60</v>
      </c>
    </row>
    <row r="22" spans="1:1" s="28" customFormat="1" ht="27">
      <c r="A22" s="30" t="s">
        <v>61</v>
      </c>
    </row>
    <row r="23" spans="1:1" s="28" customFormat="1">
      <c r="A23" s="30"/>
    </row>
    <row r="24" spans="1:1" s="28" customFormat="1">
      <c r="A24" s="30"/>
    </row>
    <row r="25" spans="1:1" s="28" customFormat="1">
      <c r="A25" s="31" t="s">
        <v>62</v>
      </c>
    </row>
    <row r="26" spans="1:1" s="28" customFormat="1">
      <c r="A26" s="30" t="s">
        <v>63</v>
      </c>
    </row>
    <row r="27" spans="1:1" s="28" customFormat="1">
      <c r="A27" s="30"/>
    </row>
    <row r="28" spans="1:1" s="28" customFormat="1">
      <c r="A28" s="32" t="s">
        <v>64</v>
      </c>
    </row>
    <row r="29" spans="1:1" s="28" customFormat="1">
      <c r="A29" s="30" t="s">
        <v>65</v>
      </c>
    </row>
    <row r="30" spans="1:1" s="28" customFormat="1">
      <c r="A30" s="30"/>
    </row>
    <row r="31" spans="1:1" s="28" customFormat="1">
      <c r="A31" s="32" t="s">
        <v>66</v>
      </c>
    </row>
    <row r="32" spans="1:1" s="28" customFormat="1" ht="27">
      <c r="A32" s="30" t="s">
        <v>67</v>
      </c>
    </row>
    <row r="33" spans="1:1">
      <c r="A33" s="30"/>
    </row>
    <row r="34" spans="1:1" ht="40">
      <c r="A34" s="30" t="s">
        <v>68</v>
      </c>
    </row>
    <row r="35" spans="1:1">
      <c r="A35" s="30"/>
    </row>
    <row r="36" spans="1:1">
      <c r="A36" s="32" t="s">
        <v>69</v>
      </c>
    </row>
    <row r="37" spans="1:1">
      <c r="A37" s="30" t="s">
        <v>70</v>
      </c>
    </row>
    <row r="38" spans="1:1">
      <c r="A38" s="30"/>
    </row>
    <row r="39" spans="1:1">
      <c r="A39" s="32" t="s">
        <v>71</v>
      </c>
    </row>
    <row r="40" spans="1:1">
      <c r="A40" s="30" t="s">
        <v>72</v>
      </c>
    </row>
    <row r="41" spans="1:1">
      <c r="A41" s="30"/>
    </row>
    <row r="42" spans="1:1">
      <c r="A42" s="32" t="s">
        <v>73</v>
      </c>
    </row>
    <row r="43" spans="1:1">
      <c r="A43" s="30" t="s">
        <v>74</v>
      </c>
    </row>
    <row r="44" spans="1:1">
      <c r="A44" s="30"/>
    </row>
    <row r="45" spans="1:1" ht="27">
      <c r="A45" s="30" t="s">
        <v>75</v>
      </c>
    </row>
    <row r="46" spans="1:1">
      <c r="A46" s="30"/>
    </row>
    <row r="47" spans="1:1">
      <c r="A47" s="32" t="s">
        <v>76</v>
      </c>
    </row>
    <row r="48" spans="1:1">
      <c r="A48" s="30" t="s">
        <v>77</v>
      </c>
    </row>
    <row r="49" spans="1:1">
      <c r="A49" s="30"/>
    </row>
    <row r="50" spans="1:1">
      <c r="A50" s="32" t="s">
        <v>78</v>
      </c>
    </row>
    <row r="51" spans="1:1">
      <c r="A51" s="30" t="s">
        <v>79</v>
      </c>
    </row>
    <row r="52" spans="1:1">
      <c r="A52" s="30"/>
    </row>
    <row r="53" spans="1:1">
      <c r="A53" s="30"/>
    </row>
    <row r="54" spans="1:1">
      <c r="A54" s="31" t="s">
        <v>80</v>
      </c>
    </row>
    <row r="55" spans="1:1">
      <c r="A55" s="32" t="s">
        <v>81</v>
      </c>
    </row>
    <row r="56" spans="1:1" ht="30" customHeight="1">
      <c r="A56" s="30" t="s">
        <v>82</v>
      </c>
    </row>
    <row r="57" spans="1:1">
      <c r="A57" s="30"/>
    </row>
    <row r="58" spans="1:1" ht="58.5" customHeight="1">
      <c r="A58" s="30" t="s">
        <v>83</v>
      </c>
    </row>
    <row r="59" spans="1:1">
      <c r="A59" s="30"/>
    </row>
    <row r="60" spans="1:1" ht="40">
      <c r="A60" s="30" t="s">
        <v>84</v>
      </c>
    </row>
    <row r="61" spans="1:1">
      <c r="A61" s="30"/>
    </row>
    <row r="62" spans="1:1" ht="53">
      <c r="A62" s="30" t="s">
        <v>85</v>
      </c>
    </row>
    <row r="63" spans="1:1">
      <c r="A63" s="30"/>
    </row>
    <row r="64" spans="1:1">
      <c r="A64" s="32" t="s">
        <v>86</v>
      </c>
    </row>
    <row r="65" spans="1:1">
      <c r="A65" s="30"/>
    </row>
    <row r="66" spans="1:1" ht="40">
      <c r="A66" s="30" t="s">
        <v>87</v>
      </c>
    </row>
    <row r="67" spans="1:1">
      <c r="A67" s="30"/>
    </row>
    <row r="68" spans="1:1" ht="53">
      <c r="A68" s="30" t="s">
        <v>88</v>
      </c>
    </row>
    <row r="69" spans="1:1">
      <c r="A69" s="30"/>
    </row>
    <row r="70" spans="1:1" ht="40">
      <c r="A70" s="30" t="s">
        <v>89</v>
      </c>
    </row>
    <row r="71" spans="1:1">
      <c r="A71" s="30"/>
    </row>
    <row r="72" spans="1:1">
      <c r="A72" s="32" t="s">
        <v>90</v>
      </c>
    </row>
    <row r="73" spans="1:1">
      <c r="A73" s="30" t="s">
        <v>91</v>
      </c>
    </row>
    <row r="74" spans="1:1">
      <c r="A74" s="30"/>
    </row>
    <row r="75" spans="1:1">
      <c r="A75" s="32" t="s">
        <v>92</v>
      </c>
    </row>
    <row r="76" spans="1:1">
      <c r="A76" s="33" t="s">
        <v>93</v>
      </c>
    </row>
    <row r="77" spans="1:1">
      <c r="A77" s="30"/>
    </row>
    <row r="78" spans="1:1">
      <c r="A78" s="32" t="s">
        <v>94</v>
      </c>
    </row>
    <row r="79" spans="1:1" ht="66">
      <c r="A79" s="30" t="s">
        <v>95</v>
      </c>
    </row>
    <row r="80" spans="1:1">
      <c r="A80" s="30"/>
    </row>
    <row r="81" spans="1:1">
      <c r="A81" s="34" t="s">
        <v>96</v>
      </c>
    </row>
    <row r="82" spans="1:1">
      <c r="A82" s="34" t="s">
        <v>97</v>
      </c>
    </row>
    <row r="83" spans="1:1">
      <c r="A83" s="34" t="s">
        <v>98</v>
      </c>
    </row>
    <row r="84" spans="1:1">
      <c r="A84" s="34" t="s">
        <v>99</v>
      </c>
    </row>
    <row r="85" spans="1:1">
      <c r="A85" s="30"/>
    </row>
    <row r="86" spans="1:1">
      <c r="A86" s="30" t="s">
        <v>100</v>
      </c>
    </row>
    <row r="87" spans="1:1">
      <c r="A87" s="30"/>
    </row>
    <row r="88" spans="1:1">
      <c r="A88" s="31" t="s">
        <v>101</v>
      </c>
    </row>
    <row r="89" spans="1:1">
      <c r="A89" s="30"/>
    </row>
    <row r="90" spans="1:1" ht="53">
      <c r="A90" s="30" t="s">
        <v>102</v>
      </c>
    </row>
    <row r="91" spans="1:1">
      <c r="A91" s="30"/>
    </row>
    <row r="92" spans="1:1">
      <c r="A92" s="31" t="s">
        <v>103</v>
      </c>
    </row>
    <row r="93" spans="1:1">
      <c r="A93" s="32" t="s">
        <v>104</v>
      </c>
    </row>
    <row r="94" spans="1:1">
      <c r="A94" s="30" t="s">
        <v>105</v>
      </c>
    </row>
    <row r="95" spans="1:1">
      <c r="A95" s="30" t="s">
        <v>106</v>
      </c>
    </row>
    <row r="96" spans="1:1">
      <c r="A96" s="30" t="s">
        <v>107</v>
      </c>
    </row>
    <row r="97" spans="1:1">
      <c r="A97" s="30" t="s">
        <v>108</v>
      </c>
    </row>
    <row r="98" spans="1:1">
      <c r="A98" s="30" t="s">
        <v>109</v>
      </c>
    </row>
    <row r="99" spans="1:1">
      <c r="A99" s="30" t="s">
        <v>110</v>
      </c>
    </row>
    <row r="100" spans="1:1">
      <c r="A100" s="30" t="s">
        <v>111</v>
      </c>
    </row>
    <row r="101" spans="1:1">
      <c r="A101" s="30"/>
    </row>
    <row r="102" spans="1:1">
      <c r="A102" s="32" t="s">
        <v>112</v>
      </c>
    </row>
    <row r="103" spans="1:1" ht="53">
      <c r="A103" s="30" t="s">
        <v>113</v>
      </c>
    </row>
    <row r="104" spans="1:1">
      <c r="A104" s="30"/>
    </row>
    <row r="105" spans="1:1">
      <c r="A105" s="30" t="s">
        <v>114</v>
      </c>
    </row>
    <row r="106" spans="1:1">
      <c r="A106" s="30" t="s">
        <v>115</v>
      </c>
    </row>
    <row r="107" spans="1:1">
      <c r="A107" s="30"/>
    </row>
    <row r="108" spans="1:1" ht="79">
      <c r="A108" s="30" t="s">
        <v>116</v>
      </c>
    </row>
    <row r="109" spans="1:1">
      <c r="A109" s="30"/>
    </row>
    <row r="110" spans="1:1">
      <c r="A110" s="35" t="s">
        <v>117</v>
      </c>
    </row>
    <row r="111" spans="1:1" ht="27">
      <c r="A111" s="30" t="s">
        <v>118</v>
      </c>
    </row>
    <row r="112" spans="1:1">
      <c r="A112" s="30" t="s">
        <v>119</v>
      </c>
    </row>
    <row r="113" spans="1:1" ht="40">
      <c r="A113" s="30" t="s">
        <v>120</v>
      </c>
    </row>
    <row r="114" spans="1:1" ht="54" customHeight="1">
      <c r="A114" s="30" t="s">
        <v>121</v>
      </c>
    </row>
    <row r="115" spans="1:1">
      <c r="A115" s="30"/>
    </row>
    <row r="116" spans="1:1" ht="27">
      <c r="A116" s="30" t="s">
        <v>122</v>
      </c>
    </row>
    <row r="117" spans="1:1">
      <c r="A117" s="30"/>
    </row>
    <row r="118" spans="1:1">
      <c r="A118" s="35" t="s">
        <v>123</v>
      </c>
    </row>
    <row r="119" spans="1:1" ht="40">
      <c r="A119" s="30" t="s">
        <v>124</v>
      </c>
    </row>
    <row r="120" spans="1:1">
      <c r="A120" s="30"/>
    </row>
    <row r="121" spans="1:1" ht="27">
      <c r="A121" s="30" t="s">
        <v>125</v>
      </c>
    </row>
    <row r="122" spans="1:1">
      <c r="A122" s="30"/>
    </row>
    <row r="123" spans="1:1">
      <c r="A123" s="32" t="s">
        <v>126</v>
      </c>
    </row>
    <row r="124" spans="1:1">
      <c r="A124" s="34" t="s">
        <v>127</v>
      </c>
    </row>
    <row r="125" spans="1:1">
      <c r="A125" s="34" t="s">
        <v>128</v>
      </c>
    </row>
    <row r="126" spans="1:1">
      <c r="A126" s="34" t="s">
        <v>129</v>
      </c>
    </row>
    <row r="127" spans="1:1">
      <c r="A127" s="34"/>
    </row>
    <row r="128" spans="1:1">
      <c r="A128" s="34" t="s">
        <v>130</v>
      </c>
    </row>
    <row r="129" spans="1:1" ht="27">
      <c r="A129" s="34" t="s">
        <v>131</v>
      </c>
    </row>
    <row r="130" spans="1:1">
      <c r="A130" s="34" t="s">
        <v>132</v>
      </c>
    </row>
    <row r="131" spans="1:1">
      <c r="A131" s="34"/>
    </row>
    <row r="132" spans="1:1" ht="40">
      <c r="A132" s="34" t="s">
        <v>133</v>
      </c>
    </row>
    <row r="133" spans="1:1">
      <c r="A133" s="34"/>
    </row>
    <row r="134" spans="1:1" ht="79">
      <c r="A134" s="34" t="s">
        <v>134</v>
      </c>
    </row>
    <row r="135" spans="1:1">
      <c r="A135" s="34"/>
    </row>
    <row r="136" spans="1:1" ht="40">
      <c r="A136" s="34" t="s">
        <v>135</v>
      </c>
    </row>
    <row r="137" spans="1:1">
      <c r="A137" s="30"/>
    </row>
    <row r="138" spans="1:1">
      <c r="A138" s="32" t="s">
        <v>136</v>
      </c>
    </row>
    <row r="139" spans="1:1" ht="40">
      <c r="A139" s="30" t="s">
        <v>137</v>
      </c>
    </row>
    <row r="140" spans="1:1">
      <c r="A140" s="30"/>
    </row>
    <row r="141" spans="1:1">
      <c r="A141" s="30"/>
    </row>
    <row r="142" spans="1:1">
      <c r="A142" s="31" t="s">
        <v>138</v>
      </c>
    </row>
    <row r="143" spans="1:1">
      <c r="A143" s="30" t="s">
        <v>139</v>
      </c>
    </row>
    <row r="144" spans="1:1">
      <c r="A144" s="30"/>
    </row>
    <row r="145" spans="1:1">
      <c r="A145" s="32" t="s">
        <v>140</v>
      </c>
    </row>
    <row r="146" spans="1:1" ht="27">
      <c r="A146" s="30" t="s">
        <v>141</v>
      </c>
    </row>
    <row r="147" spans="1:1">
      <c r="A147" s="30"/>
    </row>
    <row r="148" spans="1:1" ht="27">
      <c r="A148" s="30" t="s">
        <v>142</v>
      </c>
    </row>
    <row r="149" spans="1:1" ht="66">
      <c r="A149" s="30" t="s">
        <v>143</v>
      </c>
    </row>
    <row r="150" spans="1:1">
      <c r="A150" s="30"/>
    </row>
    <row r="151" spans="1:1">
      <c r="A151" s="32" t="s">
        <v>144</v>
      </c>
    </row>
    <row r="152" spans="1:1" ht="40">
      <c r="A152" s="30" t="s">
        <v>145</v>
      </c>
    </row>
    <row r="153" spans="1:1">
      <c r="A153" s="30"/>
    </row>
    <row r="154" spans="1:1" ht="27">
      <c r="A154" s="30" t="s">
        <v>146</v>
      </c>
    </row>
  </sheetData>
  <phoneticPr fontId="15" type="noConversion"/>
  <hyperlinks>
    <hyperlink ref="A76" r:id="rId1" display="http://www.medecinsdumonde.org/fr/Publications/Publications/Guides-pratiques-MdM/Pour-une-ethique-de-terrain"/>
  </hyperlinks>
  <printOptions horizontalCentered="1"/>
  <pageMargins left="0.39370078740157483" right="0.39370078740157483" top="0.39370078740157483" bottom="0.39370078740157483" header="0.19685039370078741" footer="0.19685039370078741"/>
  <pageSetup orientation="portrait"/>
  <headerFooter alignWithMargins="0">
    <oddHeader>&amp;L&amp;8&amp;F&amp;R&amp;"Arial,Italique"DRAFT  DRAFT DRAFT</oddHeader>
    <oddFooter>&amp;L&amp;"Arial,Italique"&amp;8© Medecins du Monde&amp;"Arial,Normal" - 2011&amp;R&amp;8&amp;P/&amp;N</oddFooter>
  </headerFooter>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tabColor indexed="22"/>
  </sheetPr>
  <dimension ref="A1:A18"/>
  <sheetViews>
    <sheetView workbookViewId="0">
      <selection activeCell="B6" sqref="B6"/>
    </sheetView>
  </sheetViews>
  <sheetFormatPr baseColWidth="10" defaultRowHeight="12" x14ac:dyDescent="0"/>
  <cols>
    <col min="1" max="1" width="115.5" style="59" customWidth="1"/>
    <col min="2" max="16384" width="10.83203125" style="59"/>
  </cols>
  <sheetData>
    <row r="1" spans="1:1" ht="17">
      <c r="A1" s="60" t="s">
        <v>162</v>
      </c>
    </row>
    <row r="5" spans="1:1" ht="26">
      <c r="A5" s="35" t="s">
        <v>148</v>
      </c>
    </row>
    <row r="6" spans="1:1" ht="39">
      <c r="A6" s="35" t="s">
        <v>149</v>
      </c>
    </row>
    <row r="7" spans="1:1" ht="26">
      <c r="A7" s="35" t="s">
        <v>150</v>
      </c>
    </row>
    <row r="8" spans="1:1" ht="39">
      <c r="A8" s="35" t="s">
        <v>151</v>
      </c>
    </row>
    <row r="9" spans="1:1" ht="13">
      <c r="A9" s="35" t="s">
        <v>152</v>
      </c>
    </row>
    <row r="10" spans="1:1" ht="26">
      <c r="A10" s="35" t="s">
        <v>153</v>
      </c>
    </row>
    <row r="11" spans="1:1" ht="52">
      <c r="A11" s="35" t="s">
        <v>158</v>
      </c>
    </row>
    <row r="12" spans="1:1" ht="26">
      <c r="A12" s="35" t="s">
        <v>154</v>
      </c>
    </row>
    <row r="13" spans="1:1" ht="13">
      <c r="A13" s="35" t="s">
        <v>161</v>
      </c>
    </row>
    <row r="14" spans="1:1" ht="26">
      <c r="A14" s="35" t="s">
        <v>159</v>
      </c>
    </row>
    <row r="15" spans="1:1" ht="13">
      <c r="A15" s="35" t="s">
        <v>155</v>
      </c>
    </row>
    <row r="16" spans="1:1" ht="65">
      <c r="A16" s="35" t="s">
        <v>156</v>
      </c>
    </row>
    <row r="17" spans="1:1" ht="26">
      <c r="A17" s="35" t="s">
        <v>157</v>
      </c>
    </row>
    <row r="18" spans="1:1" ht="26">
      <c r="A18" s="35" t="s">
        <v>160</v>
      </c>
    </row>
  </sheetData>
  <phoneticPr fontId="15" type="noConversion"/>
  <printOptions horizontalCentered="1"/>
  <pageMargins left="0.39370078740157483" right="0.39370078740157483" top="0.39370078740157483" bottom="0.39370078740157483" header="0.19685039370078741" footer="0.19685039370078741"/>
  <pageSetup orientation="portrait" verticalDpi="0"/>
  <headerFooter alignWithMargins="0">
    <oddHeader>&amp;L&amp;8&amp;F&amp;R&amp;"Arial,Italique"DRAFT  DRAFT DRAFT</oddHeader>
    <oddFooter>&amp;L&amp;"Arial,Italique"&amp;8© Medecins du Monde&amp;"Arial,Normal" - 2011&amp;R&amp;8&amp;P/&amp;N</oddFooter>
  </headerFooter>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tabColor indexed="55"/>
    <pageSetUpPr fitToPage="1"/>
  </sheetPr>
  <dimension ref="A1:V45"/>
  <sheetViews>
    <sheetView zoomScale="50" zoomScaleNormal="50" zoomScalePageLayoutView="50" workbookViewId="0">
      <pane ySplit="3" topLeftCell="A6" activePane="bottomLeft" state="frozen"/>
      <selection pane="bottomLeft" activeCell="F10" sqref="F10"/>
    </sheetView>
  </sheetViews>
  <sheetFormatPr baseColWidth="10" defaultRowHeight="17" x14ac:dyDescent="0"/>
  <cols>
    <col min="1" max="1" width="10.83203125" style="94"/>
    <col min="2" max="2" width="22.5" style="97" customWidth="1"/>
    <col min="3" max="3" width="42.6640625" style="62" customWidth="1"/>
    <col min="4" max="5" width="4.1640625" style="62" customWidth="1"/>
    <col min="6" max="6" width="14.5" style="62" customWidth="1"/>
    <col min="7" max="7" width="16.6640625" style="62" customWidth="1"/>
    <col min="8" max="9" width="4.33203125" style="96" bestFit="1" customWidth="1"/>
    <col min="10" max="10" width="4.33203125" style="96" customWidth="1"/>
    <col min="11" max="11" width="4.83203125" style="96" bestFit="1" customWidth="1"/>
    <col min="12" max="12" width="5.33203125" style="96" bestFit="1" customWidth="1"/>
    <col min="13" max="13" width="87.5" style="62" customWidth="1"/>
    <col min="14" max="14" width="32" style="62" customWidth="1"/>
    <col min="15" max="16" width="21.83203125" style="62" customWidth="1"/>
    <col min="17" max="17" width="164.5" style="62" customWidth="1"/>
    <col min="18" max="16384" width="10.83203125" style="95"/>
  </cols>
  <sheetData>
    <row r="1" spans="1:22" s="107" customFormat="1" ht="42.75" customHeight="1">
      <c r="A1" s="491" t="s">
        <v>312</v>
      </c>
      <c r="B1" s="492"/>
      <c r="C1" s="98" t="s">
        <v>26</v>
      </c>
      <c r="D1" s="99"/>
      <c r="E1" s="99"/>
      <c r="F1" s="100" t="s">
        <v>27</v>
      </c>
      <c r="G1" s="100"/>
      <c r="H1" s="481" t="s">
        <v>28</v>
      </c>
      <c r="I1" s="482"/>
      <c r="J1" s="482"/>
      <c r="K1" s="482"/>
      <c r="L1" s="483"/>
      <c r="M1" s="100" t="s">
        <v>29</v>
      </c>
      <c r="N1" s="100" t="s">
        <v>30</v>
      </c>
      <c r="O1" s="100" t="s">
        <v>31</v>
      </c>
      <c r="P1" s="100"/>
      <c r="Q1" s="101" t="s">
        <v>32</v>
      </c>
    </row>
    <row r="2" spans="1:22" s="103" customFormat="1" ht="26.25" customHeight="1">
      <c r="A2" s="493"/>
      <c r="B2" s="494"/>
      <c r="C2" s="487" t="s">
        <v>33</v>
      </c>
      <c r="D2" s="478" t="s">
        <v>34</v>
      </c>
      <c r="E2" s="478" t="s">
        <v>35</v>
      </c>
      <c r="F2" s="489" t="s">
        <v>36</v>
      </c>
      <c r="G2" s="489" t="s">
        <v>11</v>
      </c>
      <c r="H2" s="102" t="s">
        <v>37</v>
      </c>
      <c r="I2" s="102"/>
      <c r="J2" s="102"/>
      <c r="K2" s="102"/>
      <c r="L2" s="102"/>
      <c r="M2" s="471" t="s">
        <v>38</v>
      </c>
      <c r="N2" s="471" t="s">
        <v>39</v>
      </c>
      <c r="O2" s="471" t="s">
        <v>279</v>
      </c>
      <c r="P2" s="471" t="s">
        <v>280</v>
      </c>
      <c r="Q2" s="484" t="s">
        <v>40</v>
      </c>
    </row>
    <row r="3" spans="1:22" s="103" customFormat="1" ht="71.25" customHeight="1" thickBot="1">
      <c r="A3" s="493"/>
      <c r="B3" s="494"/>
      <c r="C3" s="488"/>
      <c r="D3" s="479"/>
      <c r="E3" s="479"/>
      <c r="F3" s="490"/>
      <c r="G3" s="490"/>
      <c r="H3" s="104" t="s">
        <v>41</v>
      </c>
      <c r="I3" s="104" t="s">
        <v>42</v>
      </c>
      <c r="J3" s="104" t="s">
        <v>195</v>
      </c>
      <c r="K3" s="104" t="s">
        <v>43</v>
      </c>
      <c r="L3" s="104" t="s">
        <v>44</v>
      </c>
      <c r="M3" s="472"/>
      <c r="N3" s="472"/>
      <c r="O3" s="472"/>
      <c r="P3" s="472"/>
      <c r="Q3" s="485"/>
      <c r="R3" s="105"/>
      <c r="S3" s="106"/>
      <c r="T3" s="105"/>
      <c r="U3" s="106"/>
      <c r="V3" s="106"/>
    </row>
    <row r="4" spans="1:22" s="63" customFormat="1" ht="147.75" customHeight="1">
      <c r="A4" s="475" t="s">
        <v>260</v>
      </c>
      <c r="B4" s="119" t="s">
        <v>263</v>
      </c>
      <c r="C4" s="120" t="s">
        <v>183</v>
      </c>
      <c r="D4" s="120"/>
      <c r="E4" s="120"/>
      <c r="F4" s="120" t="s">
        <v>171</v>
      </c>
      <c r="G4" s="120" t="s">
        <v>173</v>
      </c>
      <c r="H4" s="121">
        <v>1</v>
      </c>
      <c r="I4" s="121"/>
      <c r="J4" s="121"/>
      <c r="K4" s="121"/>
      <c r="L4" s="121"/>
      <c r="M4" s="122" t="s">
        <v>182</v>
      </c>
      <c r="N4" s="122" t="s">
        <v>167</v>
      </c>
      <c r="O4" s="120"/>
      <c r="P4" s="120"/>
      <c r="Q4" s="123" t="s">
        <v>199</v>
      </c>
    </row>
    <row r="5" spans="1:22" s="63" customFormat="1" ht="68">
      <c r="A5" s="476"/>
      <c r="B5" s="486" t="s">
        <v>264</v>
      </c>
      <c r="C5" s="124" t="s">
        <v>277</v>
      </c>
      <c r="D5" s="125"/>
      <c r="E5" s="125"/>
      <c r="F5" s="124" t="s">
        <v>172</v>
      </c>
      <c r="G5" s="126">
        <v>0.8</v>
      </c>
      <c r="H5" s="127"/>
      <c r="I5" s="127">
        <v>1</v>
      </c>
      <c r="J5" s="127"/>
      <c r="K5" s="127"/>
      <c r="L5" s="127"/>
      <c r="M5" s="124" t="s">
        <v>184</v>
      </c>
      <c r="N5" s="128" t="s">
        <v>168</v>
      </c>
      <c r="O5" s="129"/>
      <c r="P5" s="129"/>
      <c r="Q5" s="130"/>
    </row>
    <row r="6" spans="1:22" s="63" customFormat="1" ht="68">
      <c r="A6" s="476"/>
      <c r="B6" s="486"/>
      <c r="C6" s="124" t="s">
        <v>178</v>
      </c>
      <c r="D6" s="124"/>
      <c r="E6" s="124"/>
      <c r="F6" s="124" t="s">
        <v>172</v>
      </c>
      <c r="G6" s="126">
        <v>0.8</v>
      </c>
      <c r="H6" s="127"/>
      <c r="I6" s="127">
        <v>1</v>
      </c>
      <c r="J6" s="127"/>
      <c r="K6" s="127"/>
      <c r="L6" s="127"/>
      <c r="M6" s="124" t="s">
        <v>185</v>
      </c>
      <c r="N6" s="128" t="s">
        <v>168</v>
      </c>
      <c r="O6" s="124"/>
      <c r="P6" s="124"/>
      <c r="Q6" s="131"/>
    </row>
    <row r="7" spans="1:22" s="63" customFormat="1" ht="68">
      <c r="A7" s="476"/>
      <c r="B7" s="486"/>
      <c r="C7" s="124" t="s">
        <v>187</v>
      </c>
      <c r="D7" s="124"/>
      <c r="E7" s="124"/>
      <c r="F7" s="124" t="s">
        <v>172</v>
      </c>
      <c r="G7" s="126">
        <v>0.8</v>
      </c>
      <c r="H7" s="127"/>
      <c r="I7" s="127">
        <v>1</v>
      </c>
      <c r="J7" s="127"/>
      <c r="K7" s="127"/>
      <c r="L7" s="127"/>
      <c r="M7" s="124" t="s">
        <v>186</v>
      </c>
      <c r="N7" s="128" t="s">
        <v>168</v>
      </c>
      <c r="O7" s="129"/>
      <c r="P7" s="129"/>
      <c r="Q7" s="130"/>
    </row>
    <row r="8" spans="1:22" s="63" customFormat="1" ht="68">
      <c r="A8" s="476"/>
      <c r="B8" s="486"/>
      <c r="C8" s="124" t="s">
        <v>179</v>
      </c>
      <c r="D8" s="124"/>
      <c r="E8" s="124"/>
      <c r="F8" s="124" t="s">
        <v>172</v>
      </c>
      <c r="G8" s="126">
        <v>0.8</v>
      </c>
      <c r="H8" s="127"/>
      <c r="I8" s="127">
        <v>1</v>
      </c>
      <c r="J8" s="127"/>
      <c r="K8" s="127"/>
      <c r="L8" s="127"/>
      <c r="M8" s="124" t="s">
        <v>188</v>
      </c>
      <c r="N8" s="128" t="s">
        <v>168</v>
      </c>
      <c r="O8" s="129"/>
      <c r="P8" s="129"/>
      <c r="Q8" s="131"/>
    </row>
    <row r="9" spans="1:22" s="63" customFormat="1" ht="181.5" customHeight="1">
      <c r="A9" s="476"/>
      <c r="B9" s="132" t="s">
        <v>265</v>
      </c>
      <c r="C9" s="124" t="s">
        <v>189</v>
      </c>
      <c r="D9" s="124"/>
      <c r="E9" s="124"/>
      <c r="F9" s="124" t="s">
        <v>172</v>
      </c>
      <c r="G9" s="133">
        <v>0.8</v>
      </c>
      <c r="H9" s="127"/>
      <c r="I9" s="127">
        <v>1</v>
      </c>
      <c r="J9" s="127"/>
      <c r="K9" s="127"/>
      <c r="L9" s="127"/>
      <c r="M9" s="124" t="s">
        <v>190</v>
      </c>
      <c r="N9" s="128" t="s">
        <v>169</v>
      </c>
      <c r="O9" s="124"/>
      <c r="P9" s="124"/>
      <c r="Q9" s="131"/>
    </row>
    <row r="10" spans="1:22" s="63" customFormat="1" ht="51">
      <c r="A10" s="476"/>
      <c r="B10" s="132" t="s">
        <v>266</v>
      </c>
      <c r="C10" s="124" t="s">
        <v>163</v>
      </c>
      <c r="D10" s="124"/>
      <c r="E10" s="124"/>
      <c r="F10" s="134">
        <v>7.7000000000000002E-3</v>
      </c>
      <c r="G10" s="133">
        <v>0.05</v>
      </c>
      <c r="H10" s="127">
        <v>1</v>
      </c>
      <c r="I10" s="127"/>
      <c r="J10" s="127"/>
      <c r="K10" s="127"/>
      <c r="L10" s="127"/>
      <c r="M10" s="124" t="s">
        <v>191</v>
      </c>
      <c r="N10" s="128" t="s">
        <v>170</v>
      </c>
      <c r="O10" s="124"/>
      <c r="P10" s="124"/>
      <c r="Q10" s="131" t="s">
        <v>198</v>
      </c>
    </row>
    <row r="11" spans="1:22" s="63" customFormat="1" ht="51">
      <c r="A11" s="476"/>
      <c r="B11" s="132" t="s">
        <v>267</v>
      </c>
      <c r="C11" s="124" t="s">
        <v>164</v>
      </c>
      <c r="D11" s="124"/>
      <c r="E11" s="124"/>
      <c r="F11" s="124" t="s">
        <v>172</v>
      </c>
      <c r="G11" s="133">
        <v>0.4</v>
      </c>
      <c r="H11" s="127">
        <v>1</v>
      </c>
      <c r="I11" s="127"/>
      <c r="J11" s="127"/>
      <c r="K11" s="127"/>
      <c r="L11" s="127"/>
      <c r="M11" s="124" t="s">
        <v>177</v>
      </c>
      <c r="N11" s="128" t="s">
        <v>174</v>
      </c>
      <c r="O11" s="124"/>
      <c r="P11" s="124"/>
      <c r="Q11" s="135"/>
    </row>
    <row r="12" spans="1:22" s="63" customFormat="1" ht="171" customHeight="1">
      <c r="A12" s="476"/>
      <c r="B12" s="132" t="s">
        <v>268</v>
      </c>
      <c r="C12" s="124" t="s">
        <v>181</v>
      </c>
      <c r="D12" s="124"/>
      <c r="E12" s="124"/>
      <c r="F12" s="134">
        <v>3.4500000000000003E-2</v>
      </c>
      <c r="G12" s="133" t="s">
        <v>278</v>
      </c>
      <c r="H12" s="127">
        <v>1</v>
      </c>
      <c r="I12" s="127"/>
      <c r="J12" s="127"/>
      <c r="K12" s="127"/>
      <c r="L12" s="127"/>
      <c r="M12" s="124" t="s">
        <v>180</v>
      </c>
      <c r="N12" s="128" t="s">
        <v>167</v>
      </c>
      <c r="O12" s="124"/>
      <c r="P12" s="124"/>
      <c r="Q12" s="131"/>
    </row>
    <row r="13" spans="1:22" s="63" customFormat="1" ht="105" customHeight="1">
      <c r="A13" s="476" t="s">
        <v>261</v>
      </c>
      <c r="B13" s="132" t="s">
        <v>269</v>
      </c>
      <c r="C13" s="124" t="s">
        <v>192</v>
      </c>
      <c r="D13" s="124"/>
      <c r="E13" s="124"/>
      <c r="F13" s="124" t="s">
        <v>172</v>
      </c>
      <c r="G13" s="124" t="s">
        <v>175</v>
      </c>
      <c r="H13" s="127"/>
      <c r="I13" s="127"/>
      <c r="J13" s="127">
        <v>3</v>
      </c>
      <c r="K13" s="127"/>
      <c r="L13" s="127"/>
      <c r="M13" s="124"/>
      <c r="N13" s="128" t="s">
        <v>176</v>
      </c>
      <c r="O13" s="129"/>
      <c r="P13" s="129"/>
      <c r="Q13" s="130"/>
    </row>
    <row r="14" spans="1:22" s="63" customFormat="1" ht="86.25" customHeight="1">
      <c r="A14" s="476"/>
      <c r="B14" s="132" t="s">
        <v>270</v>
      </c>
      <c r="C14" s="124" t="s">
        <v>165</v>
      </c>
      <c r="D14" s="124"/>
      <c r="E14" s="124"/>
      <c r="F14" s="124" t="s">
        <v>172</v>
      </c>
      <c r="G14" s="133">
        <v>1</v>
      </c>
      <c r="H14" s="127">
        <v>1</v>
      </c>
      <c r="I14" s="127"/>
      <c r="J14" s="127"/>
      <c r="K14" s="127"/>
      <c r="L14" s="127"/>
      <c r="M14" s="124"/>
      <c r="N14" s="128" t="s">
        <v>176</v>
      </c>
      <c r="O14" s="129"/>
      <c r="P14" s="129"/>
      <c r="Q14" s="131"/>
    </row>
    <row r="15" spans="1:22" s="63" customFormat="1" ht="77.25" customHeight="1">
      <c r="A15" s="476" t="s">
        <v>262</v>
      </c>
      <c r="B15" s="132" t="s">
        <v>271</v>
      </c>
      <c r="C15" s="124" t="s">
        <v>255</v>
      </c>
      <c r="D15" s="124"/>
      <c r="E15" s="124"/>
      <c r="F15" s="124" t="s">
        <v>172</v>
      </c>
      <c r="G15" s="177">
        <v>1</v>
      </c>
      <c r="H15" s="127"/>
      <c r="I15" s="127">
        <v>1</v>
      </c>
      <c r="J15" s="127"/>
      <c r="K15" s="127"/>
      <c r="L15" s="127"/>
      <c r="M15" s="124"/>
      <c r="N15" s="155" t="s">
        <v>256</v>
      </c>
      <c r="O15" s="129"/>
      <c r="P15" s="129"/>
      <c r="Q15" s="131"/>
    </row>
    <row r="16" spans="1:22" s="63" customFormat="1" ht="126.75" customHeight="1">
      <c r="A16" s="476"/>
      <c r="B16" s="132" t="s">
        <v>272</v>
      </c>
      <c r="C16" s="124" t="s">
        <v>193</v>
      </c>
      <c r="D16" s="124"/>
      <c r="E16" s="124"/>
      <c r="F16" s="124" t="s">
        <v>172</v>
      </c>
      <c r="G16" s="133">
        <v>0.75</v>
      </c>
      <c r="H16" s="127"/>
      <c r="I16" s="127">
        <v>1</v>
      </c>
      <c r="J16" s="127"/>
      <c r="K16" s="127"/>
      <c r="L16" s="127"/>
      <c r="M16" s="124" t="s">
        <v>194</v>
      </c>
      <c r="N16" s="155" t="s">
        <v>275</v>
      </c>
      <c r="O16" s="129"/>
      <c r="P16" s="129"/>
      <c r="Q16" s="131"/>
    </row>
    <row r="17" spans="1:19" s="63" customFormat="1" ht="135.75" customHeight="1">
      <c r="A17" s="476"/>
      <c r="B17" s="132" t="s">
        <v>273</v>
      </c>
      <c r="C17" s="124" t="s">
        <v>166</v>
      </c>
      <c r="D17" s="124"/>
      <c r="E17" s="124"/>
      <c r="F17" s="124" t="s">
        <v>172</v>
      </c>
      <c r="G17" s="124" t="s">
        <v>257</v>
      </c>
      <c r="H17" s="127">
        <v>1</v>
      </c>
      <c r="I17" s="127"/>
      <c r="J17" s="127"/>
      <c r="K17" s="127"/>
      <c r="L17" s="127"/>
      <c r="M17" s="124" t="s">
        <v>196</v>
      </c>
      <c r="N17" s="128" t="s">
        <v>167</v>
      </c>
      <c r="O17" s="129"/>
      <c r="P17" s="129"/>
      <c r="Q17" s="131"/>
    </row>
    <row r="18" spans="1:19" s="63" customFormat="1" ht="52" thickBot="1">
      <c r="A18" s="477"/>
      <c r="B18" s="136" t="s">
        <v>274</v>
      </c>
      <c r="C18" s="137" t="s">
        <v>258</v>
      </c>
      <c r="D18" s="137"/>
      <c r="E18" s="137"/>
      <c r="F18" s="156">
        <v>0.06</v>
      </c>
      <c r="G18" s="138">
        <v>0.75</v>
      </c>
      <c r="H18" s="139">
        <v>1</v>
      </c>
      <c r="I18" s="139"/>
      <c r="J18" s="139"/>
      <c r="K18" s="139"/>
      <c r="L18" s="139"/>
      <c r="M18" s="140" t="s">
        <v>197</v>
      </c>
      <c r="N18" s="140" t="s">
        <v>276</v>
      </c>
      <c r="O18" s="154"/>
      <c r="P18" s="154"/>
      <c r="Q18" s="157" t="s">
        <v>259</v>
      </c>
    </row>
    <row r="19" spans="1:19" s="63" customFormat="1" ht="181.5" customHeight="1">
      <c r="A19" s="468" t="s">
        <v>321</v>
      </c>
      <c r="B19" s="170" t="s">
        <v>324</v>
      </c>
      <c r="C19" s="171" t="s">
        <v>281</v>
      </c>
      <c r="D19" s="171"/>
      <c r="E19" s="171"/>
      <c r="F19" s="171">
        <v>0</v>
      </c>
      <c r="G19" s="172">
        <v>4</v>
      </c>
      <c r="H19" s="173"/>
      <c r="I19" s="173"/>
      <c r="J19" s="173"/>
      <c r="K19" s="173">
        <v>1</v>
      </c>
      <c r="L19" s="173"/>
      <c r="M19" s="171"/>
      <c r="N19" s="174" t="s">
        <v>284</v>
      </c>
      <c r="O19" s="175"/>
      <c r="P19" s="175"/>
      <c r="Q19" s="176"/>
    </row>
    <row r="20" spans="1:19" s="63" customFormat="1" ht="129" customHeight="1">
      <c r="A20" s="466"/>
      <c r="B20" s="118" t="s">
        <v>291</v>
      </c>
      <c r="C20" s="112" t="s">
        <v>282</v>
      </c>
      <c r="D20" s="112"/>
      <c r="E20" s="112"/>
      <c r="F20" s="112">
        <v>0</v>
      </c>
      <c r="G20" s="141" t="s">
        <v>283</v>
      </c>
      <c r="H20" s="114"/>
      <c r="I20" s="114"/>
      <c r="J20" s="114"/>
      <c r="K20" s="114">
        <v>1</v>
      </c>
      <c r="L20" s="114"/>
      <c r="M20" s="112"/>
      <c r="N20" s="115" t="s">
        <v>285</v>
      </c>
      <c r="O20" s="116"/>
      <c r="P20" s="116"/>
      <c r="Q20" s="117"/>
    </row>
    <row r="21" spans="1:19" s="63" customFormat="1" ht="126.75" customHeight="1">
      <c r="A21" s="466" t="s">
        <v>322</v>
      </c>
      <c r="B21" s="118" t="s">
        <v>325</v>
      </c>
      <c r="C21" s="112" t="s">
        <v>286</v>
      </c>
      <c r="D21" s="112"/>
      <c r="E21" s="112"/>
      <c r="F21" s="112">
        <v>0</v>
      </c>
      <c r="G21" s="113">
        <v>0.8</v>
      </c>
      <c r="H21" s="114"/>
      <c r="I21" s="114"/>
      <c r="J21" s="114"/>
      <c r="K21" s="114">
        <v>1</v>
      </c>
      <c r="L21" s="114"/>
      <c r="M21" s="112" t="s">
        <v>327</v>
      </c>
      <c r="N21" s="115" t="s">
        <v>287</v>
      </c>
      <c r="O21" s="116"/>
      <c r="P21" s="116"/>
      <c r="Q21" s="117"/>
    </row>
    <row r="22" spans="1:19" s="63" customFormat="1" ht="101.25" customHeight="1">
      <c r="A22" s="466"/>
      <c r="B22" s="118" t="s">
        <v>292</v>
      </c>
      <c r="C22" s="112" t="s">
        <v>288</v>
      </c>
      <c r="D22" s="112"/>
      <c r="E22" s="112"/>
      <c r="F22" s="112"/>
      <c r="G22" s="113">
        <v>0.8</v>
      </c>
      <c r="H22" s="114"/>
      <c r="I22" s="114"/>
      <c r="J22" s="114"/>
      <c r="K22" s="114">
        <v>1</v>
      </c>
      <c r="L22" s="114"/>
      <c r="M22" s="112" t="s">
        <v>326</v>
      </c>
      <c r="N22" s="115" t="s">
        <v>289</v>
      </c>
      <c r="O22" s="116"/>
      <c r="P22" s="116"/>
      <c r="Q22" s="117"/>
    </row>
    <row r="23" spans="1:19" s="63" customFormat="1" ht="96" customHeight="1" thickBot="1">
      <c r="A23" s="467"/>
      <c r="B23" s="142" t="s">
        <v>293</v>
      </c>
      <c r="C23" s="143" t="s">
        <v>290</v>
      </c>
      <c r="D23" s="143"/>
      <c r="E23" s="143"/>
      <c r="F23" s="143"/>
      <c r="G23" s="144"/>
      <c r="H23" s="145"/>
      <c r="I23" s="145"/>
      <c r="J23" s="145"/>
      <c r="K23" s="145">
        <v>1</v>
      </c>
      <c r="L23" s="145"/>
      <c r="M23" s="143"/>
      <c r="N23" s="146" t="s">
        <v>328</v>
      </c>
      <c r="O23" s="147"/>
      <c r="P23" s="147"/>
      <c r="Q23" s="148"/>
    </row>
    <row r="24" spans="1:19" ht="239.25" customHeight="1">
      <c r="A24" s="469" t="s">
        <v>323</v>
      </c>
      <c r="B24" s="158" t="s">
        <v>310</v>
      </c>
      <c r="C24" s="159" t="s">
        <v>294</v>
      </c>
      <c r="D24" s="159"/>
      <c r="E24" s="159"/>
      <c r="F24" s="159"/>
      <c r="G24" s="160" t="s">
        <v>295</v>
      </c>
      <c r="H24" s="161"/>
      <c r="I24" s="161"/>
      <c r="J24" s="161"/>
      <c r="K24" s="161">
        <v>1</v>
      </c>
      <c r="L24" s="161"/>
      <c r="M24" s="159" t="s">
        <v>329</v>
      </c>
      <c r="N24" s="159" t="s">
        <v>305</v>
      </c>
      <c r="O24" s="159"/>
      <c r="P24" s="159"/>
      <c r="Q24" s="162" t="s">
        <v>330</v>
      </c>
    </row>
    <row r="25" spans="1:19" ht="179.25" customHeight="1">
      <c r="A25" s="470"/>
      <c r="B25" s="149" t="s">
        <v>311</v>
      </c>
      <c r="C25" s="150" t="s">
        <v>258</v>
      </c>
      <c r="D25" s="150"/>
      <c r="E25" s="150"/>
      <c r="F25" s="150"/>
      <c r="G25" s="153">
        <v>0.75</v>
      </c>
      <c r="H25" s="151">
        <v>1</v>
      </c>
      <c r="I25" s="151"/>
      <c r="J25" s="151"/>
      <c r="K25" s="151"/>
      <c r="L25" s="151"/>
      <c r="M25" s="150" t="s">
        <v>332</v>
      </c>
      <c r="N25" s="150" t="s">
        <v>305</v>
      </c>
      <c r="O25" s="150"/>
      <c r="P25" s="150"/>
      <c r="Q25" s="152"/>
      <c r="S25" s="109"/>
    </row>
    <row r="26" spans="1:19" ht="151.5" customHeight="1">
      <c r="A26" s="473" t="s">
        <v>319</v>
      </c>
      <c r="B26" s="149" t="s">
        <v>361</v>
      </c>
      <c r="C26" s="163" t="s">
        <v>359</v>
      </c>
      <c r="D26" s="150"/>
      <c r="E26" s="150"/>
      <c r="F26" s="150"/>
      <c r="G26" s="150"/>
      <c r="H26" s="151"/>
      <c r="I26" s="151"/>
      <c r="J26" s="151">
        <v>1</v>
      </c>
      <c r="K26" s="151"/>
      <c r="L26" s="151"/>
      <c r="M26" s="150" t="s">
        <v>358</v>
      </c>
      <c r="N26" s="150" t="s">
        <v>306</v>
      </c>
      <c r="O26" s="150"/>
      <c r="P26" s="150"/>
      <c r="Q26" s="152"/>
      <c r="S26" s="109"/>
    </row>
    <row r="27" spans="1:19" ht="151.5" customHeight="1">
      <c r="A27" s="480"/>
      <c r="B27" s="149" t="s">
        <v>362</v>
      </c>
      <c r="C27" s="163" t="s">
        <v>360</v>
      </c>
      <c r="D27" s="150"/>
      <c r="E27" s="150"/>
      <c r="F27" s="150"/>
      <c r="G27" s="150" t="s">
        <v>296</v>
      </c>
      <c r="H27" s="151"/>
      <c r="I27" s="151"/>
      <c r="J27" s="151">
        <v>1</v>
      </c>
      <c r="K27" s="151"/>
      <c r="L27" s="151"/>
      <c r="M27" s="150" t="s">
        <v>180</v>
      </c>
      <c r="N27" s="150" t="s">
        <v>306</v>
      </c>
      <c r="O27" s="150"/>
      <c r="P27" s="150"/>
      <c r="Q27" s="152"/>
      <c r="S27" s="109"/>
    </row>
    <row r="28" spans="1:19" ht="122.25" customHeight="1">
      <c r="A28" s="480"/>
      <c r="B28" s="149" t="s">
        <v>313</v>
      </c>
      <c r="C28" s="150" t="s">
        <v>297</v>
      </c>
      <c r="D28" s="150"/>
      <c r="E28" s="150"/>
      <c r="F28" s="150"/>
      <c r="G28" s="153">
        <v>0.3</v>
      </c>
      <c r="H28" s="151"/>
      <c r="I28" s="151"/>
      <c r="J28" s="151">
        <v>1</v>
      </c>
      <c r="K28" s="151"/>
      <c r="L28" s="151"/>
      <c r="M28" s="150" t="s">
        <v>331</v>
      </c>
      <c r="N28" s="150" t="s">
        <v>306</v>
      </c>
      <c r="O28" s="150"/>
      <c r="P28" s="150"/>
      <c r="Q28" s="152"/>
      <c r="S28" s="109"/>
    </row>
    <row r="29" spans="1:19" ht="51">
      <c r="A29" s="480"/>
      <c r="B29" s="149" t="s">
        <v>314</v>
      </c>
      <c r="C29" s="150" t="s">
        <v>298</v>
      </c>
      <c r="D29" s="150"/>
      <c r="E29" s="150"/>
      <c r="F29" s="150"/>
      <c r="G29" s="150">
        <v>14</v>
      </c>
      <c r="H29" s="151"/>
      <c r="I29" s="151"/>
      <c r="J29" s="151"/>
      <c r="K29" s="151">
        <v>1</v>
      </c>
      <c r="L29" s="151"/>
      <c r="M29" s="164"/>
      <c r="N29" s="150" t="s">
        <v>307</v>
      </c>
      <c r="O29" s="150"/>
      <c r="P29" s="150"/>
      <c r="Q29" s="152"/>
      <c r="S29" s="109"/>
    </row>
    <row r="30" spans="1:19" ht="85">
      <c r="A30" s="480"/>
      <c r="B30" s="149" t="s">
        <v>315</v>
      </c>
      <c r="C30" s="150" t="s">
        <v>299</v>
      </c>
      <c r="D30" s="150"/>
      <c r="E30" s="150"/>
      <c r="F30" s="150"/>
      <c r="G30" s="153">
        <v>0.75</v>
      </c>
      <c r="H30" s="151">
        <v>1</v>
      </c>
      <c r="I30" s="151"/>
      <c r="J30" s="151"/>
      <c r="K30" s="151"/>
      <c r="L30" s="151"/>
      <c r="M30" s="150" t="s">
        <v>333</v>
      </c>
      <c r="N30" s="150" t="s">
        <v>308</v>
      </c>
      <c r="O30" s="150"/>
      <c r="P30" s="150"/>
      <c r="Q30" s="152"/>
      <c r="S30" s="109"/>
    </row>
    <row r="31" spans="1:19" ht="34">
      <c r="A31" s="470"/>
      <c r="B31" s="149" t="s">
        <v>316</v>
      </c>
      <c r="C31" s="150" t="s">
        <v>300</v>
      </c>
      <c r="D31" s="150"/>
      <c r="E31" s="150"/>
      <c r="F31" s="150"/>
      <c r="G31" s="150" t="s">
        <v>301</v>
      </c>
      <c r="H31" s="151">
        <v>1</v>
      </c>
      <c r="I31" s="151"/>
      <c r="J31" s="151"/>
      <c r="K31" s="151"/>
      <c r="L31" s="151"/>
      <c r="M31" s="150" t="s">
        <v>334</v>
      </c>
      <c r="N31" s="150" t="s">
        <v>309</v>
      </c>
      <c r="O31" s="150"/>
      <c r="P31" s="150"/>
      <c r="Q31" s="152"/>
      <c r="S31" s="109"/>
    </row>
    <row r="32" spans="1:19" ht="109.5" customHeight="1">
      <c r="A32" s="473" t="s">
        <v>320</v>
      </c>
      <c r="B32" s="149" t="s">
        <v>317</v>
      </c>
      <c r="C32" s="150" t="s">
        <v>302</v>
      </c>
      <c r="D32" s="150"/>
      <c r="E32" s="150"/>
      <c r="F32" s="150"/>
      <c r="G32" s="153">
        <v>1</v>
      </c>
      <c r="H32" s="151">
        <v>1</v>
      </c>
      <c r="I32" s="151"/>
      <c r="J32" s="151"/>
      <c r="K32" s="151"/>
      <c r="L32" s="151"/>
      <c r="M32" s="150" t="s">
        <v>335</v>
      </c>
      <c r="N32" s="150" t="s">
        <v>303</v>
      </c>
      <c r="O32" s="150"/>
      <c r="P32" s="150"/>
      <c r="Q32" s="152"/>
      <c r="S32" s="109"/>
    </row>
    <row r="33" spans="1:19" ht="85.5" customHeight="1" thickBot="1">
      <c r="A33" s="474"/>
      <c r="B33" s="165" t="s">
        <v>318</v>
      </c>
      <c r="C33" s="166" t="s">
        <v>304</v>
      </c>
      <c r="D33" s="166"/>
      <c r="E33" s="166"/>
      <c r="F33" s="166"/>
      <c r="G33" s="167">
        <v>0.3</v>
      </c>
      <c r="H33" s="168">
        <v>1</v>
      </c>
      <c r="I33" s="168"/>
      <c r="J33" s="168"/>
      <c r="K33" s="168"/>
      <c r="L33" s="168"/>
      <c r="M33" s="166" t="s">
        <v>336</v>
      </c>
      <c r="N33" s="166" t="s">
        <v>305</v>
      </c>
      <c r="O33" s="166"/>
      <c r="P33" s="166"/>
      <c r="Q33" s="169"/>
      <c r="S33" s="108"/>
    </row>
    <row r="34" spans="1:19">
      <c r="S34" s="110"/>
    </row>
    <row r="35" spans="1:19">
      <c r="S35" s="110"/>
    </row>
    <row r="36" spans="1:19">
      <c r="S36" s="108"/>
    </row>
    <row r="37" spans="1:19">
      <c r="S37" s="108"/>
    </row>
    <row r="38" spans="1:19">
      <c r="S38" s="111"/>
    </row>
    <row r="39" spans="1:19">
      <c r="S39" s="108"/>
    </row>
    <row r="40" spans="1:19">
      <c r="S40" s="109"/>
    </row>
    <row r="41" spans="1:19">
      <c r="S41" s="109"/>
    </row>
    <row r="42" spans="1:19">
      <c r="S42" s="109"/>
    </row>
    <row r="43" spans="1:19">
      <c r="S43" s="109"/>
    </row>
    <row r="44" spans="1:19">
      <c r="S44" s="109"/>
    </row>
    <row r="45" spans="1:19">
      <c r="S45" s="109"/>
    </row>
  </sheetData>
  <autoFilter ref="C3:Q17"/>
  <mergeCells count="21">
    <mergeCell ref="P2:P3"/>
    <mergeCell ref="H1:L1"/>
    <mergeCell ref="Q2:Q3"/>
    <mergeCell ref="O2:O3"/>
    <mergeCell ref="B5:B8"/>
    <mergeCell ref="C2:C3"/>
    <mergeCell ref="F2:F3"/>
    <mergeCell ref="A1:B3"/>
    <mergeCell ref="G2:G3"/>
    <mergeCell ref="E2:E3"/>
    <mergeCell ref="M2:M3"/>
    <mergeCell ref="A21:A23"/>
    <mergeCell ref="A19:A20"/>
    <mergeCell ref="A24:A25"/>
    <mergeCell ref="N2:N3"/>
    <mergeCell ref="A32:A33"/>
    <mergeCell ref="A4:A12"/>
    <mergeCell ref="A13:A14"/>
    <mergeCell ref="A15:A18"/>
    <mergeCell ref="D2:D3"/>
    <mergeCell ref="A26:A31"/>
  </mergeCells>
  <phoneticPr fontId="15" type="noConversion"/>
  <printOptions horizontalCentered="1"/>
  <pageMargins left="0.39370078740157483" right="0.39370078740157483" top="0.39370078740157483" bottom="0.39370078740157483" header="0.19685039370078741" footer="0.19685039370078741"/>
  <pageSetup scale="22" fitToHeight="0" orientation="portrait"/>
  <headerFooter alignWithMargins="0">
    <oddHeader>&amp;L&amp;8&amp;F</oddHeader>
    <oddFooter>&amp;L&amp;"Arial,Italique"&amp;8© Medecins du Monde&amp;"Arial,Normal" - 2011&amp;R&amp;8&amp;P/&amp;N</oddFooter>
  </headerFooter>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enableFormatConditionsCalculation="0"/>
  <dimension ref="A1:AQ203"/>
  <sheetViews>
    <sheetView topLeftCell="A77" zoomScale="150" zoomScaleNormal="150" zoomScalePageLayoutView="150" workbookViewId="0">
      <selection activeCell="C11" sqref="C11"/>
    </sheetView>
  </sheetViews>
  <sheetFormatPr baseColWidth="10" defaultColWidth="20.1640625" defaultRowHeight="18" x14ac:dyDescent="0"/>
  <cols>
    <col min="1" max="1" width="58.83203125" style="80" customWidth="1"/>
    <col min="2" max="2" width="10.6640625" style="381" customWidth="1"/>
    <col min="3" max="7" width="10.6640625" style="81" customWidth="1"/>
    <col min="8" max="8" width="10.6640625" style="382" customWidth="1"/>
    <col min="9" max="9" width="10.6640625" style="189" customWidth="1"/>
    <col min="10" max="10" width="10.6640625" style="382" customWidth="1"/>
    <col min="11" max="15" width="10.6640625" style="334" customWidth="1"/>
    <col min="16" max="16" width="10.6640625" style="383" customWidth="1"/>
    <col min="17" max="17" width="10.6640625" style="384" customWidth="1"/>
    <col min="18" max="16384" width="20.1640625" style="336"/>
  </cols>
  <sheetData>
    <row r="1" spans="1:43" s="332" customFormat="1" ht="32" customHeight="1">
      <c r="A1" s="83" t="s">
        <v>201</v>
      </c>
      <c r="B1" s="314" t="s">
        <v>200</v>
      </c>
      <c r="C1" s="460" t="s">
        <v>456</v>
      </c>
      <c r="E1" s="329"/>
      <c r="F1" s="329"/>
      <c r="G1" s="329"/>
      <c r="H1" s="329"/>
      <c r="I1" s="330"/>
      <c r="J1" s="329"/>
      <c r="K1" s="329"/>
      <c r="L1" s="329"/>
      <c r="M1" s="329"/>
      <c r="N1" s="329"/>
      <c r="O1" s="329"/>
      <c r="P1" s="330"/>
      <c r="Q1" s="331"/>
    </row>
    <row r="2" spans="1:43" s="333" customFormat="1" ht="25.5" customHeight="1">
      <c r="A2" s="84" t="s">
        <v>202</v>
      </c>
      <c r="B2" s="315">
        <v>56864</v>
      </c>
      <c r="C2" s="329"/>
      <c r="D2" s="329"/>
      <c r="E2" s="329"/>
      <c r="F2" s="329"/>
      <c r="G2" s="329"/>
      <c r="H2" s="329"/>
      <c r="I2" s="330"/>
      <c r="J2" s="329"/>
      <c r="K2" s="329"/>
      <c r="L2" s="329"/>
      <c r="M2" s="329"/>
      <c r="N2" s="329"/>
      <c r="O2" s="329"/>
      <c r="P2" s="330"/>
      <c r="Q2" s="331"/>
    </row>
    <row r="3" spans="1:43" s="333" customFormat="1" ht="25.5" customHeight="1">
      <c r="A3" s="84" t="s">
        <v>220</v>
      </c>
      <c r="B3" s="315">
        <v>135346</v>
      </c>
      <c r="C3" s="390" t="s">
        <v>461</v>
      </c>
      <c r="D3" s="329"/>
      <c r="E3" s="329"/>
      <c r="F3" s="329"/>
      <c r="G3" s="329"/>
      <c r="H3" s="329"/>
      <c r="I3" s="330"/>
      <c r="J3" s="329"/>
      <c r="K3" s="329"/>
      <c r="L3" s="329"/>
      <c r="M3" s="329"/>
      <c r="N3" s="329"/>
      <c r="O3" s="329"/>
      <c r="P3" s="330"/>
      <c r="Q3" s="331"/>
    </row>
    <row r="4" spans="1:43" s="333" customFormat="1" ht="25.5" customHeight="1">
      <c r="A4" s="84" t="s">
        <v>203</v>
      </c>
      <c r="B4" s="315">
        <v>15514</v>
      </c>
      <c r="C4" s="329"/>
      <c r="D4" s="329"/>
      <c r="E4" s="329"/>
      <c r="F4" s="329"/>
      <c r="G4" s="329"/>
      <c r="H4" s="329"/>
      <c r="I4" s="330"/>
      <c r="J4" s="329"/>
      <c r="K4" s="329"/>
      <c r="L4" s="329"/>
      <c r="M4" s="329"/>
      <c r="N4" s="329"/>
      <c r="O4" s="329"/>
      <c r="P4" s="330"/>
      <c r="Q4" s="331"/>
    </row>
    <row r="5" spans="1:43" s="333" customFormat="1" ht="25.5" customHeight="1">
      <c r="A5" s="85" t="s">
        <v>204</v>
      </c>
      <c r="B5" s="315">
        <v>1921</v>
      </c>
      <c r="C5" s="329"/>
      <c r="D5" s="329"/>
      <c r="E5" s="329"/>
      <c r="F5" s="329"/>
      <c r="G5" s="329"/>
      <c r="H5" s="329"/>
      <c r="I5" s="330"/>
      <c r="J5" s="329"/>
      <c r="K5" s="329"/>
      <c r="L5" s="329"/>
      <c r="M5" s="329"/>
      <c r="N5" s="329"/>
      <c r="O5" s="329"/>
      <c r="P5" s="330"/>
      <c r="Q5" s="331"/>
    </row>
    <row r="6" spans="1:43" s="334" customFormat="1" ht="25.5" customHeight="1">
      <c r="A6" s="86" t="s">
        <v>205</v>
      </c>
      <c r="B6" s="315">
        <v>1671</v>
      </c>
      <c r="C6" s="390" t="s">
        <v>455</v>
      </c>
      <c r="D6" s="329"/>
      <c r="E6" s="329"/>
      <c r="F6" s="329"/>
      <c r="G6" s="329"/>
      <c r="H6" s="329"/>
      <c r="I6" s="330"/>
      <c r="J6" s="329"/>
      <c r="K6" s="329"/>
      <c r="L6" s="329"/>
      <c r="M6" s="329"/>
      <c r="N6" s="329"/>
      <c r="O6" s="329"/>
      <c r="P6" s="330"/>
      <c r="Q6" s="331"/>
    </row>
    <row r="7" spans="1:43" s="333" customFormat="1" ht="25.5" customHeight="1" thickBot="1">
      <c r="A7" s="87" t="s">
        <v>206</v>
      </c>
      <c r="B7" s="316">
        <f>$B6*0.15</f>
        <v>250.64999999999998</v>
      </c>
      <c r="C7" s="390" t="s">
        <v>207</v>
      </c>
      <c r="D7" s="329"/>
      <c r="E7" s="329"/>
      <c r="F7" s="329"/>
      <c r="G7" s="329"/>
      <c r="H7" s="329"/>
      <c r="I7" s="330"/>
      <c r="J7" s="329"/>
      <c r="K7" s="329"/>
      <c r="L7" s="329"/>
      <c r="M7" s="329"/>
      <c r="N7" s="329"/>
      <c r="O7" s="329"/>
      <c r="P7" s="330"/>
      <c r="Q7" s="331"/>
    </row>
    <row r="8" spans="1:43" ht="20.25" customHeight="1" thickBot="1">
      <c r="A8" s="329"/>
      <c r="B8" s="335"/>
      <c r="C8" s="329"/>
      <c r="D8" s="329"/>
      <c r="E8" s="329"/>
      <c r="F8" s="329"/>
      <c r="G8" s="329"/>
      <c r="H8" s="329"/>
      <c r="I8" s="330"/>
      <c r="J8" s="329"/>
      <c r="K8" s="329"/>
      <c r="L8" s="329"/>
      <c r="M8" s="329"/>
      <c r="N8" s="329"/>
      <c r="O8" s="329"/>
      <c r="P8" s="330"/>
      <c r="Q8" s="331"/>
    </row>
    <row r="9" spans="1:43" s="70" customFormat="1" ht="24" customHeight="1">
      <c r="A9" s="67" t="s">
        <v>209</v>
      </c>
      <c r="B9" s="317"/>
      <c r="C9" s="68">
        <v>41334</v>
      </c>
      <c r="D9" s="213">
        <v>41365</v>
      </c>
      <c r="E9" s="214">
        <v>41395</v>
      </c>
      <c r="F9" s="214">
        <v>41426</v>
      </c>
      <c r="G9" s="69">
        <v>41456</v>
      </c>
      <c r="H9" s="214">
        <v>41487</v>
      </c>
      <c r="I9" s="495" t="s">
        <v>208</v>
      </c>
      <c r="J9" s="68">
        <v>41518</v>
      </c>
      <c r="K9" s="214">
        <v>41548</v>
      </c>
      <c r="L9" s="69">
        <v>41579</v>
      </c>
      <c r="M9" s="214">
        <v>41609</v>
      </c>
      <c r="N9" s="69">
        <v>41640</v>
      </c>
      <c r="O9" s="214">
        <v>41671</v>
      </c>
      <c r="P9" s="497" t="s">
        <v>211</v>
      </c>
      <c r="Q9" s="499" t="s">
        <v>212</v>
      </c>
    </row>
    <row r="10" spans="1:43" s="70" customFormat="1" ht="24" customHeight="1" thickBot="1">
      <c r="A10" s="89" t="s">
        <v>210</v>
      </c>
      <c r="B10" s="318"/>
      <c r="C10" s="90"/>
      <c r="D10" s="215"/>
      <c r="E10" s="91"/>
      <c r="F10" s="91"/>
      <c r="G10" s="92"/>
      <c r="H10" s="91"/>
      <c r="I10" s="496"/>
      <c r="J10" s="90"/>
      <c r="K10" s="91"/>
      <c r="L10" s="92"/>
      <c r="M10" s="91"/>
      <c r="N10" s="92"/>
      <c r="O10" s="91"/>
      <c r="P10" s="498"/>
      <c r="Q10" s="500"/>
    </row>
    <row r="11" spans="1:43" s="338" customFormat="1" ht="32" customHeight="1" thickBot="1">
      <c r="A11" s="386" t="s">
        <v>339</v>
      </c>
      <c r="B11" s="337"/>
      <c r="C11" s="211"/>
      <c r="D11" s="88"/>
      <c r="E11" s="88"/>
      <c r="F11" s="88"/>
      <c r="G11" s="88"/>
      <c r="H11" s="88"/>
      <c r="I11" s="212">
        <f>H11</f>
        <v>0</v>
      </c>
      <c r="J11" s="211"/>
      <c r="K11" s="88"/>
      <c r="L11" s="88"/>
      <c r="M11" s="88"/>
      <c r="N11" s="88"/>
      <c r="O11" s="88"/>
      <c r="P11" s="212">
        <f>O11</f>
        <v>0</v>
      </c>
      <c r="Q11" s="217">
        <f>O11</f>
        <v>0</v>
      </c>
      <c r="R11" s="333"/>
      <c r="S11" s="333"/>
      <c r="T11" s="333"/>
      <c r="U11" s="333"/>
      <c r="V11" s="333"/>
      <c r="W11" s="333"/>
      <c r="X11" s="333"/>
      <c r="Y11" s="333"/>
      <c r="Z11" s="333"/>
      <c r="AA11" s="333"/>
      <c r="AB11" s="333"/>
      <c r="AC11" s="333"/>
      <c r="AD11" s="333"/>
      <c r="AE11" s="333"/>
      <c r="AF11" s="333"/>
      <c r="AG11" s="333"/>
      <c r="AH11" s="333"/>
      <c r="AI11" s="333"/>
      <c r="AJ11" s="333"/>
      <c r="AK11" s="333"/>
      <c r="AL11" s="333"/>
      <c r="AM11" s="333"/>
      <c r="AN11" s="333"/>
      <c r="AO11" s="333"/>
      <c r="AP11" s="333"/>
      <c r="AQ11" s="333"/>
    </row>
    <row r="12" spans="1:43" s="338" customFormat="1" ht="32" customHeight="1" thickBot="1">
      <c r="A12" s="387" t="s">
        <v>340</v>
      </c>
      <c r="B12" s="339"/>
      <c r="C12" s="210"/>
      <c r="D12" s="82"/>
      <c r="E12" s="82"/>
      <c r="F12" s="82"/>
      <c r="G12" s="82"/>
      <c r="H12" s="82"/>
      <c r="I12" s="212">
        <f t="shared" ref="I12:I26" si="0">H12</f>
        <v>0</v>
      </c>
      <c r="J12" s="210"/>
      <c r="K12" s="82"/>
      <c r="L12" s="82"/>
      <c r="M12" s="82"/>
      <c r="N12" s="82"/>
      <c r="O12" s="82"/>
      <c r="P12" s="212">
        <f t="shared" ref="P12:P26" si="1">O12</f>
        <v>0</v>
      </c>
      <c r="Q12" s="217">
        <f t="shared" ref="Q12:Q26" si="2">O12</f>
        <v>0</v>
      </c>
      <c r="R12" s="333"/>
      <c r="S12" s="333"/>
      <c r="T12" s="333"/>
      <c r="U12" s="333"/>
      <c r="V12" s="333"/>
      <c r="W12" s="333"/>
      <c r="X12" s="333"/>
      <c r="Y12" s="333"/>
      <c r="Z12" s="333"/>
      <c r="AA12" s="333"/>
      <c r="AB12" s="333"/>
      <c r="AC12" s="333"/>
      <c r="AD12" s="333"/>
      <c r="AE12" s="333"/>
      <c r="AF12" s="333"/>
      <c r="AG12" s="333"/>
      <c r="AH12" s="333"/>
      <c r="AI12" s="333"/>
      <c r="AJ12" s="333"/>
      <c r="AK12" s="333"/>
      <c r="AL12" s="333"/>
      <c r="AM12" s="333"/>
      <c r="AN12" s="333"/>
      <c r="AO12" s="333"/>
      <c r="AP12" s="333"/>
      <c r="AQ12" s="333"/>
    </row>
    <row r="13" spans="1:43" s="338" customFormat="1" ht="32" customHeight="1" thickBot="1">
      <c r="A13" s="387" t="s">
        <v>341</v>
      </c>
      <c r="B13" s="339"/>
      <c r="C13" s="210"/>
      <c r="D13" s="82"/>
      <c r="E13" s="82"/>
      <c r="F13" s="82"/>
      <c r="G13" s="82"/>
      <c r="H13" s="82"/>
      <c r="I13" s="212">
        <f t="shared" si="0"/>
        <v>0</v>
      </c>
      <c r="J13" s="210"/>
      <c r="K13" s="82"/>
      <c r="L13" s="82"/>
      <c r="M13" s="82"/>
      <c r="N13" s="82"/>
      <c r="O13" s="82"/>
      <c r="P13" s="212">
        <f t="shared" si="1"/>
        <v>0</v>
      </c>
      <c r="Q13" s="217">
        <f t="shared" si="2"/>
        <v>0</v>
      </c>
      <c r="R13" s="333"/>
      <c r="S13" s="333"/>
      <c r="T13" s="333"/>
      <c r="U13" s="333"/>
      <c r="V13" s="333"/>
      <c r="W13" s="333"/>
      <c r="X13" s="333"/>
      <c r="Y13" s="333"/>
      <c r="Z13" s="333"/>
      <c r="AA13" s="333"/>
      <c r="AB13" s="333"/>
      <c r="AC13" s="333"/>
      <c r="AD13" s="333"/>
      <c r="AE13" s="333"/>
      <c r="AF13" s="333"/>
      <c r="AG13" s="333"/>
      <c r="AH13" s="333"/>
      <c r="AI13" s="333"/>
      <c r="AJ13" s="333"/>
      <c r="AK13" s="333"/>
      <c r="AL13" s="333"/>
      <c r="AM13" s="333"/>
      <c r="AN13" s="333"/>
      <c r="AO13" s="333"/>
      <c r="AP13" s="333"/>
      <c r="AQ13" s="333"/>
    </row>
    <row r="14" spans="1:43" s="338" customFormat="1" ht="32" customHeight="1" thickBot="1">
      <c r="A14" s="387" t="s">
        <v>342</v>
      </c>
      <c r="B14" s="339"/>
      <c r="C14" s="210"/>
      <c r="D14" s="82"/>
      <c r="E14" s="82"/>
      <c r="F14" s="82"/>
      <c r="G14" s="82"/>
      <c r="H14" s="82"/>
      <c r="I14" s="212">
        <f t="shared" si="0"/>
        <v>0</v>
      </c>
      <c r="J14" s="210"/>
      <c r="K14" s="82"/>
      <c r="L14" s="82"/>
      <c r="M14" s="82"/>
      <c r="N14" s="82"/>
      <c r="O14" s="82"/>
      <c r="P14" s="212">
        <f t="shared" si="1"/>
        <v>0</v>
      </c>
      <c r="Q14" s="217">
        <f t="shared" si="2"/>
        <v>0</v>
      </c>
      <c r="R14" s="333"/>
      <c r="S14" s="333"/>
      <c r="T14" s="333"/>
      <c r="U14" s="333"/>
      <c r="V14" s="333"/>
      <c r="W14" s="333"/>
      <c r="X14" s="333"/>
      <c r="Y14" s="333"/>
      <c r="Z14" s="333"/>
      <c r="AA14" s="333"/>
      <c r="AB14" s="333"/>
      <c r="AC14" s="333"/>
      <c r="AD14" s="333"/>
      <c r="AE14" s="333"/>
      <c r="AF14" s="333"/>
      <c r="AG14" s="333"/>
      <c r="AH14" s="333"/>
      <c r="AI14" s="333"/>
      <c r="AJ14" s="333"/>
      <c r="AK14" s="333"/>
      <c r="AL14" s="333"/>
      <c r="AM14" s="333"/>
      <c r="AN14" s="333"/>
      <c r="AO14" s="333"/>
      <c r="AP14" s="333"/>
      <c r="AQ14" s="333"/>
    </row>
    <row r="15" spans="1:43" s="338" customFormat="1" ht="32" customHeight="1" thickBot="1">
      <c r="A15" s="387" t="s">
        <v>343</v>
      </c>
      <c r="B15" s="339"/>
      <c r="C15" s="210"/>
      <c r="D15" s="82"/>
      <c r="E15" s="82"/>
      <c r="F15" s="82"/>
      <c r="G15" s="82"/>
      <c r="H15" s="82"/>
      <c r="I15" s="212">
        <f t="shared" si="0"/>
        <v>0</v>
      </c>
      <c r="J15" s="210"/>
      <c r="K15" s="82"/>
      <c r="L15" s="82"/>
      <c r="M15" s="82"/>
      <c r="N15" s="82"/>
      <c r="O15" s="82"/>
      <c r="P15" s="212">
        <f t="shared" si="1"/>
        <v>0</v>
      </c>
      <c r="Q15" s="217">
        <f t="shared" si="2"/>
        <v>0</v>
      </c>
      <c r="R15" s="333"/>
      <c r="S15" s="333"/>
      <c r="T15" s="333"/>
      <c r="U15" s="333"/>
      <c r="V15" s="333"/>
      <c r="W15" s="333"/>
      <c r="X15" s="333"/>
      <c r="Y15" s="333"/>
      <c r="Z15" s="333"/>
      <c r="AA15" s="333"/>
      <c r="AB15" s="333"/>
      <c r="AC15" s="333"/>
      <c r="AD15" s="333"/>
      <c r="AE15" s="333"/>
      <c r="AF15" s="333"/>
      <c r="AG15" s="333"/>
      <c r="AH15" s="333"/>
      <c r="AI15" s="333"/>
      <c r="AJ15" s="333"/>
      <c r="AK15" s="333"/>
      <c r="AL15" s="333"/>
      <c r="AM15" s="333"/>
      <c r="AN15" s="333"/>
      <c r="AO15" s="333"/>
      <c r="AP15" s="333"/>
      <c r="AQ15" s="333"/>
    </row>
    <row r="16" spans="1:43" s="338" customFormat="1" ht="32" customHeight="1" thickBot="1">
      <c r="A16" s="387" t="s">
        <v>344</v>
      </c>
      <c r="B16" s="339"/>
      <c r="C16" s="210"/>
      <c r="D16" s="82"/>
      <c r="E16" s="82"/>
      <c r="F16" s="82"/>
      <c r="G16" s="82"/>
      <c r="H16" s="82"/>
      <c r="I16" s="212">
        <f t="shared" si="0"/>
        <v>0</v>
      </c>
      <c r="J16" s="210"/>
      <c r="K16" s="82"/>
      <c r="L16" s="82"/>
      <c r="M16" s="82"/>
      <c r="N16" s="82"/>
      <c r="O16" s="82"/>
      <c r="P16" s="212">
        <f t="shared" si="1"/>
        <v>0</v>
      </c>
      <c r="Q16" s="217">
        <f t="shared" si="2"/>
        <v>0</v>
      </c>
      <c r="R16" s="333"/>
      <c r="S16" s="333"/>
      <c r="T16" s="333"/>
      <c r="U16" s="333"/>
      <c r="V16" s="333"/>
      <c r="W16" s="333"/>
      <c r="X16" s="333"/>
      <c r="Y16" s="333"/>
      <c r="Z16" s="333"/>
      <c r="AA16" s="333"/>
      <c r="AB16" s="333"/>
      <c r="AC16" s="333"/>
      <c r="AD16" s="333"/>
      <c r="AE16" s="333"/>
      <c r="AF16" s="333"/>
      <c r="AG16" s="333"/>
      <c r="AH16" s="333"/>
      <c r="AI16" s="333"/>
      <c r="AJ16" s="333"/>
      <c r="AK16" s="333"/>
      <c r="AL16" s="333"/>
      <c r="AM16" s="333"/>
      <c r="AN16" s="333"/>
      <c r="AO16" s="333"/>
      <c r="AP16" s="333"/>
      <c r="AQ16" s="333"/>
    </row>
    <row r="17" spans="1:43" s="338" customFormat="1" ht="32" customHeight="1" thickBot="1">
      <c r="A17" s="387" t="s">
        <v>345</v>
      </c>
      <c r="B17" s="339"/>
      <c r="C17" s="210"/>
      <c r="D17" s="82"/>
      <c r="E17" s="82"/>
      <c r="F17" s="82"/>
      <c r="G17" s="82"/>
      <c r="H17" s="82"/>
      <c r="I17" s="212">
        <f t="shared" si="0"/>
        <v>0</v>
      </c>
      <c r="J17" s="210"/>
      <c r="K17" s="82"/>
      <c r="L17" s="82"/>
      <c r="M17" s="82"/>
      <c r="N17" s="82"/>
      <c r="O17" s="82"/>
      <c r="P17" s="212">
        <f t="shared" si="1"/>
        <v>0</v>
      </c>
      <c r="Q17" s="217">
        <f t="shared" si="2"/>
        <v>0</v>
      </c>
      <c r="R17" s="333"/>
      <c r="S17" s="333"/>
      <c r="T17" s="333"/>
      <c r="U17" s="333"/>
      <c r="V17" s="333"/>
      <c r="W17" s="333"/>
      <c r="X17" s="333"/>
      <c r="Y17" s="333"/>
      <c r="Z17" s="333"/>
      <c r="AA17" s="333"/>
      <c r="AB17" s="333"/>
      <c r="AC17" s="333"/>
      <c r="AD17" s="333"/>
      <c r="AE17" s="333"/>
      <c r="AF17" s="333"/>
      <c r="AG17" s="333"/>
      <c r="AH17" s="333"/>
      <c r="AI17" s="333"/>
      <c r="AJ17" s="333"/>
      <c r="AK17" s="333"/>
      <c r="AL17" s="333"/>
      <c r="AM17" s="333"/>
      <c r="AN17" s="333"/>
      <c r="AO17" s="333"/>
      <c r="AP17" s="333"/>
      <c r="AQ17" s="333"/>
    </row>
    <row r="18" spans="1:43" s="338" customFormat="1" ht="32" customHeight="1" thickBot="1">
      <c r="A18" s="387" t="s">
        <v>337</v>
      </c>
      <c r="B18" s="339"/>
      <c r="C18" s="210"/>
      <c r="D18" s="82"/>
      <c r="E18" s="82"/>
      <c r="F18" s="82"/>
      <c r="G18" s="82"/>
      <c r="H18" s="82"/>
      <c r="I18" s="212">
        <f t="shared" si="0"/>
        <v>0</v>
      </c>
      <c r="J18" s="210"/>
      <c r="K18" s="82"/>
      <c r="L18" s="82"/>
      <c r="M18" s="82"/>
      <c r="N18" s="82"/>
      <c r="O18" s="82"/>
      <c r="P18" s="212">
        <f t="shared" si="1"/>
        <v>0</v>
      </c>
      <c r="Q18" s="217">
        <f t="shared" si="2"/>
        <v>0</v>
      </c>
      <c r="R18" s="333"/>
      <c r="S18" s="333"/>
      <c r="T18" s="333"/>
      <c r="U18" s="333"/>
      <c r="V18" s="333"/>
      <c r="W18" s="333"/>
      <c r="X18" s="333"/>
      <c r="Y18" s="333"/>
      <c r="Z18" s="333"/>
      <c r="AA18" s="333"/>
      <c r="AB18" s="333"/>
      <c r="AC18" s="333"/>
      <c r="AD18" s="333"/>
      <c r="AE18" s="333"/>
      <c r="AF18" s="333"/>
      <c r="AG18" s="333"/>
      <c r="AH18" s="333"/>
      <c r="AI18" s="333"/>
      <c r="AJ18" s="333"/>
      <c r="AK18" s="333"/>
      <c r="AL18" s="333"/>
      <c r="AM18" s="333"/>
      <c r="AN18" s="333"/>
      <c r="AO18" s="333"/>
      <c r="AP18" s="333"/>
      <c r="AQ18" s="333"/>
    </row>
    <row r="19" spans="1:43" s="338" customFormat="1" ht="32" customHeight="1" thickBot="1">
      <c r="A19" s="387" t="s">
        <v>338</v>
      </c>
      <c r="B19" s="339"/>
      <c r="C19" s="210"/>
      <c r="D19" s="82"/>
      <c r="E19" s="82"/>
      <c r="F19" s="82"/>
      <c r="G19" s="82"/>
      <c r="H19" s="82"/>
      <c r="I19" s="212">
        <f t="shared" si="0"/>
        <v>0</v>
      </c>
      <c r="J19" s="210"/>
      <c r="K19" s="82"/>
      <c r="L19" s="82"/>
      <c r="M19" s="82"/>
      <c r="N19" s="82"/>
      <c r="O19" s="82"/>
      <c r="P19" s="212">
        <f t="shared" si="1"/>
        <v>0</v>
      </c>
      <c r="Q19" s="217">
        <f t="shared" si="2"/>
        <v>0</v>
      </c>
      <c r="R19" s="333"/>
      <c r="S19" s="333"/>
      <c r="T19" s="333"/>
      <c r="U19" s="333"/>
      <c r="V19" s="333"/>
      <c r="W19" s="333"/>
      <c r="X19" s="333"/>
      <c r="Y19" s="333"/>
      <c r="Z19" s="333"/>
      <c r="AA19" s="333"/>
      <c r="AB19" s="333"/>
      <c r="AC19" s="333"/>
      <c r="AD19" s="333"/>
      <c r="AE19" s="333"/>
      <c r="AF19" s="333"/>
      <c r="AG19" s="333"/>
      <c r="AH19" s="333"/>
      <c r="AI19" s="333"/>
      <c r="AJ19" s="333"/>
      <c r="AK19" s="333"/>
      <c r="AL19" s="333"/>
      <c r="AM19" s="333"/>
      <c r="AN19" s="333"/>
      <c r="AO19" s="333"/>
      <c r="AP19" s="333"/>
      <c r="AQ19" s="333"/>
    </row>
    <row r="20" spans="1:43" s="338" customFormat="1" ht="32" customHeight="1" thickBot="1">
      <c r="A20" s="387" t="s">
        <v>347</v>
      </c>
      <c r="B20" s="339"/>
      <c r="C20" s="210"/>
      <c r="D20" s="82"/>
      <c r="E20" s="82"/>
      <c r="F20" s="82"/>
      <c r="G20" s="82"/>
      <c r="H20" s="82"/>
      <c r="I20" s="212">
        <f t="shared" si="0"/>
        <v>0</v>
      </c>
      <c r="J20" s="210"/>
      <c r="K20" s="82"/>
      <c r="L20" s="82"/>
      <c r="M20" s="82"/>
      <c r="N20" s="82"/>
      <c r="O20" s="82"/>
      <c r="P20" s="212">
        <f t="shared" si="1"/>
        <v>0</v>
      </c>
      <c r="Q20" s="217">
        <f t="shared" si="2"/>
        <v>0</v>
      </c>
      <c r="R20" s="333"/>
      <c r="S20" s="333"/>
      <c r="T20" s="333"/>
      <c r="U20" s="333"/>
      <c r="V20" s="333"/>
      <c r="W20" s="333"/>
      <c r="X20" s="333"/>
      <c r="Y20" s="333"/>
      <c r="Z20" s="333"/>
      <c r="AA20" s="333"/>
      <c r="AB20" s="333"/>
      <c r="AC20" s="333"/>
      <c r="AD20" s="333"/>
      <c r="AE20" s="333"/>
      <c r="AF20" s="333"/>
      <c r="AG20" s="333"/>
      <c r="AH20" s="333"/>
      <c r="AI20" s="333"/>
      <c r="AJ20" s="333"/>
      <c r="AK20" s="333"/>
      <c r="AL20" s="333"/>
      <c r="AM20" s="333"/>
      <c r="AN20" s="333"/>
      <c r="AO20" s="333"/>
      <c r="AP20" s="333"/>
      <c r="AQ20" s="333"/>
    </row>
    <row r="21" spans="1:43" s="338" customFormat="1" ht="32" customHeight="1" thickBot="1">
      <c r="A21" s="387" t="s">
        <v>346</v>
      </c>
      <c r="B21" s="339"/>
      <c r="C21" s="210"/>
      <c r="D21" s="82"/>
      <c r="E21" s="82"/>
      <c r="F21" s="82"/>
      <c r="G21" s="82"/>
      <c r="H21" s="82"/>
      <c r="I21" s="212">
        <f t="shared" si="0"/>
        <v>0</v>
      </c>
      <c r="J21" s="210"/>
      <c r="K21" s="82"/>
      <c r="L21" s="82"/>
      <c r="M21" s="82"/>
      <c r="N21" s="82"/>
      <c r="O21" s="82"/>
      <c r="P21" s="212">
        <f t="shared" si="1"/>
        <v>0</v>
      </c>
      <c r="Q21" s="217">
        <f t="shared" si="2"/>
        <v>0</v>
      </c>
      <c r="R21" s="333"/>
      <c r="S21" s="333"/>
      <c r="T21" s="333"/>
      <c r="U21" s="333"/>
      <c r="V21" s="333"/>
      <c r="W21" s="333"/>
      <c r="X21" s="333"/>
      <c r="Y21" s="333"/>
      <c r="Z21" s="333"/>
      <c r="AA21" s="333"/>
      <c r="AB21" s="333"/>
      <c r="AC21" s="333"/>
      <c r="AD21" s="333"/>
      <c r="AE21" s="333"/>
      <c r="AF21" s="333"/>
      <c r="AG21" s="333"/>
      <c r="AH21" s="333"/>
      <c r="AI21" s="333"/>
      <c r="AJ21" s="333"/>
      <c r="AK21" s="333"/>
      <c r="AL21" s="333"/>
      <c r="AM21" s="333"/>
      <c r="AN21" s="333"/>
      <c r="AO21" s="333"/>
      <c r="AP21" s="333"/>
      <c r="AQ21" s="333"/>
    </row>
    <row r="22" spans="1:43" s="338" customFormat="1" ht="32" customHeight="1" thickBot="1">
      <c r="A22" s="387" t="s">
        <v>348</v>
      </c>
      <c r="B22" s="339"/>
      <c r="C22" s="210"/>
      <c r="D22" s="82"/>
      <c r="E22" s="82"/>
      <c r="F22" s="82"/>
      <c r="G22" s="82"/>
      <c r="H22" s="82"/>
      <c r="I22" s="212">
        <f t="shared" si="0"/>
        <v>0</v>
      </c>
      <c r="J22" s="210"/>
      <c r="K22" s="82"/>
      <c r="L22" s="82"/>
      <c r="M22" s="82"/>
      <c r="N22" s="82"/>
      <c r="O22" s="82"/>
      <c r="P22" s="212">
        <f t="shared" si="1"/>
        <v>0</v>
      </c>
      <c r="Q22" s="217">
        <f t="shared" si="2"/>
        <v>0</v>
      </c>
      <c r="R22" s="333"/>
      <c r="S22" s="333"/>
      <c r="T22" s="333"/>
      <c r="U22" s="333"/>
      <c r="V22" s="333"/>
      <c r="W22" s="333"/>
      <c r="X22" s="333"/>
      <c r="Y22" s="333"/>
      <c r="Z22" s="333"/>
      <c r="AA22" s="333"/>
      <c r="AB22" s="333"/>
      <c r="AC22" s="333"/>
      <c r="AD22" s="333"/>
      <c r="AE22" s="333"/>
      <c r="AF22" s="333"/>
      <c r="AG22" s="333"/>
      <c r="AH22" s="333"/>
      <c r="AI22" s="333"/>
      <c r="AJ22" s="333"/>
      <c r="AK22" s="333"/>
      <c r="AL22" s="333"/>
      <c r="AM22" s="333"/>
      <c r="AN22" s="333"/>
      <c r="AO22" s="333"/>
      <c r="AP22" s="333"/>
      <c r="AQ22" s="333"/>
    </row>
    <row r="23" spans="1:43" s="338" customFormat="1" ht="32" customHeight="1" thickBot="1">
      <c r="A23" s="387" t="s">
        <v>349</v>
      </c>
      <c r="B23" s="339"/>
      <c r="C23" s="210"/>
      <c r="D23" s="82"/>
      <c r="E23" s="82"/>
      <c r="F23" s="82"/>
      <c r="G23" s="82"/>
      <c r="H23" s="82"/>
      <c r="I23" s="212">
        <f t="shared" si="0"/>
        <v>0</v>
      </c>
      <c r="J23" s="210"/>
      <c r="K23" s="82"/>
      <c r="L23" s="82"/>
      <c r="M23" s="82"/>
      <c r="N23" s="82"/>
      <c r="O23" s="82"/>
      <c r="P23" s="212">
        <f t="shared" si="1"/>
        <v>0</v>
      </c>
      <c r="Q23" s="217">
        <f t="shared" si="2"/>
        <v>0</v>
      </c>
      <c r="R23" s="333"/>
      <c r="S23" s="333"/>
      <c r="T23" s="333"/>
      <c r="U23" s="333"/>
      <c r="V23" s="333"/>
      <c r="W23" s="333"/>
      <c r="X23" s="333"/>
      <c r="Y23" s="333"/>
      <c r="Z23" s="333"/>
      <c r="AA23" s="333"/>
      <c r="AB23" s="333"/>
      <c r="AC23" s="333"/>
      <c r="AD23" s="333"/>
      <c r="AE23" s="333"/>
      <c r="AF23" s="333"/>
      <c r="AG23" s="333"/>
      <c r="AH23" s="333"/>
      <c r="AI23" s="333"/>
      <c r="AJ23" s="333"/>
      <c r="AK23" s="333"/>
      <c r="AL23" s="333"/>
      <c r="AM23" s="333"/>
      <c r="AN23" s="333"/>
      <c r="AO23" s="333"/>
      <c r="AP23" s="333"/>
      <c r="AQ23" s="333"/>
    </row>
    <row r="24" spans="1:43" s="338" customFormat="1" ht="32" customHeight="1" thickBot="1">
      <c r="A24" s="387" t="s">
        <v>350</v>
      </c>
      <c r="B24" s="339"/>
      <c r="C24" s="210"/>
      <c r="D24" s="82"/>
      <c r="E24" s="82"/>
      <c r="F24" s="82"/>
      <c r="G24" s="82"/>
      <c r="H24" s="82"/>
      <c r="I24" s="212">
        <f t="shared" si="0"/>
        <v>0</v>
      </c>
      <c r="J24" s="210"/>
      <c r="K24" s="82"/>
      <c r="L24" s="82"/>
      <c r="M24" s="82"/>
      <c r="N24" s="82"/>
      <c r="O24" s="82"/>
      <c r="P24" s="212">
        <f t="shared" si="1"/>
        <v>0</v>
      </c>
      <c r="Q24" s="217">
        <f t="shared" si="2"/>
        <v>0</v>
      </c>
      <c r="R24" s="333"/>
      <c r="S24" s="333"/>
      <c r="T24" s="333"/>
      <c r="U24" s="333"/>
      <c r="V24" s="333"/>
      <c r="W24" s="333"/>
      <c r="X24" s="333"/>
      <c r="Y24" s="333"/>
      <c r="Z24" s="333"/>
      <c r="AA24" s="333"/>
      <c r="AB24" s="333"/>
      <c r="AC24" s="333"/>
      <c r="AD24" s="333"/>
      <c r="AE24" s="333"/>
      <c r="AF24" s="333"/>
      <c r="AG24" s="333"/>
      <c r="AH24" s="333"/>
      <c r="AI24" s="333"/>
      <c r="AJ24" s="333"/>
      <c r="AK24" s="333"/>
      <c r="AL24" s="333"/>
      <c r="AM24" s="333"/>
      <c r="AN24" s="333"/>
      <c r="AO24" s="333"/>
      <c r="AP24" s="333"/>
      <c r="AQ24" s="333"/>
    </row>
    <row r="25" spans="1:43" s="338" customFormat="1" ht="32" customHeight="1" thickBot="1">
      <c r="A25" s="387" t="s">
        <v>351</v>
      </c>
      <c r="B25" s="339"/>
      <c r="C25" s="210"/>
      <c r="D25" s="82"/>
      <c r="E25" s="82"/>
      <c r="F25" s="82"/>
      <c r="G25" s="82"/>
      <c r="H25" s="82"/>
      <c r="I25" s="212">
        <f t="shared" si="0"/>
        <v>0</v>
      </c>
      <c r="J25" s="210"/>
      <c r="K25" s="82"/>
      <c r="L25" s="82"/>
      <c r="M25" s="82"/>
      <c r="N25" s="82"/>
      <c r="O25" s="82"/>
      <c r="P25" s="212">
        <f t="shared" si="1"/>
        <v>0</v>
      </c>
      <c r="Q25" s="217">
        <f t="shared" si="2"/>
        <v>0</v>
      </c>
      <c r="R25" s="333"/>
      <c r="S25" s="333"/>
      <c r="T25" s="333"/>
      <c r="U25" s="333"/>
      <c r="V25" s="333"/>
      <c r="W25" s="333"/>
      <c r="X25" s="333"/>
      <c r="Y25" s="333"/>
      <c r="Z25" s="333"/>
      <c r="AA25" s="333"/>
      <c r="AB25" s="333"/>
      <c r="AC25" s="333"/>
      <c r="AD25" s="333"/>
      <c r="AE25" s="333"/>
      <c r="AF25" s="333"/>
      <c r="AG25" s="333"/>
      <c r="AH25" s="333"/>
      <c r="AI25" s="333"/>
      <c r="AJ25" s="333"/>
      <c r="AK25" s="333"/>
      <c r="AL25" s="333"/>
      <c r="AM25" s="333"/>
      <c r="AN25" s="333"/>
      <c r="AO25" s="333"/>
      <c r="AP25" s="333"/>
      <c r="AQ25" s="333"/>
    </row>
    <row r="26" spans="1:43" s="338" customFormat="1" ht="32" customHeight="1" thickBot="1">
      <c r="A26" s="388" t="s">
        <v>352</v>
      </c>
      <c r="B26" s="340"/>
      <c r="C26" s="289"/>
      <c r="D26" s="290"/>
      <c r="E26" s="290"/>
      <c r="F26" s="290"/>
      <c r="G26" s="290"/>
      <c r="H26" s="290"/>
      <c r="I26" s="291">
        <f t="shared" si="0"/>
        <v>0</v>
      </c>
      <c r="J26" s="289"/>
      <c r="K26" s="290"/>
      <c r="L26" s="290"/>
      <c r="M26" s="290"/>
      <c r="N26" s="290"/>
      <c r="O26" s="290"/>
      <c r="P26" s="291">
        <f t="shared" si="1"/>
        <v>0</v>
      </c>
      <c r="Q26" s="217">
        <f t="shared" si="2"/>
        <v>0</v>
      </c>
      <c r="R26" s="333"/>
      <c r="S26" s="333"/>
      <c r="T26" s="333"/>
      <c r="U26" s="333"/>
      <c r="V26" s="333"/>
      <c r="W26" s="333"/>
      <c r="X26" s="333"/>
      <c r="Y26" s="333"/>
      <c r="Z26" s="333"/>
      <c r="AA26" s="333"/>
      <c r="AB26" s="333"/>
      <c r="AC26" s="333"/>
      <c r="AD26" s="333"/>
      <c r="AE26" s="333"/>
      <c r="AF26" s="333"/>
      <c r="AG26" s="333"/>
      <c r="AH26" s="333"/>
      <c r="AI26" s="333"/>
      <c r="AJ26" s="333"/>
      <c r="AK26" s="333"/>
      <c r="AL26" s="333"/>
      <c r="AM26" s="333"/>
      <c r="AN26" s="333"/>
      <c r="AO26" s="333"/>
      <c r="AP26" s="333"/>
      <c r="AQ26" s="333"/>
    </row>
    <row r="27" spans="1:43" s="342" customFormat="1" ht="32" customHeight="1">
      <c r="A27" s="197" t="s">
        <v>254</v>
      </c>
      <c r="B27" s="319" t="s">
        <v>366</v>
      </c>
      <c r="C27" s="292"/>
      <c r="D27" s="198"/>
      <c r="E27" s="198"/>
      <c r="F27" s="198"/>
      <c r="G27" s="198"/>
      <c r="H27" s="198"/>
      <c r="I27" s="199"/>
      <c r="J27" s="292"/>
      <c r="K27" s="198"/>
      <c r="L27" s="198"/>
      <c r="M27" s="198"/>
      <c r="N27" s="198"/>
      <c r="O27" s="198"/>
      <c r="P27" s="199"/>
      <c r="Q27" s="219"/>
      <c r="R27" s="341"/>
      <c r="S27" s="341"/>
      <c r="T27" s="341"/>
      <c r="U27" s="341"/>
      <c r="V27" s="341"/>
      <c r="W27" s="341"/>
      <c r="X27" s="341"/>
      <c r="Y27" s="341"/>
      <c r="Z27" s="341"/>
      <c r="AA27" s="341"/>
      <c r="AB27" s="341"/>
      <c r="AC27" s="341"/>
      <c r="AD27" s="341"/>
      <c r="AE27" s="341"/>
      <c r="AF27" s="341"/>
      <c r="AG27" s="341"/>
      <c r="AH27" s="341"/>
      <c r="AI27" s="341"/>
      <c r="AJ27" s="341"/>
      <c r="AK27" s="341"/>
      <c r="AL27" s="341"/>
      <c r="AM27" s="341"/>
      <c r="AN27" s="341"/>
      <c r="AO27" s="341"/>
      <c r="AP27" s="341"/>
      <c r="AQ27" s="341"/>
    </row>
    <row r="28" spans="1:43" s="341" customFormat="1" ht="32" hidden="1" customHeight="1">
      <c r="A28" s="389" t="s">
        <v>213</v>
      </c>
      <c r="B28" s="320"/>
      <c r="C28" s="293">
        <f>SUM(C29:C32)</f>
        <v>0</v>
      </c>
      <c r="D28" s="65">
        <f t="shared" ref="D28:H28" si="3">SUM(D29:D32)</f>
        <v>0</v>
      </c>
      <c r="E28" s="65">
        <f t="shared" si="3"/>
        <v>0</v>
      </c>
      <c r="F28" s="65">
        <f t="shared" si="3"/>
        <v>0</v>
      </c>
      <c r="G28" s="65">
        <f t="shared" si="3"/>
        <v>0</v>
      </c>
      <c r="H28" s="65">
        <f t="shared" si="3"/>
        <v>0</v>
      </c>
      <c r="I28" s="187">
        <f>SUM(C28:H28)</f>
        <v>0</v>
      </c>
      <c r="J28" s="293">
        <f>SUM(J29:J32)</f>
        <v>0</v>
      </c>
      <c r="K28" s="65">
        <f t="shared" ref="K28:O28" si="4">SUM(K29:K32)</f>
        <v>0</v>
      </c>
      <c r="L28" s="65">
        <f t="shared" si="4"/>
        <v>0</v>
      </c>
      <c r="M28" s="65">
        <f t="shared" si="4"/>
        <v>0</v>
      </c>
      <c r="N28" s="65">
        <f t="shared" si="4"/>
        <v>0</v>
      </c>
      <c r="O28" s="65">
        <f t="shared" si="4"/>
        <v>0</v>
      </c>
      <c r="P28" s="187">
        <f>SUM(J28:O28)</f>
        <v>0</v>
      </c>
      <c r="Q28" s="216">
        <f>SUM(I28,P28)</f>
        <v>0</v>
      </c>
    </row>
    <row r="29" spans="1:43" s="341" customFormat="1" ht="32" hidden="1" customHeight="1">
      <c r="A29" s="309" t="s">
        <v>214</v>
      </c>
      <c r="B29" s="343"/>
      <c r="C29" s="293"/>
      <c r="D29" s="65"/>
      <c r="E29" s="65"/>
      <c r="F29" s="65"/>
      <c r="G29" s="65"/>
      <c r="H29" s="65"/>
      <c r="I29" s="187">
        <f t="shared" ref="I29:I41" si="5">SUM(C29:H29)</f>
        <v>0</v>
      </c>
      <c r="J29" s="293"/>
      <c r="K29" s="65"/>
      <c r="L29" s="65"/>
      <c r="M29" s="65"/>
      <c r="N29" s="65"/>
      <c r="O29" s="65"/>
      <c r="P29" s="187">
        <f t="shared" ref="P29:P41" si="6">SUM(J29:O29)</f>
        <v>0</v>
      </c>
      <c r="Q29" s="216">
        <f t="shared" ref="Q29:Q36" si="7">SUM(I29,P29)</f>
        <v>0</v>
      </c>
    </row>
    <row r="30" spans="1:43" s="341" customFormat="1" ht="32" hidden="1" customHeight="1">
      <c r="A30" s="309" t="s">
        <v>215</v>
      </c>
      <c r="B30" s="343"/>
      <c r="C30" s="293"/>
      <c r="D30" s="65"/>
      <c r="E30" s="65"/>
      <c r="F30" s="65"/>
      <c r="G30" s="65"/>
      <c r="H30" s="65"/>
      <c r="I30" s="187">
        <f t="shared" si="5"/>
        <v>0</v>
      </c>
      <c r="J30" s="293"/>
      <c r="K30" s="65"/>
      <c r="L30" s="65"/>
      <c r="M30" s="65"/>
      <c r="N30" s="65"/>
      <c r="O30" s="65"/>
      <c r="P30" s="187">
        <f t="shared" si="6"/>
        <v>0</v>
      </c>
      <c r="Q30" s="216">
        <f t="shared" si="7"/>
        <v>0</v>
      </c>
    </row>
    <row r="31" spans="1:43" s="341" customFormat="1" ht="32" customHeight="1" thickBot="1">
      <c r="A31" s="309" t="s">
        <v>216</v>
      </c>
      <c r="B31" s="343"/>
      <c r="C31" s="293"/>
      <c r="D31" s="65"/>
      <c r="E31" s="65"/>
      <c r="F31" s="65"/>
      <c r="G31" s="65"/>
      <c r="H31" s="65"/>
      <c r="I31" s="187">
        <f t="shared" si="5"/>
        <v>0</v>
      </c>
      <c r="J31" s="293"/>
      <c r="K31" s="65"/>
      <c r="L31" s="65"/>
      <c r="M31" s="65"/>
      <c r="N31" s="65"/>
      <c r="O31" s="65"/>
      <c r="P31" s="187">
        <f t="shared" si="6"/>
        <v>0</v>
      </c>
      <c r="Q31" s="216">
        <f t="shared" si="7"/>
        <v>0</v>
      </c>
    </row>
    <row r="32" spans="1:43" s="341" customFormat="1" ht="32" hidden="1" customHeight="1">
      <c r="A32" s="309" t="s">
        <v>217</v>
      </c>
      <c r="B32" s="343"/>
      <c r="C32" s="293"/>
      <c r="D32" s="65"/>
      <c r="E32" s="65"/>
      <c r="F32" s="65"/>
      <c r="G32" s="65"/>
      <c r="H32" s="65"/>
      <c r="I32" s="187">
        <f t="shared" si="5"/>
        <v>0</v>
      </c>
      <c r="J32" s="293"/>
      <c r="K32" s="65"/>
      <c r="L32" s="65"/>
      <c r="M32" s="65"/>
      <c r="N32" s="65"/>
      <c r="O32" s="65"/>
      <c r="P32" s="187">
        <f t="shared" si="6"/>
        <v>0</v>
      </c>
      <c r="Q32" s="216">
        <f t="shared" si="7"/>
        <v>0</v>
      </c>
    </row>
    <row r="33" spans="1:43" s="344" customFormat="1" ht="32" hidden="1" customHeight="1">
      <c r="A33" s="71" t="s">
        <v>371</v>
      </c>
      <c r="B33" s="343"/>
      <c r="C33" s="293"/>
      <c r="D33" s="65"/>
      <c r="E33" s="65"/>
      <c r="F33" s="65"/>
      <c r="G33" s="65"/>
      <c r="H33" s="65"/>
      <c r="I33" s="187">
        <f t="shared" si="5"/>
        <v>0</v>
      </c>
      <c r="J33" s="293"/>
      <c r="K33" s="65"/>
      <c r="L33" s="65"/>
      <c r="M33" s="65"/>
      <c r="N33" s="65"/>
      <c r="O33" s="65"/>
      <c r="P33" s="187">
        <f t="shared" si="6"/>
        <v>0</v>
      </c>
      <c r="Q33" s="216">
        <f t="shared" si="7"/>
        <v>0</v>
      </c>
    </row>
    <row r="34" spans="1:43" s="344" customFormat="1" ht="32" hidden="1" customHeight="1">
      <c r="A34" s="71" t="s">
        <v>369</v>
      </c>
      <c r="B34" s="343"/>
      <c r="C34" s="293"/>
      <c r="D34" s="65"/>
      <c r="E34" s="65"/>
      <c r="F34" s="65"/>
      <c r="G34" s="65"/>
      <c r="H34" s="65"/>
      <c r="I34" s="187">
        <f t="shared" si="5"/>
        <v>0</v>
      </c>
      <c r="J34" s="293"/>
      <c r="K34" s="65"/>
      <c r="L34" s="65"/>
      <c r="M34" s="65"/>
      <c r="N34" s="65"/>
      <c r="O34" s="65"/>
      <c r="P34" s="187">
        <f t="shared" si="6"/>
        <v>0</v>
      </c>
      <c r="Q34" s="216">
        <f t="shared" si="7"/>
        <v>0</v>
      </c>
    </row>
    <row r="35" spans="1:43" s="344" customFormat="1" ht="32" hidden="1" customHeight="1">
      <c r="A35" s="71" t="s">
        <v>370</v>
      </c>
      <c r="B35" s="343"/>
      <c r="C35" s="293"/>
      <c r="D35" s="65"/>
      <c r="E35" s="65"/>
      <c r="F35" s="65"/>
      <c r="G35" s="65"/>
      <c r="H35" s="65"/>
      <c r="I35" s="187">
        <f t="shared" si="5"/>
        <v>0</v>
      </c>
      <c r="J35" s="293"/>
      <c r="K35" s="65"/>
      <c r="L35" s="65"/>
      <c r="M35" s="65"/>
      <c r="N35" s="65"/>
      <c r="O35" s="65"/>
      <c r="P35" s="187">
        <f t="shared" si="6"/>
        <v>0</v>
      </c>
      <c r="Q35" s="216">
        <f t="shared" si="7"/>
        <v>0</v>
      </c>
    </row>
    <row r="36" spans="1:43" s="344" customFormat="1" ht="32" hidden="1" customHeight="1" thickBot="1">
      <c r="A36" s="93" t="s">
        <v>218</v>
      </c>
      <c r="B36" s="345"/>
      <c r="C36" s="295"/>
      <c r="D36" s="296"/>
      <c r="E36" s="296"/>
      <c r="F36" s="296"/>
      <c r="G36" s="296"/>
      <c r="H36" s="296"/>
      <c r="I36" s="297">
        <f t="shared" si="5"/>
        <v>0</v>
      </c>
      <c r="J36" s="295"/>
      <c r="K36" s="296"/>
      <c r="L36" s="296"/>
      <c r="M36" s="296"/>
      <c r="N36" s="296"/>
      <c r="O36" s="296"/>
      <c r="P36" s="297">
        <f t="shared" si="6"/>
        <v>0</v>
      </c>
      <c r="Q36" s="216">
        <f t="shared" si="7"/>
        <v>0</v>
      </c>
    </row>
    <row r="37" spans="1:43" s="346" customFormat="1" ht="32" customHeight="1">
      <c r="A37" s="200" t="s">
        <v>219</v>
      </c>
      <c r="B37" s="319" t="s">
        <v>366</v>
      </c>
      <c r="C37" s="298">
        <f t="shared" ref="C37:H37" si="8">SUM(C40,C58)</f>
        <v>0</v>
      </c>
      <c r="D37" s="201">
        <f t="shared" si="8"/>
        <v>0</v>
      </c>
      <c r="E37" s="201">
        <f t="shared" si="8"/>
        <v>0</v>
      </c>
      <c r="F37" s="201">
        <f t="shared" si="8"/>
        <v>0</v>
      </c>
      <c r="G37" s="201">
        <f t="shared" si="8"/>
        <v>0</v>
      </c>
      <c r="H37" s="201">
        <f t="shared" si="8"/>
        <v>0</v>
      </c>
      <c r="I37" s="202">
        <f t="shared" si="5"/>
        <v>0</v>
      </c>
      <c r="J37" s="298">
        <f t="shared" ref="J37:O37" si="9">SUM(J40,J58)</f>
        <v>0</v>
      </c>
      <c r="K37" s="201">
        <f t="shared" si="9"/>
        <v>0</v>
      </c>
      <c r="L37" s="201">
        <f t="shared" si="9"/>
        <v>0</v>
      </c>
      <c r="M37" s="201">
        <f t="shared" si="9"/>
        <v>0</v>
      </c>
      <c r="N37" s="201">
        <f t="shared" si="9"/>
        <v>0</v>
      </c>
      <c r="O37" s="201">
        <f t="shared" si="9"/>
        <v>0</v>
      </c>
      <c r="P37" s="202">
        <f t="shared" si="6"/>
        <v>0</v>
      </c>
      <c r="Q37" s="219">
        <f t="shared" ref="Q37:Q42" si="10">SUM(I37,P37)</f>
        <v>0</v>
      </c>
      <c r="R37" s="344"/>
      <c r="S37" s="344"/>
      <c r="T37" s="344"/>
      <c r="U37" s="344"/>
      <c r="V37" s="344"/>
      <c r="W37" s="344"/>
      <c r="X37" s="344"/>
      <c r="Y37" s="344"/>
      <c r="Z37" s="344"/>
      <c r="AA37" s="344"/>
      <c r="AB37" s="344"/>
      <c r="AC37" s="344"/>
      <c r="AD37" s="344"/>
      <c r="AE37" s="344"/>
      <c r="AF37" s="344"/>
      <c r="AG37" s="344"/>
      <c r="AH37" s="344"/>
      <c r="AI37" s="344"/>
      <c r="AJ37" s="344"/>
      <c r="AK37" s="344"/>
      <c r="AL37" s="344"/>
      <c r="AM37" s="344"/>
      <c r="AN37" s="344"/>
      <c r="AO37" s="344"/>
      <c r="AP37" s="344"/>
      <c r="AQ37" s="344"/>
    </row>
    <row r="38" spans="1:43" s="347" customFormat="1" ht="54.75" hidden="1" customHeight="1">
      <c r="A38" s="72" t="s">
        <v>228</v>
      </c>
      <c r="B38" s="320"/>
      <c r="C38" s="293" t="e">
        <f>SUM(C48,#REF!)</f>
        <v>#REF!</v>
      </c>
      <c r="D38" s="65" t="e">
        <f>SUM(D48,#REF!)</f>
        <v>#REF!</v>
      </c>
      <c r="E38" s="65" t="e">
        <f>SUM(E48,#REF!)</f>
        <v>#REF!</v>
      </c>
      <c r="F38" s="65" t="e">
        <f>SUM(F48,#REF!)</f>
        <v>#REF!</v>
      </c>
      <c r="G38" s="65" t="e">
        <f>SUM(G48,#REF!)</f>
        <v>#REF!</v>
      </c>
      <c r="H38" s="65" t="e">
        <f>SUM(H48,#REF!)</f>
        <v>#REF!</v>
      </c>
      <c r="I38" s="187" t="e">
        <f t="shared" si="5"/>
        <v>#REF!</v>
      </c>
      <c r="J38" s="293" t="e">
        <f>SUM(J48,#REF!)</f>
        <v>#REF!</v>
      </c>
      <c r="K38" s="65" t="e">
        <f>SUM(K48,#REF!)</f>
        <v>#REF!</v>
      </c>
      <c r="L38" s="65" t="e">
        <f>SUM(L48,#REF!)</f>
        <v>#REF!</v>
      </c>
      <c r="M38" s="65" t="e">
        <f>SUM(M48,#REF!)</f>
        <v>#REF!</v>
      </c>
      <c r="N38" s="65" t="e">
        <f>SUM(N48,#REF!)</f>
        <v>#REF!</v>
      </c>
      <c r="O38" s="65" t="e">
        <f>SUM(O48,#REF!)</f>
        <v>#REF!</v>
      </c>
      <c r="P38" s="187" t="e">
        <f t="shared" si="6"/>
        <v>#REF!</v>
      </c>
      <c r="Q38" s="216" t="e">
        <f t="shared" si="10"/>
        <v>#REF!</v>
      </c>
    </row>
    <row r="39" spans="1:43" s="347" customFormat="1" ht="32" hidden="1" customHeight="1">
      <c r="A39" s="72" t="s">
        <v>227</v>
      </c>
      <c r="B39" s="343"/>
      <c r="C39" s="293">
        <f t="shared" ref="C39:H39" si="11">SUM(C41,C59)</f>
        <v>0</v>
      </c>
      <c r="D39" s="65">
        <f t="shared" si="11"/>
        <v>0</v>
      </c>
      <c r="E39" s="65">
        <f t="shared" si="11"/>
        <v>0</v>
      </c>
      <c r="F39" s="65">
        <f t="shared" si="11"/>
        <v>0</v>
      </c>
      <c r="G39" s="65">
        <f t="shared" si="11"/>
        <v>0</v>
      </c>
      <c r="H39" s="65">
        <f t="shared" si="11"/>
        <v>0</v>
      </c>
      <c r="I39" s="187">
        <f t="shared" si="5"/>
        <v>0</v>
      </c>
      <c r="J39" s="293">
        <f t="shared" ref="J39:O39" si="12">SUM(J41,J59)</f>
        <v>0</v>
      </c>
      <c r="K39" s="65">
        <f t="shared" si="12"/>
        <v>0</v>
      </c>
      <c r="L39" s="65">
        <f t="shared" si="12"/>
        <v>0</v>
      </c>
      <c r="M39" s="65">
        <f t="shared" si="12"/>
        <v>0</v>
      </c>
      <c r="N39" s="65">
        <f t="shared" si="12"/>
        <v>0</v>
      </c>
      <c r="O39" s="65">
        <f t="shared" si="12"/>
        <v>0</v>
      </c>
      <c r="P39" s="187">
        <f t="shared" si="6"/>
        <v>0</v>
      </c>
      <c r="Q39" s="216">
        <f t="shared" si="10"/>
        <v>0</v>
      </c>
    </row>
    <row r="40" spans="1:43" s="349" customFormat="1" ht="32" customHeight="1">
      <c r="A40" s="203" t="s">
        <v>221</v>
      </c>
      <c r="B40" s="321"/>
      <c r="C40" s="299">
        <f>SUM(C41:C42)</f>
        <v>0</v>
      </c>
      <c r="D40" s="194">
        <f t="shared" ref="D40:H40" si="13">SUM(D41:D42)</f>
        <v>0</v>
      </c>
      <c r="E40" s="194">
        <f t="shared" si="13"/>
        <v>0</v>
      </c>
      <c r="F40" s="194">
        <f t="shared" si="13"/>
        <v>0</v>
      </c>
      <c r="G40" s="194">
        <f t="shared" si="13"/>
        <v>0</v>
      </c>
      <c r="H40" s="194">
        <f t="shared" si="13"/>
        <v>0</v>
      </c>
      <c r="I40" s="196">
        <f t="shared" si="5"/>
        <v>0</v>
      </c>
      <c r="J40" s="299">
        <f>SUM(J41:J42)</f>
        <v>0</v>
      </c>
      <c r="K40" s="194">
        <f t="shared" ref="K40:O40" si="14">SUM(K41:K42)</f>
        <v>0</v>
      </c>
      <c r="L40" s="194">
        <f t="shared" si="14"/>
        <v>0</v>
      </c>
      <c r="M40" s="194">
        <f t="shared" si="14"/>
        <v>0</v>
      </c>
      <c r="N40" s="194">
        <f t="shared" si="14"/>
        <v>0</v>
      </c>
      <c r="O40" s="194">
        <f t="shared" si="14"/>
        <v>0</v>
      </c>
      <c r="P40" s="196">
        <f t="shared" si="6"/>
        <v>0</v>
      </c>
      <c r="Q40" s="348">
        <f t="shared" si="10"/>
        <v>0</v>
      </c>
      <c r="R40" s="344"/>
      <c r="S40" s="344"/>
      <c r="T40" s="344"/>
      <c r="U40" s="344"/>
      <c r="V40" s="344"/>
      <c r="W40" s="344"/>
      <c r="X40" s="344"/>
      <c r="Y40" s="344"/>
      <c r="Z40" s="344"/>
      <c r="AA40" s="344"/>
      <c r="AB40" s="344"/>
      <c r="AC40" s="344"/>
      <c r="AD40" s="344"/>
      <c r="AE40" s="344"/>
      <c r="AF40" s="344"/>
      <c r="AG40" s="344"/>
      <c r="AH40" s="344"/>
      <c r="AI40" s="344"/>
      <c r="AJ40" s="344"/>
      <c r="AK40" s="344"/>
      <c r="AL40" s="344"/>
      <c r="AM40" s="344"/>
      <c r="AN40" s="344"/>
      <c r="AO40" s="344"/>
      <c r="AP40" s="344"/>
      <c r="AQ40" s="344"/>
    </row>
    <row r="41" spans="1:43" s="347" customFormat="1" ht="32" hidden="1" customHeight="1">
      <c r="A41" s="311" t="s">
        <v>401</v>
      </c>
      <c r="B41" s="343"/>
      <c r="C41" s="293"/>
      <c r="D41" s="65"/>
      <c r="E41" s="65"/>
      <c r="F41" s="65"/>
      <c r="G41" s="65"/>
      <c r="H41" s="65"/>
      <c r="I41" s="187">
        <f t="shared" si="5"/>
        <v>0</v>
      </c>
      <c r="J41" s="293"/>
      <c r="K41" s="65"/>
      <c r="L41" s="65"/>
      <c r="M41" s="65"/>
      <c r="N41" s="65"/>
      <c r="O41" s="65"/>
      <c r="P41" s="187">
        <f t="shared" si="6"/>
        <v>0</v>
      </c>
      <c r="Q41" s="216">
        <f t="shared" si="10"/>
        <v>0</v>
      </c>
    </row>
    <row r="42" spans="1:43" s="347" customFormat="1" ht="32" hidden="1" customHeight="1">
      <c r="A42" s="311" t="s">
        <v>426</v>
      </c>
      <c r="B42" s="343"/>
      <c r="C42" s="293"/>
      <c r="D42" s="65"/>
      <c r="E42" s="65"/>
      <c r="F42" s="65"/>
      <c r="G42" s="65"/>
      <c r="H42" s="65"/>
      <c r="I42" s="187">
        <f>SUM(C42:H42)</f>
        <v>0</v>
      </c>
      <c r="J42" s="293"/>
      <c r="K42" s="65"/>
      <c r="L42" s="65"/>
      <c r="M42" s="65"/>
      <c r="N42" s="65"/>
      <c r="O42" s="65"/>
      <c r="P42" s="187">
        <f>SUM(J42:O42)</f>
        <v>0</v>
      </c>
      <c r="Q42" s="216">
        <f t="shared" si="10"/>
        <v>0</v>
      </c>
    </row>
    <row r="43" spans="1:43" s="344" customFormat="1" ht="32" hidden="1" customHeight="1">
      <c r="A43" s="73" t="s">
        <v>230</v>
      </c>
      <c r="B43" s="350"/>
      <c r="C43" s="293"/>
      <c r="D43" s="65"/>
      <c r="E43" s="65"/>
      <c r="F43" s="65"/>
      <c r="G43" s="65"/>
      <c r="H43" s="65"/>
      <c r="I43" s="187">
        <f t="shared" ref="I43:I56" si="15">SUM(C43:H43)</f>
        <v>0</v>
      </c>
      <c r="J43" s="293"/>
      <c r="K43" s="65"/>
      <c r="L43" s="65"/>
      <c r="M43" s="65"/>
      <c r="N43" s="65"/>
      <c r="O43" s="65"/>
      <c r="P43" s="187">
        <f t="shared" ref="P43:P56" si="16">SUM(J43:O43)</f>
        <v>0</v>
      </c>
      <c r="Q43" s="216">
        <f t="shared" ref="Q43:Q68" si="17">SUM(I43,P43)</f>
        <v>0</v>
      </c>
    </row>
    <row r="44" spans="1:43" s="344" customFormat="1" ht="41.25" hidden="1" customHeight="1">
      <c r="A44" s="74" t="s">
        <v>423</v>
      </c>
      <c r="B44" s="343"/>
      <c r="C44" s="293"/>
      <c r="D44" s="65"/>
      <c r="E44" s="65"/>
      <c r="F44" s="65"/>
      <c r="G44" s="65"/>
      <c r="H44" s="65"/>
      <c r="I44" s="187">
        <f t="shared" si="15"/>
        <v>0</v>
      </c>
      <c r="J44" s="293"/>
      <c r="K44" s="65"/>
      <c r="L44" s="65"/>
      <c r="M44" s="65"/>
      <c r="N44" s="65"/>
      <c r="O44" s="65"/>
      <c r="P44" s="187">
        <f t="shared" si="16"/>
        <v>0</v>
      </c>
      <c r="Q44" s="216">
        <f t="shared" si="17"/>
        <v>0</v>
      </c>
    </row>
    <row r="45" spans="1:43" s="344" customFormat="1" ht="55.5" customHeight="1">
      <c r="A45" s="73" t="s">
        <v>450</v>
      </c>
      <c r="B45" s="350"/>
      <c r="C45" s="293">
        <f>SUM(C46:C53)</f>
        <v>0</v>
      </c>
      <c r="D45" s="65">
        <f t="shared" ref="D45:H45" si="18">SUM(D46:D53)</f>
        <v>0</v>
      </c>
      <c r="E45" s="65">
        <f t="shared" si="18"/>
        <v>0</v>
      </c>
      <c r="F45" s="65">
        <f t="shared" si="18"/>
        <v>0</v>
      </c>
      <c r="G45" s="65">
        <f t="shared" si="18"/>
        <v>0</v>
      </c>
      <c r="H45" s="65">
        <f t="shared" si="18"/>
        <v>0</v>
      </c>
      <c r="I45" s="187">
        <f t="shared" si="15"/>
        <v>0</v>
      </c>
      <c r="J45" s="293">
        <f>SUM(J46:J53)</f>
        <v>0</v>
      </c>
      <c r="K45" s="65">
        <f t="shared" ref="K45:O45" si="19">SUM(K46:K53)</f>
        <v>0</v>
      </c>
      <c r="L45" s="65">
        <f t="shared" si="19"/>
        <v>0</v>
      </c>
      <c r="M45" s="65">
        <f t="shared" si="19"/>
        <v>0</v>
      </c>
      <c r="N45" s="65">
        <f t="shared" si="19"/>
        <v>0</v>
      </c>
      <c r="O45" s="65">
        <f t="shared" si="19"/>
        <v>0</v>
      </c>
      <c r="P45" s="187">
        <f t="shared" si="16"/>
        <v>0</v>
      </c>
      <c r="Q45" s="216">
        <f t="shared" si="17"/>
        <v>0</v>
      </c>
    </row>
    <row r="46" spans="1:43" s="344" customFormat="1" ht="32" customHeight="1">
      <c r="A46" s="312" t="s">
        <v>222</v>
      </c>
      <c r="B46" s="343"/>
      <c r="C46" s="293"/>
      <c r="D46" s="65"/>
      <c r="E46" s="65"/>
      <c r="F46" s="65"/>
      <c r="G46" s="65"/>
      <c r="H46" s="65"/>
      <c r="I46" s="187">
        <f t="shared" si="15"/>
        <v>0</v>
      </c>
      <c r="J46" s="293"/>
      <c r="K46" s="65"/>
      <c r="L46" s="65"/>
      <c r="M46" s="65"/>
      <c r="N46" s="65"/>
      <c r="O46" s="65"/>
      <c r="P46" s="187">
        <f t="shared" si="16"/>
        <v>0</v>
      </c>
      <c r="Q46" s="216">
        <f t="shared" si="17"/>
        <v>0</v>
      </c>
    </row>
    <row r="47" spans="1:43" s="344" customFormat="1" ht="32" customHeight="1">
      <c r="A47" s="312" t="s">
        <v>223</v>
      </c>
      <c r="B47" s="343"/>
      <c r="C47" s="293"/>
      <c r="D47" s="65"/>
      <c r="E47" s="65"/>
      <c r="F47" s="65"/>
      <c r="G47" s="65"/>
      <c r="H47" s="65"/>
      <c r="I47" s="187">
        <f t="shared" si="15"/>
        <v>0</v>
      </c>
      <c r="J47" s="293"/>
      <c r="K47" s="65"/>
      <c r="L47" s="65"/>
      <c r="M47" s="65"/>
      <c r="N47" s="65"/>
      <c r="O47" s="65"/>
      <c r="P47" s="187">
        <f t="shared" si="16"/>
        <v>0</v>
      </c>
      <c r="Q47" s="216">
        <f t="shared" si="17"/>
        <v>0</v>
      </c>
    </row>
    <row r="48" spans="1:43" s="344" customFormat="1" ht="32" customHeight="1">
      <c r="A48" s="312" t="s">
        <v>224</v>
      </c>
      <c r="B48" s="343"/>
      <c r="C48" s="293"/>
      <c r="D48" s="65"/>
      <c r="E48" s="65"/>
      <c r="F48" s="65"/>
      <c r="G48" s="65"/>
      <c r="H48" s="65"/>
      <c r="I48" s="187">
        <f t="shared" si="15"/>
        <v>0</v>
      </c>
      <c r="J48" s="293"/>
      <c r="K48" s="65"/>
      <c r="L48" s="65"/>
      <c r="M48" s="65"/>
      <c r="N48" s="65"/>
      <c r="O48" s="65"/>
      <c r="P48" s="187">
        <f t="shared" si="16"/>
        <v>0</v>
      </c>
      <c r="Q48" s="216">
        <f t="shared" si="17"/>
        <v>0</v>
      </c>
    </row>
    <row r="49" spans="1:43" s="344" customFormat="1" ht="32" customHeight="1">
      <c r="A49" s="312" t="s">
        <v>249</v>
      </c>
      <c r="B49" s="343"/>
      <c r="C49" s="293"/>
      <c r="D49" s="65"/>
      <c r="E49" s="65"/>
      <c r="F49" s="65"/>
      <c r="G49" s="65"/>
      <c r="H49" s="65"/>
      <c r="I49" s="187">
        <f t="shared" si="15"/>
        <v>0</v>
      </c>
      <c r="J49" s="293"/>
      <c r="K49" s="65"/>
      <c r="L49" s="65"/>
      <c r="M49" s="65"/>
      <c r="N49" s="65"/>
      <c r="O49" s="65"/>
      <c r="P49" s="187">
        <f t="shared" si="16"/>
        <v>0</v>
      </c>
      <c r="Q49" s="216">
        <f t="shared" si="17"/>
        <v>0</v>
      </c>
    </row>
    <row r="50" spans="1:43" s="344" customFormat="1" ht="32" customHeight="1">
      <c r="A50" s="312" t="s">
        <v>250</v>
      </c>
      <c r="B50" s="343"/>
      <c r="C50" s="293"/>
      <c r="D50" s="65"/>
      <c r="E50" s="65"/>
      <c r="F50" s="65"/>
      <c r="G50" s="65"/>
      <c r="H50" s="65"/>
      <c r="I50" s="187">
        <f t="shared" si="15"/>
        <v>0</v>
      </c>
      <c r="J50" s="293"/>
      <c r="K50" s="65"/>
      <c r="L50" s="65"/>
      <c r="M50" s="65"/>
      <c r="N50" s="65"/>
      <c r="O50" s="65"/>
      <c r="P50" s="187">
        <f t="shared" si="16"/>
        <v>0</v>
      </c>
      <c r="Q50" s="216">
        <f t="shared" si="17"/>
        <v>0</v>
      </c>
    </row>
    <row r="51" spans="1:43" s="344" customFormat="1" ht="32" customHeight="1">
      <c r="A51" s="309" t="s">
        <v>231</v>
      </c>
      <c r="B51" s="343"/>
      <c r="C51" s="293"/>
      <c r="D51" s="65"/>
      <c r="E51" s="65"/>
      <c r="F51" s="65"/>
      <c r="G51" s="65"/>
      <c r="H51" s="65"/>
      <c r="I51" s="187">
        <f t="shared" si="15"/>
        <v>0</v>
      </c>
      <c r="J51" s="293"/>
      <c r="K51" s="65"/>
      <c r="L51" s="65"/>
      <c r="M51" s="65"/>
      <c r="N51" s="65"/>
      <c r="O51" s="65"/>
      <c r="P51" s="187">
        <f t="shared" si="16"/>
        <v>0</v>
      </c>
      <c r="Q51" s="216">
        <f t="shared" si="17"/>
        <v>0</v>
      </c>
    </row>
    <row r="52" spans="1:43" s="344" customFormat="1" ht="32" customHeight="1">
      <c r="A52" s="309" t="s">
        <v>427</v>
      </c>
      <c r="B52" s="343"/>
      <c r="C52" s="293"/>
      <c r="D52" s="65"/>
      <c r="E52" s="65"/>
      <c r="F52" s="65"/>
      <c r="G52" s="65"/>
      <c r="H52" s="65"/>
      <c r="I52" s="187">
        <f t="shared" ref="I52" si="20">SUM(C52:H52)</f>
        <v>0</v>
      </c>
      <c r="J52" s="293"/>
      <c r="K52" s="65"/>
      <c r="L52" s="65"/>
      <c r="M52" s="65"/>
      <c r="N52" s="65"/>
      <c r="O52" s="65"/>
      <c r="P52" s="187">
        <f t="shared" si="16"/>
        <v>0</v>
      </c>
      <c r="Q52" s="216">
        <f t="shared" ref="Q52" si="21">SUM(I52,P52)</f>
        <v>0</v>
      </c>
    </row>
    <row r="53" spans="1:43" s="344" customFormat="1" ht="32" customHeight="1">
      <c r="A53" s="309" t="s">
        <v>225</v>
      </c>
      <c r="B53" s="343"/>
      <c r="C53" s="293"/>
      <c r="D53" s="65"/>
      <c r="E53" s="65"/>
      <c r="F53" s="65"/>
      <c r="G53" s="65"/>
      <c r="H53" s="65"/>
      <c r="I53" s="187">
        <f t="shared" si="15"/>
        <v>0</v>
      </c>
      <c r="J53" s="293"/>
      <c r="K53" s="65"/>
      <c r="L53" s="65"/>
      <c r="M53" s="65"/>
      <c r="N53" s="65"/>
      <c r="O53" s="65"/>
      <c r="P53" s="187">
        <f t="shared" si="16"/>
        <v>0</v>
      </c>
      <c r="Q53" s="216">
        <f t="shared" si="17"/>
        <v>0</v>
      </c>
    </row>
    <row r="54" spans="1:43" s="344" customFormat="1" ht="32" customHeight="1">
      <c r="A54" s="75" t="s">
        <v>365</v>
      </c>
      <c r="B54" s="343"/>
      <c r="C54" s="293"/>
      <c r="D54" s="65"/>
      <c r="E54" s="65"/>
      <c r="F54" s="65"/>
      <c r="G54" s="65"/>
      <c r="H54" s="65"/>
      <c r="I54" s="187">
        <f t="shared" si="15"/>
        <v>0</v>
      </c>
      <c r="J54" s="293"/>
      <c r="K54" s="65"/>
      <c r="L54" s="65"/>
      <c r="M54" s="65"/>
      <c r="N54" s="65"/>
      <c r="O54" s="65"/>
      <c r="P54" s="187">
        <f t="shared" si="16"/>
        <v>0</v>
      </c>
      <c r="Q54" s="216">
        <f t="shared" si="17"/>
        <v>0</v>
      </c>
    </row>
    <row r="55" spans="1:43" s="344" customFormat="1" ht="32" customHeight="1">
      <c r="A55" s="71" t="s">
        <v>232</v>
      </c>
      <c r="B55" s="343"/>
      <c r="C55" s="293"/>
      <c r="D55" s="65"/>
      <c r="E55" s="65"/>
      <c r="F55" s="65"/>
      <c r="G55" s="65"/>
      <c r="H55" s="65"/>
      <c r="I55" s="187">
        <f t="shared" si="15"/>
        <v>0</v>
      </c>
      <c r="J55" s="293"/>
      <c r="K55" s="65"/>
      <c r="L55" s="65"/>
      <c r="M55" s="65"/>
      <c r="N55" s="65"/>
      <c r="O55" s="65"/>
      <c r="P55" s="187">
        <f t="shared" si="16"/>
        <v>0</v>
      </c>
      <c r="Q55" s="216">
        <f t="shared" si="17"/>
        <v>0</v>
      </c>
    </row>
    <row r="56" spans="1:43" s="344" customFormat="1" ht="32" hidden="1" customHeight="1">
      <c r="A56" s="71" t="s">
        <v>400</v>
      </c>
      <c r="B56" s="343"/>
      <c r="C56" s="293"/>
      <c r="D56" s="65"/>
      <c r="E56" s="65"/>
      <c r="F56" s="65"/>
      <c r="G56" s="65"/>
      <c r="H56" s="65"/>
      <c r="I56" s="187">
        <f t="shared" si="15"/>
        <v>0</v>
      </c>
      <c r="J56" s="293"/>
      <c r="K56" s="65"/>
      <c r="L56" s="65"/>
      <c r="M56" s="65"/>
      <c r="N56" s="65"/>
      <c r="O56" s="65"/>
      <c r="P56" s="187">
        <f t="shared" si="16"/>
        <v>0</v>
      </c>
      <c r="Q56" s="216">
        <f t="shared" si="17"/>
        <v>0</v>
      </c>
    </row>
    <row r="57" spans="1:43" s="344" customFormat="1" ht="32" hidden="1" customHeight="1">
      <c r="A57" s="75" t="s">
        <v>376</v>
      </c>
      <c r="B57" s="343"/>
      <c r="C57" s="293"/>
      <c r="D57" s="65"/>
      <c r="E57" s="65"/>
      <c r="F57" s="65"/>
      <c r="G57" s="65"/>
      <c r="H57" s="65"/>
      <c r="I57" s="187">
        <f>SUM(C57:H57)</f>
        <v>0</v>
      </c>
      <c r="J57" s="293"/>
      <c r="K57" s="65"/>
      <c r="L57" s="65"/>
      <c r="M57" s="65"/>
      <c r="N57" s="65"/>
      <c r="O57" s="65"/>
      <c r="P57" s="187">
        <f>SUM(J57:O57)</f>
        <v>0</v>
      </c>
      <c r="Q57" s="216">
        <f t="shared" si="17"/>
        <v>0</v>
      </c>
    </row>
    <row r="58" spans="1:43" s="349" customFormat="1" ht="32" customHeight="1">
      <c r="A58" s="203" t="s">
        <v>226</v>
      </c>
      <c r="B58" s="321"/>
      <c r="C58" s="299"/>
      <c r="D58" s="194"/>
      <c r="E58" s="194"/>
      <c r="F58" s="194"/>
      <c r="G58" s="194"/>
      <c r="H58" s="194"/>
      <c r="I58" s="204">
        <f>SUM(D58:H58)</f>
        <v>0</v>
      </c>
      <c r="J58" s="299"/>
      <c r="K58" s="194"/>
      <c r="L58" s="194"/>
      <c r="M58" s="194"/>
      <c r="N58" s="194"/>
      <c r="O58" s="194"/>
      <c r="P58" s="204">
        <f>SUM(K58:O58)</f>
        <v>0</v>
      </c>
      <c r="Q58" s="218">
        <f>SUM(I58,P58)</f>
        <v>0</v>
      </c>
      <c r="R58" s="344"/>
      <c r="S58" s="344"/>
      <c r="T58" s="344"/>
      <c r="U58" s="344"/>
      <c r="V58" s="344"/>
      <c r="W58" s="344"/>
      <c r="X58" s="344"/>
      <c r="Y58" s="344"/>
      <c r="Z58" s="344"/>
      <c r="AA58" s="344"/>
      <c r="AB58" s="344"/>
      <c r="AC58" s="344"/>
      <c r="AD58" s="344"/>
      <c r="AE58" s="344"/>
      <c r="AF58" s="344"/>
      <c r="AG58" s="344"/>
      <c r="AH58" s="344"/>
      <c r="AI58" s="344"/>
      <c r="AJ58" s="344"/>
      <c r="AK58" s="344"/>
      <c r="AL58" s="344"/>
      <c r="AM58" s="344"/>
      <c r="AN58" s="344"/>
      <c r="AO58" s="344"/>
      <c r="AP58" s="344"/>
      <c r="AQ58" s="344"/>
    </row>
    <row r="59" spans="1:43" s="344" customFormat="1" ht="32" customHeight="1">
      <c r="A59" s="72" t="s">
        <v>229</v>
      </c>
      <c r="B59" s="343"/>
      <c r="C59" s="293"/>
      <c r="D59" s="65"/>
      <c r="E59" s="65"/>
      <c r="F59" s="65"/>
      <c r="G59" s="65"/>
      <c r="H59" s="65"/>
      <c r="I59" s="187">
        <f t="shared" ref="I59:I70" si="22">SUM(C59:H59)</f>
        <v>0</v>
      </c>
      <c r="J59" s="293"/>
      <c r="K59" s="65"/>
      <c r="L59" s="65"/>
      <c r="M59" s="65"/>
      <c r="N59" s="65"/>
      <c r="O59" s="65"/>
      <c r="P59" s="187">
        <f t="shared" ref="P59:P62" si="23">SUM(J59:O59)</f>
        <v>0</v>
      </c>
      <c r="Q59" s="216">
        <f t="shared" si="17"/>
        <v>0</v>
      </c>
    </row>
    <row r="60" spans="1:43" s="344" customFormat="1" ht="32" hidden="1" customHeight="1">
      <c r="A60" s="76" t="s">
        <v>363</v>
      </c>
      <c r="B60" s="343"/>
      <c r="C60" s="293"/>
      <c r="D60" s="65"/>
      <c r="E60" s="65"/>
      <c r="F60" s="65"/>
      <c r="G60" s="65"/>
      <c r="H60" s="65"/>
      <c r="I60" s="187">
        <f t="shared" si="22"/>
        <v>0</v>
      </c>
      <c r="J60" s="293"/>
      <c r="K60" s="65"/>
      <c r="L60" s="65"/>
      <c r="M60" s="65"/>
      <c r="N60" s="65"/>
      <c r="O60" s="65"/>
      <c r="P60" s="187">
        <f t="shared" si="23"/>
        <v>0</v>
      </c>
      <c r="Q60" s="216">
        <f t="shared" si="17"/>
        <v>0</v>
      </c>
    </row>
    <row r="61" spans="1:43" s="344" customFormat="1" ht="32" customHeight="1">
      <c r="A61" s="75" t="s">
        <v>364</v>
      </c>
      <c r="B61" s="343"/>
      <c r="C61" s="293"/>
      <c r="D61" s="65"/>
      <c r="E61" s="65"/>
      <c r="F61" s="65"/>
      <c r="G61" s="65"/>
      <c r="H61" s="65"/>
      <c r="I61" s="187">
        <f t="shared" si="22"/>
        <v>0</v>
      </c>
      <c r="J61" s="293"/>
      <c r="K61" s="65"/>
      <c r="L61" s="65"/>
      <c r="M61" s="65"/>
      <c r="N61" s="65"/>
      <c r="O61" s="65"/>
      <c r="P61" s="187">
        <f t="shared" si="23"/>
        <v>0</v>
      </c>
      <c r="Q61" s="216">
        <f t="shared" si="17"/>
        <v>0</v>
      </c>
    </row>
    <row r="62" spans="1:43" s="344" customFormat="1" ht="32" customHeight="1" thickBot="1">
      <c r="A62" s="93" t="s">
        <v>372</v>
      </c>
      <c r="B62" s="345"/>
      <c r="C62" s="295"/>
      <c r="D62" s="296"/>
      <c r="E62" s="296"/>
      <c r="F62" s="296"/>
      <c r="G62" s="296"/>
      <c r="H62" s="296"/>
      <c r="I62" s="297">
        <f t="shared" si="22"/>
        <v>0</v>
      </c>
      <c r="J62" s="295"/>
      <c r="K62" s="296"/>
      <c r="L62" s="296"/>
      <c r="M62" s="296"/>
      <c r="N62" s="296"/>
      <c r="O62" s="296"/>
      <c r="P62" s="297">
        <f t="shared" si="23"/>
        <v>0</v>
      </c>
      <c r="Q62" s="216">
        <f t="shared" si="17"/>
        <v>0</v>
      </c>
    </row>
    <row r="63" spans="1:43" s="346" customFormat="1" ht="32" customHeight="1">
      <c r="A63" s="200" t="s">
        <v>374</v>
      </c>
      <c r="B63" s="319" t="s">
        <v>366</v>
      </c>
      <c r="C63" s="298">
        <f>SUM(C64:C66)</f>
        <v>0</v>
      </c>
      <c r="D63" s="201">
        <f>SUM(D64:D66)</f>
        <v>0</v>
      </c>
      <c r="E63" s="201">
        <f t="shared" ref="E63:H63" si="24">SUM(E64:E66)</f>
        <v>0</v>
      </c>
      <c r="F63" s="201">
        <f t="shared" si="24"/>
        <v>0</v>
      </c>
      <c r="G63" s="201">
        <f t="shared" si="24"/>
        <v>0</v>
      </c>
      <c r="H63" s="201">
        <f t="shared" si="24"/>
        <v>0</v>
      </c>
      <c r="I63" s="351">
        <f>SUM(C63:H63)</f>
        <v>0</v>
      </c>
      <c r="J63" s="298">
        <f>SUM(J64:J66)</f>
        <v>0</v>
      </c>
      <c r="K63" s="201">
        <f>SUM(K64:K66)</f>
        <v>0</v>
      </c>
      <c r="L63" s="201">
        <f t="shared" ref="L63" si="25">SUM(L64:L66)</f>
        <v>0</v>
      </c>
      <c r="M63" s="201">
        <f t="shared" ref="M63" si="26">SUM(M64:M66)</f>
        <v>0</v>
      </c>
      <c r="N63" s="201">
        <f t="shared" ref="N63" si="27">SUM(N64:N66)</f>
        <v>0</v>
      </c>
      <c r="O63" s="201">
        <f t="shared" ref="O63" si="28">SUM(O64:O66)</f>
        <v>0</v>
      </c>
      <c r="P63" s="351">
        <f>SUM(J63:O63)</f>
        <v>0</v>
      </c>
      <c r="Q63" s="219">
        <f>SUM(I63,P63)</f>
        <v>0</v>
      </c>
      <c r="R63" s="344"/>
      <c r="S63" s="344"/>
      <c r="T63" s="344"/>
      <c r="U63" s="344"/>
      <c r="V63" s="344"/>
      <c r="W63" s="344"/>
      <c r="X63" s="344"/>
      <c r="Y63" s="344"/>
      <c r="Z63" s="344"/>
      <c r="AA63" s="344"/>
      <c r="AB63" s="344"/>
      <c r="AC63" s="344"/>
      <c r="AD63" s="344"/>
      <c r="AE63" s="344"/>
      <c r="AF63" s="344"/>
      <c r="AG63" s="344"/>
      <c r="AH63" s="344"/>
      <c r="AI63" s="344"/>
      <c r="AJ63" s="344"/>
      <c r="AK63" s="344"/>
      <c r="AL63" s="344"/>
      <c r="AM63" s="344"/>
      <c r="AN63" s="344"/>
      <c r="AO63" s="344"/>
      <c r="AP63" s="344"/>
      <c r="AQ63" s="344"/>
    </row>
    <row r="64" spans="1:43" s="344" customFormat="1" ht="39.75" customHeight="1">
      <c r="A64" s="72" t="s">
        <v>462</v>
      </c>
      <c r="B64" s="343"/>
      <c r="C64" s="293"/>
      <c r="D64" s="65"/>
      <c r="E64" s="65"/>
      <c r="F64" s="65"/>
      <c r="G64" s="65"/>
      <c r="H64" s="65"/>
      <c r="I64" s="187">
        <f t="shared" si="22"/>
        <v>0</v>
      </c>
      <c r="J64" s="293"/>
      <c r="K64" s="65"/>
      <c r="L64" s="65"/>
      <c r="M64" s="65"/>
      <c r="N64" s="65"/>
      <c r="O64" s="65"/>
      <c r="P64" s="187">
        <f t="shared" ref="P64:P70" si="29">SUM(J64:O64)</f>
        <v>0</v>
      </c>
      <c r="Q64" s="216">
        <f t="shared" si="17"/>
        <v>0</v>
      </c>
    </row>
    <row r="65" spans="1:43" s="344" customFormat="1" ht="32" customHeight="1">
      <c r="A65" s="72" t="s">
        <v>464</v>
      </c>
      <c r="B65" s="343"/>
      <c r="C65" s="293"/>
      <c r="D65" s="65"/>
      <c r="E65" s="65"/>
      <c r="F65" s="65"/>
      <c r="G65" s="65"/>
      <c r="H65" s="65"/>
      <c r="I65" s="187">
        <f t="shared" si="22"/>
        <v>0</v>
      </c>
      <c r="J65" s="293"/>
      <c r="K65" s="65"/>
      <c r="L65" s="65"/>
      <c r="M65" s="65"/>
      <c r="N65" s="65"/>
      <c r="O65" s="65"/>
      <c r="P65" s="187">
        <f t="shared" si="29"/>
        <v>0</v>
      </c>
      <c r="Q65" s="216">
        <f t="shared" si="17"/>
        <v>0</v>
      </c>
    </row>
    <row r="66" spans="1:43" s="344" customFormat="1" ht="41.25" customHeight="1" thickBot="1">
      <c r="A66" s="72" t="s">
        <v>463</v>
      </c>
      <c r="B66" s="343"/>
      <c r="C66" s="352"/>
      <c r="D66" s="65"/>
      <c r="E66" s="65"/>
      <c r="F66" s="65"/>
      <c r="G66" s="65"/>
      <c r="H66" s="65"/>
      <c r="I66" s="187">
        <f t="shared" si="22"/>
        <v>0</v>
      </c>
      <c r="J66" s="352"/>
      <c r="K66" s="65"/>
      <c r="L66" s="65"/>
      <c r="M66" s="65"/>
      <c r="N66" s="65"/>
      <c r="O66" s="65"/>
      <c r="P66" s="187">
        <f t="shared" si="29"/>
        <v>0</v>
      </c>
      <c r="Q66" s="216">
        <f t="shared" si="17"/>
        <v>0</v>
      </c>
    </row>
    <row r="67" spans="1:43" s="344" customFormat="1" ht="32" hidden="1" customHeight="1">
      <c r="A67" s="77" t="s">
        <v>353</v>
      </c>
      <c r="B67" s="343"/>
      <c r="C67" s="293"/>
      <c r="D67" s="65"/>
      <c r="E67" s="65"/>
      <c r="F67" s="65"/>
      <c r="G67" s="65"/>
      <c r="H67" s="65"/>
      <c r="I67" s="187">
        <f t="shared" si="22"/>
        <v>0</v>
      </c>
      <c r="J67" s="293"/>
      <c r="K67" s="65"/>
      <c r="L67" s="65"/>
      <c r="M67" s="65"/>
      <c r="N67" s="65"/>
      <c r="O67" s="65"/>
      <c r="P67" s="187">
        <f t="shared" si="29"/>
        <v>0</v>
      </c>
      <c r="Q67" s="216">
        <f t="shared" si="17"/>
        <v>0</v>
      </c>
    </row>
    <row r="68" spans="1:43" s="344" customFormat="1" ht="32" hidden="1" customHeight="1" thickBot="1">
      <c r="A68" s="205" t="s">
        <v>354</v>
      </c>
      <c r="B68" s="345"/>
      <c r="C68" s="295"/>
      <c r="D68" s="296"/>
      <c r="E68" s="296"/>
      <c r="F68" s="296"/>
      <c r="G68" s="296"/>
      <c r="H68" s="296"/>
      <c r="I68" s="297">
        <f t="shared" si="22"/>
        <v>0</v>
      </c>
      <c r="J68" s="295"/>
      <c r="K68" s="296"/>
      <c r="L68" s="296"/>
      <c r="M68" s="296"/>
      <c r="N68" s="296"/>
      <c r="O68" s="296"/>
      <c r="P68" s="297">
        <f t="shared" si="29"/>
        <v>0</v>
      </c>
      <c r="Q68" s="216">
        <f t="shared" si="17"/>
        <v>0</v>
      </c>
    </row>
    <row r="69" spans="1:43" s="354" customFormat="1" ht="32" customHeight="1">
      <c r="A69" s="181" t="s">
        <v>244</v>
      </c>
      <c r="B69" s="319" t="s">
        <v>366</v>
      </c>
      <c r="C69" s="300"/>
      <c r="D69" s="186"/>
      <c r="E69" s="186"/>
      <c r="F69" s="186"/>
      <c r="G69" s="186"/>
      <c r="H69" s="186"/>
      <c r="I69" s="202">
        <f t="shared" si="22"/>
        <v>0</v>
      </c>
      <c r="J69" s="300"/>
      <c r="K69" s="186"/>
      <c r="L69" s="186"/>
      <c r="M69" s="186"/>
      <c r="N69" s="186"/>
      <c r="O69" s="186"/>
      <c r="P69" s="202">
        <f t="shared" si="29"/>
        <v>0</v>
      </c>
      <c r="Q69" s="219">
        <f>SUM(I69,P69)</f>
        <v>0</v>
      </c>
      <c r="R69" s="353"/>
      <c r="S69" s="353"/>
      <c r="T69" s="353"/>
      <c r="U69" s="353"/>
      <c r="V69" s="353"/>
      <c r="W69" s="353"/>
      <c r="X69" s="353"/>
      <c r="Y69" s="353"/>
      <c r="Z69" s="353"/>
      <c r="AA69" s="353"/>
      <c r="AB69" s="353"/>
      <c r="AC69" s="353"/>
      <c r="AD69" s="353"/>
      <c r="AE69" s="353"/>
      <c r="AF69" s="353"/>
      <c r="AG69" s="353"/>
      <c r="AH69" s="353"/>
      <c r="AI69" s="353"/>
      <c r="AJ69" s="353"/>
      <c r="AK69" s="353"/>
      <c r="AL69" s="353"/>
      <c r="AM69" s="353"/>
      <c r="AN69" s="353"/>
      <c r="AO69" s="353"/>
      <c r="AP69" s="353"/>
      <c r="AQ69" s="353"/>
    </row>
    <row r="70" spans="1:43" s="355" customFormat="1" ht="32" customHeight="1">
      <c r="A70" s="182" t="s">
        <v>245</v>
      </c>
      <c r="B70" s="321"/>
      <c r="C70" s="301"/>
      <c r="D70" s="185"/>
      <c r="E70" s="185"/>
      <c r="F70" s="185"/>
      <c r="G70" s="185"/>
      <c r="H70" s="185"/>
      <c r="I70" s="196">
        <f t="shared" si="22"/>
        <v>0</v>
      </c>
      <c r="J70" s="301"/>
      <c r="K70" s="185"/>
      <c r="L70" s="185"/>
      <c r="M70" s="185"/>
      <c r="N70" s="185"/>
      <c r="O70" s="185"/>
      <c r="P70" s="196">
        <f t="shared" si="29"/>
        <v>0</v>
      </c>
      <c r="Q70" s="348">
        <f>SUM(I70,P70)</f>
        <v>0</v>
      </c>
      <c r="R70" s="353"/>
      <c r="S70" s="353"/>
      <c r="T70" s="353"/>
      <c r="U70" s="353"/>
      <c r="V70" s="353"/>
      <c r="W70" s="353"/>
      <c r="X70" s="353"/>
      <c r="Y70" s="353"/>
      <c r="Z70" s="353"/>
      <c r="AA70" s="353"/>
      <c r="AB70" s="353"/>
      <c r="AC70" s="353"/>
      <c r="AD70" s="353"/>
      <c r="AE70" s="353"/>
      <c r="AF70" s="353"/>
      <c r="AG70" s="353"/>
      <c r="AH70" s="353"/>
      <c r="AI70" s="353"/>
      <c r="AJ70" s="353"/>
      <c r="AK70" s="353"/>
      <c r="AL70" s="353"/>
      <c r="AM70" s="353"/>
      <c r="AN70" s="353"/>
      <c r="AO70" s="353"/>
      <c r="AP70" s="353"/>
      <c r="AQ70" s="353"/>
    </row>
    <row r="71" spans="1:43" s="344" customFormat="1" ht="51" customHeight="1">
      <c r="A71" s="310" t="s">
        <v>425</v>
      </c>
      <c r="B71" s="343">
        <f>SUM(B72:B76)</f>
        <v>0</v>
      </c>
      <c r="C71" s="293">
        <f>SUM(C72:C76)</f>
        <v>0</v>
      </c>
      <c r="D71" s="65">
        <f t="shared" ref="D71:H71" si="30">SUM(D72:D76)</f>
        <v>0</v>
      </c>
      <c r="E71" s="65">
        <f t="shared" si="30"/>
        <v>0</v>
      </c>
      <c r="F71" s="65">
        <f t="shared" si="30"/>
        <v>0</v>
      </c>
      <c r="G71" s="65">
        <f t="shared" si="30"/>
        <v>0</v>
      </c>
      <c r="H71" s="65">
        <f t="shared" si="30"/>
        <v>0</v>
      </c>
      <c r="I71" s="187">
        <f>H71</f>
        <v>0</v>
      </c>
      <c r="J71" s="293">
        <f>SUM(J72:J76)</f>
        <v>0</v>
      </c>
      <c r="K71" s="65">
        <f t="shared" ref="K71:O71" si="31">SUM(K72:K76)</f>
        <v>0</v>
      </c>
      <c r="L71" s="65">
        <f t="shared" si="31"/>
        <v>0</v>
      </c>
      <c r="M71" s="65">
        <f t="shared" si="31"/>
        <v>0</v>
      </c>
      <c r="N71" s="65">
        <f t="shared" si="31"/>
        <v>0</v>
      </c>
      <c r="O71" s="65">
        <f t="shared" si="31"/>
        <v>0</v>
      </c>
      <c r="P71" s="187">
        <f>O71</f>
        <v>0</v>
      </c>
      <c r="Q71" s="216">
        <f>O71</f>
        <v>0</v>
      </c>
    </row>
    <row r="72" spans="1:43" s="344" customFormat="1" ht="33" hidden="1" customHeight="1">
      <c r="A72" s="323" t="s">
        <v>355</v>
      </c>
      <c r="B72" s="343"/>
      <c r="C72" s="293"/>
      <c r="D72" s="65"/>
      <c r="E72" s="65"/>
      <c r="F72" s="65"/>
      <c r="G72" s="65"/>
      <c r="H72" s="65"/>
      <c r="I72" s="187">
        <f t="shared" ref="I72:I99" si="32">H72</f>
        <v>0</v>
      </c>
      <c r="J72" s="293"/>
      <c r="K72" s="65"/>
      <c r="L72" s="65"/>
      <c r="M72" s="65"/>
      <c r="N72" s="65"/>
      <c r="O72" s="65"/>
      <c r="P72" s="187">
        <f t="shared" ref="P72:P99" si="33">O72</f>
        <v>0</v>
      </c>
      <c r="Q72" s="216">
        <f t="shared" ref="Q72:Q99" si="34">O72</f>
        <v>0</v>
      </c>
    </row>
    <row r="73" spans="1:43" s="344" customFormat="1" ht="32" hidden="1" customHeight="1">
      <c r="A73" s="323" t="s">
        <v>356</v>
      </c>
      <c r="B73" s="343"/>
      <c r="C73" s="293"/>
      <c r="D73" s="65"/>
      <c r="E73" s="65"/>
      <c r="F73" s="65"/>
      <c r="G73" s="65"/>
      <c r="H73" s="65"/>
      <c r="I73" s="187">
        <f t="shared" si="32"/>
        <v>0</v>
      </c>
      <c r="J73" s="293"/>
      <c r="K73" s="65"/>
      <c r="L73" s="65"/>
      <c r="M73" s="65"/>
      <c r="N73" s="65"/>
      <c r="O73" s="65"/>
      <c r="P73" s="187">
        <f t="shared" si="33"/>
        <v>0</v>
      </c>
      <c r="Q73" s="216">
        <f t="shared" si="34"/>
        <v>0</v>
      </c>
    </row>
    <row r="74" spans="1:43" s="344" customFormat="1" ht="32" hidden="1" customHeight="1">
      <c r="A74" s="323" t="s">
        <v>357</v>
      </c>
      <c r="B74" s="343"/>
      <c r="C74" s="293"/>
      <c r="D74" s="65"/>
      <c r="E74" s="65"/>
      <c r="F74" s="65"/>
      <c r="G74" s="65"/>
      <c r="H74" s="65"/>
      <c r="I74" s="187">
        <f t="shared" si="32"/>
        <v>0</v>
      </c>
      <c r="J74" s="293"/>
      <c r="K74" s="65"/>
      <c r="L74" s="65"/>
      <c r="M74" s="65"/>
      <c r="N74" s="65"/>
      <c r="O74" s="65"/>
      <c r="P74" s="187">
        <f t="shared" si="33"/>
        <v>0</v>
      </c>
      <c r="Q74" s="216">
        <f t="shared" si="34"/>
        <v>0</v>
      </c>
    </row>
    <row r="75" spans="1:43" s="344" customFormat="1" ht="32" hidden="1" customHeight="1">
      <c r="A75" s="323" t="s">
        <v>246</v>
      </c>
      <c r="B75" s="343"/>
      <c r="C75" s="293"/>
      <c r="D75" s="65"/>
      <c r="E75" s="65"/>
      <c r="F75" s="65"/>
      <c r="G75" s="65"/>
      <c r="H75" s="65"/>
      <c r="I75" s="187">
        <f t="shared" si="32"/>
        <v>0</v>
      </c>
      <c r="J75" s="293"/>
      <c r="K75" s="65"/>
      <c r="L75" s="65"/>
      <c r="M75" s="65"/>
      <c r="N75" s="65"/>
      <c r="O75" s="65"/>
      <c r="P75" s="187">
        <f t="shared" si="33"/>
        <v>0</v>
      </c>
      <c r="Q75" s="216">
        <f t="shared" si="34"/>
        <v>0</v>
      </c>
    </row>
    <row r="76" spans="1:43" s="344" customFormat="1" ht="32" hidden="1" customHeight="1">
      <c r="A76" s="324" t="s">
        <v>431</v>
      </c>
      <c r="B76" s="343"/>
      <c r="C76" s="293"/>
      <c r="D76" s="65"/>
      <c r="E76" s="65"/>
      <c r="F76" s="65"/>
      <c r="G76" s="65"/>
      <c r="H76" s="65"/>
      <c r="I76" s="187">
        <f t="shared" si="32"/>
        <v>0</v>
      </c>
      <c r="J76" s="293"/>
      <c r="K76" s="65"/>
      <c r="L76" s="65"/>
      <c r="M76" s="65"/>
      <c r="N76" s="65"/>
      <c r="O76" s="65"/>
      <c r="P76" s="187">
        <f t="shared" si="33"/>
        <v>0</v>
      </c>
      <c r="Q76" s="216">
        <f t="shared" si="34"/>
        <v>0</v>
      </c>
    </row>
    <row r="77" spans="1:43" s="344" customFormat="1" ht="48" customHeight="1">
      <c r="A77" s="183" t="s">
        <v>465</v>
      </c>
      <c r="B77" s="343">
        <f>SUM(B78:B80)</f>
        <v>0</v>
      </c>
      <c r="C77" s="356">
        <f>SUM(C78:C80)</f>
        <v>0</v>
      </c>
      <c r="D77" s="65">
        <f>SUM(D78:D80)</f>
        <v>0</v>
      </c>
      <c r="E77" s="65">
        <f t="shared" ref="E77:H77" si="35">SUM(E78:E80)</f>
        <v>0</v>
      </c>
      <c r="F77" s="65">
        <f t="shared" si="35"/>
        <v>0</v>
      </c>
      <c r="G77" s="65">
        <f t="shared" si="35"/>
        <v>0</v>
      </c>
      <c r="H77" s="65">
        <f t="shared" si="35"/>
        <v>0</v>
      </c>
      <c r="I77" s="187">
        <f t="shared" si="32"/>
        <v>0</v>
      </c>
      <c r="J77" s="356">
        <f>SUM(J78:J80)</f>
        <v>0</v>
      </c>
      <c r="K77" s="65">
        <f>SUM(K78:K80)</f>
        <v>0</v>
      </c>
      <c r="L77" s="65">
        <f t="shared" ref="L77:O77" si="36">SUM(L78:L80)</f>
        <v>0</v>
      </c>
      <c r="M77" s="65">
        <f t="shared" si="36"/>
        <v>0</v>
      </c>
      <c r="N77" s="65">
        <f t="shared" si="36"/>
        <v>0</v>
      </c>
      <c r="O77" s="65">
        <f t="shared" si="36"/>
        <v>0</v>
      </c>
      <c r="P77" s="187">
        <f t="shared" si="33"/>
        <v>0</v>
      </c>
      <c r="Q77" s="216">
        <f t="shared" si="34"/>
        <v>0</v>
      </c>
    </row>
    <row r="78" spans="1:43" s="344" customFormat="1" ht="32" hidden="1" customHeight="1">
      <c r="A78" s="323" t="s">
        <v>355</v>
      </c>
      <c r="B78" s="343"/>
      <c r="C78" s="293"/>
      <c r="D78" s="65"/>
      <c r="E78" s="65"/>
      <c r="F78" s="65"/>
      <c r="G78" s="65"/>
      <c r="H78" s="65"/>
      <c r="I78" s="187">
        <f t="shared" si="32"/>
        <v>0</v>
      </c>
      <c r="J78" s="293"/>
      <c r="K78" s="65"/>
      <c r="L78" s="65"/>
      <c r="M78" s="65"/>
      <c r="N78" s="65"/>
      <c r="O78" s="65"/>
      <c r="P78" s="187">
        <f t="shared" si="33"/>
        <v>0</v>
      </c>
      <c r="Q78" s="216">
        <f t="shared" si="34"/>
        <v>0</v>
      </c>
    </row>
    <row r="79" spans="1:43" s="344" customFormat="1" ht="32" hidden="1" customHeight="1">
      <c r="A79" s="323" t="s">
        <v>357</v>
      </c>
      <c r="B79" s="343"/>
      <c r="C79" s="293"/>
      <c r="D79" s="65"/>
      <c r="E79" s="65"/>
      <c r="F79" s="65"/>
      <c r="G79" s="65"/>
      <c r="H79" s="65"/>
      <c r="I79" s="187">
        <f t="shared" si="32"/>
        <v>0</v>
      </c>
      <c r="J79" s="293"/>
      <c r="K79" s="65"/>
      <c r="L79" s="65"/>
      <c r="M79" s="65"/>
      <c r="N79" s="65"/>
      <c r="O79" s="65"/>
      <c r="P79" s="187">
        <f t="shared" si="33"/>
        <v>0</v>
      </c>
      <c r="Q79" s="216">
        <f t="shared" si="34"/>
        <v>0</v>
      </c>
    </row>
    <row r="80" spans="1:43" s="344" customFormat="1" ht="32" hidden="1" customHeight="1">
      <c r="A80" s="323" t="s">
        <v>246</v>
      </c>
      <c r="B80" s="343"/>
      <c r="C80" s="293"/>
      <c r="D80" s="65"/>
      <c r="E80" s="65"/>
      <c r="F80" s="65"/>
      <c r="G80" s="65"/>
      <c r="H80" s="65"/>
      <c r="I80" s="187">
        <f t="shared" si="32"/>
        <v>0</v>
      </c>
      <c r="J80" s="293"/>
      <c r="K80" s="65"/>
      <c r="L80" s="65"/>
      <c r="M80" s="65"/>
      <c r="N80" s="65"/>
      <c r="O80" s="65"/>
      <c r="P80" s="187">
        <f t="shared" si="33"/>
        <v>0</v>
      </c>
      <c r="Q80" s="216">
        <f t="shared" si="34"/>
        <v>0</v>
      </c>
    </row>
    <row r="81" spans="1:17" s="344" customFormat="1" ht="32" hidden="1" customHeight="1">
      <c r="A81" s="323" t="s">
        <v>378</v>
      </c>
      <c r="B81" s="343"/>
      <c r="C81" s="293"/>
      <c r="D81" s="65"/>
      <c r="E81" s="65"/>
      <c r="F81" s="65"/>
      <c r="G81" s="65"/>
      <c r="H81" s="65"/>
      <c r="I81" s="187">
        <f t="shared" si="32"/>
        <v>0</v>
      </c>
      <c r="J81" s="293"/>
      <c r="K81" s="65"/>
      <c r="L81" s="65"/>
      <c r="M81" s="65"/>
      <c r="N81" s="65"/>
      <c r="O81" s="65"/>
      <c r="P81" s="187">
        <f t="shared" si="33"/>
        <v>0</v>
      </c>
      <c r="Q81" s="216">
        <f t="shared" si="34"/>
        <v>0</v>
      </c>
    </row>
    <row r="82" spans="1:17" s="344" customFormat="1" ht="32" hidden="1" customHeight="1">
      <c r="A82" s="323" t="s">
        <v>357</v>
      </c>
      <c r="B82" s="343"/>
      <c r="C82" s="293"/>
      <c r="D82" s="65"/>
      <c r="E82" s="65"/>
      <c r="F82" s="65"/>
      <c r="G82" s="65"/>
      <c r="H82" s="65"/>
      <c r="I82" s="187">
        <f t="shared" si="32"/>
        <v>0</v>
      </c>
      <c r="J82" s="293"/>
      <c r="K82" s="65"/>
      <c r="L82" s="65"/>
      <c r="M82" s="65"/>
      <c r="N82" s="65"/>
      <c r="O82" s="65"/>
      <c r="P82" s="187">
        <f t="shared" si="33"/>
        <v>0</v>
      </c>
      <c r="Q82" s="216">
        <f t="shared" si="34"/>
        <v>0</v>
      </c>
    </row>
    <row r="83" spans="1:17" s="344" customFormat="1" ht="32" hidden="1" customHeight="1">
      <c r="A83" s="323" t="s">
        <v>246</v>
      </c>
      <c r="B83" s="343"/>
      <c r="C83" s="293"/>
      <c r="D83" s="65"/>
      <c r="E83" s="65"/>
      <c r="F83" s="65"/>
      <c r="G83" s="65"/>
      <c r="H83" s="65"/>
      <c r="I83" s="187">
        <f t="shared" si="32"/>
        <v>0</v>
      </c>
      <c r="J83" s="293"/>
      <c r="K83" s="65"/>
      <c r="L83" s="65"/>
      <c r="M83" s="65"/>
      <c r="N83" s="65"/>
      <c r="O83" s="65"/>
      <c r="P83" s="187">
        <f t="shared" si="33"/>
        <v>0</v>
      </c>
      <c r="Q83" s="216">
        <f t="shared" si="34"/>
        <v>0</v>
      </c>
    </row>
    <row r="84" spans="1:17" s="344" customFormat="1" ht="32" customHeight="1">
      <c r="A84" s="183" t="s">
        <v>377</v>
      </c>
      <c r="B84" s="343">
        <f>SUM(B85:B87)</f>
        <v>0</v>
      </c>
      <c r="C84" s="356">
        <f>SUM(C85:C87)</f>
        <v>0</v>
      </c>
      <c r="D84" s="65">
        <f>SUM(D85:D87)</f>
        <v>0</v>
      </c>
      <c r="E84" s="65">
        <f t="shared" ref="E84" si="37">SUM(E85:E87)</f>
        <v>0</v>
      </c>
      <c r="F84" s="65">
        <f t="shared" ref="F84" si="38">SUM(F85:F87)</f>
        <v>0</v>
      </c>
      <c r="G84" s="65">
        <f t="shared" ref="G84" si="39">SUM(G85:G87)</f>
        <v>0</v>
      </c>
      <c r="H84" s="65">
        <f t="shared" ref="H84" si="40">SUM(H85:H87)</f>
        <v>0</v>
      </c>
      <c r="I84" s="187">
        <f t="shared" si="32"/>
        <v>0</v>
      </c>
      <c r="J84" s="356">
        <f>SUM(J85:J87)</f>
        <v>0</v>
      </c>
      <c r="K84" s="65">
        <f>SUM(K85:K87)</f>
        <v>0</v>
      </c>
      <c r="L84" s="65">
        <f t="shared" ref="L84:O84" si="41">SUM(L85:L87)</f>
        <v>0</v>
      </c>
      <c r="M84" s="65">
        <f t="shared" si="41"/>
        <v>0</v>
      </c>
      <c r="N84" s="65">
        <f t="shared" si="41"/>
        <v>0</v>
      </c>
      <c r="O84" s="65">
        <f t="shared" si="41"/>
        <v>0</v>
      </c>
      <c r="P84" s="187">
        <f t="shared" si="33"/>
        <v>0</v>
      </c>
      <c r="Q84" s="216">
        <f t="shared" si="34"/>
        <v>0</v>
      </c>
    </row>
    <row r="85" spans="1:17" s="344" customFormat="1" ht="32" hidden="1" customHeight="1">
      <c r="A85" s="323" t="s">
        <v>355</v>
      </c>
      <c r="B85" s="343"/>
      <c r="C85" s="293"/>
      <c r="D85" s="65"/>
      <c r="E85" s="65"/>
      <c r="F85" s="65"/>
      <c r="G85" s="65"/>
      <c r="H85" s="65"/>
      <c r="I85" s="187">
        <f t="shared" si="32"/>
        <v>0</v>
      </c>
      <c r="J85" s="293"/>
      <c r="K85" s="65"/>
      <c r="L85" s="65"/>
      <c r="M85" s="65"/>
      <c r="N85" s="65"/>
      <c r="O85" s="65"/>
      <c r="P85" s="187">
        <f t="shared" si="33"/>
        <v>0</v>
      </c>
      <c r="Q85" s="216">
        <f t="shared" si="34"/>
        <v>0</v>
      </c>
    </row>
    <row r="86" spans="1:17" s="344" customFormat="1" ht="32" hidden="1" customHeight="1">
      <c r="A86" s="323" t="s">
        <v>357</v>
      </c>
      <c r="B86" s="343"/>
      <c r="C86" s="293"/>
      <c r="D86" s="65"/>
      <c r="E86" s="65"/>
      <c r="F86" s="65"/>
      <c r="G86" s="65"/>
      <c r="H86" s="65"/>
      <c r="I86" s="187">
        <f t="shared" si="32"/>
        <v>0</v>
      </c>
      <c r="J86" s="293"/>
      <c r="K86" s="65"/>
      <c r="L86" s="65"/>
      <c r="M86" s="65"/>
      <c r="N86" s="65"/>
      <c r="O86" s="65"/>
      <c r="P86" s="187">
        <f t="shared" si="33"/>
        <v>0</v>
      </c>
      <c r="Q86" s="216">
        <f t="shared" si="34"/>
        <v>0</v>
      </c>
    </row>
    <row r="87" spans="1:17" s="344" customFormat="1" ht="32" hidden="1" customHeight="1">
      <c r="A87" s="323" t="s">
        <v>246</v>
      </c>
      <c r="B87" s="343"/>
      <c r="C87" s="293"/>
      <c r="D87" s="65"/>
      <c r="E87" s="65"/>
      <c r="F87" s="65"/>
      <c r="G87" s="65"/>
      <c r="H87" s="65"/>
      <c r="I87" s="187">
        <f t="shared" si="32"/>
        <v>0</v>
      </c>
      <c r="J87" s="293"/>
      <c r="K87" s="65"/>
      <c r="L87" s="65"/>
      <c r="M87" s="65"/>
      <c r="N87" s="65"/>
      <c r="O87" s="65"/>
      <c r="P87" s="187">
        <f t="shared" si="33"/>
        <v>0</v>
      </c>
      <c r="Q87" s="216">
        <f t="shared" si="34"/>
        <v>0</v>
      </c>
    </row>
    <row r="88" spans="1:17" s="344" customFormat="1" ht="51" customHeight="1">
      <c r="A88" s="183" t="s">
        <v>466</v>
      </c>
      <c r="B88" s="343">
        <f>SUM(B89:B90)</f>
        <v>0</v>
      </c>
      <c r="C88" s="293">
        <f>SUM(C89:C90)</f>
        <v>0</v>
      </c>
      <c r="D88" s="65">
        <f>SUM(D89:D90)</f>
        <v>0</v>
      </c>
      <c r="E88" s="65">
        <f t="shared" ref="E88:H88" si="42">SUM(E89:E90)</f>
        <v>0</v>
      </c>
      <c r="F88" s="65">
        <f t="shared" si="42"/>
        <v>0</v>
      </c>
      <c r="G88" s="65">
        <f t="shared" si="42"/>
        <v>0</v>
      </c>
      <c r="H88" s="65">
        <f t="shared" si="42"/>
        <v>0</v>
      </c>
      <c r="I88" s="187">
        <f t="shared" si="32"/>
        <v>0</v>
      </c>
      <c r="J88" s="293">
        <f>SUM(J89:J90)</f>
        <v>0</v>
      </c>
      <c r="K88" s="65">
        <f>SUM(K89:K90)</f>
        <v>0</v>
      </c>
      <c r="L88" s="65">
        <f t="shared" ref="L88:O88" si="43">SUM(L89:L90)</f>
        <v>0</v>
      </c>
      <c r="M88" s="65">
        <f t="shared" si="43"/>
        <v>0</v>
      </c>
      <c r="N88" s="65">
        <f t="shared" si="43"/>
        <v>0</v>
      </c>
      <c r="O88" s="65">
        <f t="shared" si="43"/>
        <v>0</v>
      </c>
      <c r="P88" s="187">
        <f t="shared" si="33"/>
        <v>0</v>
      </c>
      <c r="Q88" s="216">
        <f t="shared" si="34"/>
        <v>0</v>
      </c>
    </row>
    <row r="89" spans="1:17" s="344" customFormat="1" ht="32" hidden="1" customHeight="1">
      <c r="A89" s="323" t="s">
        <v>355</v>
      </c>
      <c r="B89" s="343"/>
      <c r="C89" s="293"/>
      <c r="D89" s="65"/>
      <c r="E89" s="65"/>
      <c r="F89" s="65"/>
      <c r="G89" s="65"/>
      <c r="H89" s="65"/>
      <c r="I89" s="187">
        <f t="shared" si="32"/>
        <v>0</v>
      </c>
      <c r="J89" s="293"/>
      <c r="K89" s="65"/>
      <c r="L89" s="65"/>
      <c r="M89" s="65"/>
      <c r="N89" s="65"/>
      <c r="O89" s="65"/>
      <c r="P89" s="187">
        <f t="shared" si="33"/>
        <v>0</v>
      </c>
      <c r="Q89" s="216">
        <f t="shared" si="34"/>
        <v>0</v>
      </c>
    </row>
    <row r="90" spans="1:17" s="344" customFormat="1" ht="32" hidden="1" customHeight="1">
      <c r="A90" s="323" t="s">
        <v>392</v>
      </c>
      <c r="B90" s="343"/>
      <c r="C90" s="293"/>
      <c r="D90" s="65"/>
      <c r="E90" s="65"/>
      <c r="F90" s="65"/>
      <c r="G90" s="65"/>
      <c r="H90" s="65"/>
      <c r="I90" s="187">
        <f t="shared" si="32"/>
        <v>0</v>
      </c>
      <c r="J90" s="293"/>
      <c r="K90" s="65"/>
      <c r="L90" s="65"/>
      <c r="M90" s="65"/>
      <c r="N90" s="65"/>
      <c r="O90" s="65"/>
      <c r="P90" s="187">
        <f t="shared" si="33"/>
        <v>0</v>
      </c>
      <c r="Q90" s="216">
        <f t="shared" si="34"/>
        <v>0</v>
      </c>
    </row>
    <row r="91" spans="1:17" s="344" customFormat="1" ht="32" customHeight="1">
      <c r="A91" s="183" t="s">
        <v>393</v>
      </c>
      <c r="B91" s="343"/>
      <c r="C91" s="293"/>
      <c r="D91" s="65"/>
      <c r="E91" s="65"/>
      <c r="F91" s="65"/>
      <c r="G91" s="65"/>
      <c r="H91" s="65"/>
      <c r="I91" s="187">
        <f t="shared" si="32"/>
        <v>0</v>
      </c>
      <c r="J91" s="293"/>
      <c r="K91" s="65"/>
      <c r="L91" s="65"/>
      <c r="M91" s="65"/>
      <c r="N91" s="65"/>
      <c r="O91" s="65"/>
      <c r="P91" s="187">
        <f t="shared" si="33"/>
        <v>0</v>
      </c>
      <c r="Q91" s="216">
        <f t="shared" si="34"/>
        <v>0</v>
      </c>
    </row>
    <row r="92" spans="1:17" s="344" customFormat="1" ht="51" customHeight="1">
      <c r="A92" s="183" t="s">
        <v>395</v>
      </c>
      <c r="B92" s="343">
        <f>SUM(B93:B95)</f>
        <v>0</v>
      </c>
      <c r="C92" s="356">
        <f>SUM(C93:C95)</f>
        <v>0</v>
      </c>
      <c r="D92" s="65">
        <f>SUM(D93:D95)</f>
        <v>0</v>
      </c>
      <c r="E92" s="65">
        <f t="shared" ref="E92" si="44">SUM(E93:E95)</f>
        <v>0</v>
      </c>
      <c r="F92" s="65">
        <f t="shared" ref="F92" si="45">SUM(F93:F95)</f>
        <v>0</v>
      </c>
      <c r="G92" s="65">
        <f t="shared" ref="G92" si="46">SUM(G93:G95)</f>
        <v>0</v>
      </c>
      <c r="H92" s="65">
        <f t="shared" ref="H92" si="47">SUM(H93:H95)</f>
        <v>0</v>
      </c>
      <c r="I92" s="187">
        <f t="shared" si="32"/>
        <v>0</v>
      </c>
      <c r="J92" s="356">
        <f>SUM(J93:J95)</f>
        <v>0</v>
      </c>
      <c r="K92" s="65">
        <f>SUM(K93:K95)</f>
        <v>0</v>
      </c>
      <c r="L92" s="65">
        <f t="shared" ref="L92:O92" si="48">SUM(L93:L95)</f>
        <v>0</v>
      </c>
      <c r="M92" s="65">
        <f t="shared" si="48"/>
        <v>0</v>
      </c>
      <c r="N92" s="65">
        <f t="shared" si="48"/>
        <v>0</v>
      </c>
      <c r="O92" s="65">
        <f t="shared" si="48"/>
        <v>0</v>
      </c>
      <c r="P92" s="187">
        <f t="shared" si="33"/>
        <v>0</v>
      </c>
      <c r="Q92" s="216">
        <f t="shared" si="34"/>
        <v>0</v>
      </c>
    </row>
    <row r="93" spans="1:17" s="344" customFormat="1" ht="32" hidden="1" customHeight="1">
      <c r="A93" s="357" t="s">
        <v>355</v>
      </c>
      <c r="B93" s="343"/>
      <c r="C93" s="293"/>
      <c r="D93" s="65"/>
      <c r="E93" s="65"/>
      <c r="F93" s="65"/>
      <c r="G93" s="65"/>
      <c r="H93" s="65"/>
      <c r="I93" s="187">
        <f t="shared" si="32"/>
        <v>0</v>
      </c>
      <c r="J93" s="293"/>
      <c r="K93" s="65"/>
      <c r="L93" s="65"/>
      <c r="M93" s="65"/>
      <c r="N93" s="65"/>
      <c r="O93" s="65"/>
      <c r="P93" s="187">
        <f t="shared" si="33"/>
        <v>0</v>
      </c>
      <c r="Q93" s="216">
        <f t="shared" si="34"/>
        <v>0</v>
      </c>
    </row>
    <row r="94" spans="1:17" s="344" customFormat="1" ht="32" hidden="1" customHeight="1">
      <c r="A94" s="323" t="s">
        <v>357</v>
      </c>
      <c r="B94" s="343"/>
      <c r="C94" s="293"/>
      <c r="D94" s="65"/>
      <c r="E94" s="65"/>
      <c r="F94" s="65"/>
      <c r="G94" s="65"/>
      <c r="H94" s="65"/>
      <c r="I94" s="187">
        <f t="shared" si="32"/>
        <v>0</v>
      </c>
      <c r="J94" s="293"/>
      <c r="K94" s="65"/>
      <c r="L94" s="65"/>
      <c r="M94" s="65"/>
      <c r="N94" s="65"/>
      <c r="O94" s="65"/>
      <c r="P94" s="187">
        <f t="shared" si="33"/>
        <v>0</v>
      </c>
      <c r="Q94" s="216">
        <f t="shared" si="34"/>
        <v>0</v>
      </c>
    </row>
    <row r="95" spans="1:17" s="344" customFormat="1" ht="32" hidden="1" customHeight="1">
      <c r="A95" s="323" t="s">
        <v>246</v>
      </c>
      <c r="B95" s="343"/>
      <c r="C95" s="293"/>
      <c r="D95" s="65"/>
      <c r="E95" s="65"/>
      <c r="F95" s="65"/>
      <c r="G95" s="65"/>
      <c r="H95" s="65"/>
      <c r="I95" s="187">
        <f t="shared" si="32"/>
        <v>0</v>
      </c>
      <c r="J95" s="293"/>
      <c r="K95" s="65"/>
      <c r="L95" s="65"/>
      <c r="M95" s="65"/>
      <c r="N95" s="65"/>
      <c r="O95" s="65"/>
      <c r="P95" s="187">
        <f t="shared" si="33"/>
        <v>0</v>
      </c>
      <c r="Q95" s="216">
        <f t="shared" si="34"/>
        <v>0</v>
      </c>
    </row>
    <row r="96" spans="1:17" s="344" customFormat="1" ht="54.75" customHeight="1">
      <c r="A96" s="183" t="s">
        <v>394</v>
      </c>
      <c r="B96" s="343">
        <f>SUM(B97:B99)</f>
        <v>0</v>
      </c>
      <c r="C96" s="356">
        <f>SUM(C97:C99)</f>
        <v>0</v>
      </c>
      <c r="D96" s="65">
        <f>SUM(D97:D99)</f>
        <v>0</v>
      </c>
      <c r="E96" s="65">
        <f t="shared" ref="E96" si="49">SUM(E97:E99)</f>
        <v>0</v>
      </c>
      <c r="F96" s="65">
        <f t="shared" ref="F96" si="50">SUM(F97:F99)</f>
        <v>0</v>
      </c>
      <c r="G96" s="65">
        <f t="shared" ref="G96" si="51">SUM(G97:G99)</f>
        <v>0</v>
      </c>
      <c r="H96" s="65">
        <f t="shared" ref="H96" si="52">SUM(H97:H99)</f>
        <v>0</v>
      </c>
      <c r="I96" s="187">
        <f t="shared" si="32"/>
        <v>0</v>
      </c>
      <c r="J96" s="356">
        <f>SUM(J97:J99)</f>
        <v>0</v>
      </c>
      <c r="K96" s="65">
        <f>SUM(K97:K99)</f>
        <v>0</v>
      </c>
      <c r="L96" s="65">
        <f t="shared" ref="L96:O96" si="53">SUM(L97:L99)</f>
        <v>0</v>
      </c>
      <c r="M96" s="65">
        <f t="shared" si="53"/>
        <v>0</v>
      </c>
      <c r="N96" s="65">
        <f t="shared" si="53"/>
        <v>0</v>
      </c>
      <c r="O96" s="65">
        <f t="shared" si="53"/>
        <v>0</v>
      </c>
      <c r="P96" s="187">
        <f t="shared" si="33"/>
        <v>0</v>
      </c>
      <c r="Q96" s="216">
        <f t="shared" si="34"/>
        <v>0</v>
      </c>
    </row>
    <row r="97" spans="1:17" s="344" customFormat="1" ht="32" hidden="1" customHeight="1">
      <c r="A97" s="357" t="s">
        <v>355</v>
      </c>
      <c r="B97" s="343"/>
      <c r="C97" s="293"/>
      <c r="D97" s="65"/>
      <c r="E97" s="65"/>
      <c r="F97" s="65"/>
      <c r="G97" s="65"/>
      <c r="H97" s="65"/>
      <c r="I97" s="187">
        <f t="shared" si="32"/>
        <v>0</v>
      </c>
      <c r="J97" s="293"/>
      <c r="K97" s="65"/>
      <c r="L97" s="65"/>
      <c r="M97" s="65"/>
      <c r="N97" s="65"/>
      <c r="O97" s="65"/>
      <c r="P97" s="187">
        <f t="shared" si="33"/>
        <v>0</v>
      </c>
      <c r="Q97" s="216">
        <f t="shared" si="34"/>
        <v>0</v>
      </c>
    </row>
    <row r="98" spans="1:17" s="344" customFormat="1" ht="32" hidden="1" customHeight="1">
      <c r="A98" s="323" t="s">
        <v>357</v>
      </c>
      <c r="B98" s="343"/>
      <c r="C98" s="293"/>
      <c r="D98" s="65"/>
      <c r="E98" s="65"/>
      <c r="F98" s="65"/>
      <c r="G98" s="65"/>
      <c r="H98" s="65"/>
      <c r="I98" s="187">
        <f t="shared" si="32"/>
        <v>0</v>
      </c>
      <c r="J98" s="293"/>
      <c r="K98" s="65"/>
      <c r="L98" s="65"/>
      <c r="M98" s="65"/>
      <c r="N98" s="65"/>
      <c r="O98" s="65"/>
      <c r="P98" s="187">
        <f t="shared" si="33"/>
        <v>0</v>
      </c>
      <c r="Q98" s="216">
        <f t="shared" si="34"/>
        <v>0</v>
      </c>
    </row>
    <row r="99" spans="1:17" s="344" customFormat="1" ht="32" hidden="1" customHeight="1">
      <c r="A99" s="323" t="s">
        <v>246</v>
      </c>
      <c r="B99" s="343"/>
      <c r="C99" s="293"/>
      <c r="D99" s="65"/>
      <c r="E99" s="65"/>
      <c r="F99" s="65"/>
      <c r="G99" s="65"/>
      <c r="H99" s="65"/>
      <c r="I99" s="187">
        <f t="shared" si="32"/>
        <v>0</v>
      </c>
      <c r="J99" s="293"/>
      <c r="K99" s="65"/>
      <c r="L99" s="65"/>
      <c r="M99" s="65"/>
      <c r="N99" s="65"/>
      <c r="O99" s="65"/>
      <c r="P99" s="187">
        <f t="shared" si="33"/>
        <v>0</v>
      </c>
      <c r="Q99" s="216">
        <f t="shared" si="34"/>
        <v>0</v>
      </c>
    </row>
    <row r="100" spans="1:17" s="341" customFormat="1" ht="32" customHeight="1">
      <c r="A100" s="77" t="s">
        <v>432</v>
      </c>
      <c r="B100" s="343"/>
      <c r="C100" s="293"/>
      <c r="D100" s="65"/>
      <c r="E100" s="65"/>
      <c r="F100" s="65"/>
      <c r="G100" s="65"/>
      <c r="H100" s="65"/>
      <c r="I100" s="187">
        <f>SUM(C100:H100)</f>
        <v>0</v>
      </c>
      <c r="J100" s="293"/>
      <c r="K100" s="65"/>
      <c r="L100" s="65"/>
      <c r="M100" s="65"/>
      <c r="N100" s="65"/>
      <c r="O100" s="65"/>
      <c r="P100" s="187">
        <f>SUM(J100:O100)</f>
        <v>0</v>
      </c>
      <c r="Q100" s="216">
        <f>SUM(I100,P100)</f>
        <v>0</v>
      </c>
    </row>
    <row r="101" spans="1:17" s="341" customFormat="1" ht="32" customHeight="1">
      <c r="A101" s="313" t="s">
        <v>247</v>
      </c>
      <c r="B101" s="343"/>
      <c r="C101" s="293"/>
      <c r="D101" s="65"/>
      <c r="E101" s="65"/>
      <c r="F101" s="65"/>
      <c r="G101" s="65"/>
      <c r="H101" s="65"/>
      <c r="I101" s="187">
        <f t="shared" ref="I101:I105" si="54">SUM(C101:H101)</f>
        <v>0</v>
      </c>
      <c r="J101" s="293"/>
      <c r="K101" s="65"/>
      <c r="L101" s="65"/>
      <c r="M101" s="65"/>
      <c r="N101" s="65"/>
      <c r="O101" s="65"/>
      <c r="P101" s="187">
        <f t="shared" ref="P101:P105" si="55">SUM(J101:O101)</f>
        <v>0</v>
      </c>
      <c r="Q101" s="216">
        <f t="shared" ref="Q101:Q105" si="56">SUM(I101,P101)</f>
        <v>0</v>
      </c>
    </row>
    <row r="102" spans="1:17" s="344" customFormat="1" ht="32" customHeight="1">
      <c r="A102" s="183" t="s">
        <v>375</v>
      </c>
      <c r="B102" s="343"/>
      <c r="C102" s="293"/>
      <c r="D102" s="65"/>
      <c r="E102" s="65"/>
      <c r="F102" s="65"/>
      <c r="G102" s="65"/>
      <c r="H102" s="65"/>
      <c r="I102" s="187">
        <f t="shared" si="54"/>
        <v>0</v>
      </c>
      <c r="J102" s="293"/>
      <c r="K102" s="65"/>
      <c r="L102" s="65"/>
      <c r="M102" s="65"/>
      <c r="N102" s="65"/>
      <c r="O102" s="65"/>
      <c r="P102" s="187">
        <f t="shared" si="55"/>
        <v>0</v>
      </c>
      <c r="Q102" s="216">
        <f t="shared" si="56"/>
        <v>0</v>
      </c>
    </row>
    <row r="103" spans="1:17" s="344" customFormat="1" ht="32" customHeight="1">
      <c r="A103" s="325" t="s">
        <v>368</v>
      </c>
      <c r="B103" s="343"/>
      <c r="C103" s="293"/>
      <c r="D103" s="65"/>
      <c r="E103" s="65"/>
      <c r="F103" s="65"/>
      <c r="G103" s="65"/>
      <c r="H103" s="65"/>
      <c r="I103" s="187">
        <f t="shared" si="54"/>
        <v>0</v>
      </c>
      <c r="J103" s="293"/>
      <c r="K103" s="65"/>
      <c r="L103" s="65"/>
      <c r="M103" s="65"/>
      <c r="N103" s="65"/>
      <c r="O103" s="65"/>
      <c r="P103" s="187">
        <f t="shared" si="55"/>
        <v>0</v>
      </c>
      <c r="Q103" s="216">
        <f t="shared" si="56"/>
        <v>0</v>
      </c>
    </row>
    <row r="104" spans="1:17" s="344" customFormat="1" ht="32" hidden="1" customHeight="1">
      <c r="A104" s="72" t="s">
        <v>248</v>
      </c>
      <c r="B104" s="343"/>
      <c r="C104" s="293"/>
      <c r="D104" s="65"/>
      <c r="E104" s="65"/>
      <c r="F104" s="65"/>
      <c r="G104" s="65"/>
      <c r="H104" s="65"/>
      <c r="I104" s="187">
        <f t="shared" si="54"/>
        <v>0</v>
      </c>
      <c r="J104" s="293"/>
      <c r="K104" s="65"/>
      <c r="L104" s="65"/>
      <c r="M104" s="65"/>
      <c r="N104" s="65"/>
      <c r="O104" s="65"/>
      <c r="P104" s="187">
        <f t="shared" si="55"/>
        <v>0</v>
      </c>
      <c r="Q104" s="216">
        <f t="shared" si="56"/>
        <v>0</v>
      </c>
    </row>
    <row r="105" spans="1:17" s="344" customFormat="1" ht="32" customHeight="1">
      <c r="A105" s="183" t="s">
        <v>192</v>
      </c>
      <c r="B105" s="343"/>
      <c r="C105" s="293"/>
      <c r="D105" s="65"/>
      <c r="E105" s="65"/>
      <c r="F105" s="65"/>
      <c r="G105" s="65"/>
      <c r="H105" s="65"/>
      <c r="I105" s="187">
        <f t="shared" si="54"/>
        <v>0</v>
      </c>
      <c r="J105" s="293"/>
      <c r="K105" s="65"/>
      <c r="L105" s="65"/>
      <c r="M105" s="65"/>
      <c r="N105" s="65"/>
      <c r="O105" s="65"/>
      <c r="P105" s="187">
        <f t="shared" si="55"/>
        <v>0</v>
      </c>
      <c r="Q105" s="216">
        <f t="shared" si="56"/>
        <v>0</v>
      </c>
    </row>
    <row r="106" spans="1:17" s="344" customFormat="1" ht="32" customHeight="1">
      <c r="A106" s="183" t="s">
        <v>424</v>
      </c>
      <c r="B106" s="320"/>
      <c r="C106" s="293"/>
      <c r="D106" s="65"/>
      <c r="E106" s="65"/>
      <c r="F106" s="65"/>
      <c r="G106" s="65"/>
      <c r="H106" s="65"/>
      <c r="I106" s="187">
        <f>SUM(C106:H106)/6</f>
        <v>0</v>
      </c>
      <c r="J106" s="293"/>
      <c r="K106" s="65"/>
      <c r="L106" s="65"/>
      <c r="M106" s="65"/>
      <c r="N106" s="65"/>
      <c r="O106" s="65"/>
      <c r="P106" s="187">
        <f>SUM(J106:O106)/6</f>
        <v>0</v>
      </c>
      <c r="Q106" s="216">
        <f>SUM(I106,P106)/2</f>
        <v>0</v>
      </c>
    </row>
    <row r="107" spans="1:17" s="344" customFormat="1" ht="32" customHeight="1">
      <c r="A107" s="184" t="s">
        <v>385</v>
      </c>
      <c r="B107" s="358"/>
      <c r="C107" s="301"/>
      <c r="D107" s="185"/>
      <c r="E107" s="185"/>
      <c r="F107" s="185"/>
      <c r="G107" s="185"/>
      <c r="H107" s="185"/>
      <c r="I107" s="196"/>
      <c r="J107" s="301"/>
      <c r="K107" s="185"/>
      <c r="L107" s="185"/>
      <c r="M107" s="185"/>
      <c r="N107" s="185"/>
      <c r="O107" s="185"/>
      <c r="P107" s="196"/>
      <c r="Q107" s="359"/>
    </row>
    <row r="108" spans="1:17" s="344" customFormat="1" ht="32" hidden="1" customHeight="1">
      <c r="A108" s="312" t="s">
        <v>435</v>
      </c>
      <c r="B108" s="343"/>
      <c r="C108" s="293"/>
      <c r="D108" s="65"/>
      <c r="E108" s="65"/>
      <c r="F108" s="65"/>
      <c r="G108" s="65"/>
      <c r="H108" s="65"/>
      <c r="I108" s="187">
        <f>SUM(C108:H108)/6</f>
        <v>0</v>
      </c>
      <c r="J108" s="293"/>
      <c r="K108" s="65"/>
      <c r="L108" s="65"/>
      <c r="M108" s="65"/>
      <c r="N108" s="65"/>
      <c r="O108" s="65"/>
      <c r="P108" s="187">
        <f>SUM(J108:O108)/6</f>
        <v>0</v>
      </c>
      <c r="Q108" s="216">
        <f>SUM(I108,P108)/2</f>
        <v>0</v>
      </c>
    </row>
    <row r="109" spans="1:17" s="344" customFormat="1" ht="32" hidden="1" customHeight="1">
      <c r="A109" s="312" t="s">
        <v>383</v>
      </c>
      <c r="B109" s="343"/>
      <c r="C109" s="293"/>
      <c r="D109" s="65"/>
      <c r="E109" s="65"/>
      <c r="F109" s="65"/>
      <c r="G109" s="65"/>
      <c r="H109" s="65"/>
      <c r="I109" s="187">
        <f t="shared" ref="I109:I117" si="57">SUM(C109:H109)/6</f>
        <v>0</v>
      </c>
      <c r="J109" s="293"/>
      <c r="K109" s="65"/>
      <c r="L109" s="65"/>
      <c r="M109" s="65"/>
      <c r="N109" s="65"/>
      <c r="O109" s="65"/>
      <c r="P109" s="187">
        <f t="shared" ref="P109:P117" si="58">SUM(J109:O109)/6</f>
        <v>0</v>
      </c>
      <c r="Q109" s="216">
        <f t="shared" ref="Q109:Q117" si="59">SUM(I109,P109)/2</f>
        <v>0</v>
      </c>
    </row>
    <row r="110" spans="1:17" s="344" customFormat="1" ht="32" hidden="1" customHeight="1">
      <c r="A110" s="312" t="s">
        <v>434</v>
      </c>
      <c r="B110" s="343"/>
      <c r="C110" s="293"/>
      <c r="D110" s="65"/>
      <c r="E110" s="65"/>
      <c r="F110" s="65"/>
      <c r="G110" s="65"/>
      <c r="H110" s="65"/>
      <c r="I110" s="187">
        <f t="shared" si="57"/>
        <v>0</v>
      </c>
      <c r="J110" s="293"/>
      <c r="K110" s="65"/>
      <c r="L110" s="65"/>
      <c r="M110" s="65"/>
      <c r="N110" s="65"/>
      <c r="O110" s="65"/>
      <c r="P110" s="187">
        <f t="shared" si="58"/>
        <v>0</v>
      </c>
      <c r="Q110" s="216">
        <f t="shared" si="59"/>
        <v>0</v>
      </c>
    </row>
    <row r="111" spans="1:17" s="344" customFormat="1" ht="32" hidden="1" customHeight="1">
      <c r="A111" s="312" t="s">
        <v>433</v>
      </c>
      <c r="B111" s="343"/>
      <c r="C111" s="293"/>
      <c r="D111" s="65"/>
      <c r="E111" s="65"/>
      <c r="F111" s="65"/>
      <c r="G111" s="65"/>
      <c r="H111" s="65"/>
      <c r="I111" s="187">
        <f t="shared" si="57"/>
        <v>0</v>
      </c>
      <c r="J111" s="293"/>
      <c r="K111" s="65"/>
      <c r="L111" s="65"/>
      <c r="M111" s="65"/>
      <c r="N111" s="65"/>
      <c r="O111" s="65"/>
      <c r="P111" s="187">
        <f t="shared" si="58"/>
        <v>0</v>
      </c>
      <c r="Q111" s="216">
        <f t="shared" si="59"/>
        <v>0</v>
      </c>
    </row>
    <row r="112" spans="1:17" s="344" customFormat="1" ht="32" hidden="1" customHeight="1">
      <c r="A112" s="312" t="s">
        <v>403</v>
      </c>
      <c r="B112" s="343"/>
      <c r="C112" s="293"/>
      <c r="D112" s="65"/>
      <c r="E112" s="65"/>
      <c r="F112" s="65"/>
      <c r="G112" s="65"/>
      <c r="H112" s="65"/>
      <c r="I112" s="187">
        <f t="shared" si="57"/>
        <v>0</v>
      </c>
      <c r="J112" s="293"/>
      <c r="K112" s="65"/>
      <c r="L112" s="65"/>
      <c r="M112" s="65"/>
      <c r="N112" s="65"/>
      <c r="O112" s="65"/>
      <c r="P112" s="187">
        <f t="shared" si="58"/>
        <v>0</v>
      </c>
      <c r="Q112" s="216">
        <f t="shared" si="59"/>
        <v>0</v>
      </c>
    </row>
    <row r="113" spans="1:43" s="344" customFormat="1" ht="32" hidden="1" customHeight="1">
      <c r="A113" s="312" t="s">
        <v>438</v>
      </c>
      <c r="B113" s="343"/>
      <c r="C113" s="293"/>
      <c r="D113" s="65"/>
      <c r="E113" s="65"/>
      <c r="F113" s="65"/>
      <c r="G113" s="65"/>
      <c r="H113" s="65"/>
      <c r="I113" s="187">
        <f t="shared" si="57"/>
        <v>0</v>
      </c>
      <c r="J113" s="293"/>
      <c r="K113" s="65"/>
      <c r="L113" s="65"/>
      <c r="M113" s="65"/>
      <c r="N113" s="65"/>
      <c r="O113" s="65"/>
      <c r="P113" s="187">
        <f t="shared" si="58"/>
        <v>0</v>
      </c>
      <c r="Q113" s="216">
        <f t="shared" si="59"/>
        <v>0</v>
      </c>
    </row>
    <row r="114" spans="1:43" s="344" customFormat="1" ht="32" hidden="1" customHeight="1">
      <c r="A114" s="312" t="s">
        <v>404</v>
      </c>
      <c r="B114" s="343"/>
      <c r="C114" s="293"/>
      <c r="D114" s="65"/>
      <c r="E114" s="65"/>
      <c r="F114" s="65"/>
      <c r="G114" s="65"/>
      <c r="H114" s="65"/>
      <c r="I114" s="187">
        <f t="shared" si="57"/>
        <v>0</v>
      </c>
      <c r="J114" s="293"/>
      <c r="K114" s="65"/>
      <c r="L114" s="65"/>
      <c r="M114" s="65"/>
      <c r="N114" s="65"/>
      <c r="O114" s="65"/>
      <c r="P114" s="187">
        <f t="shared" si="58"/>
        <v>0</v>
      </c>
      <c r="Q114" s="216">
        <f t="shared" si="59"/>
        <v>0</v>
      </c>
    </row>
    <row r="115" spans="1:43" s="344" customFormat="1" ht="32" hidden="1" customHeight="1">
      <c r="A115" s="312" t="s">
        <v>384</v>
      </c>
      <c r="B115" s="343"/>
      <c r="C115" s="293"/>
      <c r="D115" s="65"/>
      <c r="E115" s="65"/>
      <c r="F115" s="65"/>
      <c r="G115" s="65"/>
      <c r="H115" s="65"/>
      <c r="I115" s="187">
        <f t="shared" si="57"/>
        <v>0</v>
      </c>
      <c r="J115" s="293"/>
      <c r="K115" s="65"/>
      <c r="L115" s="65"/>
      <c r="M115" s="65"/>
      <c r="N115" s="65"/>
      <c r="O115" s="65"/>
      <c r="P115" s="187">
        <f t="shared" si="58"/>
        <v>0</v>
      </c>
      <c r="Q115" s="216">
        <f t="shared" si="59"/>
        <v>0</v>
      </c>
    </row>
    <row r="116" spans="1:43" s="344" customFormat="1" ht="32" hidden="1" customHeight="1">
      <c r="A116" s="326" t="s">
        <v>437</v>
      </c>
      <c r="B116" s="343"/>
      <c r="C116" s="293"/>
      <c r="D116" s="65"/>
      <c r="E116" s="65"/>
      <c r="F116" s="65"/>
      <c r="G116" s="65"/>
      <c r="H116" s="65"/>
      <c r="I116" s="187">
        <f t="shared" si="57"/>
        <v>0</v>
      </c>
      <c r="J116" s="293"/>
      <c r="K116" s="65"/>
      <c r="L116" s="65"/>
      <c r="M116" s="65"/>
      <c r="N116" s="65"/>
      <c r="O116" s="65"/>
      <c r="P116" s="187">
        <f t="shared" si="58"/>
        <v>0</v>
      </c>
      <c r="Q116" s="216">
        <f t="shared" si="59"/>
        <v>0</v>
      </c>
    </row>
    <row r="117" spans="1:43" s="344" customFormat="1" ht="32" hidden="1" customHeight="1">
      <c r="A117" s="309" t="s">
        <v>436</v>
      </c>
      <c r="B117" s="343"/>
      <c r="C117" s="293"/>
      <c r="D117" s="65"/>
      <c r="E117" s="65"/>
      <c r="F117" s="65"/>
      <c r="G117" s="65"/>
      <c r="H117" s="65"/>
      <c r="I117" s="187">
        <f t="shared" si="57"/>
        <v>0</v>
      </c>
      <c r="J117" s="293"/>
      <c r="K117" s="65"/>
      <c r="L117" s="65"/>
      <c r="M117" s="65"/>
      <c r="N117" s="65"/>
      <c r="O117" s="65"/>
      <c r="P117" s="187">
        <f t="shared" si="58"/>
        <v>0</v>
      </c>
      <c r="Q117" s="216">
        <f t="shared" si="59"/>
        <v>0</v>
      </c>
    </row>
    <row r="118" spans="1:43" s="344" customFormat="1" ht="32" customHeight="1">
      <c r="A118" s="184" t="s">
        <v>386</v>
      </c>
      <c r="B118" s="358"/>
      <c r="C118" s="301"/>
      <c r="D118" s="185"/>
      <c r="E118" s="185"/>
      <c r="F118" s="185"/>
      <c r="G118" s="185"/>
      <c r="H118" s="185"/>
      <c r="I118" s="196"/>
      <c r="J118" s="301"/>
      <c r="K118" s="185"/>
      <c r="L118" s="185"/>
      <c r="M118" s="185"/>
      <c r="N118" s="185"/>
      <c r="O118" s="185"/>
      <c r="P118" s="196"/>
      <c r="Q118" s="359"/>
    </row>
    <row r="119" spans="1:43" s="344" customFormat="1" ht="32" hidden="1" customHeight="1">
      <c r="A119" s="309" t="s">
        <v>388</v>
      </c>
      <c r="B119" s="343"/>
      <c r="C119" s="293"/>
      <c r="D119" s="65"/>
      <c r="E119" s="65"/>
      <c r="F119" s="65"/>
      <c r="G119" s="65"/>
      <c r="H119" s="65"/>
      <c r="I119" s="187">
        <f>H119</f>
        <v>0</v>
      </c>
      <c r="J119" s="293"/>
      <c r="K119" s="65"/>
      <c r="L119" s="65"/>
      <c r="M119" s="65"/>
      <c r="N119" s="65"/>
      <c r="O119" s="65"/>
      <c r="P119" s="187">
        <f>O119</f>
        <v>0</v>
      </c>
      <c r="Q119" s="216">
        <f>O119</f>
        <v>0</v>
      </c>
    </row>
    <row r="120" spans="1:43" s="344" customFormat="1" ht="32" hidden="1" customHeight="1">
      <c r="A120" s="312" t="s">
        <v>390</v>
      </c>
      <c r="B120" s="343"/>
      <c r="C120" s="293"/>
      <c r="D120" s="65"/>
      <c r="E120" s="65"/>
      <c r="F120" s="65"/>
      <c r="G120" s="65"/>
      <c r="H120" s="65"/>
      <c r="I120" s="187">
        <f>H120</f>
        <v>0</v>
      </c>
      <c r="J120" s="293"/>
      <c r="K120" s="65"/>
      <c r="L120" s="65"/>
      <c r="M120" s="65"/>
      <c r="N120" s="65"/>
      <c r="O120" s="65"/>
      <c r="P120" s="187">
        <f>O120</f>
        <v>0</v>
      </c>
      <c r="Q120" s="216">
        <f>O120</f>
        <v>0</v>
      </c>
    </row>
    <row r="121" spans="1:43" s="344" customFormat="1" ht="32" hidden="1" customHeight="1">
      <c r="A121" s="312" t="s">
        <v>389</v>
      </c>
      <c r="B121" s="343"/>
      <c r="C121" s="293"/>
      <c r="D121" s="65"/>
      <c r="E121" s="65"/>
      <c r="F121" s="65"/>
      <c r="G121" s="65"/>
      <c r="H121" s="65"/>
      <c r="I121" s="187">
        <f>H121</f>
        <v>0</v>
      </c>
      <c r="J121" s="293"/>
      <c r="K121" s="65"/>
      <c r="L121" s="65"/>
      <c r="M121" s="65"/>
      <c r="N121" s="65"/>
      <c r="O121" s="65"/>
      <c r="P121" s="187">
        <f>O121</f>
        <v>0</v>
      </c>
      <c r="Q121" s="216">
        <f>O121</f>
        <v>0</v>
      </c>
    </row>
    <row r="122" spans="1:43" s="344" customFormat="1" ht="32" customHeight="1" thickBot="1">
      <c r="A122" s="326" t="s">
        <v>387</v>
      </c>
      <c r="B122" s="343"/>
      <c r="C122" s="293"/>
      <c r="D122" s="65"/>
      <c r="E122" s="65"/>
      <c r="F122" s="65"/>
      <c r="G122" s="65"/>
      <c r="H122" s="65"/>
      <c r="I122" s="187">
        <f>H122</f>
        <v>0</v>
      </c>
      <c r="J122" s="293"/>
      <c r="K122" s="65"/>
      <c r="L122" s="65"/>
      <c r="M122" s="65"/>
      <c r="N122" s="65"/>
      <c r="O122" s="65"/>
      <c r="P122" s="187">
        <f>O122</f>
        <v>0</v>
      </c>
      <c r="Q122" s="216">
        <f>O122</f>
        <v>0</v>
      </c>
    </row>
    <row r="123" spans="1:43" s="344" customFormat="1" ht="32" hidden="1" customHeight="1" thickBot="1">
      <c r="A123" s="327" t="s">
        <v>391</v>
      </c>
      <c r="B123" s="345"/>
      <c r="C123" s="294"/>
      <c r="D123" s="79"/>
      <c r="E123" s="79"/>
      <c r="F123" s="79"/>
      <c r="G123" s="79"/>
      <c r="H123" s="79"/>
      <c r="I123" s="360">
        <f>H123</f>
        <v>0</v>
      </c>
      <c r="J123" s="294"/>
      <c r="K123" s="79"/>
      <c r="L123" s="79"/>
      <c r="M123" s="79"/>
      <c r="N123" s="79"/>
      <c r="O123" s="79"/>
      <c r="P123" s="360">
        <f>O123</f>
        <v>0</v>
      </c>
      <c r="Q123" s="361">
        <f>O123</f>
        <v>0</v>
      </c>
    </row>
    <row r="124" spans="1:43" s="346" customFormat="1" ht="32" customHeight="1" thickBot="1">
      <c r="A124" s="206" t="s">
        <v>253</v>
      </c>
      <c r="B124" s="362"/>
      <c r="C124" s="302"/>
      <c r="D124" s="303"/>
      <c r="E124" s="303"/>
      <c r="F124" s="303"/>
      <c r="G124" s="303"/>
      <c r="H124" s="303"/>
      <c r="I124" s="363">
        <f>SUM(C124:H124)</f>
        <v>0</v>
      </c>
      <c r="J124" s="302"/>
      <c r="K124" s="303"/>
      <c r="L124" s="303"/>
      <c r="M124" s="303"/>
      <c r="N124" s="303"/>
      <c r="O124" s="303"/>
      <c r="P124" s="363">
        <f>SUM(J124:O124)</f>
        <v>0</v>
      </c>
      <c r="Q124" s="364">
        <f>SUM(I124,P124)</f>
        <v>0</v>
      </c>
      <c r="R124" s="344"/>
      <c r="S124" s="344"/>
      <c r="T124" s="344"/>
      <c r="U124" s="344"/>
      <c r="V124" s="344"/>
      <c r="W124" s="344"/>
      <c r="X124" s="344"/>
      <c r="Y124" s="344"/>
      <c r="Z124" s="344"/>
      <c r="AA124" s="344"/>
      <c r="AB124" s="344"/>
      <c r="AC124" s="344"/>
      <c r="AD124" s="344"/>
      <c r="AE124" s="344"/>
      <c r="AF124" s="344"/>
      <c r="AG124" s="344"/>
      <c r="AH124" s="344"/>
      <c r="AI124" s="344"/>
      <c r="AJ124" s="344"/>
      <c r="AK124" s="344"/>
      <c r="AL124" s="344"/>
      <c r="AM124" s="344"/>
      <c r="AN124" s="344"/>
      <c r="AO124" s="344"/>
      <c r="AP124" s="344"/>
      <c r="AQ124" s="344"/>
    </row>
    <row r="125" spans="1:43" s="346" customFormat="1" ht="32" customHeight="1" thickBot="1">
      <c r="A125" s="308" t="s">
        <v>439</v>
      </c>
      <c r="B125" s="319" t="s">
        <v>366</v>
      </c>
      <c r="C125" s="300"/>
      <c r="D125" s="186"/>
      <c r="E125" s="186"/>
      <c r="F125" s="186"/>
      <c r="G125" s="186"/>
      <c r="H125" s="186"/>
      <c r="I125" s="365"/>
      <c r="J125" s="300"/>
      <c r="K125" s="186"/>
      <c r="L125" s="186"/>
      <c r="M125" s="186"/>
      <c r="N125" s="186"/>
      <c r="O125" s="186"/>
      <c r="P125" s="365"/>
      <c r="Q125" s="366"/>
      <c r="R125" s="344"/>
      <c r="S125" s="344"/>
      <c r="T125" s="344"/>
      <c r="U125" s="344"/>
      <c r="V125" s="344"/>
      <c r="W125" s="344"/>
      <c r="X125" s="344"/>
      <c r="Y125" s="344"/>
      <c r="Z125" s="344"/>
      <c r="AA125" s="344"/>
      <c r="AB125" s="344"/>
      <c r="AC125" s="344"/>
      <c r="AD125" s="344"/>
      <c r="AE125" s="344"/>
      <c r="AF125" s="344"/>
      <c r="AG125" s="344"/>
      <c r="AH125" s="344"/>
      <c r="AI125" s="344"/>
      <c r="AJ125" s="344"/>
      <c r="AK125" s="344"/>
      <c r="AL125" s="344"/>
      <c r="AM125" s="344"/>
      <c r="AN125" s="344"/>
      <c r="AO125" s="344"/>
      <c r="AP125" s="344"/>
      <c r="AQ125" s="344"/>
    </row>
    <row r="126" spans="1:43" s="344" customFormat="1" ht="38.25" hidden="1" customHeight="1">
      <c r="A126" s="71" t="s">
        <v>440</v>
      </c>
      <c r="B126" s="343"/>
      <c r="C126" s="293">
        <f>SUM(C127:C131)</f>
        <v>0</v>
      </c>
      <c r="D126" s="65">
        <f t="shared" ref="D126:H126" si="60">SUM(D127:D131)</f>
        <v>0</v>
      </c>
      <c r="E126" s="65">
        <f t="shared" si="60"/>
        <v>0</v>
      </c>
      <c r="F126" s="65">
        <f t="shared" si="60"/>
        <v>0</v>
      </c>
      <c r="G126" s="65">
        <f t="shared" si="60"/>
        <v>0</v>
      </c>
      <c r="H126" s="65">
        <f t="shared" si="60"/>
        <v>0</v>
      </c>
      <c r="I126" s="187">
        <f>SUM(C126:H126)/6</f>
        <v>0</v>
      </c>
      <c r="J126" s="293">
        <f>SUM(J127:J131)</f>
        <v>0</v>
      </c>
      <c r="K126" s="65">
        <f t="shared" ref="K126:O126" si="61">SUM(K127:K131)</f>
        <v>0</v>
      </c>
      <c r="L126" s="65">
        <f t="shared" si="61"/>
        <v>0</v>
      </c>
      <c r="M126" s="65">
        <f t="shared" si="61"/>
        <v>0</v>
      </c>
      <c r="N126" s="65">
        <f t="shared" si="61"/>
        <v>0</v>
      </c>
      <c r="O126" s="65">
        <f t="shared" si="61"/>
        <v>0</v>
      </c>
      <c r="P126" s="187">
        <f>SUM(J126:O126)/6</f>
        <v>0</v>
      </c>
      <c r="Q126" s="216">
        <f t="shared" ref="Q126:Q131" si="62">SUM(I126,P126)/2</f>
        <v>0</v>
      </c>
    </row>
    <row r="127" spans="1:43" s="344" customFormat="1" ht="32" hidden="1" customHeight="1">
      <c r="A127" s="312" t="s">
        <v>233</v>
      </c>
      <c r="B127" s="343"/>
      <c r="C127" s="293"/>
      <c r="D127" s="65"/>
      <c r="E127" s="65"/>
      <c r="F127" s="65"/>
      <c r="G127" s="65"/>
      <c r="H127" s="65"/>
      <c r="I127" s="187">
        <f t="shared" ref="I127:I131" si="63">SUM(C127:H127)/6</f>
        <v>0</v>
      </c>
      <c r="J127" s="293"/>
      <c r="K127" s="65"/>
      <c r="L127" s="65"/>
      <c r="M127" s="65"/>
      <c r="N127" s="65"/>
      <c r="O127" s="65"/>
      <c r="P127" s="187">
        <f t="shared" ref="P127:P131" si="64">SUM(J127:O127)/6</f>
        <v>0</v>
      </c>
      <c r="Q127" s="216">
        <f t="shared" si="62"/>
        <v>0</v>
      </c>
    </row>
    <row r="128" spans="1:43" s="344" customFormat="1" ht="32" hidden="1" customHeight="1">
      <c r="A128" s="312" t="s">
        <v>252</v>
      </c>
      <c r="B128" s="343"/>
      <c r="C128" s="293"/>
      <c r="D128" s="65"/>
      <c r="E128" s="65"/>
      <c r="F128" s="65"/>
      <c r="G128" s="65"/>
      <c r="H128" s="65"/>
      <c r="I128" s="187">
        <f t="shared" si="63"/>
        <v>0</v>
      </c>
      <c r="J128" s="293"/>
      <c r="K128" s="65"/>
      <c r="L128" s="65"/>
      <c r="M128" s="65"/>
      <c r="N128" s="65"/>
      <c r="O128" s="65"/>
      <c r="P128" s="187">
        <f t="shared" si="64"/>
        <v>0</v>
      </c>
      <c r="Q128" s="216">
        <f t="shared" si="62"/>
        <v>0</v>
      </c>
    </row>
    <row r="129" spans="1:43" s="344" customFormat="1" ht="32" hidden="1" customHeight="1">
      <c r="A129" s="312" t="s">
        <v>234</v>
      </c>
      <c r="B129" s="343"/>
      <c r="C129" s="293"/>
      <c r="D129" s="65"/>
      <c r="E129" s="65"/>
      <c r="F129" s="65"/>
      <c r="G129" s="65"/>
      <c r="H129" s="65"/>
      <c r="I129" s="187">
        <f t="shared" si="63"/>
        <v>0</v>
      </c>
      <c r="J129" s="293"/>
      <c r="K129" s="65"/>
      <c r="L129" s="65"/>
      <c r="M129" s="65"/>
      <c r="N129" s="65"/>
      <c r="O129" s="65"/>
      <c r="P129" s="187">
        <f t="shared" si="64"/>
        <v>0</v>
      </c>
      <c r="Q129" s="216">
        <f t="shared" si="62"/>
        <v>0</v>
      </c>
    </row>
    <row r="130" spans="1:43" s="344" customFormat="1" ht="32" hidden="1" customHeight="1">
      <c r="A130" s="312" t="s">
        <v>235</v>
      </c>
      <c r="B130" s="343"/>
      <c r="C130" s="293"/>
      <c r="D130" s="65"/>
      <c r="E130" s="65"/>
      <c r="F130" s="65"/>
      <c r="G130" s="65"/>
      <c r="H130" s="65"/>
      <c r="I130" s="187">
        <f t="shared" si="63"/>
        <v>0</v>
      </c>
      <c r="J130" s="293"/>
      <c r="K130" s="65"/>
      <c r="L130" s="65"/>
      <c r="M130" s="65"/>
      <c r="N130" s="65"/>
      <c r="O130" s="65"/>
      <c r="P130" s="187">
        <f t="shared" si="64"/>
        <v>0</v>
      </c>
      <c r="Q130" s="216">
        <f t="shared" si="62"/>
        <v>0</v>
      </c>
    </row>
    <row r="131" spans="1:43" s="344" customFormat="1" ht="32" hidden="1" customHeight="1">
      <c r="A131" s="312" t="s">
        <v>225</v>
      </c>
      <c r="B131" s="343"/>
      <c r="C131" s="293"/>
      <c r="D131" s="65"/>
      <c r="E131" s="65"/>
      <c r="F131" s="65"/>
      <c r="G131" s="65"/>
      <c r="H131" s="65"/>
      <c r="I131" s="187">
        <f t="shared" si="63"/>
        <v>0</v>
      </c>
      <c r="J131" s="293"/>
      <c r="K131" s="65"/>
      <c r="L131" s="65"/>
      <c r="M131" s="65"/>
      <c r="N131" s="65"/>
      <c r="O131" s="65"/>
      <c r="P131" s="187">
        <f t="shared" si="64"/>
        <v>0</v>
      </c>
      <c r="Q131" s="216">
        <f t="shared" si="62"/>
        <v>0</v>
      </c>
    </row>
    <row r="132" spans="1:43" s="344" customFormat="1" ht="32" hidden="1" customHeight="1" thickBot="1">
      <c r="A132" s="207" t="s">
        <v>402</v>
      </c>
      <c r="B132" s="345"/>
      <c r="C132" s="295"/>
      <c r="D132" s="296"/>
      <c r="E132" s="296"/>
      <c r="F132" s="296"/>
      <c r="G132" s="296"/>
      <c r="H132" s="296"/>
      <c r="I132" s="297">
        <f>SUM(C132:H132)</f>
        <v>0</v>
      </c>
      <c r="J132" s="295"/>
      <c r="K132" s="296"/>
      <c r="L132" s="296"/>
      <c r="M132" s="296"/>
      <c r="N132" s="296"/>
      <c r="O132" s="296"/>
      <c r="P132" s="297">
        <f>SUM(J132:O132)</f>
        <v>0</v>
      </c>
      <c r="Q132" s="361">
        <f>SUM(I132,P132)</f>
        <v>0</v>
      </c>
    </row>
    <row r="133" spans="1:43" s="344" customFormat="1" ht="44.25" customHeight="1">
      <c r="A133" s="181" t="s">
        <v>236</v>
      </c>
      <c r="B133" s="319" t="s">
        <v>367</v>
      </c>
      <c r="C133" s="300"/>
      <c r="D133" s="186"/>
      <c r="E133" s="186"/>
      <c r="F133" s="186"/>
      <c r="G133" s="186"/>
      <c r="H133" s="186"/>
      <c r="I133" s="367"/>
      <c r="J133" s="300"/>
      <c r="K133" s="186"/>
      <c r="L133" s="186"/>
      <c r="M133" s="186"/>
      <c r="N133" s="186"/>
      <c r="O133" s="186"/>
      <c r="P133" s="367"/>
      <c r="Q133" s="366"/>
    </row>
    <row r="134" spans="1:43" s="346" customFormat="1" ht="32" customHeight="1">
      <c r="A134" s="208" t="s">
        <v>380</v>
      </c>
      <c r="B134" s="321" t="s">
        <v>366</v>
      </c>
      <c r="C134" s="304"/>
      <c r="D134" s="195"/>
      <c r="E134" s="195"/>
      <c r="F134" s="195"/>
      <c r="G134" s="195"/>
      <c r="H134" s="195"/>
      <c r="I134" s="233"/>
      <c r="J134" s="304"/>
      <c r="K134" s="195"/>
      <c r="L134" s="195"/>
      <c r="M134" s="195"/>
      <c r="N134" s="195"/>
      <c r="O134" s="195"/>
      <c r="P134" s="233"/>
      <c r="Q134" s="359"/>
      <c r="R134" s="344"/>
      <c r="S134" s="344"/>
      <c r="T134" s="344"/>
      <c r="U134" s="344"/>
      <c r="V134" s="344"/>
      <c r="W134" s="344"/>
      <c r="X134" s="344"/>
      <c r="Y134" s="344"/>
      <c r="Z134" s="344"/>
      <c r="AA134" s="344"/>
      <c r="AB134" s="344"/>
      <c r="AC134" s="344"/>
      <c r="AD134" s="344"/>
      <c r="AE134" s="344"/>
      <c r="AF134" s="344"/>
      <c r="AG134" s="344"/>
      <c r="AH134" s="344"/>
      <c r="AI134" s="344"/>
      <c r="AJ134" s="344"/>
      <c r="AK134" s="344"/>
      <c r="AL134" s="344"/>
      <c r="AM134" s="344"/>
      <c r="AN134" s="344"/>
      <c r="AO134" s="344"/>
      <c r="AP134" s="344"/>
      <c r="AQ134" s="344"/>
    </row>
    <row r="135" spans="1:43" s="344" customFormat="1" ht="32" hidden="1" customHeight="1">
      <c r="A135" s="209" t="s">
        <v>240</v>
      </c>
      <c r="B135" s="343"/>
      <c r="C135" s="293"/>
      <c r="D135" s="65"/>
      <c r="E135" s="65"/>
      <c r="F135" s="65"/>
      <c r="G135" s="65"/>
      <c r="H135" s="65"/>
      <c r="I135" s="187">
        <f>H135</f>
        <v>0</v>
      </c>
      <c r="J135" s="293"/>
      <c r="K135" s="65"/>
      <c r="L135" s="65"/>
      <c r="M135" s="65"/>
      <c r="N135" s="65"/>
      <c r="O135" s="65"/>
      <c r="P135" s="187">
        <f>O135</f>
        <v>0</v>
      </c>
      <c r="Q135" s="216">
        <f>O135</f>
        <v>0</v>
      </c>
    </row>
    <row r="136" spans="1:43" s="344" customFormat="1" ht="32" customHeight="1">
      <c r="A136" s="209" t="s">
        <v>379</v>
      </c>
      <c r="B136" s="343"/>
      <c r="C136" s="293"/>
      <c r="D136" s="65"/>
      <c r="E136" s="65"/>
      <c r="F136" s="65"/>
      <c r="G136" s="65"/>
      <c r="H136" s="65"/>
      <c r="I136" s="187">
        <f t="shared" ref="I136:I141" si="65">H136</f>
        <v>0</v>
      </c>
      <c r="J136" s="293"/>
      <c r="K136" s="65"/>
      <c r="L136" s="65"/>
      <c r="M136" s="65"/>
      <c r="N136" s="65"/>
      <c r="O136" s="65"/>
      <c r="P136" s="187">
        <f t="shared" ref="P136:P138" si="66">O136</f>
        <v>0</v>
      </c>
      <c r="Q136" s="216">
        <f>O136</f>
        <v>0</v>
      </c>
    </row>
    <row r="137" spans="1:43" s="344" customFormat="1" ht="32" customHeight="1">
      <c r="A137" s="209" t="s">
        <v>251</v>
      </c>
      <c r="B137" s="343"/>
      <c r="C137" s="293"/>
      <c r="D137" s="65"/>
      <c r="E137" s="65"/>
      <c r="F137" s="65"/>
      <c r="G137" s="65"/>
      <c r="H137" s="65"/>
      <c r="I137" s="187">
        <f t="shared" si="65"/>
        <v>0</v>
      </c>
      <c r="J137" s="293"/>
      <c r="K137" s="65"/>
      <c r="L137" s="65"/>
      <c r="M137" s="65"/>
      <c r="N137" s="65"/>
      <c r="O137" s="65"/>
      <c r="P137" s="187">
        <f t="shared" si="66"/>
        <v>0</v>
      </c>
      <c r="Q137" s="216">
        <f>O137</f>
        <v>0</v>
      </c>
    </row>
    <row r="138" spans="1:43" s="344" customFormat="1" ht="32" hidden="1" customHeight="1">
      <c r="A138" s="209" t="s">
        <v>241</v>
      </c>
      <c r="B138" s="343"/>
      <c r="C138" s="293"/>
      <c r="D138" s="65"/>
      <c r="E138" s="65"/>
      <c r="F138" s="65"/>
      <c r="G138" s="65"/>
      <c r="H138" s="65"/>
      <c r="I138" s="187">
        <f t="shared" si="65"/>
        <v>0</v>
      </c>
      <c r="J138" s="293"/>
      <c r="K138" s="65"/>
      <c r="L138" s="65"/>
      <c r="M138" s="65"/>
      <c r="N138" s="65"/>
      <c r="O138" s="65"/>
      <c r="P138" s="187">
        <f t="shared" si="66"/>
        <v>0</v>
      </c>
      <c r="Q138" s="216">
        <f>O138</f>
        <v>0</v>
      </c>
    </row>
    <row r="139" spans="1:43" s="368" customFormat="1" ht="32" customHeight="1">
      <c r="A139" s="78" t="s">
        <v>422</v>
      </c>
      <c r="B139" s="343"/>
      <c r="C139" s="293"/>
      <c r="D139" s="65"/>
      <c r="E139" s="65"/>
      <c r="F139" s="65"/>
      <c r="G139" s="66"/>
      <c r="H139" s="65"/>
      <c r="I139" s="187">
        <f>SUM(C139:H139)</f>
        <v>0</v>
      </c>
      <c r="J139" s="293"/>
      <c r="K139" s="65"/>
      <c r="L139" s="65"/>
      <c r="M139" s="65"/>
      <c r="N139" s="66"/>
      <c r="O139" s="65"/>
      <c r="P139" s="187">
        <f>SUM(J139:O139)</f>
        <v>0</v>
      </c>
      <c r="Q139" s="216">
        <f>SUM(I139,P139)</f>
        <v>0</v>
      </c>
    </row>
    <row r="140" spans="1:43" s="368" customFormat="1" ht="32" customHeight="1">
      <c r="A140" s="183" t="s">
        <v>449</v>
      </c>
      <c r="B140" s="343"/>
      <c r="C140" s="293"/>
      <c r="D140" s="65"/>
      <c r="E140" s="65"/>
      <c r="F140" s="65"/>
      <c r="G140" s="66"/>
      <c r="H140" s="65"/>
      <c r="I140" s="187">
        <f t="shared" si="65"/>
        <v>0</v>
      </c>
      <c r="J140" s="293"/>
      <c r="K140" s="65"/>
      <c r="L140" s="65"/>
      <c r="M140" s="65"/>
      <c r="N140" s="66"/>
      <c r="O140" s="65"/>
      <c r="P140" s="187">
        <f t="shared" ref="P140:P141" si="67">O140</f>
        <v>0</v>
      </c>
      <c r="Q140" s="216">
        <f>O140</f>
        <v>0</v>
      </c>
    </row>
    <row r="141" spans="1:43" s="368" customFormat="1" ht="32" customHeight="1">
      <c r="A141" s="183" t="s">
        <v>444</v>
      </c>
      <c r="B141" s="343"/>
      <c r="C141" s="293"/>
      <c r="D141" s="65"/>
      <c r="E141" s="65"/>
      <c r="F141" s="65"/>
      <c r="G141" s="66"/>
      <c r="H141" s="65"/>
      <c r="I141" s="187">
        <f t="shared" si="65"/>
        <v>0</v>
      </c>
      <c r="J141" s="293"/>
      <c r="K141" s="65"/>
      <c r="L141" s="65"/>
      <c r="M141" s="65"/>
      <c r="N141" s="66"/>
      <c r="O141" s="65"/>
      <c r="P141" s="187">
        <f t="shared" si="67"/>
        <v>0</v>
      </c>
      <c r="Q141" s="216">
        <f t="shared" ref="Q141" si="68">O141</f>
        <v>0</v>
      </c>
    </row>
    <row r="142" spans="1:43" s="368" customFormat="1" ht="32" hidden="1" customHeight="1">
      <c r="A142" s="183" t="s">
        <v>445</v>
      </c>
      <c r="B142" s="343"/>
      <c r="C142" s="293"/>
      <c r="D142" s="65"/>
      <c r="E142" s="65"/>
      <c r="F142" s="65"/>
      <c r="G142" s="66"/>
      <c r="H142" s="65"/>
      <c r="I142" s="187">
        <f>SUM(C142:H142)</f>
        <v>0</v>
      </c>
      <c r="J142" s="293"/>
      <c r="K142" s="65"/>
      <c r="L142" s="65"/>
      <c r="M142" s="65"/>
      <c r="N142" s="66"/>
      <c r="O142" s="65"/>
      <c r="P142" s="187">
        <f>SUM(J142:O142)</f>
        <v>0</v>
      </c>
      <c r="Q142" s="216">
        <f>SUM(I142,P142)</f>
        <v>0</v>
      </c>
    </row>
    <row r="143" spans="1:43" s="368" customFormat="1" ht="32" hidden="1" customHeight="1">
      <c r="A143" s="325" t="s">
        <v>446</v>
      </c>
      <c r="B143" s="343"/>
      <c r="C143" s="293"/>
      <c r="D143" s="65"/>
      <c r="E143" s="65"/>
      <c r="F143" s="65"/>
      <c r="G143" s="66"/>
      <c r="H143" s="65"/>
      <c r="I143" s="187">
        <f t="shared" ref="I143" si="69">SUM(C143:H143)</f>
        <v>0</v>
      </c>
      <c r="J143" s="293"/>
      <c r="K143" s="65"/>
      <c r="L143" s="65"/>
      <c r="M143" s="65"/>
      <c r="N143" s="66"/>
      <c r="O143" s="65"/>
      <c r="P143" s="187">
        <f t="shared" ref="P143" si="70">SUM(J143:O143)</f>
        <v>0</v>
      </c>
      <c r="Q143" s="216">
        <f>SUM(I143,P143)</f>
        <v>0</v>
      </c>
    </row>
    <row r="144" spans="1:43" s="368" customFormat="1" ht="32" customHeight="1">
      <c r="A144" s="183" t="s">
        <v>447</v>
      </c>
      <c r="B144" s="343"/>
      <c r="C144" s="293"/>
      <c r="D144" s="65"/>
      <c r="E144" s="65"/>
      <c r="F144" s="65"/>
      <c r="G144" s="66"/>
      <c r="H144" s="65"/>
      <c r="I144" s="187">
        <f>SUM(C144:H144)/6</f>
        <v>0</v>
      </c>
      <c r="J144" s="293"/>
      <c r="K144" s="65"/>
      <c r="L144" s="65"/>
      <c r="M144" s="65"/>
      <c r="N144" s="66"/>
      <c r="O144" s="65"/>
      <c r="P144" s="187">
        <f>SUM(J144:O144)/6</f>
        <v>0</v>
      </c>
      <c r="Q144" s="216">
        <f>SUM(I144,P144)/2</f>
        <v>0</v>
      </c>
    </row>
    <row r="145" spans="1:43" s="368" customFormat="1" ht="32" customHeight="1">
      <c r="A145" s="325" t="s">
        <v>448</v>
      </c>
      <c r="B145" s="343"/>
      <c r="C145" s="293"/>
      <c r="D145" s="65"/>
      <c r="E145" s="65"/>
      <c r="F145" s="65"/>
      <c r="G145" s="66"/>
      <c r="H145" s="65"/>
      <c r="I145" s="187">
        <f>H145</f>
        <v>0</v>
      </c>
      <c r="J145" s="293"/>
      <c r="K145" s="65"/>
      <c r="L145" s="65"/>
      <c r="M145" s="65"/>
      <c r="N145" s="66"/>
      <c r="O145" s="65"/>
      <c r="P145" s="187">
        <f t="shared" ref="P145" si="71">O145</f>
        <v>0</v>
      </c>
      <c r="Q145" s="216">
        <f t="shared" ref="Q145" si="72">O145</f>
        <v>0</v>
      </c>
    </row>
    <row r="146" spans="1:43" s="368" customFormat="1" ht="32" customHeight="1">
      <c r="A146" s="183" t="s">
        <v>396</v>
      </c>
      <c r="B146" s="369"/>
      <c r="C146" s="293"/>
      <c r="D146" s="65"/>
      <c r="E146" s="65"/>
      <c r="F146" s="65"/>
      <c r="G146" s="66"/>
      <c r="H146" s="65"/>
      <c r="I146" s="187">
        <f>SUM(C146:H146)/6</f>
        <v>0</v>
      </c>
      <c r="J146" s="293"/>
      <c r="K146" s="65"/>
      <c r="L146" s="65"/>
      <c r="M146" s="65"/>
      <c r="N146" s="66"/>
      <c r="O146" s="65"/>
      <c r="P146" s="187">
        <f>SUM(J146:O146)/6</f>
        <v>0</v>
      </c>
      <c r="Q146" s="216">
        <f>SUM(I146,P146)/2</f>
        <v>0</v>
      </c>
    </row>
    <row r="147" spans="1:43" s="368" customFormat="1" ht="32" customHeight="1">
      <c r="A147" s="328" t="s">
        <v>397</v>
      </c>
      <c r="B147" s="369"/>
      <c r="C147" s="293"/>
      <c r="D147" s="65"/>
      <c r="E147" s="65"/>
      <c r="F147" s="65"/>
      <c r="G147" s="66"/>
      <c r="H147" s="65"/>
      <c r="I147" s="187">
        <f>H147</f>
        <v>0</v>
      </c>
      <c r="J147" s="293"/>
      <c r="K147" s="65"/>
      <c r="L147" s="65"/>
      <c r="M147" s="65"/>
      <c r="N147" s="66"/>
      <c r="O147" s="65"/>
      <c r="P147" s="187">
        <f>O147</f>
        <v>0</v>
      </c>
      <c r="Q147" s="216">
        <f>O147</f>
        <v>0</v>
      </c>
    </row>
    <row r="148" spans="1:43" s="344" customFormat="1" ht="32" customHeight="1">
      <c r="A148" s="76" t="s">
        <v>382</v>
      </c>
      <c r="B148" s="322"/>
      <c r="C148" s="293"/>
      <c r="D148" s="65"/>
      <c r="E148" s="65"/>
      <c r="F148" s="65"/>
      <c r="G148" s="66"/>
      <c r="H148" s="65"/>
      <c r="I148" s="187">
        <f>SUM(C148:H148)</f>
        <v>0</v>
      </c>
      <c r="J148" s="293"/>
      <c r="K148" s="65"/>
      <c r="L148" s="65"/>
      <c r="M148" s="65"/>
      <c r="N148" s="66"/>
      <c r="O148" s="65"/>
      <c r="P148" s="187">
        <f>SUM(J148:O148)</f>
        <v>0</v>
      </c>
      <c r="Q148" s="216">
        <f>SUM(I148,P148)</f>
        <v>0</v>
      </c>
    </row>
    <row r="149" spans="1:43" s="344" customFormat="1" ht="32" customHeight="1">
      <c r="A149" s="325" t="s">
        <v>405</v>
      </c>
      <c r="B149" s="322"/>
      <c r="C149" s="293"/>
      <c r="D149" s="65"/>
      <c r="E149" s="65"/>
      <c r="F149" s="65"/>
      <c r="G149" s="66"/>
      <c r="H149" s="65"/>
      <c r="I149" s="187">
        <f>SUM(C149:H149)</f>
        <v>0</v>
      </c>
      <c r="J149" s="293"/>
      <c r="K149" s="65"/>
      <c r="L149" s="65"/>
      <c r="M149" s="65"/>
      <c r="N149" s="66"/>
      <c r="O149" s="65"/>
      <c r="P149" s="187">
        <f>SUM(J149:O149)</f>
        <v>0</v>
      </c>
      <c r="Q149" s="216">
        <f t="shared" ref="Q149:Q152" si="73">SUM(I149,P149)</f>
        <v>0</v>
      </c>
    </row>
    <row r="150" spans="1:43" s="344" customFormat="1" ht="32" hidden="1" customHeight="1">
      <c r="A150" s="76" t="s">
        <v>242</v>
      </c>
      <c r="B150" s="343"/>
      <c r="C150" s="293"/>
      <c r="D150" s="65"/>
      <c r="E150" s="65"/>
      <c r="F150" s="65"/>
      <c r="G150" s="66"/>
      <c r="H150" s="65"/>
      <c r="I150" s="187">
        <f>SUM(C150:H150)</f>
        <v>0</v>
      </c>
      <c r="J150" s="293"/>
      <c r="K150" s="65"/>
      <c r="L150" s="65"/>
      <c r="M150" s="65"/>
      <c r="N150" s="66"/>
      <c r="O150" s="65"/>
      <c r="P150" s="187">
        <f>SUM(J150:O150)</f>
        <v>0</v>
      </c>
      <c r="Q150" s="216">
        <f t="shared" si="73"/>
        <v>0</v>
      </c>
    </row>
    <row r="151" spans="1:43" s="344" customFormat="1" ht="32" hidden="1" customHeight="1">
      <c r="A151" s="76" t="s">
        <v>243</v>
      </c>
      <c r="B151" s="343"/>
      <c r="C151" s="293"/>
      <c r="D151" s="65"/>
      <c r="E151" s="65"/>
      <c r="F151" s="65"/>
      <c r="G151" s="66"/>
      <c r="H151" s="65"/>
      <c r="I151" s="187">
        <f>SUM(C151:H151)</f>
        <v>0</v>
      </c>
      <c r="J151" s="293"/>
      <c r="K151" s="65"/>
      <c r="L151" s="65"/>
      <c r="M151" s="65"/>
      <c r="N151" s="66"/>
      <c r="O151" s="65"/>
      <c r="P151" s="187">
        <f>SUM(J151:O151)</f>
        <v>0</v>
      </c>
      <c r="Q151" s="216">
        <f t="shared" si="73"/>
        <v>0</v>
      </c>
    </row>
    <row r="152" spans="1:43" s="344" customFormat="1" ht="32" hidden="1" customHeight="1">
      <c r="A152" s="76" t="s">
        <v>373</v>
      </c>
      <c r="B152" s="343"/>
      <c r="C152" s="293"/>
      <c r="D152" s="65"/>
      <c r="E152" s="65"/>
      <c r="F152" s="65"/>
      <c r="G152" s="66"/>
      <c r="H152" s="65"/>
      <c r="I152" s="187">
        <f>SUM(C152:H152)</f>
        <v>0</v>
      </c>
      <c r="J152" s="293"/>
      <c r="K152" s="65"/>
      <c r="L152" s="65"/>
      <c r="M152" s="65"/>
      <c r="N152" s="66"/>
      <c r="O152" s="65"/>
      <c r="P152" s="187">
        <f>SUM(J152:O152)</f>
        <v>0</v>
      </c>
      <c r="Q152" s="216">
        <f t="shared" si="73"/>
        <v>0</v>
      </c>
    </row>
    <row r="153" spans="1:43" s="346" customFormat="1" ht="32" customHeight="1">
      <c r="A153" s="208" t="s">
        <v>381</v>
      </c>
      <c r="B153" s="321" t="s">
        <v>366</v>
      </c>
      <c r="C153" s="304"/>
      <c r="D153" s="195"/>
      <c r="E153" s="195"/>
      <c r="F153" s="195"/>
      <c r="G153" s="195"/>
      <c r="H153" s="195"/>
      <c r="I153" s="233"/>
      <c r="J153" s="304"/>
      <c r="K153" s="195"/>
      <c r="L153" s="195"/>
      <c r="M153" s="195"/>
      <c r="N153" s="195"/>
      <c r="O153" s="195"/>
      <c r="P153" s="233"/>
      <c r="Q153" s="359"/>
      <c r="R153" s="344"/>
      <c r="S153" s="344"/>
      <c r="T153" s="344"/>
      <c r="U153" s="344"/>
      <c r="V153" s="344"/>
      <c r="W153" s="344"/>
      <c r="X153" s="344"/>
      <c r="Y153" s="344"/>
      <c r="Z153" s="344"/>
      <c r="AA153" s="344"/>
      <c r="AB153" s="344"/>
      <c r="AC153" s="344"/>
      <c r="AD153" s="344"/>
      <c r="AE153" s="344"/>
      <c r="AF153" s="344"/>
      <c r="AG153" s="344"/>
      <c r="AH153" s="344"/>
      <c r="AI153" s="344"/>
      <c r="AJ153" s="344"/>
      <c r="AK153" s="344"/>
      <c r="AL153" s="344"/>
      <c r="AM153" s="344"/>
      <c r="AN153" s="344"/>
      <c r="AO153" s="344"/>
      <c r="AP153" s="344"/>
      <c r="AQ153" s="344"/>
    </row>
    <row r="154" spans="1:43" s="368" customFormat="1" ht="32" hidden="1" customHeight="1">
      <c r="A154" s="209" t="s">
        <v>237</v>
      </c>
      <c r="B154" s="343"/>
      <c r="C154" s="293">
        <f>SUM(C155:C158)</f>
        <v>0</v>
      </c>
      <c r="D154" s="65">
        <f t="shared" ref="D154:H154" si="74">SUM(D155:D158)</f>
        <v>0</v>
      </c>
      <c r="E154" s="65">
        <f t="shared" si="74"/>
        <v>0</v>
      </c>
      <c r="F154" s="65">
        <f t="shared" si="74"/>
        <v>0</v>
      </c>
      <c r="G154" s="66">
        <f t="shared" si="74"/>
        <v>0</v>
      </c>
      <c r="H154" s="65">
        <f t="shared" si="74"/>
        <v>0</v>
      </c>
      <c r="I154" s="187">
        <f>H154</f>
        <v>0</v>
      </c>
      <c r="J154" s="293">
        <f>SUM(J155:J158)</f>
        <v>0</v>
      </c>
      <c r="K154" s="65">
        <f t="shared" ref="K154:O154" si="75">SUM(K155:K158)</f>
        <v>0</v>
      </c>
      <c r="L154" s="65">
        <f t="shared" si="75"/>
        <v>0</v>
      </c>
      <c r="M154" s="65">
        <f t="shared" si="75"/>
        <v>0</v>
      </c>
      <c r="N154" s="66">
        <f t="shared" si="75"/>
        <v>0</v>
      </c>
      <c r="O154" s="65">
        <f t="shared" si="75"/>
        <v>0</v>
      </c>
      <c r="P154" s="187">
        <f>O154</f>
        <v>0</v>
      </c>
      <c r="Q154" s="216">
        <f>O154</f>
        <v>0</v>
      </c>
    </row>
    <row r="155" spans="1:43" s="368" customFormat="1" ht="32" hidden="1" customHeight="1">
      <c r="A155" s="323" t="s">
        <v>238</v>
      </c>
      <c r="B155" s="343"/>
      <c r="C155" s="293"/>
      <c r="D155" s="65"/>
      <c r="E155" s="65"/>
      <c r="F155" s="65"/>
      <c r="G155" s="66"/>
      <c r="H155" s="65"/>
      <c r="I155" s="187">
        <f t="shared" ref="I155:I158" si="76">H155</f>
        <v>0</v>
      </c>
      <c r="J155" s="293"/>
      <c r="K155" s="65"/>
      <c r="L155" s="65"/>
      <c r="M155" s="65"/>
      <c r="N155" s="66"/>
      <c r="O155" s="65"/>
      <c r="P155" s="187">
        <f t="shared" ref="P155:P156" si="77">O155</f>
        <v>0</v>
      </c>
      <c r="Q155" s="216">
        <f>O155</f>
        <v>0</v>
      </c>
    </row>
    <row r="156" spans="1:43" s="368" customFormat="1" ht="32" hidden="1" customHeight="1">
      <c r="A156" s="323" t="s">
        <v>239</v>
      </c>
      <c r="B156" s="343"/>
      <c r="C156" s="293"/>
      <c r="D156" s="65"/>
      <c r="E156" s="65"/>
      <c r="F156" s="65"/>
      <c r="G156" s="66"/>
      <c r="H156" s="65"/>
      <c r="I156" s="187">
        <f t="shared" si="76"/>
        <v>0</v>
      </c>
      <c r="J156" s="293"/>
      <c r="K156" s="65"/>
      <c r="L156" s="65"/>
      <c r="M156" s="65"/>
      <c r="N156" s="66"/>
      <c r="O156" s="65"/>
      <c r="P156" s="187">
        <f t="shared" si="77"/>
        <v>0</v>
      </c>
      <c r="Q156" s="216">
        <f>O156</f>
        <v>0</v>
      </c>
    </row>
    <row r="157" spans="1:43" s="368" customFormat="1" ht="32" hidden="1" customHeight="1">
      <c r="A157" s="323" t="s">
        <v>398</v>
      </c>
      <c r="B157" s="343"/>
      <c r="C157" s="293"/>
      <c r="D157" s="65"/>
      <c r="E157" s="65"/>
      <c r="F157" s="65"/>
      <c r="G157" s="66"/>
      <c r="H157" s="65"/>
      <c r="I157" s="187">
        <f>H157</f>
        <v>0</v>
      </c>
      <c r="J157" s="293"/>
      <c r="K157" s="65"/>
      <c r="L157" s="65"/>
      <c r="M157" s="65"/>
      <c r="N157" s="66"/>
      <c r="O157" s="65"/>
      <c r="P157" s="187">
        <f>O157</f>
        <v>0</v>
      </c>
      <c r="Q157" s="216">
        <f>O157</f>
        <v>0</v>
      </c>
    </row>
    <row r="158" spans="1:43" s="368" customFormat="1" ht="32" hidden="1" customHeight="1" thickBot="1">
      <c r="A158" s="385" t="s">
        <v>399</v>
      </c>
      <c r="B158" s="345"/>
      <c r="C158" s="294"/>
      <c r="D158" s="79"/>
      <c r="E158" s="79"/>
      <c r="F158" s="79"/>
      <c r="G158" s="391"/>
      <c r="H158" s="79"/>
      <c r="I158" s="360">
        <f t="shared" si="76"/>
        <v>0</v>
      </c>
      <c r="J158" s="294"/>
      <c r="K158" s="79"/>
      <c r="L158" s="79"/>
      <c r="M158" s="79"/>
      <c r="N158" s="391"/>
      <c r="O158" s="79"/>
      <c r="P158" s="360">
        <f t="shared" ref="P158" si="78">O158</f>
        <v>0</v>
      </c>
      <c r="Q158" s="361">
        <f>O158</f>
        <v>0</v>
      </c>
    </row>
    <row r="159" spans="1:43" s="368" customFormat="1" ht="32" customHeight="1">
      <c r="A159" s="190"/>
      <c r="B159" s="370"/>
      <c r="C159" s="180"/>
      <c r="D159" s="180"/>
      <c r="E159" s="180"/>
      <c r="F159" s="180"/>
      <c r="G159" s="191"/>
      <c r="H159" s="180"/>
      <c r="I159" s="192"/>
      <c r="J159" s="180"/>
      <c r="K159" s="180"/>
      <c r="L159" s="180"/>
      <c r="M159" s="180"/>
      <c r="N159" s="191"/>
      <c r="O159" s="180"/>
      <c r="P159" s="192"/>
      <c r="Q159" s="371"/>
    </row>
    <row r="160" spans="1:43" s="368" customFormat="1" ht="32" customHeight="1">
      <c r="A160" s="193"/>
      <c r="B160" s="370"/>
      <c r="C160" s="180"/>
      <c r="D160" s="180"/>
      <c r="E160" s="180"/>
      <c r="F160" s="180"/>
      <c r="G160" s="180"/>
      <c r="H160" s="180"/>
      <c r="I160" s="372"/>
      <c r="J160" s="180"/>
      <c r="K160" s="180"/>
      <c r="L160" s="180"/>
      <c r="M160" s="180"/>
      <c r="N160" s="180"/>
      <c r="O160" s="180"/>
      <c r="P160" s="372"/>
      <c r="Q160" s="373"/>
    </row>
    <row r="161" spans="1:17" s="368" customFormat="1" ht="32" customHeight="1" thickBot="1">
      <c r="A161" s="193"/>
      <c r="B161" s="370"/>
      <c r="C161" s="180"/>
      <c r="D161" s="180"/>
      <c r="E161" s="180"/>
      <c r="F161" s="180"/>
      <c r="G161" s="180"/>
      <c r="H161" s="180"/>
      <c r="I161" s="372"/>
      <c r="J161" s="180"/>
      <c r="K161" s="180"/>
      <c r="L161" s="180"/>
      <c r="M161" s="180"/>
      <c r="N161" s="180"/>
      <c r="O161" s="180"/>
      <c r="P161" s="372"/>
      <c r="Q161" s="373"/>
    </row>
    <row r="162" spans="1:17" s="397" customFormat="1" ht="32" customHeight="1">
      <c r="A162" s="392" t="s">
        <v>407</v>
      </c>
      <c r="B162" s="220" t="s">
        <v>414</v>
      </c>
      <c r="C162" s="393" t="e">
        <f t="shared" ref="C162:Q162" si="79">C54/C41</f>
        <v>#DIV/0!</v>
      </c>
      <c r="D162" s="394" t="e">
        <f t="shared" si="79"/>
        <v>#DIV/0!</v>
      </c>
      <c r="E162" s="394" t="e">
        <f t="shared" si="79"/>
        <v>#DIV/0!</v>
      </c>
      <c r="F162" s="394" t="e">
        <f t="shared" si="79"/>
        <v>#DIV/0!</v>
      </c>
      <c r="G162" s="394" t="e">
        <f t="shared" si="79"/>
        <v>#DIV/0!</v>
      </c>
      <c r="H162" s="394" t="e">
        <f t="shared" si="79"/>
        <v>#DIV/0!</v>
      </c>
      <c r="I162" s="395" t="e">
        <f t="shared" si="79"/>
        <v>#DIV/0!</v>
      </c>
      <c r="J162" s="393" t="e">
        <f t="shared" si="79"/>
        <v>#DIV/0!</v>
      </c>
      <c r="K162" s="394" t="e">
        <f t="shared" si="79"/>
        <v>#DIV/0!</v>
      </c>
      <c r="L162" s="394" t="e">
        <f t="shared" si="79"/>
        <v>#DIV/0!</v>
      </c>
      <c r="M162" s="394" t="e">
        <f t="shared" si="79"/>
        <v>#DIV/0!</v>
      </c>
      <c r="N162" s="394" t="e">
        <f t="shared" si="79"/>
        <v>#DIV/0!</v>
      </c>
      <c r="O162" s="394" t="e">
        <f t="shared" si="79"/>
        <v>#DIV/0!</v>
      </c>
      <c r="P162" s="395" t="e">
        <f t="shared" si="79"/>
        <v>#DIV/0!</v>
      </c>
      <c r="Q162" s="396" t="e">
        <f t="shared" si="79"/>
        <v>#DIV/0!</v>
      </c>
    </row>
    <row r="163" spans="1:17" s="404" customFormat="1" ht="32" customHeight="1">
      <c r="A163" s="398" t="s">
        <v>277</v>
      </c>
      <c r="B163" s="221">
        <v>0.8</v>
      </c>
      <c r="C163" s="399"/>
      <c r="D163" s="400"/>
      <c r="E163" s="401" t="e">
        <f>E77/E71</f>
        <v>#DIV/0!</v>
      </c>
      <c r="F163" s="400"/>
      <c r="G163" s="400"/>
      <c r="H163" s="401" t="e">
        <f>H77/H71</f>
        <v>#DIV/0!</v>
      </c>
      <c r="I163" s="402" t="e">
        <f>I77/I71</f>
        <v>#DIV/0!</v>
      </c>
      <c r="J163" s="399"/>
      <c r="K163" s="400"/>
      <c r="L163" s="401" t="e">
        <f>L77/L71</f>
        <v>#DIV/0!</v>
      </c>
      <c r="M163" s="400"/>
      <c r="N163" s="400"/>
      <c r="O163" s="401" t="e">
        <f>O77/O71</f>
        <v>#DIV/0!</v>
      </c>
      <c r="P163" s="402" t="e">
        <f>P77/P71</f>
        <v>#DIV/0!</v>
      </c>
      <c r="Q163" s="403" t="e">
        <f>Q77/Q71</f>
        <v>#DIV/0!</v>
      </c>
    </row>
    <row r="164" spans="1:17" s="404" customFormat="1" ht="32" customHeight="1">
      <c r="A164" s="398" t="s">
        <v>178</v>
      </c>
      <c r="B164" s="221">
        <v>0.8</v>
      </c>
      <c r="C164" s="399"/>
      <c r="D164" s="400"/>
      <c r="E164" s="401" t="e">
        <f>#REF!/E71</f>
        <v>#REF!</v>
      </c>
      <c r="F164" s="400"/>
      <c r="G164" s="400"/>
      <c r="H164" s="401" t="e">
        <f>#REF!/H71</f>
        <v>#REF!</v>
      </c>
      <c r="I164" s="402" t="e">
        <f>#REF!/I71</f>
        <v>#REF!</v>
      </c>
      <c r="J164" s="399"/>
      <c r="K164" s="400"/>
      <c r="L164" s="401" t="e">
        <f>#REF!/L71</f>
        <v>#REF!</v>
      </c>
      <c r="M164" s="400"/>
      <c r="N164" s="400"/>
      <c r="O164" s="401" t="e">
        <f>#REF!/O71</f>
        <v>#REF!</v>
      </c>
      <c r="P164" s="402" t="e">
        <f>#REF!/P71</f>
        <v>#REF!</v>
      </c>
      <c r="Q164" s="403" t="e">
        <f>#REF!/Q71</f>
        <v>#REF!</v>
      </c>
    </row>
    <row r="165" spans="1:17" s="404" customFormat="1" ht="32" customHeight="1">
      <c r="A165" s="398" t="s">
        <v>187</v>
      </c>
      <c r="B165" s="221">
        <v>0.8</v>
      </c>
      <c r="C165" s="399"/>
      <c r="D165" s="400"/>
      <c r="E165" s="401" t="e">
        <f>#REF!/E71</f>
        <v>#REF!</v>
      </c>
      <c r="F165" s="400"/>
      <c r="G165" s="400"/>
      <c r="H165" s="401" t="e">
        <f>#REF!/H71</f>
        <v>#REF!</v>
      </c>
      <c r="I165" s="402" t="e">
        <f>#REF!/I71</f>
        <v>#REF!</v>
      </c>
      <c r="J165" s="399"/>
      <c r="K165" s="400"/>
      <c r="L165" s="401" t="e">
        <f>#REF!/L71</f>
        <v>#REF!</v>
      </c>
      <c r="M165" s="400"/>
      <c r="N165" s="400"/>
      <c r="O165" s="401" t="e">
        <f>#REF!/O71</f>
        <v>#REF!</v>
      </c>
      <c r="P165" s="402" t="e">
        <f>#REF!/P71</f>
        <v>#REF!</v>
      </c>
      <c r="Q165" s="403" t="e">
        <f>#REF!/Q71</f>
        <v>#REF!</v>
      </c>
    </row>
    <row r="166" spans="1:17" s="404" customFormat="1" ht="32" customHeight="1">
      <c r="A166" s="398" t="s">
        <v>179</v>
      </c>
      <c r="B166" s="221">
        <v>0.8</v>
      </c>
      <c r="C166" s="399"/>
      <c r="D166" s="400"/>
      <c r="E166" s="401" t="e">
        <f>E84/E71</f>
        <v>#DIV/0!</v>
      </c>
      <c r="F166" s="400"/>
      <c r="G166" s="400"/>
      <c r="H166" s="401" t="e">
        <f>H84/H71</f>
        <v>#DIV/0!</v>
      </c>
      <c r="I166" s="402" t="e">
        <f>I84/I71</f>
        <v>#DIV/0!</v>
      </c>
      <c r="J166" s="399"/>
      <c r="K166" s="400"/>
      <c r="L166" s="401" t="e">
        <f>L84/L71</f>
        <v>#DIV/0!</v>
      </c>
      <c r="M166" s="400"/>
      <c r="N166" s="400"/>
      <c r="O166" s="401" t="e">
        <f>O84/O71</f>
        <v>#DIV/0!</v>
      </c>
      <c r="P166" s="402" t="e">
        <f>P84/P71</f>
        <v>#DIV/0!</v>
      </c>
      <c r="Q166" s="403" t="e">
        <f>Q84/Q71</f>
        <v>#DIV/0!</v>
      </c>
    </row>
    <row r="167" spans="1:17" s="404" customFormat="1" ht="32" customHeight="1">
      <c r="A167" s="398" t="s">
        <v>189</v>
      </c>
      <c r="B167" s="222">
        <v>0.8</v>
      </c>
      <c r="C167" s="399"/>
      <c r="D167" s="400"/>
      <c r="E167" s="401" t="e">
        <f>E103/E102</f>
        <v>#DIV/0!</v>
      </c>
      <c r="F167" s="400"/>
      <c r="G167" s="400"/>
      <c r="H167" s="401" t="e">
        <f>H103/H102</f>
        <v>#DIV/0!</v>
      </c>
      <c r="I167" s="402" t="e">
        <f>I103/I102</f>
        <v>#DIV/0!</v>
      </c>
      <c r="J167" s="399"/>
      <c r="K167" s="400"/>
      <c r="L167" s="401" t="e">
        <f>L103/L102</f>
        <v>#DIV/0!</v>
      </c>
      <c r="M167" s="400"/>
      <c r="N167" s="400"/>
      <c r="O167" s="401" t="e">
        <f>O103/O102</f>
        <v>#DIV/0!</v>
      </c>
      <c r="P167" s="402" t="e">
        <f>P103/P102</f>
        <v>#DIV/0!</v>
      </c>
      <c r="Q167" s="403" t="e">
        <f>Q103/Q102</f>
        <v>#DIV/0!</v>
      </c>
    </row>
    <row r="168" spans="1:17" s="404" customFormat="1" ht="32" customHeight="1">
      <c r="A168" s="398" t="s">
        <v>406</v>
      </c>
      <c r="B168" s="222" t="s">
        <v>413</v>
      </c>
      <c r="C168" s="405">
        <f>C49/($B$6/12)</f>
        <v>0</v>
      </c>
      <c r="D168" s="401">
        <f>D49/($B$6/12)</f>
        <v>0</v>
      </c>
      <c r="E168" s="401">
        <f>E49/($B$6/12)</f>
        <v>0</v>
      </c>
      <c r="F168" s="401">
        <f>F49/($B$6/12)</f>
        <v>0</v>
      </c>
      <c r="G168" s="401">
        <f>G49/($B$6/12)</f>
        <v>0</v>
      </c>
      <c r="H168" s="401">
        <f>H49/($B$6/2)</f>
        <v>0</v>
      </c>
      <c r="I168" s="402">
        <f t="shared" ref="I168:N168" si="80">I49/($B$6/12)</f>
        <v>0</v>
      </c>
      <c r="J168" s="405">
        <f t="shared" si="80"/>
        <v>0</v>
      </c>
      <c r="K168" s="401">
        <f t="shared" si="80"/>
        <v>0</v>
      </c>
      <c r="L168" s="401">
        <f t="shared" si="80"/>
        <v>0</v>
      </c>
      <c r="M168" s="401">
        <f t="shared" si="80"/>
        <v>0</v>
      </c>
      <c r="N168" s="401">
        <f t="shared" si="80"/>
        <v>0</v>
      </c>
      <c r="O168" s="401">
        <f>O49/($B$6/2)</f>
        <v>0</v>
      </c>
      <c r="P168" s="402">
        <f>P49/$B$6</f>
        <v>0</v>
      </c>
      <c r="Q168" s="403">
        <f>Q49/($B$6/12)</f>
        <v>0</v>
      </c>
    </row>
    <row r="169" spans="1:17" s="404" customFormat="1" ht="32" customHeight="1">
      <c r="A169" s="398" t="s">
        <v>164</v>
      </c>
      <c r="B169" s="222">
        <v>0.4</v>
      </c>
      <c r="C169" s="405">
        <f t="shared" ref="C169:H169" si="81">C31/($B$5/12)</f>
        <v>0</v>
      </c>
      <c r="D169" s="401">
        <f t="shared" si="81"/>
        <v>0</v>
      </c>
      <c r="E169" s="401">
        <f t="shared" si="81"/>
        <v>0</v>
      </c>
      <c r="F169" s="401">
        <f t="shared" si="81"/>
        <v>0</v>
      </c>
      <c r="G169" s="401">
        <f t="shared" si="81"/>
        <v>0</v>
      </c>
      <c r="H169" s="401">
        <f t="shared" si="81"/>
        <v>0</v>
      </c>
      <c r="I169" s="402">
        <f>I31/($B$5/2)</f>
        <v>0</v>
      </c>
      <c r="J169" s="405">
        <f t="shared" ref="J169:O169" si="82">J31/($B$5/12)</f>
        <v>0</v>
      </c>
      <c r="K169" s="401">
        <f t="shared" si="82"/>
        <v>0</v>
      </c>
      <c r="L169" s="401">
        <f t="shared" si="82"/>
        <v>0</v>
      </c>
      <c r="M169" s="401">
        <f t="shared" si="82"/>
        <v>0</v>
      </c>
      <c r="N169" s="401">
        <f t="shared" si="82"/>
        <v>0</v>
      </c>
      <c r="O169" s="401">
        <f t="shared" si="82"/>
        <v>0</v>
      </c>
      <c r="P169" s="402">
        <f>P31/($B$5/2)</f>
        <v>0</v>
      </c>
      <c r="Q169" s="403">
        <f>Q31/$B$5</f>
        <v>0</v>
      </c>
    </row>
    <row r="170" spans="1:17" s="404" customFormat="1" ht="32" customHeight="1">
      <c r="A170" s="398" t="s">
        <v>408</v>
      </c>
      <c r="B170" s="222" t="s">
        <v>296</v>
      </c>
      <c r="C170" s="405" t="e">
        <f t="shared" ref="C170:Q170" si="83">C55/C40</f>
        <v>#DIV/0!</v>
      </c>
      <c r="D170" s="401" t="e">
        <f t="shared" si="83"/>
        <v>#DIV/0!</v>
      </c>
      <c r="E170" s="401" t="e">
        <f t="shared" si="83"/>
        <v>#DIV/0!</v>
      </c>
      <c r="F170" s="401" t="e">
        <f t="shared" si="83"/>
        <v>#DIV/0!</v>
      </c>
      <c r="G170" s="401" t="e">
        <f t="shared" si="83"/>
        <v>#DIV/0!</v>
      </c>
      <c r="H170" s="401" t="e">
        <f t="shared" si="83"/>
        <v>#DIV/0!</v>
      </c>
      <c r="I170" s="402" t="e">
        <f t="shared" si="83"/>
        <v>#DIV/0!</v>
      </c>
      <c r="J170" s="405" t="e">
        <f t="shared" si="83"/>
        <v>#DIV/0!</v>
      </c>
      <c r="K170" s="401" t="e">
        <f t="shared" si="83"/>
        <v>#DIV/0!</v>
      </c>
      <c r="L170" s="401" t="e">
        <f t="shared" si="83"/>
        <v>#DIV/0!</v>
      </c>
      <c r="M170" s="401" t="e">
        <f t="shared" si="83"/>
        <v>#DIV/0!</v>
      </c>
      <c r="N170" s="401" t="e">
        <f t="shared" si="83"/>
        <v>#DIV/0!</v>
      </c>
      <c r="O170" s="401" t="e">
        <f t="shared" si="83"/>
        <v>#DIV/0!</v>
      </c>
      <c r="P170" s="402" t="e">
        <f t="shared" si="83"/>
        <v>#DIV/0!</v>
      </c>
      <c r="Q170" s="403" t="e">
        <f t="shared" si="83"/>
        <v>#DIV/0!</v>
      </c>
    </row>
    <row r="171" spans="1:17" s="404" customFormat="1" ht="32" customHeight="1">
      <c r="A171" s="398" t="s">
        <v>192</v>
      </c>
      <c r="B171" s="223" t="s">
        <v>175</v>
      </c>
      <c r="C171" s="328"/>
      <c r="D171" s="406">
        <f>D105</f>
        <v>0</v>
      </c>
      <c r="E171" s="407"/>
      <c r="F171" s="406">
        <f>F105</f>
        <v>0</v>
      </c>
      <c r="G171" s="407"/>
      <c r="H171" s="406">
        <f>H105</f>
        <v>0</v>
      </c>
      <c r="I171" s="408">
        <f>SUM(D171,F171,H171)</f>
        <v>0</v>
      </c>
      <c r="J171" s="328"/>
      <c r="K171" s="406">
        <f>K105</f>
        <v>0</v>
      </c>
      <c r="L171" s="407"/>
      <c r="M171" s="406">
        <f>M105</f>
        <v>0</v>
      </c>
      <c r="N171" s="407"/>
      <c r="O171" s="406">
        <f>O105</f>
        <v>0</v>
      </c>
      <c r="P171" s="408">
        <f>SUM(K171,M171,O171)</f>
        <v>0</v>
      </c>
      <c r="Q171" s="409">
        <f>SUM(I171,P171)</f>
        <v>0</v>
      </c>
    </row>
    <row r="172" spans="1:17" s="404" customFormat="1" ht="32" customHeight="1">
      <c r="A172" s="398" t="s">
        <v>409</v>
      </c>
      <c r="B172" s="222">
        <v>1</v>
      </c>
      <c r="C172" s="405">
        <f>C106</f>
        <v>0</v>
      </c>
      <c r="D172" s="401">
        <f t="shared" ref="D172:Q172" si="84">D106</f>
        <v>0</v>
      </c>
      <c r="E172" s="401">
        <f t="shared" si="84"/>
        <v>0</v>
      </c>
      <c r="F172" s="401">
        <f t="shared" si="84"/>
        <v>0</v>
      </c>
      <c r="G172" s="401">
        <f t="shared" si="84"/>
        <v>0</v>
      </c>
      <c r="H172" s="401">
        <f t="shared" si="84"/>
        <v>0</v>
      </c>
      <c r="I172" s="402">
        <f t="shared" si="84"/>
        <v>0</v>
      </c>
      <c r="J172" s="405">
        <f t="shared" si="84"/>
        <v>0</v>
      </c>
      <c r="K172" s="401">
        <f t="shared" si="84"/>
        <v>0</v>
      </c>
      <c r="L172" s="401">
        <f t="shared" si="84"/>
        <v>0</v>
      </c>
      <c r="M172" s="401">
        <f t="shared" si="84"/>
        <v>0</v>
      </c>
      <c r="N172" s="401">
        <f t="shared" si="84"/>
        <v>0</v>
      </c>
      <c r="O172" s="401">
        <f t="shared" si="84"/>
        <v>0</v>
      </c>
      <c r="P172" s="402">
        <f t="shared" si="84"/>
        <v>0</v>
      </c>
      <c r="Q172" s="403">
        <f t="shared" si="84"/>
        <v>0</v>
      </c>
    </row>
    <row r="173" spans="1:17" s="404" customFormat="1" ht="22">
      <c r="A173" s="398" t="s">
        <v>410</v>
      </c>
      <c r="B173" s="224">
        <v>1</v>
      </c>
      <c r="C173" s="328"/>
      <c r="D173" s="407"/>
      <c r="E173" s="406">
        <f>E140</f>
        <v>0</v>
      </c>
      <c r="F173" s="407"/>
      <c r="G173" s="407"/>
      <c r="H173" s="406">
        <f>H140</f>
        <v>0</v>
      </c>
      <c r="I173" s="408">
        <f>H173</f>
        <v>0</v>
      </c>
      <c r="J173" s="328"/>
      <c r="K173" s="407"/>
      <c r="L173" s="406">
        <f>L140</f>
        <v>0</v>
      </c>
      <c r="M173" s="407"/>
      <c r="N173" s="407"/>
      <c r="O173" s="406">
        <f>O140</f>
        <v>0</v>
      </c>
      <c r="P173" s="408">
        <f>O173</f>
        <v>0</v>
      </c>
      <c r="Q173" s="410">
        <f>O140</f>
        <v>0</v>
      </c>
    </row>
    <row r="174" spans="1:17" s="404" customFormat="1" ht="40" customHeight="1">
      <c r="A174" s="398" t="s">
        <v>193</v>
      </c>
      <c r="B174" s="222">
        <v>0.75</v>
      </c>
      <c r="C174" s="399"/>
      <c r="D174" s="400"/>
      <c r="E174" s="401" t="e">
        <f>E147/E146</f>
        <v>#DIV/0!</v>
      </c>
      <c r="F174" s="400"/>
      <c r="G174" s="400"/>
      <c r="H174" s="401" t="e">
        <f>H147/H146</f>
        <v>#DIV/0!</v>
      </c>
      <c r="I174" s="402" t="e">
        <f>H174</f>
        <v>#DIV/0!</v>
      </c>
      <c r="J174" s="399"/>
      <c r="K174" s="400"/>
      <c r="L174" s="401" t="e">
        <f>L147/L146</f>
        <v>#DIV/0!</v>
      </c>
      <c r="M174" s="400"/>
      <c r="N174" s="400"/>
      <c r="O174" s="401" t="e">
        <f>O147/O146</f>
        <v>#DIV/0!</v>
      </c>
      <c r="P174" s="402" t="e">
        <f>O174</f>
        <v>#DIV/0!</v>
      </c>
      <c r="Q174" s="403" t="e">
        <f>O174</f>
        <v>#DIV/0!</v>
      </c>
    </row>
    <row r="175" spans="1:17" s="404" customFormat="1" ht="20" customHeight="1">
      <c r="A175" s="398" t="s">
        <v>166</v>
      </c>
      <c r="B175" s="223" t="s">
        <v>257</v>
      </c>
      <c r="C175" s="405" t="e">
        <f>C52/C40</f>
        <v>#DIV/0!</v>
      </c>
      <c r="D175" s="401" t="e">
        <f t="shared" ref="D175:Q175" si="85">D52/D40</f>
        <v>#DIV/0!</v>
      </c>
      <c r="E175" s="401" t="e">
        <f t="shared" si="85"/>
        <v>#DIV/0!</v>
      </c>
      <c r="F175" s="401" t="e">
        <f t="shared" si="85"/>
        <v>#DIV/0!</v>
      </c>
      <c r="G175" s="401" t="e">
        <f t="shared" si="85"/>
        <v>#DIV/0!</v>
      </c>
      <c r="H175" s="401" t="e">
        <f t="shared" si="85"/>
        <v>#DIV/0!</v>
      </c>
      <c r="I175" s="402" t="e">
        <f t="shared" si="85"/>
        <v>#DIV/0!</v>
      </c>
      <c r="J175" s="405" t="e">
        <f t="shared" si="85"/>
        <v>#DIV/0!</v>
      </c>
      <c r="K175" s="401" t="e">
        <f t="shared" si="85"/>
        <v>#DIV/0!</v>
      </c>
      <c r="L175" s="401" t="e">
        <f t="shared" si="85"/>
        <v>#DIV/0!</v>
      </c>
      <c r="M175" s="401" t="e">
        <f t="shared" si="85"/>
        <v>#DIV/0!</v>
      </c>
      <c r="N175" s="401" t="e">
        <f t="shared" si="85"/>
        <v>#DIV/0!</v>
      </c>
      <c r="O175" s="401" t="e">
        <f t="shared" si="85"/>
        <v>#DIV/0!</v>
      </c>
      <c r="P175" s="402" t="e">
        <f t="shared" si="85"/>
        <v>#DIV/0!</v>
      </c>
      <c r="Q175" s="403" t="e">
        <f t="shared" si="85"/>
        <v>#DIV/0!</v>
      </c>
    </row>
    <row r="176" spans="1:17" s="404" customFormat="1" ht="20" customHeight="1" thickBot="1">
      <c r="A176" s="411" t="s">
        <v>258</v>
      </c>
      <c r="B176" s="225">
        <v>0.75</v>
      </c>
      <c r="C176" s="412">
        <f>C45/($B$7/12)</f>
        <v>0</v>
      </c>
      <c r="D176" s="413">
        <f t="shared" ref="D176:O176" si="86">D45/($B$7/12)</f>
        <v>0</v>
      </c>
      <c r="E176" s="413">
        <f t="shared" si="86"/>
        <v>0</v>
      </c>
      <c r="F176" s="413">
        <f t="shared" si="86"/>
        <v>0</v>
      </c>
      <c r="G176" s="413">
        <f t="shared" si="86"/>
        <v>0</v>
      </c>
      <c r="H176" s="413">
        <f t="shared" si="86"/>
        <v>0</v>
      </c>
      <c r="I176" s="414">
        <f>I45/($B$7/2)</f>
        <v>0</v>
      </c>
      <c r="J176" s="412">
        <f t="shared" si="86"/>
        <v>0</v>
      </c>
      <c r="K176" s="413">
        <f t="shared" si="86"/>
        <v>0</v>
      </c>
      <c r="L176" s="413">
        <f t="shared" si="86"/>
        <v>0</v>
      </c>
      <c r="M176" s="413">
        <f t="shared" si="86"/>
        <v>0</v>
      </c>
      <c r="N176" s="413">
        <f t="shared" si="86"/>
        <v>0</v>
      </c>
      <c r="O176" s="413">
        <f t="shared" si="86"/>
        <v>0</v>
      </c>
      <c r="P176" s="414">
        <f>P45/($B$7/2)</f>
        <v>0</v>
      </c>
      <c r="Q176" s="415">
        <f>Q45/$B$7</f>
        <v>0</v>
      </c>
    </row>
    <row r="177" spans="1:18" s="404" customFormat="1" ht="22">
      <c r="A177" s="416" t="s">
        <v>281</v>
      </c>
      <c r="B177" s="226">
        <v>4</v>
      </c>
      <c r="C177" s="417"/>
      <c r="D177" s="418"/>
      <c r="E177" s="418"/>
      <c r="F177" s="418"/>
      <c r="G177" s="418"/>
      <c r="H177" s="418"/>
      <c r="I177" s="419">
        <f>I88</f>
        <v>0</v>
      </c>
      <c r="J177" s="420"/>
      <c r="K177" s="418"/>
      <c r="L177" s="418"/>
      <c r="M177" s="418"/>
      <c r="N177" s="418"/>
      <c r="O177" s="418"/>
      <c r="P177" s="421">
        <f>P88</f>
        <v>0</v>
      </c>
      <c r="Q177" s="422">
        <f>Q88</f>
        <v>0</v>
      </c>
    </row>
    <row r="178" spans="1:18" s="404" customFormat="1" ht="22">
      <c r="A178" s="423" t="s">
        <v>282</v>
      </c>
      <c r="B178" s="227" t="s">
        <v>283</v>
      </c>
      <c r="C178" s="424"/>
      <c r="D178" s="407"/>
      <c r="E178" s="407"/>
      <c r="F178" s="407"/>
      <c r="G178" s="407"/>
      <c r="H178" s="407"/>
      <c r="I178" s="425">
        <f>I91</f>
        <v>0</v>
      </c>
      <c r="J178" s="426"/>
      <c r="K178" s="407"/>
      <c r="L178" s="407"/>
      <c r="M178" s="407"/>
      <c r="N178" s="407"/>
      <c r="O178" s="407"/>
      <c r="P178" s="427">
        <f>P91</f>
        <v>0</v>
      </c>
      <c r="Q178" s="428">
        <f>Q91</f>
        <v>0</v>
      </c>
    </row>
    <row r="179" spans="1:18" s="404" customFormat="1" ht="40" customHeight="1">
      <c r="A179" s="423" t="s">
        <v>286</v>
      </c>
      <c r="B179" s="228">
        <v>0.8</v>
      </c>
      <c r="C179" s="399"/>
      <c r="D179" s="400"/>
      <c r="E179" s="400"/>
      <c r="F179" s="400"/>
      <c r="G179" s="400"/>
      <c r="H179" s="400"/>
      <c r="I179" s="429" t="e">
        <f>I96/I92</f>
        <v>#DIV/0!</v>
      </c>
      <c r="J179" s="430"/>
      <c r="K179" s="400"/>
      <c r="L179" s="400"/>
      <c r="M179" s="400"/>
      <c r="N179" s="400"/>
      <c r="O179" s="400"/>
      <c r="P179" s="431" t="e">
        <f>P96/P92</f>
        <v>#DIV/0!</v>
      </c>
      <c r="Q179" s="432" t="e">
        <f>Q96/Q92</f>
        <v>#DIV/0!</v>
      </c>
    </row>
    <row r="180" spans="1:18" s="404" customFormat="1" ht="40" customHeight="1">
      <c r="A180" s="423" t="s">
        <v>288</v>
      </c>
      <c r="B180" s="228">
        <v>0.8</v>
      </c>
      <c r="C180" s="399"/>
      <c r="D180" s="400"/>
      <c r="E180" s="400"/>
      <c r="F180" s="400"/>
      <c r="G180" s="400"/>
      <c r="H180" s="400"/>
      <c r="I180" s="429" t="e">
        <f>E101/E100</f>
        <v>#DIV/0!</v>
      </c>
      <c r="J180" s="430"/>
      <c r="K180" s="400"/>
      <c r="L180" s="400"/>
      <c r="M180" s="400"/>
      <c r="N180" s="400"/>
      <c r="O180" s="400"/>
      <c r="P180" s="431" t="e">
        <f>L101/L100</f>
        <v>#DIV/0!</v>
      </c>
      <c r="Q180" s="432" t="e">
        <f>M101/M100</f>
        <v>#DIV/0!</v>
      </c>
    </row>
    <row r="181" spans="1:18" s="404" customFormat="1" ht="23" thickBot="1">
      <c r="A181" s="433" t="s">
        <v>411</v>
      </c>
      <c r="B181" s="229">
        <v>1</v>
      </c>
      <c r="C181" s="434"/>
      <c r="D181" s="435"/>
      <c r="E181" s="435"/>
      <c r="F181" s="435"/>
      <c r="G181" s="435"/>
      <c r="H181" s="435"/>
      <c r="I181" s="436">
        <f>I119</f>
        <v>0</v>
      </c>
      <c r="J181" s="437"/>
      <c r="K181" s="435"/>
      <c r="L181" s="435"/>
      <c r="M181" s="435"/>
      <c r="N181" s="435"/>
      <c r="O181" s="435"/>
      <c r="P181" s="438">
        <f>P119</f>
        <v>0</v>
      </c>
      <c r="Q181" s="439">
        <f>Q119</f>
        <v>0</v>
      </c>
    </row>
    <row r="182" spans="1:18" s="404" customFormat="1" ht="20" customHeight="1">
      <c r="A182" s="440" t="s">
        <v>412</v>
      </c>
      <c r="B182" s="230">
        <v>1</v>
      </c>
      <c r="C182" s="441"/>
      <c r="D182" s="442"/>
      <c r="E182" s="442"/>
      <c r="F182" s="442"/>
      <c r="G182" s="442"/>
      <c r="H182" s="442"/>
      <c r="I182" s="443">
        <f>IF(SUM(I11:I26)=16,1,0)</f>
        <v>0</v>
      </c>
      <c r="J182" s="444"/>
      <c r="K182" s="442"/>
      <c r="L182" s="442"/>
      <c r="M182" s="442"/>
      <c r="N182" s="442"/>
      <c r="O182" s="442"/>
      <c r="P182" s="445">
        <f>IF(SUM(P11:P26)=16,1,0)</f>
        <v>0</v>
      </c>
      <c r="Q182" s="446">
        <f>IF(SUM(Q11:Q26)=16,1,0)</f>
        <v>0</v>
      </c>
      <c r="R182" s="447"/>
    </row>
    <row r="183" spans="1:18" s="404" customFormat="1" ht="11">
      <c r="A183" s="448" t="s">
        <v>298</v>
      </c>
      <c r="B183" s="231"/>
      <c r="C183" s="449"/>
      <c r="D183" s="450"/>
      <c r="E183" s="450"/>
      <c r="F183" s="450"/>
      <c r="G183" s="450"/>
      <c r="H183" s="450"/>
      <c r="I183" s="451">
        <f>I88</f>
        <v>0</v>
      </c>
      <c r="J183" s="452"/>
      <c r="K183" s="450"/>
      <c r="L183" s="450"/>
      <c r="M183" s="450"/>
      <c r="N183" s="450"/>
      <c r="O183" s="450"/>
      <c r="P183" s="453">
        <f>P88</f>
        <v>0</v>
      </c>
      <c r="Q183" s="454">
        <f>Q88</f>
        <v>0</v>
      </c>
    </row>
    <row r="184" spans="1:18" s="404" customFormat="1" ht="20" customHeight="1" thickBot="1">
      <c r="A184" s="455" t="s">
        <v>304</v>
      </c>
      <c r="B184" s="232"/>
      <c r="C184" s="456">
        <f t="shared" ref="C184:H184" si="87">C40/($B$6/12)</f>
        <v>0</v>
      </c>
      <c r="D184" s="456">
        <f t="shared" si="87"/>
        <v>0</v>
      </c>
      <c r="E184" s="456">
        <f t="shared" si="87"/>
        <v>0</v>
      </c>
      <c r="F184" s="456">
        <f t="shared" si="87"/>
        <v>0</v>
      </c>
      <c r="G184" s="456">
        <f t="shared" si="87"/>
        <v>0</v>
      </c>
      <c r="H184" s="456">
        <f t="shared" si="87"/>
        <v>0</v>
      </c>
      <c r="I184" s="457">
        <f>I40/($B$6/2)</f>
        <v>0</v>
      </c>
      <c r="J184" s="456">
        <f t="shared" ref="J184:O184" si="88">J40/($B$6/12)</f>
        <v>0</v>
      </c>
      <c r="K184" s="456">
        <f t="shared" si="88"/>
        <v>0</v>
      </c>
      <c r="L184" s="456">
        <f t="shared" si="88"/>
        <v>0</v>
      </c>
      <c r="M184" s="456">
        <f t="shared" si="88"/>
        <v>0</v>
      </c>
      <c r="N184" s="456">
        <f t="shared" si="88"/>
        <v>0</v>
      </c>
      <c r="O184" s="456">
        <f t="shared" si="88"/>
        <v>0</v>
      </c>
      <c r="P184" s="458">
        <f>P40/($B$6/2)</f>
        <v>0</v>
      </c>
      <c r="Q184" s="459">
        <f>Q40/$B$6</f>
        <v>0</v>
      </c>
    </row>
    <row r="185" spans="1:18">
      <c r="A185" s="178"/>
      <c r="B185" s="375"/>
      <c r="C185" s="179"/>
      <c r="D185" s="179"/>
      <c r="E185" s="179"/>
      <c r="F185" s="179"/>
      <c r="G185" s="179"/>
      <c r="H185" s="376"/>
      <c r="I185" s="188"/>
      <c r="J185" s="376"/>
      <c r="K185" s="178"/>
      <c r="L185" s="178"/>
      <c r="M185" s="178"/>
      <c r="N185" s="178"/>
      <c r="O185" s="377"/>
      <c r="P185" s="378"/>
      <c r="Q185" s="379"/>
    </row>
    <row r="186" spans="1:18" s="374" customFormat="1">
      <c r="A186" s="305"/>
      <c r="B186" s="370"/>
      <c r="C186" s="306"/>
      <c r="D186" s="306"/>
      <c r="E186" s="306"/>
      <c r="F186" s="306"/>
      <c r="G186" s="306"/>
      <c r="H186" s="191"/>
      <c r="I186" s="307"/>
      <c r="J186" s="191"/>
      <c r="K186" s="333"/>
      <c r="L186" s="333"/>
      <c r="M186" s="333"/>
      <c r="N186" s="333"/>
      <c r="O186" s="333"/>
      <c r="P186" s="380"/>
      <c r="Q186" s="373"/>
    </row>
    <row r="187" spans="1:18" s="374" customFormat="1">
      <c r="A187" s="305"/>
      <c r="B187" s="370"/>
      <c r="C187" s="306"/>
      <c r="D187" s="306"/>
      <c r="E187" s="306"/>
      <c r="F187" s="306"/>
      <c r="G187" s="306"/>
      <c r="H187" s="191"/>
      <c r="I187" s="307"/>
      <c r="J187" s="191"/>
      <c r="K187" s="333"/>
      <c r="L187" s="333"/>
      <c r="M187" s="333"/>
      <c r="N187" s="333"/>
      <c r="O187" s="333"/>
      <c r="P187" s="380"/>
      <c r="Q187" s="373"/>
    </row>
    <row r="188" spans="1:18" s="374" customFormat="1">
      <c r="A188" s="305"/>
      <c r="B188" s="370"/>
      <c r="C188" s="306"/>
      <c r="D188" s="306"/>
      <c r="E188" s="306"/>
      <c r="F188" s="306"/>
      <c r="G188" s="306"/>
      <c r="H188" s="191"/>
      <c r="I188" s="307"/>
      <c r="J188" s="191"/>
      <c r="K188" s="333"/>
      <c r="L188" s="333"/>
      <c r="M188" s="333"/>
      <c r="N188" s="333"/>
      <c r="O188" s="333"/>
      <c r="P188" s="380"/>
      <c r="Q188" s="373"/>
    </row>
    <row r="189" spans="1:18" s="374" customFormat="1">
      <c r="A189" s="305"/>
      <c r="B189" s="370"/>
      <c r="C189" s="306"/>
      <c r="D189" s="306"/>
      <c r="E189" s="306"/>
      <c r="F189" s="306"/>
      <c r="G189" s="306"/>
      <c r="H189" s="191"/>
      <c r="I189" s="307"/>
      <c r="J189" s="191"/>
      <c r="K189" s="333"/>
      <c r="L189" s="333"/>
      <c r="M189" s="333"/>
      <c r="N189" s="333"/>
      <c r="O189" s="333"/>
      <c r="P189" s="380"/>
      <c r="Q189" s="373"/>
    </row>
    <row r="190" spans="1:18" s="374" customFormat="1">
      <c r="A190" s="305"/>
      <c r="B190" s="370"/>
      <c r="C190" s="306"/>
      <c r="D190" s="306"/>
      <c r="E190" s="306"/>
      <c r="F190" s="306"/>
      <c r="G190" s="306"/>
      <c r="H190" s="191"/>
      <c r="I190" s="307"/>
      <c r="J190" s="191"/>
      <c r="K190" s="333"/>
      <c r="L190" s="333"/>
      <c r="M190" s="333"/>
      <c r="N190" s="333"/>
      <c r="O190" s="333"/>
      <c r="P190" s="380"/>
      <c r="Q190" s="373"/>
    </row>
    <row r="191" spans="1:18" s="374" customFormat="1">
      <c r="A191" s="305"/>
      <c r="B191" s="370"/>
      <c r="C191" s="306"/>
      <c r="D191" s="306"/>
      <c r="E191" s="306"/>
      <c r="F191" s="306"/>
      <c r="G191" s="306"/>
      <c r="H191" s="191"/>
      <c r="I191" s="307"/>
      <c r="J191" s="191"/>
      <c r="K191" s="333"/>
      <c r="L191" s="333"/>
      <c r="M191" s="333"/>
      <c r="N191" s="333"/>
      <c r="O191" s="333"/>
      <c r="P191" s="380"/>
      <c r="Q191" s="373"/>
    </row>
    <row r="192" spans="1:18" s="374" customFormat="1">
      <c r="A192" s="305"/>
      <c r="B192" s="370"/>
      <c r="C192" s="306"/>
      <c r="D192" s="306"/>
      <c r="E192" s="306"/>
      <c r="F192" s="306"/>
      <c r="G192" s="306"/>
      <c r="H192" s="191"/>
      <c r="I192" s="307"/>
      <c r="J192" s="191"/>
      <c r="K192" s="333"/>
      <c r="L192" s="333"/>
      <c r="M192" s="333"/>
      <c r="N192" s="333"/>
      <c r="O192" s="333"/>
      <c r="P192" s="380"/>
      <c r="Q192" s="373"/>
    </row>
    <row r="193" spans="1:17" s="374" customFormat="1">
      <c r="A193" s="305"/>
      <c r="B193" s="370"/>
      <c r="C193" s="306"/>
      <c r="D193" s="306"/>
      <c r="E193" s="306"/>
      <c r="F193" s="306"/>
      <c r="G193" s="306"/>
      <c r="H193" s="191"/>
      <c r="I193" s="307"/>
      <c r="J193" s="191"/>
      <c r="K193" s="333"/>
      <c r="L193" s="333"/>
      <c r="M193" s="333"/>
      <c r="N193" s="333"/>
      <c r="O193" s="333"/>
      <c r="P193" s="380"/>
      <c r="Q193" s="373"/>
    </row>
    <row r="194" spans="1:17" s="374" customFormat="1">
      <c r="A194" s="305"/>
      <c r="B194" s="370"/>
      <c r="C194" s="306"/>
      <c r="D194" s="306"/>
      <c r="E194" s="306"/>
      <c r="F194" s="306"/>
      <c r="G194" s="306"/>
      <c r="H194" s="191"/>
      <c r="I194" s="307"/>
      <c r="J194" s="191"/>
      <c r="K194" s="333"/>
      <c r="L194" s="333"/>
      <c r="M194" s="333"/>
      <c r="N194" s="333"/>
      <c r="O194" s="333"/>
      <c r="P194" s="380"/>
      <c r="Q194" s="373"/>
    </row>
    <row r="195" spans="1:17" s="374" customFormat="1">
      <c r="A195" s="305"/>
      <c r="B195" s="370"/>
      <c r="C195" s="306"/>
      <c r="D195" s="306"/>
      <c r="E195" s="306"/>
      <c r="F195" s="306"/>
      <c r="G195" s="306"/>
      <c r="H195" s="191"/>
      <c r="I195" s="307"/>
      <c r="J195" s="191"/>
      <c r="K195" s="333"/>
      <c r="L195" s="333"/>
      <c r="M195" s="333"/>
      <c r="N195" s="333"/>
      <c r="O195" s="333"/>
      <c r="P195" s="380"/>
      <c r="Q195" s="373"/>
    </row>
    <row r="196" spans="1:17" s="374" customFormat="1">
      <c r="A196" s="305"/>
      <c r="B196" s="370"/>
      <c r="C196" s="306"/>
      <c r="D196" s="306"/>
      <c r="E196" s="306"/>
      <c r="F196" s="306"/>
      <c r="G196" s="306"/>
      <c r="H196" s="191"/>
      <c r="I196" s="307"/>
      <c r="J196" s="191"/>
      <c r="K196" s="333"/>
      <c r="L196" s="333"/>
      <c r="M196" s="333"/>
      <c r="N196" s="333"/>
      <c r="O196" s="333"/>
      <c r="P196" s="380"/>
      <c r="Q196" s="373"/>
    </row>
    <row r="197" spans="1:17" s="374" customFormat="1">
      <c r="A197" s="305"/>
      <c r="B197" s="370"/>
      <c r="C197" s="306"/>
      <c r="D197" s="306"/>
      <c r="E197" s="306"/>
      <c r="F197" s="306"/>
      <c r="G197" s="306"/>
      <c r="H197" s="191"/>
      <c r="I197" s="307"/>
      <c r="J197" s="191"/>
      <c r="K197" s="333"/>
      <c r="L197" s="333"/>
      <c r="M197" s="333"/>
      <c r="N197" s="333"/>
      <c r="O197" s="333"/>
      <c r="P197" s="380"/>
      <c r="Q197" s="373"/>
    </row>
    <row r="198" spans="1:17" s="374" customFormat="1">
      <c r="A198" s="305"/>
      <c r="B198" s="370"/>
      <c r="C198" s="306"/>
      <c r="D198" s="306"/>
      <c r="E198" s="306"/>
      <c r="F198" s="306"/>
      <c r="G198" s="306"/>
      <c r="H198" s="191"/>
      <c r="I198" s="307"/>
      <c r="J198" s="191"/>
      <c r="K198" s="333"/>
      <c r="L198" s="333"/>
      <c r="M198" s="333"/>
      <c r="N198" s="333"/>
      <c r="O198" s="333"/>
      <c r="P198" s="380"/>
      <c r="Q198" s="373"/>
    </row>
    <row r="199" spans="1:17" s="374" customFormat="1">
      <c r="A199" s="305"/>
      <c r="B199" s="370"/>
      <c r="C199" s="306"/>
      <c r="D199" s="306"/>
      <c r="E199" s="306"/>
      <c r="F199" s="306"/>
      <c r="G199" s="306"/>
      <c r="H199" s="191"/>
      <c r="I199" s="307"/>
      <c r="J199" s="191"/>
      <c r="K199" s="333"/>
      <c r="L199" s="333"/>
      <c r="M199" s="333"/>
      <c r="N199" s="333"/>
      <c r="O199" s="333"/>
      <c r="P199" s="380"/>
      <c r="Q199" s="373"/>
    </row>
    <row r="200" spans="1:17" s="374" customFormat="1">
      <c r="A200" s="305"/>
      <c r="B200" s="370"/>
      <c r="C200" s="306"/>
      <c r="D200" s="306"/>
      <c r="E200" s="306"/>
      <c r="F200" s="306"/>
      <c r="G200" s="306"/>
      <c r="H200" s="191"/>
      <c r="I200" s="307"/>
      <c r="J200" s="191"/>
      <c r="K200" s="333"/>
      <c r="L200" s="333"/>
      <c r="M200" s="333"/>
      <c r="N200" s="333"/>
      <c r="O200" s="333"/>
      <c r="P200" s="380"/>
      <c r="Q200" s="373"/>
    </row>
    <row r="201" spans="1:17" s="374" customFormat="1">
      <c r="A201" s="305"/>
      <c r="B201" s="370"/>
      <c r="C201" s="306"/>
      <c r="D201" s="306"/>
      <c r="E201" s="306"/>
      <c r="F201" s="306"/>
      <c r="G201" s="306"/>
      <c r="H201" s="191"/>
      <c r="I201" s="307"/>
      <c r="J201" s="191"/>
      <c r="K201" s="333"/>
      <c r="L201" s="333"/>
      <c r="M201" s="333"/>
      <c r="N201" s="333"/>
      <c r="O201" s="333"/>
      <c r="P201" s="380"/>
      <c r="Q201" s="373"/>
    </row>
    <row r="202" spans="1:17" s="374" customFormat="1">
      <c r="A202" s="305"/>
      <c r="B202" s="370"/>
      <c r="C202" s="306"/>
      <c r="D202" s="306"/>
      <c r="E202" s="306"/>
      <c r="F202" s="306"/>
      <c r="G202" s="306"/>
      <c r="H202" s="191"/>
      <c r="I202" s="307"/>
      <c r="J202" s="191"/>
      <c r="K202" s="333"/>
      <c r="L202" s="333"/>
      <c r="M202" s="333"/>
      <c r="N202" s="333"/>
      <c r="O202" s="333"/>
      <c r="P202" s="380"/>
      <c r="Q202" s="373"/>
    </row>
    <row r="203" spans="1:17" s="374" customFormat="1">
      <c r="A203" s="305"/>
      <c r="B203" s="370"/>
      <c r="C203" s="306"/>
      <c r="D203" s="306"/>
      <c r="E203" s="306"/>
      <c r="F203" s="306"/>
      <c r="G203" s="306"/>
      <c r="H203" s="191"/>
      <c r="I203" s="307"/>
      <c r="J203" s="191"/>
      <c r="K203" s="333"/>
      <c r="L203" s="333"/>
      <c r="M203" s="333"/>
      <c r="N203" s="333"/>
      <c r="O203" s="333"/>
      <c r="P203" s="380"/>
      <c r="Q203" s="373"/>
    </row>
  </sheetData>
  <protectedRanges>
    <protectedRange sqref="B2:B5" name="Plage1"/>
    <protectedRange sqref="C11:H26 J11:O26" name="Plage2"/>
    <protectedRange sqref="C29:H36 J29:O36" name="Plage3"/>
    <protectedRange sqref="C41:H44 J41:O44" name="Plage4"/>
    <protectedRange sqref="C46:H57 J46:O57" name="Plage5"/>
    <protectedRange sqref="C59:H62 J59:O62" name="Plage6"/>
    <protectedRange sqref="J65:O68 C65:H68" name="Plage7"/>
    <protectedRange sqref="C72:H76 J97:O106 C78:H83 C85:H87 C89:H91 C93:H95 C97:H106 C108:H117 J72:O76 J108:O117 J78:O83 J85:O87 J89:O91 J93:O95" name="Plage8"/>
    <protectedRange sqref="C119:H124 J119:O124" name="Plage9"/>
    <protectedRange sqref="C127:H132 J127:O132" name="Plage10"/>
    <protectedRange sqref="C135:H152 J135:O152" name="Plage11"/>
    <protectedRange sqref="C155:H158 J155:O158" name="Plage12"/>
    <protectedRange sqref="B11:B26 B28:B36 B38:B39 B41:B57 B59:B62 B72:B76 B64:B68 B78:B83 B85:B87 B89:B91 B93:B95 B97:B106 B108:B117 B119:B124 B126:B132 B135:B152 B154:B158" name="Plage13"/>
  </protectedRanges>
  <sortState ref="A127:A131">
    <sortCondition ref="A127"/>
  </sortState>
  <mergeCells count="3">
    <mergeCell ref="I9:I10"/>
    <mergeCell ref="P9:P10"/>
    <mergeCell ref="Q9:Q10"/>
  </mergeCells>
  <hyperlinks>
    <hyperlink ref="A2" location="Baramchi!_ftn1" display="VDC population at a given point in time"/>
    <hyperlink ref="A4" location="Baramchi!_ftn2" display="Estimated number of women of reproductive age (15-49) at a given point in time"/>
    <hyperlink ref="A3" location="Baramchi!_ftn1" display="VDC population at a given point in time"/>
  </hyperlinks>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enableFormatConditionsCalculation="0"/>
  <dimension ref="A1:AQ203"/>
  <sheetViews>
    <sheetView topLeftCell="A23" zoomScale="150" zoomScaleNormal="150" zoomScalePageLayoutView="150" workbookViewId="0">
      <selection activeCell="A27" sqref="A27:XFD161"/>
    </sheetView>
  </sheetViews>
  <sheetFormatPr baseColWidth="10" defaultColWidth="20.1640625" defaultRowHeight="18" x14ac:dyDescent="0"/>
  <cols>
    <col min="1" max="1" width="58.83203125" style="80" customWidth="1"/>
    <col min="2" max="2" width="10.6640625" style="381" customWidth="1"/>
    <col min="3" max="7" width="10.6640625" style="81" customWidth="1"/>
    <col min="8" max="8" width="10.6640625" style="382" customWidth="1"/>
    <col min="9" max="9" width="10.6640625" style="189" customWidth="1"/>
    <col min="10" max="10" width="10.6640625" style="382" customWidth="1"/>
    <col min="11" max="15" width="10.6640625" style="334" customWidth="1"/>
    <col min="16" max="16" width="10.6640625" style="383" customWidth="1"/>
    <col min="17" max="17" width="10.6640625" style="384" customWidth="1"/>
    <col min="18" max="16384" width="20.1640625" style="336"/>
  </cols>
  <sheetData>
    <row r="1" spans="1:43" s="332" customFormat="1" ht="32" customHeight="1">
      <c r="A1" s="83" t="s">
        <v>451</v>
      </c>
      <c r="B1" s="314" t="s">
        <v>200</v>
      </c>
      <c r="C1" s="460" t="s">
        <v>456</v>
      </c>
      <c r="E1" s="329"/>
      <c r="F1" s="329"/>
      <c r="G1" s="329"/>
      <c r="H1" s="329"/>
      <c r="I1" s="330"/>
      <c r="J1" s="329"/>
      <c r="K1" s="329"/>
      <c r="L1" s="329"/>
      <c r="M1" s="329"/>
      <c r="N1" s="329"/>
      <c r="O1" s="329"/>
      <c r="P1" s="330"/>
      <c r="Q1" s="331"/>
    </row>
    <row r="2" spans="1:43" s="333" customFormat="1" ht="25.5" customHeight="1">
      <c r="A2" s="84" t="s">
        <v>452</v>
      </c>
      <c r="B2" s="315">
        <v>16541</v>
      </c>
      <c r="C2" s="329"/>
      <c r="D2" s="329"/>
      <c r="E2" s="329"/>
      <c r="F2" s="329"/>
      <c r="G2" s="329"/>
      <c r="H2" s="329"/>
      <c r="I2" s="330"/>
      <c r="J2" s="329"/>
      <c r="K2" s="329"/>
      <c r="L2" s="329"/>
      <c r="M2" s="329"/>
      <c r="N2" s="329"/>
      <c r="O2" s="329"/>
      <c r="P2" s="330"/>
      <c r="Q2" s="331"/>
    </row>
    <row r="3" spans="1:43" s="333" customFormat="1" ht="25.5" customHeight="1">
      <c r="A3" s="84" t="s">
        <v>220</v>
      </c>
      <c r="B3" s="315">
        <v>16541</v>
      </c>
      <c r="C3" s="390" t="s">
        <v>460</v>
      </c>
      <c r="D3" s="329"/>
      <c r="E3" s="329"/>
      <c r="F3" s="329"/>
      <c r="G3" s="329"/>
      <c r="H3" s="329"/>
      <c r="I3" s="330"/>
      <c r="J3" s="329"/>
      <c r="K3" s="329"/>
      <c r="L3" s="329"/>
      <c r="M3" s="329"/>
      <c r="N3" s="329"/>
      <c r="O3" s="329"/>
      <c r="P3" s="330"/>
      <c r="Q3" s="331"/>
    </row>
    <row r="4" spans="1:43" s="333" customFormat="1" ht="25.5" customHeight="1">
      <c r="A4" s="84" t="s">
        <v>203</v>
      </c>
      <c r="B4" s="315">
        <v>4301</v>
      </c>
      <c r="C4" s="329"/>
      <c r="D4" s="329"/>
      <c r="E4" s="329"/>
      <c r="F4" s="329"/>
      <c r="G4" s="329"/>
      <c r="H4" s="329"/>
      <c r="I4" s="330"/>
      <c r="J4" s="329"/>
      <c r="K4" s="329"/>
      <c r="L4" s="329"/>
      <c r="M4" s="329"/>
      <c r="N4" s="329"/>
      <c r="O4" s="329"/>
      <c r="P4" s="330"/>
      <c r="Q4" s="331"/>
    </row>
    <row r="5" spans="1:43" s="333" customFormat="1" ht="25.5" customHeight="1">
      <c r="A5" s="85" t="s">
        <v>204</v>
      </c>
      <c r="B5" s="315">
        <v>533</v>
      </c>
      <c r="C5" s="329"/>
      <c r="D5" s="329"/>
      <c r="E5" s="329"/>
      <c r="F5" s="329"/>
      <c r="G5" s="329"/>
      <c r="H5" s="329"/>
      <c r="I5" s="330"/>
      <c r="J5" s="329"/>
      <c r="K5" s="329"/>
      <c r="L5" s="329"/>
      <c r="M5" s="329"/>
      <c r="N5" s="329"/>
      <c r="O5" s="329"/>
      <c r="P5" s="330"/>
      <c r="Q5" s="331"/>
    </row>
    <row r="6" spans="1:43" s="334" customFormat="1" ht="25.5" customHeight="1">
      <c r="A6" s="86" t="s">
        <v>205</v>
      </c>
      <c r="B6" s="315">
        <v>463</v>
      </c>
      <c r="C6" s="390" t="s">
        <v>455</v>
      </c>
      <c r="D6" s="329"/>
      <c r="E6" s="329"/>
      <c r="F6" s="329"/>
      <c r="G6" s="329"/>
      <c r="H6" s="329"/>
      <c r="I6" s="330"/>
      <c r="J6" s="329"/>
      <c r="K6" s="329"/>
      <c r="L6" s="329"/>
      <c r="M6" s="329"/>
      <c r="N6" s="329"/>
      <c r="O6" s="329"/>
      <c r="P6" s="330"/>
      <c r="Q6" s="331"/>
    </row>
    <row r="7" spans="1:43" s="333" customFormat="1" ht="25.5" customHeight="1" thickBot="1">
      <c r="A7" s="87" t="s">
        <v>206</v>
      </c>
      <c r="B7" s="316">
        <f>$B6*0.15</f>
        <v>69.45</v>
      </c>
      <c r="C7" s="390" t="s">
        <v>207</v>
      </c>
      <c r="D7" s="329"/>
      <c r="E7" s="329"/>
      <c r="F7" s="329"/>
      <c r="G7" s="329"/>
      <c r="H7" s="329"/>
      <c r="I7" s="330"/>
      <c r="J7" s="329"/>
      <c r="K7" s="329"/>
      <c r="L7" s="329"/>
      <c r="M7" s="329"/>
      <c r="N7" s="329"/>
      <c r="O7" s="329"/>
      <c r="P7" s="330"/>
      <c r="Q7" s="331"/>
    </row>
    <row r="8" spans="1:43" ht="20.25" customHeight="1" thickBot="1">
      <c r="A8" s="329"/>
      <c r="B8" s="335"/>
      <c r="C8" s="329"/>
      <c r="D8" s="329"/>
      <c r="E8" s="329"/>
      <c r="F8" s="329"/>
      <c r="G8" s="329"/>
      <c r="H8" s="329"/>
      <c r="I8" s="330"/>
      <c r="J8" s="329"/>
      <c r="K8" s="329"/>
      <c r="L8" s="329"/>
      <c r="M8" s="329"/>
      <c r="N8" s="329"/>
      <c r="O8" s="329"/>
      <c r="P8" s="330"/>
      <c r="Q8" s="331"/>
    </row>
    <row r="9" spans="1:43" s="70" customFormat="1" ht="24" customHeight="1">
      <c r="A9" s="67" t="s">
        <v>209</v>
      </c>
      <c r="B9" s="317"/>
      <c r="C9" s="68">
        <v>41334</v>
      </c>
      <c r="D9" s="213">
        <v>41365</v>
      </c>
      <c r="E9" s="214">
        <v>41395</v>
      </c>
      <c r="F9" s="214">
        <v>41426</v>
      </c>
      <c r="G9" s="69">
        <v>41456</v>
      </c>
      <c r="H9" s="214">
        <v>41487</v>
      </c>
      <c r="I9" s="495" t="s">
        <v>208</v>
      </c>
      <c r="J9" s="68">
        <v>41518</v>
      </c>
      <c r="K9" s="214">
        <v>41548</v>
      </c>
      <c r="L9" s="69">
        <v>41579</v>
      </c>
      <c r="M9" s="214">
        <v>41609</v>
      </c>
      <c r="N9" s="69">
        <v>41640</v>
      </c>
      <c r="O9" s="214">
        <v>41671</v>
      </c>
      <c r="P9" s="497" t="s">
        <v>211</v>
      </c>
      <c r="Q9" s="499" t="s">
        <v>212</v>
      </c>
    </row>
    <row r="10" spans="1:43" s="70" customFormat="1" ht="24" customHeight="1" thickBot="1">
      <c r="A10" s="89" t="s">
        <v>210</v>
      </c>
      <c r="B10" s="318"/>
      <c r="C10" s="90"/>
      <c r="D10" s="215"/>
      <c r="E10" s="91"/>
      <c r="F10" s="91"/>
      <c r="G10" s="92"/>
      <c r="H10" s="91"/>
      <c r="I10" s="496"/>
      <c r="J10" s="90"/>
      <c r="K10" s="91"/>
      <c r="L10" s="92"/>
      <c r="M10" s="91"/>
      <c r="N10" s="92"/>
      <c r="O10" s="91"/>
      <c r="P10" s="498"/>
      <c r="Q10" s="500"/>
    </row>
    <row r="11" spans="1:43" s="338" customFormat="1" ht="32" customHeight="1" thickBot="1">
      <c r="A11" s="386" t="s">
        <v>339</v>
      </c>
      <c r="B11" s="337"/>
      <c r="C11" s="211"/>
      <c r="D11" s="88"/>
      <c r="E11" s="88"/>
      <c r="F11" s="88"/>
      <c r="G11" s="88"/>
      <c r="H11" s="88"/>
      <c r="I11" s="212">
        <f>H11</f>
        <v>0</v>
      </c>
      <c r="J11" s="211"/>
      <c r="K11" s="88"/>
      <c r="L11" s="88"/>
      <c r="M11" s="88"/>
      <c r="N11" s="88"/>
      <c r="O11" s="88"/>
      <c r="P11" s="212">
        <f>O11</f>
        <v>0</v>
      </c>
      <c r="Q11" s="217">
        <f>O11</f>
        <v>0</v>
      </c>
      <c r="R11" s="333"/>
      <c r="S11" s="333"/>
      <c r="T11" s="333"/>
      <c r="U11" s="333"/>
      <c r="V11" s="333"/>
      <c r="W11" s="333"/>
      <c r="X11" s="333"/>
      <c r="Y11" s="333"/>
      <c r="Z11" s="333"/>
      <c r="AA11" s="333"/>
      <c r="AB11" s="333"/>
      <c r="AC11" s="333"/>
      <c r="AD11" s="333"/>
      <c r="AE11" s="333"/>
      <c r="AF11" s="333"/>
      <c r="AG11" s="333"/>
      <c r="AH11" s="333"/>
      <c r="AI11" s="333"/>
      <c r="AJ11" s="333"/>
      <c r="AK11" s="333"/>
      <c r="AL11" s="333"/>
      <c r="AM11" s="333"/>
      <c r="AN11" s="333"/>
      <c r="AO11" s="333"/>
      <c r="AP11" s="333"/>
      <c r="AQ11" s="333"/>
    </row>
    <row r="12" spans="1:43" s="338" customFormat="1" ht="32" customHeight="1" thickBot="1">
      <c r="A12" s="387" t="s">
        <v>340</v>
      </c>
      <c r="B12" s="339"/>
      <c r="C12" s="210"/>
      <c r="D12" s="82"/>
      <c r="E12" s="82"/>
      <c r="F12" s="82"/>
      <c r="G12" s="82"/>
      <c r="H12" s="82"/>
      <c r="I12" s="212">
        <f t="shared" ref="I12:I26" si="0">H12</f>
        <v>0</v>
      </c>
      <c r="J12" s="210"/>
      <c r="K12" s="82"/>
      <c r="L12" s="82"/>
      <c r="M12" s="82"/>
      <c r="N12" s="82"/>
      <c r="O12" s="82"/>
      <c r="P12" s="212">
        <f t="shared" ref="P12:P26" si="1">O12</f>
        <v>0</v>
      </c>
      <c r="Q12" s="217">
        <f t="shared" ref="Q12:Q26" si="2">O12</f>
        <v>0</v>
      </c>
      <c r="R12" s="333"/>
      <c r="S12" s="333"/>
      <c r="T12" s="333"/>
      <c r="U12" s="333"/>
      <c r="V12" s="333"/>
      <c r="W12" s="333"/>
      <c r="X12" s="333"/>
      <c r="Y12" s="333"/>
      <c r="Z12" s="333"/>
      <c r="AA12" s="333"/>
      <c r="AB12" s="333"/>
      <c r="AC12" s="333"/>
      <c r="AD12" s="333"/>
      <c r="AE12" s="333"/>
      <c r="AF12" s="333"/>
      <c r="AG12" s="333"/>
      <c r="AH12" s="333"/>
      <c r="AI12" s="333"/>
      <c r="AJ12" s="333"/>
      <c r="AK12" s="333"/>
      <c r="AL12" s="333"/>
      <c r="AM12" s="333"/>
      <c r="AN12" s="333"/>
      <c r="AO12" s="333"/>
      <c r="AP12" s="333"/>
      <c r="AQ12" s="333"/>
    </row>
    <row r="13" spans="1:43" s="338" customFormat="1" ht="32" customHeight="1" thickBot="1">
      <c r="A13" s="387" t="s">
        <v>341</v>
      </c>
      <c r="B13" s="339"/>
      <c r="C13" s="210"/>
      <c r="D13" s="82"/>
      <c r="E13" s="82"/>
      <c r="F13" s="82"/>
      <c r="G13" s="82"/>
      <c r="H13" s="82"/>
      <c r="I13" s="212">
        <f t="shared" si="0"/>
        <v>0</v>
      </c>
      <c r="J13" s="210"/>
      <c r="K13" s="82"/>
      <c r="L13" s="82"/>
      <c r="M13" s="82"/>
      <c r="N13" s="82"/>
      <c r="O13" s="82"/>
      <c r="P13" s="212">
        <f t="shared" si="1"/>
        <v>0</v>
      </c>
      <c r="Q13" s="217">
        <f t="shared" si="2"/>
        <v>0</v>
      </c>
      <c r="R13" s="333"/>
      <c r="S13" s="333"/>
      <c r="T13" s="333"/>
      <c r="U13" s="333"/>
      <c r="V13" s="333"/>
      <c r="W13" s="333"/>
      <c r="X13" s="333"/>
      <c r="Y13" s="333"/>
      <c r="Z13" s="333"/>
      <c r="AA13" s="333"/>
      <c r="AB13" s="333"/>
      <c r="AC13" s="333"/>
      <c r="AD13" s="333"/>
      <c r="AE13" s="333"/>
      <c r="AF13" s="333"/>
      <c r="AG13" s="333"/>
      <c r="AH13" s="333"/>
      <c r="AI13" s="333"/>
      <c r="AJ13" s="333"/>
      <c r="AK13" s="333"/>
      <c r="AL13" s="333"/>
      <c r="AM13" s="333"/>
      <c r="AN13" s="333"/>
      <c r="AO13" s="333"/>
      <c r="AP13" s="333"/>
      <c r="AQ13" s="333"/>
    </row>
    <row r="14" spans="1:43" s="338" customFormat="1" ht="32" customHeight="1" thickBot="1">
      <c r="A14" s="387" t="s">
        <v>342</v>
      </c>
      <c r="B14" s="339"/>
      <c r="C14" s="210"/>
      <c r="D14" s="82"/>
      <c r="E14" s="82"/>
      <c r="F14" s="82"/>
      <c r="G14" s="82"/>
      <c r="H14" s="82"/>
      <c r="I14" s="212">
        <f t="shared" si="0"/>
        <v>0</v>
      </c>
      <c r="J14" s="210"/>
      <c r="K14" s="82"/>
      <c r="L14" s="82"/>
      <c r="M14" s="82"/>
      <c r="N14" s="82"/>
      <c r="O14" s="82"/>
      <c r="P14" s="212">
        <f t="shared" si="1"/>
        <v>0</v>
      </c>
      <c r="Q14" s="217">
        <f t="shared" si="2"/>
        <v>0</v>
      </c>
      <c r="R14" s="333"/>
      <c r="S14" s="333"/>
      <c r="T14" s="333"/>
      <c r="U14" s="333"/>
      <c r="V14" s="333"/>
      <c r="W14" s="333"/>
      <c r="X14" s="333"/>
      <c r="Y14" s="333"/>
      <c r="Z14" s="333"/>
      <c r="AA14" s="333"/>
      <c r="AB14" s="333"/>
      <c r="AC14" s="333"/>
      <c r="AD14" s="333"/>
      <c r="AE14" s="333"/>
      <c r="AF14" s="333"/>
      <c r="AG14" s="333"/>
      <c r="AH14" s="333"/>
      <c r="AI14" s="333"/>
      <c r="AJ14" s="333"/>
      <c r="AK14" s="333"/>
      <c r="AL14" s="333"/>
      <c r="AM14" s="333"/>
      <c r="AN14" s="333"/>
      <c r="AO14" s="333"/>
      <c r="AP14" s="333"/>
      <c r="AQ14" s="333"/>
    </row>
    <row r="15" spans="1:43" s="338" customFormat="1" ht="32" customHeight="1" thickBot="1">
      <c r="A15" s="387" t="s">
        <v>343</v>
      </c>
      <c r="B15" s="339"/>
      <c r="C15" s="210"/>
      <c r="D15" s="82"/>
      <c r="E15" s="82"/>
      <c r="F15" s="82"/>
      <c r="G15" s="82"/>
      <c r="H15" s="82"/>
      <c r="I15" s="212">
        <f t="shared" si="0"/>
        <v>0</v>
      </c>
      <c r="J15" s="210"/>
      <c r="K15" s="82"/>
      <c r="L15" s="82"/>
      <c r="M15" s="82"/>
      <c r="N15" s="82"/>
      <c r="O15" s="82"/>
      <c r="P15" s="212">
        <f t="shared" si="1"/>
        <v>0</v>
      </c>
      <c r="Q15" s="217">
        <f t="shared" si="2"/>
        <v>0</v>
      </c>
      <c r="R15" s="333"/>
      <c r="S15" s="333"/>
      <c r="T15" s="333"/>
      <c r="U15" s="333"/>
      <c r="V15" s="333"/>
      <c r="W15" s="333"/>
      <c r="X15" s="333"/>
      <c r="Y15" s="333"/>
      <c r="Z15" s="333"/>
      <c r="AA15" s="333"/>
      <c r="AB15" s="333"/>
      <c r="AC15" s="333"/>
      <c r="AD15" s="333"/>
      <c r="AE15" s="333"/>
      <c r="AF15" s="333"/>
      <c r="AG15" s="333"/>
      <c r="AH15" s="333"/>
      <c r="AI15" s="333"/>
      <c r="AJ15" s="333"/>
      <c r="AK15" s="333"/>
      <c r="AL15" s="333"/>
      <c r="AM15" s="333"/>
      <c r="AN15" s="333"/>
      <c r="AO15" s="333"/>
      <c r="AP15" s="333"/>
      <c r="AQ15" s="333"/>
    </row>
    <row r="16" spans="1:43" s="338" customFormat="1" ht="32" customHeight="1" thickBot="1">
      <c r="A16" s="387" t="s">
        <v>344</v>
      </c>
      <c r="B16" s="339"/>
      <c r="C16" s="210"/>
      <c r="D16" s="82"/>
      <c r="E16" s="82"/>
      <c r="F16" s="82"/>
      <c r="G16" s="82"/>
      <c r="H16" s="82"/>
      <c r="I16" s="212">
        <f t="shared" si="0"/>
        <v>0</v>
      </c>
      <c r="J16" s="210"/>
      <c r="K16" s="82"/>
      <c r="L16" s="82"/>
      <c r="M16" s="82"/>
      <c r="N16" s="82"/>
      <c r="O16" s="82"/>
      <c r="P16" s="212">
        <f t="shared" si="1"/>
        <v>0</v>
      </c>
      <c r="Q16" s="217">
        <f t="shared" si="2"/>
        <v>0</v>
      </c>
      <c r="R16" s="333"/>
      <c r="S16" s="333"/>
      <c r="T16" s="333"/>
      <c r="U16" s="333"/>
      <c r="V16" s="333"/>
      <c r="W16" s="333"/>
      <c r="X16" s="333"/>
      <c r="Y16" s="333"/>
      <c r="Z16" s="333"/>
      <c r="AA16" s="333"/>
      <c r="AB16" s="333"/>
      <c r="AC16" s="333"/>
      <c r="AD16" s="333"/>
      <c r="AE16" s="333"/>
      <c r="AF16" s="333"/>
      <c r="AG16" s="333"/>
      <c r="AH16" s="333"/>
      <c r="AI16" s="333"/>
      <c r="AJ16" s="333"/>
      <c r="AK16" s="333"/>
      <c r="AL16" s="333"/>
      <c r="AM16" s="333"/>
      <c r="AN16" s="333"/>
      <c r="AO16" s="333"/>
      <c r="AP16" s="333"/>
      <c r="AQ16" s="333"/>
    </row>
    <row r="17" spans="1:43" s="338" customFormat="1" ht="32" customHeight="1" thickBot="1">
      <c r="A17" s="387" t="s">
        <v>345</v>
      </c>
      <c r="B17" s="339"/>
      <c r="C17" s="210"/>
      <c r="D17" s="82"/>
      <c r="E17" s="82"/>
      <c r="F17" s="82"/>
      <c r="G17" s="82"/>
      <c r="H17" s="82"/>
      <c r="I17" s="212">
        <f t="shared" si="0"/>
        <v>0</v>
      </c>
      <c r="J17" s="210"/>
      <c r="K17" s="82"/>
      <c r="L17" s="82"/>
      <c r="M17" s="82"/>
      <c r="N17" s="82"/>
      <c r="O17" s="82"/>
      <c r="P17" s="212">
        <f t="shared" si="1"/>
        <v>0</v>
      </c>
      <c r="Q17" s="217">
        <f t="shared" si="2"/>
        <v>0</v>
      </c>
      <c r="R17" s="333"/>
      <c r="S17" s="333"/>
      <c r="T17" s="333"/>
      <c r="U17" s="333"/>
      <c r="V17" s="333"/>
      <c r="W17" s="333"/>
      <c r="X17" s="333"/>
      <c r="Y17" s="333"/>
      <c r="Z17" s="333"/>
      <c r="AA17" s="333"/>
      <c r="AB17" s="333"/>
      <c r="AC17" s="333"/>
      <c r="AD17" s="333"/>
      <c r="AE17" s="333"/>
      <c r="AF17" s="333"/>
      <c r="AG17" s="333"/>
      <c r="AH17" s="333"/>
      <c r="AI17" s="333"/>
      <c r="AJ17" s="333"/>
      <c r="AK17" s="333"/>
      <c r="AL17" s="333"/>
      <c r="AM17" s="333"/>
      <c r="AN17" s="333"/>
      <c r="AO17" s="333"/>
      <c r="AP17" s="333"/>
      <c r="AQ17" s="333"/>
    </row>
    <row r="18" spans="1:43" s="338" customFormat="1" ht="32" customHeight="1" thickBot="1">
      <c r="A18" s="387" t="s">
        <v>337</v>
      </c>
      <c r="B18" s="339"/>
      <c r="C18" s="210"/>
      <c r="D18" s="82"/>
      <c r="E18" s="82"/>
      <c r="F18" s="82"/>
      <c r="G18" s="82"/>
      <c r="H18" s="82"/>
      <c r="I18" s="212">
        <f t="shared" si="0"/>
        <v>0</v>
      </c>
      <c r="J18" s="210"/>
      <c r="K18" s="82"/>
      <c r="L18" s="82"/>
      <c r="M18" s="82"/>
      <c r="N18" s="82"/>
      <c r="O18" s="82"/>
      <c r="P18" s="212">
        <f t="shared" si="1"/>
        <v>0</v>
      </c>
      <c r="Q18" s="217">
        <f t="shared" si="2"/>
        <v>0</v>
      </c>
      <c r="R18" s="333"/>
      <c r="S18" s="333"/>
      <c r="T18" s="333"/>
      <c r="U18" s="333"/>
      <c r="V18" s="333"/>
      <c r="W18" s="333"/>
      <c r="X18" s="333"/>
      <c r="Y18" s="333"/>
      <c r="Z18" s="333"/>
      <c r="AA18" s="333"/>
      <c r="AB18" s="333"/>
      <c r="AC18" s="333"/>
      <c r="AD18" s="333"/>
      <c r="AE18" s="333"/>
      <c r="AF18" s="333"/>
      <c r="AG18" s="333"/>
      <c r="AH18" s="333"/>
      <c r="AI18" s="333"/>
      <c r="AJ18" s="333"/>
      <c r="AK18" s="333"/>
      <c r="AL18" s="333"/>
      <c r="AM18" s="333"/>
      <c r="AN18" s="333"/>
      <c r="AO18" s="333"/>
      <c r="AP18" s="333"/>
      <c r="AQ18" s="333"/>
    </row>
    <row r="19" spans="1:43" s="338" customFormat="1" ht="32" customHeight="1" thickBot="1">
      <c r="A19" s="387" t="s">
        <v>338</v>
      </c>
      <c r="B19" s="339"/>
      <c r="C19" s="210"/>
      <c r="D19" s="82"/>
      <c r="E19" s="82"/>
      <c r="F19" s="82"/>
      <c r="G19" s="82"/>
      <c r="H19" s="82"/>
      <c r="I19" s="212">
        <f t="shared" si="0"/>
        <v>0</v>
      </c>
      <c r="J19" s="210"/>
      <c r="K19" s="82"/>
      <c r="L19" s="82"/>
      <c r="M19" s="82"/>
      <c r="N19" s="82"/>
      <c r="O19" s="82"/>
      <c r="P19" s="212">
        <f t="shared" si="1"/>
        <v>0</v>
      </c>
      <c r="Q19" s="217">
        <f t="shared" si="2"/>
        <v>0</v>
      </c>
      <c r="R19" s="333"/>
      <c r="S19" s="333"/>
      <c r="T19" s="333"/>
      <c r="U19" s="333"/>
      <c r="V19" s="333"/>
      <c r="W19" s="333"/>
      <c r="X19" s="333"/>
      <c r="Y19" s="333"/>
      <c r="Z19" s="333"/>
      <c r="AA19" s="333"/>
      <c r="AB19" s="333"/>
      <c r="AC19" s="333"/>
      <c r="AD19" s="333"/>
      <c r="AE19" s="333"/>
      <c r="AF19" s="333"/>
      <c r="AG19" s="333"/>
      <c r="AH19" s="333"/>
      <c r="AI19" s="333"/>
      <c r="AJ19" s="333"/>
      <c r="AK19" s="333"/>
      <c r="AL19" s="333"/>
      <c r="AM19" s="333"/>
      <c r="AN19" s="333"/>
      <c r="AO19" s="333"/>
      <c r="AP19" s="333"/>
      <c r="AQ19" s="333"/>
    </row>
    <row r="20" spans="1:43" s="338" customFormat="1" ht="32" customHeight="1" thickBot="1">
      <c r="A20" s="387" t="s">
        <v>347</v>
      </c>
      <c r="B20" s="339"/>
      <c r="C20" s="210"/>
      <c r="D20" s="82"/>
      <c r="E20" s="82"/>
      <c r="F20" s="82"/>
      <c r="G20" s="82"/>
      <c r="H20" s="82"/>
      <c r="I20" s="212">
        <f t="shared" si="0"/>
        <v>0</v>
      </c>
      <c r="J20" s="210"/>
      <c r="K20" s="82"/>
      <c r="L20" s="82"/>
      <c r="M20" s="82"/>
      <c r="N20" s="82"/>
      <c r="O20" s="82"/>
      <c r="P20" s="212">
        <f t="shared" si="1"/>
        <v>0</v>
      </c>
      <c r="Q20" s="217">
        <f t="shared" si="2"/>
        <v>0</v>
      </c>
      <c r="R20" s="333"/>
      <c r="S20" s="333"/>
      <c r="T20" s="333"/>
      <c r="U20" s="333"/>
      <c r="V20" s="333"/>
      <c r="W20" s="333"/>
      <c r="X20" s="333"/>
      <c r="Y20" s="333"/>
      <c r="Z20" s="333"/>
      <c r="AA20" s="333"/>
      <c r="AB20" s="333"/>
      <c r="AC20" s="333"/>
      <c r="AD20" s="333"/>
      <c r="AE20" s="333"/>
      <c r="AF20" s="333"/>
      <c r="AG20" s="333"/>
      <c r="AH20" s="333"/>
      <c r="AI20" s="333"/>
      <c r="AJ20" s="333"/>
      <c r="AK20" s="333"/>
      <c r="AL20" s="333"/>
      <c r="AM20" s="333"/>
      <c r="AN20" s="333"/>
      <c r="AO20" s="333"/>
      <c r="AP20" s="333"/>
      <c r="AQ20" s="333"/>
    </row>
    <row r="21" spans="1:43" s="338" customFormat="1" ht="32" customHeight="1" thickBot="1">
      <c r="A21" s="387" t="s">
        <v>346</v>
      </c>
      <c r="B21" s="339"/>
      <c r="C21" s="210"/>
      <c r="D21" s="82"/>
      <c r="E21" s="82"/>
      <c r="F21" s="82"/>
      <c r="G21" s="82"/>
      <c r="H21" s="82"/>
      <c r="I21" s="212">
        <f t="shared" si="0"/>
        <v>0</v>
      </c>
      <c r="J21" s="210"/>
      <c r="K21" s="82"/>
      <c r="L21" s="82"/>
      <c r="M21" s="82"/>
      <c r="N21" s="82"/>
      <c r="O21" s="82"/>
      <c r="P21" s="212">
        <f t="shared" si="1"/>
        <v>0</v>
      </c>
      <c r="Q21" s="217">
        <f t="shared" si="2"/>
        <v>0</v>
      </c>
      <c r="R21" s="333"/>
      <c r="S21" s="333"/>
      <c r="T21" s="333"/>
      <c r="U21" s="333"/>
      <c r="V21" s="333"/>
      <c r="W21" s="333"/>
      <c r="X21" s="333"/>
      <c r="Y21" s="333"/>
      <c r="Z21" s="333"/>
      <c r="AA21" s="333"/>
      <c r="AB21" s="333"/>
      <c r="AC21" s="333"/>
      <c r="AD21" s="333"/>
      <c r="AE21" s="333"/>
      <c r="AF21" s="333"/>
      <c r="AG21" s="333"/>
      <c r="AH21" s="333"/>
      <c r="AI21" s="333"/>
      <c r="AJ21" s="333"/>
      <c r="AK21" s="333"/>
      <c r="AL21" s="333"/>
      <c r="AM21" s="333"/>
      <c r="AN21" s="333"/>
      <c r="AO21" s="333"/>
      <c r="AP21" s="333"/>
      <c r="AQ21" s="333"/>
    </row>
    <row r="22" spans="1:43" s="338" customFormat="1" ht="32" customHeight="1" thickBot="1">
      <c r="A22" s="387" t="s">
        <v>348</v>
      </c>
      <c r="B22" s="339"/>
      <c r="C22" s="210"/>
      <c r="D22" s="82"/>
      <c r="E22" s="82"/>
      <c r="F22" s="82"/>
      <c r="G22" s="82"/>
      <c r="H22" s="82"/>
      <c r="I22" s="212">
        <f t="shared" si="0"/>
        <v>0</v>
      </c>
      <c r="J22" s="210"/>
      <c r="K22" s="82"/>
      <c r="L22" s="82"/>
      <c r="M22" s="82"/>
      <c r="N22" s="82"/>
      <c r="O22" s="82"/>
      <c r="P22" s="212">
        <f t="shared" si="1"/>
        <v>0</v>
      </c>
      <c r="Q22" s="217">
        <f t="shared" si="2"/>
        <v>0</v>
      </c>
      <c r="R22" s="333"/>
      <c r="S22" s="333"/>
      <c r="T22" s="333"/>
      <c r="U22" s="333"/>
      <c r="V22" s="333"/>
      <c r="W22" s="333"/>
      <c r="X22" s="333"/>
      <c r="Y22" s="333"/>
      <c r="Z22" s="333"/>
      <c r="AA22" s="333"/>
      <c r="AB22" s="333"/>
      <c r="AC22" s="333"/>
      <c r="AD22" s="333"/>
      <c r="AE22" s="333"/>
      <c r="AF22" s="333"/>
      <c r="AG22" s="333"/>
      <c r="AH22" s="333"/>
      <c r="AI22" s="333"/>
      <c r="AJ22" s="333"/>
      <c r="AK22" s="333"/>
      <c r="AL22" s="333"/>
      <c r="AM22" s="333"/>
      <c r="AN22" s="333"/>
      <c r="AO22" s="333"/>
      <c r="AP22" s="333"/>
      <c r="AQ22" s="333"/>
    </row>
    <row r="23" spans="1:43" s="338" customFormat="1" ht="32" customHeight="1" thickBot="1">
      <c r="A23" s="387" t="s">
        <v>349</v>
      </c>
      <c r="B23" s="339"/>
      <c r="C23" s="210"/>
      <c r="D23" s="82"/>
      <c r="E23" s="82"/>
      <c r="F23" s="82"/>
      <c r="G23" s="82"/>
      <c r="H23" s="82"/>
      <c r="I23" s="212">
        <f t="shared" si="0"/>
        <v>0</v>
      </c>
      <c r="J23" s="210"/>
      <c r="K23" s="82"/>
      <c r="L23" s="82"/>
      <c r="M23" s="82"/>
      <c r="N23" s="82"/>
      <c r="O23" s="82"/>
      <c r="P23" s="212">
        <f t="shared" si="1"/>
        <v>0</v>
      </c>
      <c r="Q23" s="217">
        <f t="shared" si="2"/>
        <v>0</v>
      </c>
      <c r="R23" s="333"/>
      <c r="S23" s="333"/>
      <c r="T23" s="333"/>
      <c r="U23" s="333"/>
      <c r="V23" s="333"/>
      <c r="W23" s="333"/>
      <c r="X23" s="333"/>
      <c r="Y23" s="333"/>
      <c r="Z23" s="333"/>
      <c r="AA23" s="333"/>
      <c r="AB23" s="333"/>
      <c r="AC23" s="333"/>
      <c r="AD23" s="333"/>
      <c r="AE23" s="333"/>
      <c r="AF23" s="333"/>
      <c r="AG23" s="333"/>
      <c r="AH23" s="333"/>
      <c r="AI23" s="333"/>
      <c r="AJ23" s="333"/>
      <c r="AK23" s="333"/>
      <c r="AL23" s="333"/>
      <c r="AM23" s="333"/>
      <c r="AN23" s="333"/>
      <c r="AO23" s="333"/>
      <c r="AP23" s="333"/>
      <c r="AQ23" s="333"/>
    </row>
    <row r="24" spans="1:43" s="338" customFormat="1" ht="32" customHeight="1" thickBot="1">
      <c r="A24" s="387" t="s">
        <v>350</v>
      </c>
      <c r="B24" s="339"/>
      <c r="C24" s="210"/>
      <c r="D24" s="82"/>
      <c r="E24" s="82"/>
      <c r="F24" s="82"/>
      <c r="G24" s="82"/>
      <c r="H24" s="82"/>
      <c r="I24" s="212">
        <f t="shared" si="0"/>
        <v>0</v>
      </c>
      <c r="J24" s="210"/>
      <c r="K24" s="82"/>
      <c r="L24" s="82"/>
      <c r="M24" s="82"/>
      <c r="N24" s="82"/>
      <c r="O24" s="82"/>
      <c r="P24" s="212">
        <f t="shared" si="1"/>
        <v>0</v>
      </c>
      <c r="Q24" s="217">
        <f t="shared" si="2"/>
        <v>0</v>
      </c>
      <c r="R24" s="333"/>
      <c r="S24" s="333"/>
      <c r="T24" s="333"/>
      <c r="U24" s="333"/>
      <c r="V24" s="333"/>
      <c r="W24" s="333"/>
      <c r="X24" s="333"/>
      <c r="Y24" s="333"/>
      <c r="Z24" s="333"/>
      <c r="AA24" s="333"/>
      <c r="AB24" s="333"/>
      <c r="AC24" s="333"/>
      <c r="AD24" s="333"/>
      <c r="AE24" s="333"/>
      <c r="AF24" s="333"/>
      <c r="AG24" s="333"/>
      <c r="AH24" s="333"/>
      <c r="AI24" s="333"/>
      <c r="AJ24" s="333"/>
      <c r="AK24" s="333"/>
      <c r="AL24" s="333"/>
      <c r="AM24" s="333"/>
      <c r="AN24" s="333"/>
      <c r="AO24" s="333"/>
      <c r="AP24" s="333"/>
      <c r="AQ24" s="333"/>
    </row>
    <row r="25" spans="1:43" s="338" customFormat="1" ht="32" customHeight="1" thickBot="1">
      <c r="A25" s="387" t="s">
        <v>351</v>
      </c>
      <c r="B25" s="339"/>
      <c r="C25" s="210"/>
      <c r="D25" s="82"/>
      <c r="E25" s="82"/>
      <c r="F25" s="82"/>
      <c r="G25" s="82"/>
      <c r="H25" s="82"/>
      <c r="I25" s="212">
        <f t="shared" si="0"/>
        <v>0</v>
      </c>
      <c r="J25" s="210"/>
      <c r="K25" s="82"/>
      <c r="L25" s="82"/>
      <c r="M25" s="82"/>
      <c r="N25" s="82"/>
      <c r="O25" s="82"/>
      <c r="P25" s="212">
        <f t="shared" si="1"/>
        <v>0</v>
      </c>
      <c r="Q25" s="217">
        <f t="shared" si="2"/>
        <v>0</v>
      </c>
      <c r="R25" s="333"/>
      <c r="S25" s="333"/>
      <c r="T25" s="333"/>
      <c r="U25" s="333"/>
      <c r="V25" s="333"/>
      <c r="W25" s="333"/>
      <c r="X25" s="333"/>
      <c r="Y25" s="333"/>
      <c r="Z25" s="333"/>
      <c r="AA25" s="333"/>
      <c r="AB25" s="333"/>
      <c r="AC25" s="333"/>
      <c r="AD25" s="333"/>
      <c r="AE25" s="333"/>
      <c r="AF25" s="333"/>
      <c r="AG25" s="333"/>
      <c r="AH25" s="333"/>
      <c r="AI25" s="333"/>
      <c r="AJ25" s="333"/>
      <c r="AK25" s="333"/>
      <c r="AL25" s="333"/>
      <c r="AM25" s="333"/>
      <c r="AN25" s="333"/>
      <c r="AO25" s="333"/>
      <c r="AP25" s="333"/>
      <c r="AQ25" s="333"/>
    </row>
    <row r="26" spans="1:43" s="338" customFormat="1" ht="32" customHeight="1" thickBot="1">
      <c r="A26" s="388" t="s">
        <v>352</v>
      </c>
      <c r="B26" s="340"/>
      <c r="C26" s="289"/>
      <c r="D26" s="290"/>
      <c r="E26" s="290"/>
      <c r="F26" s="290"/>
      <c r="G26" s="290"/>
      <c r="H26" s="290"/>
      <c r="I26" s="291">
        <f t="shared" si="0"/>
        <v>0</v>
      </c>
      <c r="J26" s="289"/>
      <c r="K26" s="290"/>
      <c r="L26" s="290"/>
      <c r="M26" s="290"/>
      <c r="N26" s="290"/>
      <c r="O26" s="290"/>
      <c r="P26" s="291">
        <f t="shared" si="1"/>
        <v>0</v>
      </c>
      <c r="Q26" s="217">
        <f t="shared" si="2"/>
        <v>0</v>
      </c>
      <c r="R26" s="333"/>
      <c r="S26" s="333"/>
      <c r="T26" s="333"/>
      <c r="U26" s="333"/>
      <c r="V26" s="333"/>
      <c r="W26" s="333"/>
      <c r="X26" s="333"/>
      <c r="Y26" s="333"/>
      <c r="Z26" s="333"/>
      <c r="AA26" s="333"/>
      <c r="AB26" s="333"/>
      <c r="AC26" s="333"/>
      <c r="AD26" s="333"/>
      <c r="AE26" s="333"/>
      <c r="AF26" s="333"/>
      <c r="AG26" s="333"/>
      <c r="AH26" s="333"/>
      <c r="AI26" s="333"/>
      <c r="AJ26" s="333"/>
      <c r="AK26" s="333"/>
      <c r="AL26" s="333"/>
      <c r="AM26" s="333"/>
      <c r="AN26" s="333"/>
      <c r="AO26" s="333"/>
      <c r="AP26" s="333"/>
      <c r="AQ26" s="333"/>
    </row>
    <row r="27" spans="1:43" s="342" customFormat="1" ht="32" customHeight="1">
      <c r="A27" s="197" t="s">
        <v>254</v>
      </c>
      <c r="B27" s="319" t="s">
        <v>366</v>
      </c>
      <c r="C27" s="292"/>
      <c r="D27" s="198"/>
      <c r="E27" s="198"/>
      <c r="F27" s="198"/>
      <c r="G27" s="198"/>
      <c r="H27" s="198"/>
      <c r="I27" s="199"/>
      <c r="J27" s="292"/>
      <c r="K27" s="198"/>
      <c r="L27" s="198"/>
      <c r="M27" s="198"/>
      <c r="N27" s="198"/>
      <c r="O27" s="198"/>
      <c r="P27" s="199"/>
      <c r="Q27" s="219"/>
      <c r="R27" s="341"/>
      <c r="S27" s="341"/>
      <c r="T27" s="341"/>
      <c r="U27" s="341"/>
      <c r="V27" s="341"/>
      <c r="W27" s="341"/>
      <c r="X27" s="341"/>
      <c r="Y27" s="341"/>
      <c r="Z27" s="341"/>
      <c r="AA27" s="341"/>
      <c r="AB27" s="341"/>
      <c r="AC27" s="341"/>
      <c r="AD27" s="341"/>
      <c r="AE27" s="341"/>
      <c r="AF27" s="341"/>
      <c r="AG27" s="341"/>
      <c r="AH27" s="341"/>
      <c r="AI27" s="341"/>
      <c r="AJ27" s="341"/>
      <c r="AK27" s="341"/>
      <c r="AL27" s="341"/>
      <c r="AM27" s="341"/>
      <c r="AN27" s="341"/>
      <c r="AO27" s="341"/>
      <c r="AP27" s="341"/>
      <c r="AQ27" s="341"/>
    </row>
    <row r="28" spans="1:43" s="341" customFormat="1" ht="32" hidden="1" customHeight="1">
      <c r="A28" s="389" t="s">
        <v>213</v>
      </c>
      <c r="B28" s="320"/>
      <c r="C28" s="293">
        <f>SUM(C29:C32)</f>
        <v>0</v>
      </c>
      <c r="D28" s="65">
        <f t="shared" ref="D28:H28" si="3">SUM(D29:D32)</f>
        <v>0</v>
      </c>
      <c r="E28" s="65">
        <f t="shared" si="3"/>
        <v>0</v>
      </c>
      <c r="F28" s="65">
        <f t="shared" si="3"/>
        <v>0</v>
      </c>
      <c r="G28" s="65">
        <f t="shared" si="3"/>
        <v>0</v>
      </c>
      <c r="H28" s="65">
        <f t="shared" si="3"/>
        <v>0</v>
      </c>
      <c r="I28" s="187">
        <f>SUM(C28:H28)</f>
        <v>0</v>
      </c>
      <c r="J28" s="293">
        <f>SUM(J29:J32)</f>
        <v>0</v>
      </c>
      <c r="K28" s="65">
        <f t="shared" ref="K28:O28" si="4">SUM(K29:K32)</f>
        <v>0</v>
      </c>
      <c r="L28" s="65">
        <f t="shared" si="4"/>
        <v>0</v>
      </c>
      <c r="M28" s="65">
        <f t="shared" si="4"/>
        <v>0</v>
      </c>
      <c r="N28" s="65">
        <f t="shared" si="4"/>
        <v>0</v>
      </c>
      <c r="O28" s="65">
        <f t="shared" si="4"/>
        <v>0</v>
      </c>
      <c r="P28" s="187">
        <f>SUM(J28:O28)</f>
        <v>0</v>
      </c>
      <c r="Q28" s="216">
        <f>SUM(I28,P28)</f>
        <v>0</v>
      </c>
    </row>
    <row r="29" spans="1:43" s="341" customFormat="1" ht="32" hidden="1" customHeight="1">
      <c r="A29" s="309" t="s">
        <v>214</v>
      </c>
      <c r="B29" s="343"/>
      <c r="C29" s="293"/>
      <c r="D29" s="65"/>
      <c r="E29" s="65"/>
      <c r="F29" s="65"/>
      <c r="G29" s="65"/>
      <c r="H29" s="65"/>
      <c r="I29" s="187">
        <f t="shared" ref="I29:I41" si="5">SUM(C29:H29)</f>
        <v>0</v>
      </c>
      <c r="J29" s="293"/>
      <c r="K29" s="65"/>
      <c r="L29" s="65"/>
      <c r="M29" s="65"/>
      <c r="N29" s="65"/>
      <c r="O29" s="65"/>
      <c r="P29" s="187">
        <f t="shared" ref="P29:P41" si="6">SUM(J29:O29)</f>
        <v>0</v>
      </c>
      <c r="Q29" s="216">
        <f t="shared" ref="Q29:Q68" si="7">SUM(I29,P29)</f>
        <v>0</v>
      </c>
    </row>
    <row r="30" spans="1:43" s="341" customFormat="1" ht="32" hidden="1" customHeight="1">
      <c r="A30" s="309" t="s">
        <v>215</v>
      </c>
      <c r="B30" s="343"/>
      <c r="C30" s="293"/>
      <c r="D30" s="65"/>
      <c r="E30" s="65"/>
      <c r="F30" s="65"/>
      <c r="G30" s="65"/>
      <c r="H30" s="65"/>
      <c r="I30" s="187">
        <f t="shared" si="5"/>
        <v>0</v>
      </c>
      <c r="J30" s="293"/>
      <c r="K30" s="65"/>
      <c r="L30" s="65"/>
      <c r="M30" s="65"/>
      <c r="N30" s="65"/>
      <c r="O30" s="65"/>
      <c r="P30" s="187">
        <f t="shared" si="6"/>
        <v>0</v>
      </c>
      <c r="Q30" s="216">
        <f t="shared" si="7"/>
        <v>0</v>
      </c>
    </row>
    <row r="31" spans="1:43" s="341" customFormat="1" ht="32" customHeight="1" thickBot="1">
      <c r="A31" s="309" t="s">
        <v>216</v>
      </c>
      <c r="B31" s="343"/>
      <c r="C31" s="293"/>
      <c r="D31" s="65"/>
      <c r="E31" s="65"/>
      <c r="F31" s="65"/>
      <c r="G31" s="65"/>
      <c r="H31" s="65"/>
      <c r="I31" s="187">
        <f t="shared" si="5"/>
        <v>0</v>
      </c>
      <c r="J31" s="293"/>
      <c r="K31" s="65"/>
      <c r="L31" s="65"/>
      <c r="M31" s="65"/>
      <c r="N31" s="65"/>
      <c r="O31" s="65"/>
      <c r="P31" s="187">
        <f t="shared" si="6"/>
        <v>0</v>
      </c>
      <c r="Q31" s="216">
        <f t="shared" si="7"/>
        <v>0</v>
      </c>
    </row>
    <row r="32" spans="1:43" s="341" customFormat="1" ht="32" hidden="1" customHeight="1">
      <c r="A32" s="309" t="s">
        <v>217</v>
      </c>
      <c r="B32" s="343"/>
      <c r="C32" s="293"/>
      <c r="D32" s="65"/>
      <c r="E32" s="65"/>
      <c r="F32" s="65"/>
      <c r="G32" s="65"/>
      <c r="H32" s="65"/>
      <c r="I32" s="187">
        <f t="shared" si="5"/>
        <v>0</v>
      </c>
      <c r="J32" s="293"/>
      <c r="K32" s="65"/>
      <c r="L32" s="65"/>
      <c r="M32" s="65"/>
      <c r="N32" s="65"/>
      <c r="O32" s="65"/>
      <c r="P32" s="187">
        <f t="shared" si="6"/>
        <v>0</v>
      </c>
      <c r="Q32" s="216">
        <f t="shared" si="7"/>
        <v>0</v>
      </c>
    </row>
    <row r="33" spans="1:43" s="344" customFormat="1" ht="32" hidden="1" customHeight="1">
      <c r="A33" s="71" t="s">
        <v>371</v>
      </c>
      <c r="B33" s="343"/>
      <c r="C33" s="293"/>
      <c r="D33" s="65"/>
      <c r="E33" s="65"/>
      <c r="F33" s="65"/>
      <c r="G33" s="65"/>
      <c r="H33" s="65"/>
      <c r="I33" s="187">
        <f t="shared" si="5"/>
        <v>0</v>
      </c>
      <c r="J33" s="293"/>
      <c r="K33" s="65"/>
      <c r="L33" s="65"/>
      <c r="M33" s="65"/>
      <c r="N33" s="65"/>
      <c r="O33" s="65"/>
      <c r="P33" s="187">
        <f t="shared" si="6"/>
        <v>0</v>
      </c>
      <c r="Q33" s="216">
        <f t="shared" si="7"/>
        <v>0</v>
      </c>
    </row>
    <row r="34" spans="1:43" s="344" customFormat="1" ht="32" hidden="1" customHeight="1">
      <c r="A34" s="71" t="s">
        <v>369</v>
      </c>
      <c r="B34" s="343"/>
      <c r="C34" s="293"/>
      <c r="D34" s="65"/>
      <c r="E34" s="65"/>
      <c r="F34" s="65"/>
      <c r="G34" s="65"/>
      <c r="H34" s="65"/>
      <c r="I34" s="187">
        <f t="shared" si="5"/>
        <v>0</v>
      </c>
      <c r="J34" s="293"/>
      <c r="K34" s="65"/>
      <c r="L34" s="65"/>
      <c r="M34" s="65"/>
      <c r="N34" s="65"/>
      <c r="O34" s="65"/>
      <c r="P34" s="187">
        <f t="shared" si="6"/>
        <v>0</v>
      </c>
      <c r="Q34" s="216">
        <f t="shared" si="7"/>
        <v>0</v>
      </c>
    </row>
    <row r="35" spans="1:43" s="344" customFormat="1" ht="32" hidden="1" customHeight="1">
      <c r="A35" s="71" t="s">
        <v>370</v>
      </c>
      <c r="B35" s="343"/>
      <c r="C35" s="293"/>
      <c r="D35" s="65"/>
      <c r="E35" s="65"/>
      <c r="F35" s="65"/>
      <c r="G35" s="65"/>
      <c r="H35" s="65"/>
      <c r="I35" s="187">
        <f t="shared" si="5"/>
        <v>0</v>
      </c>
      <c r="J35" s="293"/>
      <c r="K35" s="65"/>
      <c r="L35" s="65"/>
      <c r="M35" s="65"/>
      <c r="N35" s="65"/>
      <c r="O35" s="65"/>
      <c r="P35" s="187">
        <f t="shared" si="6"/>
        <v>0</v>
      </c>
      <c r="Q35" s="216">
        <f t="shared" si="7"/>
        <v>0</v>
      </c>
    </row>
    <row r="36" spans="1:43" s="344" customFormat="1" ht="32" hidden="1" customHeight="1" thickBot="1">
      <c r="A36" s="93" t="s">
        <v>218</v>
      </c>
      <c r="B36" s="345"/>
      <c r="C36" s="295"/>
      <c r="D36" s="296"/>
      <c r="E36" s="296"/>
      <c r="F36" s="296"/>
      <c r="G36" s="296"/>
      <c r="H36" s="296"/>
      <c r="I36" s="297">
        <f t="shared" si="5"/>
        <v>0</v>
      </c>
      <c r="J36" s="295"/>
      <c r="K36" s="296"/>
      <c r="L36" s="296"/>
      <c r="M36" s="296"/>
      <c r="N36" s="296"/>
      <c r="O36" s="296"/>
      <c r="P36" s="297">
        <f t="shared" si="6"/>
        <v>0</v>
      </c>
      <c r="Q36" s="216">
        <f t="shared" si="7"/>
        <v>0</v>
      </c>
    </row>
    <row r="37" spans="1:43" s="346" customFormat="1" ht="32" customHeight="1">
      <c r="A37" s="200" t="s">
        <v>219</v>
      </c>
      <c r="B37" s="319" t="s">
        <v>366</v>
      </c>
      <c r="C37" s="298">
        <f t="shared" ref="C37:H37" si="8">SUM(C40,C58)</f>
        <v>0</v>
      </c>
      <c r="D37" s="201">
        <f t="shared" si="8"/>
        <v>0</v>
      </c>
      <c r="E37" s="201">
        <f t="shared" si="8"/>
        <v>0</v>
      </c>
      <c r="F37" s="201">
        <f t="shared" si="8"/>
        <v>0</v>
      </c>
      <c r="G37" s="201">
        <f t="shared" si="8"/>
        <v>0</v>
      </c>
      <c r="H37" s="201">
        <f t="shared" si="8"/>
        <v>0</v>
      </c>
      <c r="I37" s="202">
        <f t="shared" si="5"/>
        <v>0</v>
      </c>
      <c r="J37" s="298">
        <f t="shared" ref="J37:O37" si="9">SUM(J40,J58)</f>
        <v>0</v>
      </c>
      <c r="K37" s="201">
        <f t="shared" si="9"/>
        <v>0</v>
      </c>
      <c r="L37" s="201">
        <f t="shared" si="9"/>
        <v>0</v>
      </c>
      <c r="M37" s="201">
        <f t="shared" si="9"/>
        <v>0</v>
      </c>
      <c r="N37" s="201">
        <f t="shared" si="9"/>
        <v>0</v>
      </c>
      <c r="O37" s="201">
        <f t="shared" si="9"/>
        <v>0</v>
      </c>
      <c r="P37" s="202">
        <f t="shared" si="6"/>
        <v>0</v>
      </c>
      <c r="Q37" s="219">
        <f t="shared" si="7"/>
        <v>0</v>
      </c>
      <c r="R37" s="344"/>
      <c r="S37" s="344"/>
      <c r="T37" s="344"/>
      <c r="U37" s="344"/>
      <c r="V37" s="344"/>
      <c r="W37" s="344"/>
      <c r="X37" s="344"/>
      <c r="Y37" s="344"/>
      <c r="Z37" s="344"/>
      <c r="AA37" s="344"/>
      <c r="AB37" s="344"/>
      <c r="AC37" s="344"/>
      <c r="AD37" s="344"/>
      <c r="AE37" s="344"/>
      <c r="AF37" s="344"/>
      <c r="AG37" s="344"/>
      <c r="AH37" s="344"/>
      <c r="AI37" s="344"/>
      <c r="AJ37" s="344"/>
      <c r="AK37" s="344"/>
      <c r="AL37" s="344"/>
      <c r="AM37" s="344"/>
      <c r="AN37" s="344"/>
      <c r="AO37" s="344"/>
      <c r="AP37" s="344"/>
      <c r="AQ37" s="344"/>
    </row>
    <row r="38" spans="1:43" s="347" customFormat="1" ht="54.75" hidden="1" customHeight="1">
      <c r="A38" s="72" t="s">
        <v>228</v>
      </c>
      <c r="B38" s="320"/>
      <c r="C38" s="293" t="e">
        <f>SUM(C48,#REF!)</f>
        <v>#REF!</v>
      </c>
      <c r="D38" s="65" t="e">
        <f>SUM(D48,#REF!)</f>
        <v>#REF!</v>
      </c>
      <c r="E38" s="65" t="e">
        <f>SUM(E48,#REF!)</f>
        <v>#REF!</v>
      </c>
      <c r="F38" s="65" t="e">
        <f>SUM(F48,#REF!)</f>
        <v>#REF!</v>
      </c>
      <c r="G38" s="65" t="e">
        <f>SUM(G48,#REF!)</f>
        <v>#REF!</v>
      </c>
      <c r="H38" s="65" t="e">
        <f>SUM(H48,#REF!)</f>
        <v>#REF!</v>
      </c>
      <c r="I38" s="187" t="e">
        <f t="shared" si="5"/>
        <v>#REF!</v>
      </c>
      <c r="J38" s="293" t="e">
        <f>SUM(J48,#REF!)</f>
        <v>#REF!</v>
      </c>
      <c r="K38" s="65" t="e">
        <f>SUM(K48,#REF!)</f>
        <v>#REF!</v>
      </c>
      <c r="L38" s="65" t="e">
        <f>SUM(L48,#REF!)</f>
        <v>#REF!</v>
      </c>
      <c r="M38" s="65" t="e">
        <f>SUM(M48,#REF!)</f>
        <v>#REF!</v>
      </c>
      <c r="N38" s="65" t="e">
        <f>SUM(N48,#REF!)</f>
        <v>#REF!</v>
      </c>
      <c r="O38" s="65" t="e">
        <f>SUM(O48,#REF!)</f>
        <v>#REF!</v>
      </c>
      <c r="P38" s="187" t="e">
        <f t="shared" si="6"/>
        <v>#REF!</v>
      </c>
      <c r="Q38" s="216" t="e">
        <f t="shared" si="7"/>
        <v>#REF!</v>
      </c>
    </row>
    <row r="39" spans="1:43" s="347" customFormat="1" ht="32" hidden="1" customHeight="1">
      <c r="A39" s="72" t="s">
        <v>227</v>
      </c>
      <c r="B39" s="343"/>
      <c r="C39" s="293">
        <f t="shared" ref="C39:H39" si="10">SUM(C41,C59)</f>
        <v>0</v>
      </c>
      <c r="D39" s="65">
        <f t="shared" si="10"/>
        <v>0</v>
      </c>
      <c r="E39" s="65">
        <f t="shared" si="10"/>
        <v>0</v>
      </c>
      <c r="F39" s="65">
        <f t="shared" si="10"/>
        <v>0</v>
      </c>
      <c r="G39" s="65">
        <f t="shared" si="10"/>
        <v>0</v>
      </c>
      <c r="H39" s="65">
        <f t="shared" si="10"/>
        <v>0</v>
      </c>
      <c r="I39" s="187">
        <f t="shared" si="5"/>
        <v>0</v>
      </c>
      <c r="J39" s="293">
        <f t="shared" ref="J39:O39" si="11">SUM(J41,J59)</f>
        <v>0</v>
      </c>
      <c r="K39" s="65">
        <f t="shared" si="11"/>
        <v>0</v>
      </c>
      <c r="L39" s="65">
        <f t="shared" si="11"/>
        <v>0</v>
      </c>
      <c r="M39" s="65">
        <f t="shared" si="11"/>
        <v>0</v>
      </c>
      <c r="N39" s="65">
        <f t="shared" si="11"/>
        <v>0</v>
      </c>
      <c r="O39" s="65">
        <f t="shared" si="11"/>
        <v>0</v>
      </c>
      <c r="P39" s="187">
        <f t="shared" si="6"/>
        <v>0</v>
      </c>
      <c r="Q39" s="216">
        <f t="shared" si="7"/>
        <v>0</v>
      </c>
    </row>
    <row r="40" spans="1:43" s="349" customFormat="1" ht="32" customHeight="1">
      <c r="A40" s="203" t="s">
        <v>221</v>
      </c>
      <c r="B40" s="321"/>
      <c r="C40" s="299">
        <f>SUM(C41:C42)</f>
        <v>0</v>
      </c>
      <c r="D40" s="194">
        <f t="shared" ref="D40:H40" si="12">SUM(D41:D42)</f>
        <v>0</v>
      </c>
      <c r="E40" s="194">
        <f t="shared" si="12"/>
        <v>0</v>
      </c>
      <c r="F40" s="194">
        <f t="shared" si="12"/>
        <v>0</v>
      </c>
      <c r="G40" s="194">
        <f t="shared" si="12"/>
        <v>0</v>
      </c>
      <c r="H40" s="194">
        <f t="shared" si="12"/>
        <v>0</v>
      </c>
      <c r="I40" s="196">
        <f t="shared" si="5"/>
        <v>0</v>
      </c>
      <c r="J40" s="299">
        <f>SUM(J41:J42)</f>
        <v>0</v>
      </c>
      <c r="K40" s="194">
        <f t="shared" ref="K40:O40" si="13">SUM(K41:K42)</f>
        <v>0</v>
      </c>
      <c r="L40" s="194">
        <f t="shared" si="13"/>
        <v>0</v>
      </c>
      <c r="M40" s="194">
        <f t="shared" si="13"/>
        <v>0</v>
      </c>
      <c r="N40" s="194">
        <f t="shared" si="13"/>
        <v>0</v>
      </c>
      <c r="O40" s="194">
        <f t="shared" si="13"/>
        <v>0</v>
      </c>
      <c r="P40" s="196">
        <f t="shared" si="6"/>
        <v>0</v>
      </c>
      <c r="Q40" s="348">
        <f t="shared" si="7"/>
        <v>0</v>
      </c>
      <c r="R40" s="344"/>
      <c r="S40" s="344"/>
      <c r="T40" s="344"/>
      <c r="U40" s="344"/>
      <c r="V40" s="344"/>
      <c r="W40" s="344"/>
      <c r="X40" s="344"/>
      <c r="Y40" s="344"/>
      <c r="Z40" s="344"/>
      <c r="AA40" s="344"/>
      <c r="AB40" s="344"/>
      <c r="AC40" s="344"/>
      <c r="AD40" s="344"/>
      <c r="AE40" s="344"/>
      <c r="AF40" s="344"/>
      <c r="AG40" s="344"/>
      <c r="AH40" s="344"/>
      <c r="AI40" s="344"/>
      <c r="AJ40" s="344"/>
      <c r="AK40" s="344"/>
      <c r="AL40" s="344"/>
      <c r="AM40" s="344"/>
      <c r="AN40" s="344"/>
      <c r="AO40" s="344"/>
      <c r="AP40" s="344"/>
      <c r="AQ40" s="344"/>
    </row>
    <row r="41" spans="1:43" s="347" customFormat="1" ht="32" hidden="1" customHeight="1">
      <c r="A41" s="311" t="s">
        <v>401</v>
      </c>
      <c r="B41" s="343"/>
      <c r="C41" s="293"/>
      <c r="D41" s="65"/>
      <c r="E41" s="65"/>
      <c r="F41" s="65"/>
      <c r="G41" s="65"/>
      <c r="H41" s="65"/>
      <c r="I41" s="187">
        <f t="shared" si="5"/>
        <v>0</v>
      </c>
      <c r="J41" s="293"/>
      <c r="K41" s="65"/>
      <c r="L41" s="65"/>
      <c r="M41" s="65"/>
      <c r="N41" s="65"/>
      <c r="O41" s="65"/>
      <c r="P41" s="187">
        <f t="shared" si="6"/>
        <v>0</v>
      </c>
      <c r="Q41" s="216">
        <f t="shared" si="7"/>
        <v>0</v>
      </c>
    </row>
    <row r="42" spans="1:43" s="347" customFormat="1" ht="32" hidden="1" customHeight="1">
      <c r="A42" s="311" t="s">
        <v>426</v>
      </c>
      <c r="B42" s="343"/>
      <c r="C42" s="293"/>
      <c r="D42" s="65"/>
      <c r="E42" s="65"/>
      <c r="F42" s="65"/>
      <c r="G42" s="65"/>
      <c r="H42" s="65"/>
      <c r="I42" s="187">
        <f>SUM(C42:H42)</f>
        <v>0</v>
      </c>
      <c r="J42" s="293"/>
      <c r="K42" s="65"/>
      <c r="L42" s="65"/>
      <c r="M42" s="65"/>
      <c r="N42" s="65"/>
      <c r="O42" s="65"/>
      <c r="P42" s="187">
        <f>SUM(J42:O42)</f>
        <v>0</v>
      </c>
      <c r="Q42" s="216">
        <f t="shared" si="7"/>
        <v>0</v>
      </c>
    </row>
    <row r="43" spans="1:43" s="344" customFormat="1" ht="32" hidden="1" customHeight="1">
      <c r="A43" s="73" t="s">
        <v>230</v>
      </c>
      <c r="B43" s="350"/>
      <c r="C43" s="293"/>
      <c r="D43" s="65"/>
      <c r="E43" s="65"/>
      <c r="F43" s="65"/>
      <c r="G43" s="65"/>
      <c r="H43" s="65"/>
      <c r="I43" s="187">
        <f t="shared" ref="I43:I56" si="14">SUM(C43:H43)</f>
        <v>0</v>
      </c>
      <c r="J43" s="293"/>
      <c r="K43" s="65"/>
      <c r="L43" s="65"/>
      <c r="M43" s="65"/>
      <c r="N43" s="65"/>
      <c r="O43" s="65"/>
      <c r="P43" s="187">
        <f t="shared" ref="P43:P56" si="15">SUM(J43:O43)</f>
        <v>0</v>
      </c>
      <c r="Q43" s="216">
        <f t="shared" si="7"/>
        <v>0</v>
      </c>
    </row>
    <row r="44" spans="1:43" s="344" customFormat="1" ht="41.25" hidden="1" customHeight="1">
      <c r="A44" s="74" t="s">
        <v>423</v>
      </c>
      <c r="B44" s="343"/>
      <c r="C44" s="293"/>
      <c r="D44" s="65"/>
      <c r="E44" s="65"/>
      <c r="F44" s="65"/>
      <c r="G44" s="65"/>
      <c r="H44" s="65"/>
      <c r="I44" s="187">
        <f t="shared" si="14"/>
        <v>0</v>
      </c>
      <c r="J44" s="293"/>
      <c r="K44" s="65"/>
      <c r="L44" s="65"/>
      <c r="M44" s="65"/>
      <c r="N44" s="65"/>
      <c r="O44" s="65"/>
      <c r="P44" s="187">
        <f t="shared" si="15"/>
        <v>0</v>
      </c>
      <c r="Q44" s="216">
        <f t="shared" si="7"/>
        <v>0</v>
      </c>
    </row>
    <row r="45" spans="1:43" s="344" customFormat="1" ht="55.5" customHeight="1">
      <c r="A45" s="73" t="s">
        <v>450</v>
      </c>
      <c r="B45" s="350"/>
      <c r="C45" s="293">
        <f>SUM(C46:C53)</f>
        <v>0</v>
      </c>
      <c r="D45" s="65">
        <f t="shared" ref="D45:H45" si="16">SUM(D46:D53)</f>
        <v>0</v>
      </c>
      <c r="E45" s="65">
        <f t="shared" si="16"/>
        <v>0</v>
      </c>
      <c r="F45" s="65">
        <f t="shared" si="16"/>
        <v>0</v>
      </c>
      <c r="G45" s="65">
        <f t="shared" si="16"/>
        <v>0</v>
      </c>
      <c r="H45" s="65">
        <f t="shared" si="16"/>
        <v>0</v>
      </c>
      <c r="I45" s="187">
        <f t="shared" si="14"/>
        <v>0</v>
      </c>
      <c r="J45" s="293">
        <f>SUM(J46:J53)</f>
        <v>0</v>
      </c>
      <c r="K45" s="65">
        <f t="shared" ref="K45:O45" si="17">SUM(K46:K53)</f>
        <v>0</v>
      </c>
      <c r="L45" s="65">
        <f t="shared" si="17"/>
        <v>0</v>
      </c>
      <c r="M45" s="65">
        <f t="shared" si="17"/>
        <v>0</v>
      </c>
      <c r="N45" s="65">
        <f t="shared" si="17"/>
        <v>0</v>
      </c>
      <c r="O45" s="65">
        <f t="shared" si="17"/>
        <v>0</v>
      </c>
      <c r="P45" s="187">
        <f t="shared" si="15"/>
        <v>0</v>
      </c>
      <c r="Q45" s="216">
        <f t="shared" si="7"/>
        <v>0</v>
      </c>
    </row>
    <row r="46" spans="1:43" s="344" customFormat="1" ht="32" customHeight="1">
      <c r="A46" s="312" t="s">
        <v>222</v>
      </c>
      <c r="B46" s="343"/>
      <c r="C46" s="293"/>
      <c r="D46" s="65"/>
      <c r="E46" s="65"/>
      <c r="F46" s="65"/>
      <c r="G46" s="65"/>
      <c r="H46" s="65"/>
      <c r="I46" s="187">
        <f t="shared" si="14"/>
        <v>0</v>
      </c>
      <c r="J46" s="293"/>
      <c r="K46" s="65"/>
      <c r="L46" s="65"/>
      <c r="M46" s="65"/>
      <c r="N46" s="65"/>
      <c r="O46" s="65"/>
      <c r="P46" s="187">
        <f t="shared" si="15"/>
        <v>0</v>
      </c>
      <c r="Q46" s="216">
        <f t="shared" si="7"/>
        <v>0</v>
      </c>
    </row>
    <row r="47" spans="1:43" s="344" customFormat="1" ht="32" customHeight="1">
      <c r="A47" s="312" t="s">
        <v>223</v>
      </c>
      <c r="B47" s="343"/>
      <c r="C47" s="293"/>
      <c r="D47" s="65"/>
      <c r="E47" s="65"/>
      <c r="F47" s="65"/>
      <c r="G47" s="65"/>
      <c r="H47" s="65"/>
      <c r="I47" s="187">
        <f t="shared" si="14"/>
        <v>0</v>
      </c>
      <c r="J47" s="293"/>
      <c r="K47" s="65"/>
      <c r="L47" s="65"/>
      <c r="M47" s="65"/>
      <c r="N47" s="65"/>
      <c r="O47" s="65"/>
      <c r="P47" s="187">
        <f t="shared" si="15"/>
        <v>0</v>
      </c>
      <c r="Q47" s="216">
        <f t="shared" si="7"/>
        <v>0</v>
      </c>
    </row>
    <row r="48" spans="1:43" s="344" customFormat="1" ht="32" customHeight="1">
      <c r="A48" s="312" t="s">
        <v>224</v>
      </c>
      <c r="B48" s="343"/>
      <c r="C48" s="293"/>
      <c r="D48" s="65"/>
      <c r="E48" s="65"/>
      <c r="F48" s="65"/>
      <c r="G48" s="65"/>
      <c r="H48" s="65"/>
      <c r="I48" s="187">
        <f t="shared" si="14"/>
        <v>0</v>
      </c>
      <c r="J48" s="293"/>
      <c r="K48" s="65"/>
      <c r="L48" s="65"/>
      <c r="M48" s="65"/>
      <c r="N48" s="65"/>
      <c r="O48" s="65"/>
      <c r="P48" s="187">
        <f t="shared" si="15"/>
        <v>0</v>
      </c>
      <c r="Q48" s="216">
        <f t="shared" si="7"/>
        <v>0</v>
      </c>
    </row>
    <row r="49" spans="1:43" s="344" customFormat="1" ht="32" customHeight="1">
      <c r="A49" s="312" t="s">
        <v>249</v>
      </c>
      <c r="B49" s="343"/>
      <c r="C49" s="293"/>
      <c r="D49" s="65"/>
      <c r="E49" s="65"/>
      <c r="F49" s="65"/>
      <c r="G49" s="65"/>
      <c r="H49" s="65"/>
      <c r="I49" s="187">
        <f t="shared" si="14"/>
        <v>0</v>
      </c>
      <c r="J49" s="293"/>
      <c r="K49" s="65"/>
      <c r="L49" s="65"/>
      <c r="M49" s="65"/>
      <c r="N49" s="65"/>
      <c r="O49" s="65"/>
      <c r="P49" s="187">
        <f t="shared" si="15"/>
        <v>0</v>
      </c>
      <c r="Q49" s="216">
        <f t="shared" si="7"/>
        <v>0</v>
      </c>
    </row>
    <row r="50" spans="1:43" s="344" customFormat="1" ht="32" customHeight="1">
      <c r="A50" s="312" t="s">
        <v>250</v>
      </c>
      <c r="B50" s="343"/>
      <c r="C50" s="293"/>
      <c r="D50" s="65"/>
      <c r="E50" s="65"/>
      <c r="F50" s="65"/>
      <c r="G50" s="65"/>
      <c r="H50" s="65"/>
      <c r="I50" s="187">
        <f t="shared" si="14"/>
        <v>0</v>
      </c>
      <c r="J50" s="293"/>
      <c r="K50" s="65"/>
      <c r="L50" s="65"/>
      <c r="M50" s="65"/>
      <c r="N50" s="65"/>
      <c r="O50" s="65"/>
      <c r="P50" s="187">
        <f t="shared" si="15"/>
        <v>0</v>
      </c>
      <c r="Q50" s="216">
        <f t="shared" si="7"/>
        <v>0</v>
      </c>
    </row>
    <row r="51" spans="1:43" s="344" customFormat="1" ht="32" customHeight="1">
      <c r="A51" s="309" t="s">
        <v>231</v>
      </c>
      <c r="B51" s="343"/>
      <c r="C51" s="293"/>
      <c r="D51" s="65"/>
      <c r="E51" s="65"/>
      <c r="F51" s="65"/>
      <c r="G51" s="65"/>
      <c r="H51" s="65"/>
      <c r="I51" s="187">
        <f t="shared" si="14"/>
        <v>0</v>
      </c>
      <c r="J51" s="293"/>
      <c r="K51" s="65"/>
      <c r="L51" s="65"/>
      <c r="M51" s="65"/>
      <c r="N51" s="65"/>
      <c r="O51" s="65"/>
      <c r="P51" s="187">
        <f t="shared" si="15"/>
        <v>0</v>
      </c>
      <c r="Q51" s="216">
        <f t="shared" si="7"/>
        <v>0</v>
      </c>
    </row>
    <row r="52" spans="1:43" s="344" customFormat="1" ht="32" customHeight="1">
      <c r="A52" s="309" t="s">
        <v>427</v>
      </c>
      <c r="B52" s="343"/>
      <c r="C52" s="293"/>
      <c r="D52" s="65"/>
      <c r="E52" s="65"/>
      <c r="F52" s="65"/>
      <c r="G52" s="65"/>
      <c r="H52" s="65"/>
      <c r="I52" s="187">
        <f t="shared" si="14"/>
        <v>0</v>
      </c>
      <c r="J52" s="293"/>
      <c r="K52" s="65"/>
      <c r="L52" s="65"/>
      <c r="M52" s="65"/>
      <c r="N52" s="65"/>
      <c r="O52" s="65"/>
      <c r="P52" s="187">
        <f t="shared" si="15"/>
        <v>0</v>
      </c>
      <c r="Q52" s="216">
        <f t="shared" si="7"/>
        <v>0</v>
      </c>
    </row>
    <row r="53" spans="1:43" s="344" customFormat="1" ht="32" customHeight="1">
      <c r="A53" s="309" t="s">
        <v>225</v>
      </c>
      <c r="B53" s="343"/>
      <c r="C53" s="293"/>
      <c r="D53" s="65"/>
      <c r="E53" s="65"/>
      <c r="F53" s="65"/>
      <c r="G53" s="65"/>
      <c r="H53" s="65"/>
      <c r="I53" s="187">
        <f t="shared" si="14"/>
        <v>0</v>
      </c>
      <c r="J53" s="293"/>
      <c r="K53" s="65"/>
      <c r="L53" s="65"/>
      <c r="M53" s="65"/>
      <c r="N53" s="65"/>
      <c r="O53" s="65"/>
      <c r="P53" s="187">
        <f t="shared" si="15"/>
        <v>0</v>
      </c>
      <c r="Q53" s="216">
        <f t="shared" si="7"/>
        <v>0</v>
      </c>
    </row>
    <row r="54" spans="1:43" s="344" customFormat="1" ht="32" customHeight="1">
      <c r="A54" s="75" t="s">
        <v>365</v>
      </c>
      <c r="B54" s="343"/>
      <c r="C54" s="293"/>
      <c r="D54" s="65"/>
      <c r="E54" s="65"/>
      <c r="F54" s="65"/>
      <c r="G54" s="65"/>
      <c r="H54" s="65"/>
      <c r="I54" s="187">
        <f t="shared" si="14"/>
        <v>0</v>
      </c>
      <c r="J54" s="293"/>
      <c r="K54" s="65"/>
      <c r="L54" s="65"/>
      <c r="M54" s="65"/>
      <c r="N54" s="65"/>
      <c r="O54" s="65"/>
      <c r="P54" s="187">
        <f t="shared" si="15"/>
        <v>0</v>
      </c>
      <c r="Q54" s="216">
        <f t="shared" si="7"/>
        <v>0</v>
      </c>
    </row>
    <row r="55" spans="1:43" s="344" customFormat="1" ht="32" customHeight="1">
      <c r="A55" s="71" t="s">
        <v>232</v>
      </c>
      <c r="B55" s="343"/>
      <c r="C55" s="293"/>
      <c r="D55" s="65"/>
      <c r="E55" s="65"/>
      <c r="F55" s="65"/>
      <c r="G55" s="65"/>
      <c r="H55" s="65"/>
      <c r="I55" s="187">
        <f t="shared" si="14"/>
        <v>0</v>
      </c>
      <c r="J55" s="293"/>
      <c r="K55" s="65"/>
      <c r="L55" s="65"/>
      <c r="M55" s="65"/>
      <c r="N55" s="65"/>
      <c r="O55" s="65"/>
      <c r="P55" s="187">
        <f t="shared" si="15"/>
        <v>0</v>
      </c>
      <c r="Q55" s="216">
        <f t="shared" si="7"/>
        <v>0</v>
      </c>
    </row>
    <row r="56" spans="1:43" s="344" customFormat="1" ht="32" hidden="1" customHeight="1">
      <c r="A56" s="71" t="s">
        <v>400</v>
      </c>
      <c r="B56" s="343"/>
      <c r="C56" s="293"/>
      <c r="D56" s="65"/>
      <c r="E56" s="65"/>
      <c r="F56" s="65"/>
      <c r="G56" s="65"/>
      <c r="H56" s="65"/>
      <c r="I56" s="187">
        <f t="shared" si="14"/>
        <v>0</v>
      </c>
      <c r="J56" s="293"/>
      <c r="K56" s="65"/>
      <c r="L56" s="65"/>
      <c r="M56" s="65"/>
      <c r="N56" s="65"/>
      <c r="O56" s="65"/>
      <c r="P56" s="187">
        <f t="shared" si="15"/>
        <v>0</v>
      </c>
      <c r="Q56" s="216">
        <f t="shared" si="7"/>
        <v>0</v>
      </c>
    </row>
    <row r="57" spans="1:43" s="344" customFormat="1" ht="32" hidden="1" customHeight="1">
      <c r="A57" s="75" t="s">
        <v>376</v>
      </c>
      <c r="B57" s="343"/>
      <c r="C57" s="293"/>
      <c r="D57" s="65"/>
      <c r="E57" s="65"/>
      <c r="F57" s="65"/>
      <c r="G57" s="65"/>
      <c r="H57" s="65"/>
      <c r="I57" s="187">
        <f>SUM(C57:H57)</f>
        <v>0</v>
      </c>
      <c r="J57" s="293"/>
      <c r="K57" s="65"/>
      <c r="L57" s="65"/>
      <c r="M57" s="65"/>
      <c r="N57" s="65"/>
      <c r="O57" s="65"/>
      <c r="P57" s="187">
        <f>SUM(J57:O57)</f>
        <v>0</v>
      </c>
      <c r="Q57" s="216">
        <f t="shared" si="7"/>
        <v>0</v>
      </c>
    </row>
    <row r="58" spans="1:43" s="349" customFormat="1" ht="32" customHeight="1">
      <c r="A58" s="203" t="s">
        <v>226</v>
      </c>
      <c r="B58" s="321"/>
      <c r="C58" s="299"/>
      <c r="D58" s="194"/>
      <c r="E58" s="194"/>
      <c r="F58" s="194"/>
      <c r="G58" s="194"/>
      <c r="H58" s="194"/>
      <c r="I58" s="204">
        <f>SUM(D58:H58)</f>
        <v>0</v>
      </c>
      <c r="J58" s="299"/>
      <c r="K58" s="194"/>
      <c r="L58" s="194"/>
      <c r="M58" s="194"/>
      <c r="N58" s="194"/>
      <c r="O58" s="194"/>
      <c r="P58" s="204">
        <f>SUM(K58:O58)</f>
        <v>0</v>
      </c>
      <c r="Q58" s="218">
        <f>SUM(I58,P58)</f>
        <v>0</v>
      </c>
      <c r="R58" s="344"/>
      <c r="S58" s="344"/>
      <c r="T58" s="344"/>
      <c r="U58" s="344"/>
      <c r="V58" s="344"/>
      <c r="W58" s="344"/>
      <c r="X58" s="344"/>
      <c r="Y58" s="344"/>
      <c r="Z58" s="344"/>
      <c r="AA58" s="344"/>
      <c r="AB58" s="344"/>
      <c r="AC58" s="344"/>
      <c r="AD58" s="344"/>
      <c r="AE58" s="344"/>
      <c r="AF58" s="344"/>
      <c r="AG58" s="344"/>
      <c r="AH58" s="344"/>
      <c r="AI58" s="344"/>
      <c r="AJ58" s="344"/>
      <c r="AK58" s="344"/>
      <c r="AL58" s="344"/>
      <c r="AM58" s="344"/>
      <c r="AN58" s="344"/>
      <c r="AO58" s="344"/>
      <c r="AP58" s="344"/>
      <c r="AQ58" s="344"/>
    </row>
    <row r="59" spans="1:43" s="344" customFormat="1" ht="32" customHeight="1">
      <c r="A59" s="72" t="s">
        <v>229</v>
      </c>
      <c r="B59" s="343"/>
      <c r="C59" s="293"/>
      <c r="D59" s="65"/>
      <c r="E59" s="65"/>
      <c r="F59" s="65"/>
      <c r="G59" s="65"/>
      <c r="H59" s="65"/>
      <c r="I59" s="187">
        <f t="shared" ref="I59:I70" si="18">SUM(C59:H59)</f>
        <v>0</v>
      </c>
      <c r="J59" s="293"/>
      <c r="K59" s="65"/>
      <c r="L59" s="65"/>
      <c r="M59" s="65"/>
      <c r="N59" s="65"/>
      <c r="O59" s="65"/>
      <c r="P59" s="187">
        <f t="shared" ref="P59:P62" si="19">SUM(J59:O59)</f>
        <v>0</v>
      </c>
      <c r="Q59" s="216">
        <f t="shared" si="7"/>
        <v>0</v>
      </c>
    </row>
    <row r="60" spans="1:43" s="344" customFormat="1" ht="32" hidden="1" customHeight="1">
      <c r="A60" s="76" t="s">
        <v>363</v>
      </c>
      <c r="B60" s="343"/>
      <c r="C60" s="293"/>
      <c r="D60" s="65"/>
      <c r="E60" s="65"/>
      <c r="F60" s="65"/>
      <c r="G60" s="65"/>
      <c r="H60" s="65"/>
      <c r="I60" s="187">
        <f t="shared" si="18"/>
        <v>0</v>
      </c>
      <c r="J60" s="293"/>
      <c r="K60" s="65"/>
      <c r="L60" s="65"/>
      <c r="M60" s="65"/>
      <c r="N60" s="65"/>
      <c r="O60" s="65"/>
      <c r="P60" s="187">
        <f t="shared" si="19"/>
        <v>0</v>
      </c>
      <c r="Q60" s="216">
        <f t="shared" si="7"/>
        <v>0</v>
      </c>
    </row>
    <row r="61" spans="1:43" s="344" customFormat="1" ht="32" customHeight="1">
      <c r="A61" s="75" t="s">
        <v>364</v>
      </c>
      <c r="B61" s="343"/>
      <c r="C61" s="293"/>
      <c r="D61" s="65"/>
      <c r="E61" s="65"/>
      <c r="F61" s="65"/>
      <c r="G61" s="65"/>
      <c r="H61" s="65"/>
      <c r="I61" s="187">
        <f t="shared" si="18"/>
        <v>0</v>
      </c>
      <c r="J61" s="293"/>
      <c r="K61" s="65"/>
      <c r="L61" s="65"/>
      <c r="M61" s="65"/>
      <c r="N61" s="65"/>
      <c r="O61" s="65"/>
      <c r="P61" s="187">
        <f t="shared" si="19"/>
        <v>0</v>
      </c>
      <c r="Q61" s="216">
        <f t="shared" si="7"/>
        <v>0</v>
      </c>
    </row>
    <row r="62" spans="1:43" s="344" customFormat="1" ht="32" customHeight="1" thickBot="1">
      <c r="A62" s="93" t="s">
        <v>372</v>
      </c>
      <c r="B62" s="345"/>
      <c r="C62" s="295"/>
      <c r="D62" s="296"/>
      <c r="E62" s="296"/>
      <c r="F62" s="296"/>
      <c r="G62" s="296"/>
      <c r="H62" s="296"/>
      <c r="I62" s="297">
        <f t="shared" si="18"/>
        <v>0</v>
      </c>
      <c r="J62" s="295"/>
      <c r="K62" s="296"/>
      <c r="L62" s="296"/>
      <c r="M62" s="296"/>
      <c r="N62" s="296"/>
      <c r="O62" s="296"/>
      <c r="P62" s="297">
        <f t="shared" si="19"/>
        <v>0</v>
      </c>
      <c r="Q62" s="216">
        <f t="shared" si="7"/>
        <v>0</v>
      </c>
    </row>
    <row r="63" spans="1:43" s="346" customFormat="1" ht="32" customHeight="1">
      <c r="A63" s="200" t="s">
        <v>374</v>
      </c>
      <c r="B63" s="319" t="s">
        <v>366</v>
      </c>
      <c r="C63" s="298">
        <f>SUM(C64:C66)</f>
        <v>0</v>
      </c>
      <c r="D63" s="201">
        <f>SUM(D64:D66)</f>
        <v>0</v>
      </c>
      <c r="E63" s="201">
        <f t="shared" ref="E63:H63" si="20">SUM(E64:E66)</f>
        <v>0</v>
      </c>
      <c r="F63" s="201">
        <f t="shared" si="20"/>
        <v>0</v>
      </c>
      <c r="G63" s="201">
        <f t="shared" si="20"/>
        <v>0</v>
      </c>
      <c r="H63" s="201">
        <f t="shared" si="20"/>
        <v>0</v>
      </c>
      <c r="I63" s="351">
        <f>SUM(C63:H63)</f>
        <v>0</v>
      </c>
      <c r="J63" s="298">
        <f>SUM(J64:J66)</f>
        <v>0</v>
      </c>
      <c r="K63" s="201">
        <f>SUM(K64:K66)</f>
        <v>0</v>
      </c>
      <c r="L63" s="201">
        <f t="shared" ref="L63:O63" si="21">SUM(L64:L66)</f>
        <v>0</v>
      </c>
      <c r="M63" s="201">
        <f t="shared" si="21"/>
        <v>0</v>
      </c>
      <c r="N63" s="201">
        <f t="shared" si="21"/>
        <v>0</v>
      </c>
      <c r="O63" s="201">
        <f t="shared" si="21"/>
        <v>0</v>
      </c>
      <c r="P63" s="351">
        <f>SUM(J63:O63)</f>
        <v>0</v>
      </c>
      <c r="Q63" s="219">
        <f>SUM(I63,P63)</f>
        <v>0</v>
      </c>
      <c r="R63" s="344"/>
      <c r="S63" s="344"/>
      <c r="T63" s="344"/>
      <c r="U63" s="344"/>
      <c r="V63" s="344"/>
      <c r="W63" s="344"/>
      <c r="X63" s="344"/>
      <c r="Y63" s="344"/>
      <c r="Z63" s="344"/>
      <c r="AA63" s="344"/>
      <c r="AB63" s="344"/>
      <c r="AC63" s="344"/>
      <c r="AD63" s="344"/>
      <c r="AE63" s="344"/>
      <c r="AF63" s="344"/>
      <c r="AG63" s="344"/>
      <c r="AH63" s="344"/>
      <c r="AI63" s="344"/>
      <c r="AJ63" s="344"/>
      <c r="AK63" s="344"/>
      <c r="AL63" s="344"/>
      <c r="AM63" s="344"/>
      <c r="AN63" s="344"/>
      <c r="AO63" s="344"/>
      <c r="AP63" s="344"/>
      <c r="AQ63" s="344"/>
    </row>
    <row r="64" spans="1:43" s="344" customFormat="1" ht="39.75" customHeight="1">
      <c r="A64" s="72" t="s">
        <v>462</v>
      </c>
      <c r="B64" s="343"/>
      <c r="C64" s="293"/>
      <c r="D64" s="65"/>
      <c r="E64" s="65"/>
      <c r="F64" s="65"/>
      <c r="G64" s="65"/>
      <c r="H64" s="65"/>
      <c r="I64" s="187">
        <f t="shared" si="18"/>
        <v>0</v>
      </c>
      <c r="J64" s="293"/>
      <c r="K64" s="65"/>
      <c r="L64" s="65"/>
      <c r="M64" s="65"/>
      <c r="N64" s="65"/>
      <c r="O64" s="65"/>
      <c r="P64" s="187">
        <f t="shared" ref="P64:P70" si="22">SUM(J64:O64)</f>
        <v>0</v>
      </c>
      <c r="Q64" s="216">
        <f t="shared" si="7"/>
        <v>0</v>
      </c>
    </row>
    <row r="65" spans="1:43" s="344" customFormat="1" ht="32" customHeight="1">
      <c r="A65" s="72" t="s">
        <v>464</v>
      </c>
      <c r="B65" s="343"/>
      <c r="C65" s="293"/>
      <c r="D65" s="65"/>
      <c r="E65" s="65"/>
      <c r="F65" s="65"/>
      <c r="G65" s="65"/>
      <c r="H65" s="65"/>
      <c r="I65" s="187">
        <f t="shared" si="18"/>
        <v>0</v>
      </c>
      <c r="J65" s="293"/>
      <c r="K65" s="65"/>
      <c r="L65" s="65"/>
      <c r="M65" s="65"/>
      <c r="N65" s="65"/>
      <c r="O65" s="65"/>
      <c r="P65" s="187">
        <f t="shared" si="22"/>
        <v>0</v>
      </c>
      <c r="Q65" s="216">
        <f t="shared" si="7"/>
        <v>0</v>
      </c>
    </row>
    <row r="66" spans="1:43" s="344" customFormat="1" ht="41.25" customHeight="1" thickBot="1">
      <c r="A66" s="72" t="s">
        <v>463</v>
      </c>
      <c r="B66" s="343"/>
      <c r="C66" s="352"/>
      <c r="D66" s="65"/>
      <c r="E66" s="65"/>
      <c r="F66" s="65"/>
      <c r="G66" s="65"/>
      <c r="H66" s="65"/>
      <c r="I66" s="187">
        <f t="shared" si="18"/>
        <v>0</v>
      </c>
      <c r="J66" s="352"/>
      <c r="K66" s="65"/>
      <c r="L66" s="65"/>
      <c r="M66" s="65"/>
      <c r="N66" s="65"/>
      <c r="O66" s="65"/>
      <c r="P66" s="187">
        <f t="shared" si="22"/>
        <v>0</v>
      </c>
      <c r="Q66" s="216">
        <f t="shared" si="7"/>
        <v>0</v>
      </c>
    </row>
    <row r="67" spans="1:43" s="344" customFormat="1" ht="32" hidden="1" customHeight="1">
      <c r="A67" s="77" t="s">
        <v>353</v>
      </c>
      <c r="B67" s="343"/>
      <c r="C67" s="293"/>
      <c r="D67" s="65"/>
      <c r="E67" s="65"/>
      <c r="F67" s="65"/>
      <c r="G67" s="65"/>
      <c r="H67" s="65"/>
      <c r="I67" s="187">
        <f t="shared" si="18"/>
        <v>0</v>
      </c>
      <c r="J67" s="293"/>
      <c r="K67" s="65"/>
      <c r="L67" s="65"/>
      <c r="M67" s="65"/>
      <c r="N67" s="65"/>
      <c r="O67" s="65"/>
      <c r="P67" s="187">
        <f t="shared" si="22"/>
        <v>0</v>
      </c>
      <c r="Q67" s="216">
        <f t="shared" si="7"/>
        <v>0</v>
      </c>
    </row>
    <row r="68" spans="1:43" s="344" customFormat="1" ht="32" hidden="1" customHeight="1">
      <c r="A68" s="205" t="s">
        <v>354</v>
      </c>
      <c r="B68" s="345"/>
      <c r="C68" s="295"/>
      <c r="D68" s="296"/>
      <c r="E68" s="296"/>
      <c r="F68" s="296"/>
      <c r="G68" s="296"/>
      <c r="H68" s="296"/>
      <c r="I68" s="297">
        <f t="shared" si="18"/>
        <v>0</v>
      </c>
      <c r="J68" s="295"/>
      <c r="K68" s="296"/>
      <c r="L68" s="296"/>
      <c r="M68" s="296"/>
      <c r="N68" s="296"/>
      <c r="O68" s="296"/>
      <c r="P68" s="297">
        <f t="shared" si="22"/>
        <v>0</v>
      </c>
      <c r="Q68" s="216">
        <f t="shared" si="7"/>
        <v>0</v>
      </c>
    </row>
    <row r="69" spans="1:43" s="354" customFormat="1" ht="32" customHeight="1">
      <c r="A69" s="181" t="s">
        <v>244</v>
      </c>
      <c r="B69" s="319" t="s">
        <v>366</v>
      </c>
      <c r="C69" s="300"/>
      <c r="D69" s="186"/>
      <c r="E69" s="186"/>
      <c r="F69" s="186"/>
      <c r="G69" s="186"/>
      <c r="H69" s="186"/>
      <c r="I69" s="202">
        <f t="shared" si="18"/>
        <v>0</v>
      </c>
      <c r="J69" s="300"/>
      <c r="K69" s="186"/>
      <c r="L69" s="186"/>
      <c r="M69" s="186"/>
      <c r="N69" s="186"/>
      <c r="O69" s="186"/>
      <c r="P69" s="202">
        <f t="shared" si="22"/>
        <v>0</v>
      </c>
      <c r="Q69" s="219">
        <f>SUM(I69,P69)</f>
        <v>0</v>
      </c>
      <c r="R69" s="353"/>
      <c r="S69" s="353"/>
      <c r="T69" s="353"/>
      <c r="U69" s="353"/>
      <c r="V69" s="353"/>
      <c r="W69" s="353"/>
      <c r="X69" s="353"/>
      <c r="Y69" s="353"/>
      <c r="Z69" s="353"/>
      <c r="AA69" s="353"/>
      <c r="AB69" s="353"/>
      <c r="AC69" s="353"/>
      <c r="AD69" s="353"/>
      <c r="AE69" s="353"/>
      <c r="AF69" s="353"/>
      <c r="AG69" s="353"/>
      <c r="AH69" s="353"/>
      <c r="AI69" s="353"/>
      <c r="AJ69" s="353"/>
      <c r="AK69" s="353"/>
      <c r="AL69" s="353"/>
      <c r="AM69" s="353"/>
      <c r="AN69" s="353"/>
      <c r="AO69" s="353"/>
      <c r="AP69" s="353"/>
      <c r="AQ69" s="353"/>
    </row>
    <row r="70" spans="1:43" s="355" customFormat="1" ht="32" customHeight="1">
      <c r="A70" s="182" t="s">
        <v>245</v>
      </c>
      <c r="B70" s="321"/>
      <c r="C70" s="301"/>
      <c r="D70" s="185"/>
      <c r="E70" s="185"/>
      <c r="F70" s="185"/>
      <c r="G70" s="185"/>
      <c r="H70" s="185"/>
      <c r="I70" s="196">
        <f t="shared" si="18"/>
        <v>0</v>
      </c>
      <c r="J70" s="301"/>
      <c r="K70" s="185"/>
      <c r="L70" s="185"/>
      <c r="M70" s="185"/>
      <c r="N70" s="185"/>
      <c r="O70" s="185"/>
      <c r="P70" s="196">
        <f t="shared" si="22"/>
        <v>0</v>
      </c>
      <c r="Q70" s="348">
        <f>SUM(I70,P70)</f>
        <v>0</v>
      </c>
      <c r="R70" s="353"/>
      <c r="S70" s="353"/>
      <c r="T70" s="353"/>
      <c r="U70" s="353"/>
      <c r="V70" s="353"/>
      <c r="W70" s="353"/>
      <c r="X70" s="353"/>
      <c r="Y70" s="353"/>
      <c r="Z70" s="353"/>
      <c r="AA70" s="353"/>
      <c r="AB70" s="353"/>
      <c r="AC70" s="353"/>
      <c r="AD70" s="353"/>
      <c r="AE70" s="353"/>
      <c r="AF70" s="353"/>
      <c r="AG70" s="353"/>
      <c r="AH70" s="353"/>
      <c r="AI70" s="353"/>
      <c r="AJ70" s="353"/>
      <c r="AK70" s="353"/>
      <c r="AL70" s="353"/>
      <c r="AM70" s="353"/>
      <c r="AN70" s="353"/>
      <c r="AO70" s="353"/>
      <c r="AP70" s="353"/>
      <c r="AQ70" s="353"/>
    </row>
    <row r="71" spans="1:43" s="344" customFormat="1" ht="51" customHeight="1">
      <c r="A71" s="310" t="s">
        <v>425</v>
      </c>
      <c r="B71" s="343">
        <f>SUM(B72:B76)</f>
        <v>0</v>
      </c>
      <c r="C71" s="293">
        <f>SUM(C72:C76)</f>
        <v>0</v>
      </c>
      <c r="D71" s="65">
        <f t="shared" ref="D71:H71" si="23">SUM(D72:D76)</f>
        <v>0</v>
      </c>
      <c r="E71" s="65">
        <f t="shared" si="23"/>
        <v>0</v>
      </c>
      <c r="F71" s="65">
        <f t="shared" si="23"/>
        <v>0</v>
      </c>
      <c r="G71" s="65">
        <f t="shared" si="23"/>
        <v>0</v>
      </c>
      <c r="H71" s="65">
        <f t="shared" si="23"/>
        <v>0</v>
      </c>
      <c r="I71" s="187">
        <f>H71</f>
        <v>0</v>
      </c>
      <c r="J71" s="293">
        <f>SUM(J72:J76)</f>
        <v>0</v>
      </c>
      <c r="K71" s="65">
        <f t="shared" ref="K71:O71" si="24">SUM(K72:K76)</f>
        <v>0</v>
      </c>
      <c r="L71" s="65">
        <f t="shared" si="24"/>
        <v>0</v>
      </c>
      <c r="M71" s="65">
        <f t="shared" si="24"/>
        <v>0</v>
      </c>
      <c r="N71" s="65">
        <f t="shared" si="24"/>
        <v>0</v>
      </c>
      <c r="O71" s="65">
        <f t="shared" si="24"/>
        <v>0</v>
      </c>
      <c r="P71" s="187">
        <f>O71</f>
        <v>0</v>
      </c>
      <c r="Q71" s="216">
        <f>O71</f>
        <v>0</v>
      </c>
    </row>
    <row r="72" spans="1:43" s="344" customFormat="1" ht="33" hidden="1" customHeight="1">
      <c r="A72" s="323" t="s">
        <v>355</v>
      </c>
      <c r="B72" s="343"/>
      <c r="C72" s="293"/>
      <c r="D72" s="65"/>
      <c r="E72" s="65"/>
      <c r="F72" s="65"/>
      <c r="G72" s="65"/>
      <c r="H72" s="65"/>
      <c r="I72" s="187">
        <f t="shared" ref="I72:I99" si="25">H72</f>
        <v>0</v>
      </c>
      <c r="J72" s="293"/>
      <c r="K72" s="65"/>
      <c r="L72" s="65"/>
      <c r="M72" s="65"/>
      <c r="N72" s="65"/>
      <c r="O72" s="65"/>
      <c r="P72" s="187">
        <f t="shared" ref="P72:P99" si="26">O72</f>
        <v>0</v>
      </c>
      <c r="Q72" s="216">
        <f t="shared" ref="Q72:Q99" si="27">O72</f>
        <v>0</v>
      </c>
    </row>
    <row r="73" spans="1:43" s="344" customFormat="1" ht="32" hidden="1" customHeight="1">
      <c r="A73" s="323" t="s">
        <v>356</v>
      </c>
      <c r="B73" s="343"/>
      <c r="C73" s="293"/>
      <c r="D73" s="65"/>
      <c r="E73" s="65"/>
      <c r="F73" s="65"/>
      <c r="G73" s="65"/>
      <c r="H73" s="65"/>
      <c r="I73" s="187">
        <f t="shared" si="25"/>
        <v>0</v>
      </c>
      <c r="J73" s="293"/>
      <c r="K73" s="65"/>
      <c r="L73" s="65"/>
      <c r="M73" s="65"/>
      <c r="N73" s="65"/>
      <c r="O73" s="65"/>
      <c r="P73" s="187">
        <f t="shared" si="26"/>
        <v>0</v>
      </c>
      <c r="Q73" s="216">
        <f t="shared" si="27"/>
        <v>0</v>
      </c>
    </row>
    <row r="74" spans="1:43" s="344" customFormat="1" ht="32" hidden="1" customHeight="1">
      <c r="A74" s="323" t="s">
        <v>357</v>
      </c>
      <c r="B74" s="343"/>
      <c r="C74" s="293"/>
      <c r="D74" s="65"/>
      <c r="E74" s="65"/>
      <c r="F74" s="65"/>
      <c r="G74" s="65"/>
      <c r="H74" s="65"/>
      <c r="I74" s="187">
        <f t="shared" si="25"/>
        <v>0</v>
      </c>
      <c r="J74" s="293"/>
      <c r="K74" s="65"/>
      <c r="L74" s="65"/>
      <c r="M74" s="65"/>
      <c r="N74" s="65"/>
      <c r="O74" s="65"/>
      <c r="P74" s="187">
        <f t="shared" si="26"/>
        <v>0</v>
      </c>
      <c r="Q74" s="216">
        <f t="shared" si="27"/>
        <v>0</v>
      </c>
    </row>
    <row r="75" spans="1:43" s="344" customFormat="1" ht="32" hidden="1" customHeight="1">
      <c r="A75" s="323" t="s">
        <v>246</v>
      </c>
      <c r="B75" s="343"/>
      <c r="C75" s="293"/>
      <c r="D75" s="65"/>
      <c r="E75" s="65"/>
      <c r="F75" s="65"/>
      <c r="G75" s="65"/>
      <c r="H75" s="65"/>
      <c r="I75" s="187">
        <f t="shared" si="25"/>
        <v>0</v>
      </c>
      <c r="J75" s="293"/>
      <c r="K75" s="65"/>
      <c r="L75" s="65"/>
      <c r="M75" s="65"/>
      <c r="N75" s="65"/>
      <c r="O75" s="65"/>
      <c r="P75" s="187">
        <f t="shared" si="26"/>
        <v>0</v>
      </c>
      <c r="Q75" s="216">
        <f t="shared" si="27"/>
        <v>0</v>
      </c>
    </row>
    <row r="76" spans="1:43" s="344" customFormat="1" ht="32" hidden="1" customHeight="1">
      <c r="A76" s="324" t="s">
        <v>431</v>
      </c>
      <c r="B76" s="343"/>
      <c r="C76" s="293"/>
      <c r="D76" s="65"/>
      <c r="E76" s="65"/>
      <c r="F76" s="65"/>
      <c r="G76" s="65"/>
      <c r="H76" s="65"/>
      <c r="I76" s="187">
        <f t="shared" si="25"/>
        <v>0</v>
      </c>
      <c r="J76" s="293"/>
      <c r="K76" s="65"/>
      <c r="L76" s="65"/>
      <c r="M76" s="65"/>
      <c r="N76" s="65"/>
      <c r="O76" s="65"/>
      <c r="P76" s="187">
        <f t="shared" si="26"/>
        <v>0</v>
      </c>
      <c r="Q76" s="216">
        <f t="shared" si="27"/>
        <v>0</v>
      </c>
    </row>
    <row r="77" spans="1:43" s="344" customFormat="1" ht="48" customHeight="1">
      <c r="A77" s="183" t="s">
        <v>465</v>
      </c>
      <c r="B77" s="343">
        <f>SUM(B78:B80)</f>
        <v>0</v>
      </c>
      <c r="C77" s="356">
        <f>SUM(C78:C80)</f>
        <v>0</v>
      </c>
      <c r="D77" s="65">
        <f>SUM(D78:D80)</f>
        <v>0</v>
      </c>
      <c r="E77" s="65">
        <f t="shared" ref="E77:H77" si="28">SUM(E78:E80)</f>
        <v>0</v>
      </c>
      <c r="F77" s="65">
        <f t="shared" si="28"/>
        <v>0</v>
      </c>
      <c r="G77" s="65">
        <f t="shared" si="28"/>
        <v>0</v>
      </c>
      <c r="H77" s="65">
        <f t="shared" si="28"/>
        <v>0</v>
      </c>
      <c r="I77" s="187">
        <f t="shared" si="25"/>
        <v>0</v>
      </c>
      <c r="J77" s="356">
        <f>SUM(J78:J80)</f>
        <v>0</v>
      </c>
      <c r="K77" s="65">
        <f>SUM(K78:K80)</f>
        <v>0</v>
      </c>
      <c r="L77" s="65">
        <f t="shared" ref="L77:O77" si="29">SUM(L78:L80)</f>
        <v>0</v>
      </c>
      <c r="M77" s="65">
        <f t="shared" si="29"/>
        <v>0</v>
      </c>
      <c r="N77" s="65">
        <f t="shared" si="29"/>
        <v>0</v>
      </c>
      <c r="O77" s="65">
        <f t="shared" si="29"/>
        <v>0</v>
      </c>
      <c r="P77" s="187">
        <f t="shared" si="26"/>
        <v>0</v>
      </c>
      <c r="Q77" s="216">
        <f t="shared" si="27"/>
        <v>0</v>
      </c>
    </row>
    <row r="78" spans="1:43" s="344" customFormat="1" ht="32" hidden="1" customHeight="1">
      <c r="A78" s="323" t="s">
        <v>355</v>
      </c>
      <c r="B78" s="343"/>
      <c r="C78" s="293"/>
      <c r="D78" s="65"/>
      <c r="E78" s="65"/>
      <c r="F78" s="65"/>
      <c r="G78" s="65"/>
      <c r="H78" s="65"/>
      <c r="I78" s="187">
        <f t="shared" si="25"/>
        <v>0</v>
      </c>
      <c r="J78" s="293"/>
      <c r="K78" s="65"/>
      <c r="L78" s="65"/>
      <c r="M78" s="65"/>
      <c r="N78" s="65"/>
      <c r="O78" s="65"/>
      <c r="P78" s="187">
        <f t="shared" si="26"/>
        <v>0</v>
      </c>
      <c r="Q78" s="216">
        <f t="shared" si="27"/>
        <v>0</v>
      </c>
    </row>
    <row r="79" spans="1:43" s="344" customFormat="1" ht="32" hidden="1" customHeight="1">
      <c r="A79" s="323" t="s">
        <v>357</v>
      </c>
      <c r="B79" s="343"/>
      <c r="C79" s="293"/>
      <c r="D79" s="65"/>
      <c r="E79" s="65"/>
      <c r="F79" s="65"/>
      <c r="G79" s="65"/>
      <c r="H79" s="65"/>
      <c r="I79" s="187">
        <f t="shared" si="25"/>
        <v>0</v>
      </c>
      <c r="J79" s="293"/>
      <c r="K79" s="65"/>
      <c r="L79" s="65"/>
      <c r="M79" s="65"/>
      <c r="N79" s="65"/>
      <c r="O79" s="65"/>
      <c r="P79" s="187">
        <f t="shared" si="26"/>
        <v>0</v>
      </c>
      <c r="Q79" s="216">
        <f t="shared" si="27"/>
        <v>0</v>
      </c>
    </row>
    <row r="80" spans="1:43" s="344" customFormat="1" ht="32" hidden="1" customHeight="1">
      <c r="A80" s="323" t="s">
        <v>246</v>
      </c>
      <c r="B80" s="343"/>
      <c r="C80" s="293"/>
      <c r="D80" s="65"/>
      <c r="E80" s="65"/>
      <c r="F80" s="65"/>
      <c r="G80" s="65"/>
      <c r="H80" s="65"/>
      <c r="I80" s="187">
        <f t="shared" si="25"/>
        <v>0</v>
      </c>
      <c r="J80" s="293"/>
      <c r="K80" s="65"/>
      <c r="L80" s="65"/>
      <c r="M80" s="65"/>
      <c r="N80" s="65"/>
      <c r="O80" s="65"/>
      <c r="P80" s="187">
        <f t="shared" si="26"/>
        <v>0</v>
      </c>
      <c r="Q80" s="216">
        <f t="shared" si="27"/>
        <v>0</v>
      </c>
    </row>
    <row r="81" spans="1:17" s="344" customFormat="1" ht="32" hidden="1" customHeight="1">
      <c r="A81" s="323" t="s">
        <v>378</v>
      </c>
      <c r="B81" s="343"/>
      <c r="C81" s="293"/>
      <c r="D81" s="65"/>
      <c r="E81" s="65"/>
      <c r="F81" s="65"/>
      <c r="G81" s="65"/>
      <c r="H81" s="65"/>
      <c r="I81" s="187">
        <f t="shared" si="25"/>
        <v>0</v>
      </c>
      <c r="J81" s="293"/>
      <c r="K81" s="65"/>
      <c r="L81" s="65"/>
      <c r="M81" s="65"/>
      <c r="N81" s="65"/>
      <c r="O81" s="65"/>
      <c r="P81" s="187">
        <f t="shared" si="26"/>
        <v>0</v>
      </c>
      <c r="Q81" s="216">
        <f t="shared" si="27"/>
        <v>0</v>
      </c>
    </row>
    <row r="82" spans="1:17" s="344" customFormat="1" ht="32" hidden="1" customHeight="1">
      <c r="A82" s="323" t="s">
        <v>357</v>
      </c>
      <c r="B82" s="343"/>
      <c r="C82" s="293"/>
      <c r="D82" s="65"/>
      <c r="E82" s="65"/>
      <c r="F82" s="65"/>
      <c r="G82" s="65"/>
      <c r="H82" s="65"/>
      <c r="I82" s="187">
        <f t="shared" si="25"/>
        <v>0</v>
      </c>
      <c r="J82" s="293"/>
      <c r="K82" s="65"/>
      <c r="L82" s="65"/>
      <c r="M82" s="65"/>
      <c r="N82" s="65"/>
      <c r="O82" s="65"/>
      <c r="P82" s="187">
        <f t="shared" si="26"/>
        <v>0</v>
      </c>
      <c r="Q82" s="216">
        <f t="shared" si="27"/>
        <v>0</v>
      </c>
    </row>
    <row r="83" spans="1:17" s="344" customFormat="1" ht="32" hidden="1" customHeight="1">
      <c r="A83" s="323" t="s">
        <v>246</v>
      </c>
      <c r="B83" s="343"/>
      <c r="C83" s="293"/>
      <c r="D83" s="65"/>
      <c r="E83" s="65"/>
      <c r="F83" s="65"/>
      <c r="G83" s="65"/>
      <c r="H83" s="65"/>
      <c r="I83" s="187">
        <f t="shared" si="25"/>
        <v>0</v>
      </c>
      <c r="J83" s="293"/>
      <c r="K83" s="65"/>
      <c r="L83" s="65"/>
      <c r="M83" s="65"/>
      <c r="N83" s="65"/>
      <c r="O83" s="65"/>
      <c r="P83" s="187">
        <f t="shared" si="26"/>
        <v>0</v>
      </c>
      <c r="Q83" s="216">
        <f t="shared" si="27"/>
        <v>0</v>
      </c>
    </row>
    <row r="84" spans="1:17" s="344" customFormat="1" ht="32" customHeight="1">
      <c r="A84" s="183" t="s">
        <v>377</v>
      </c>
      <c r="B84" s="343">
        <f>SUM(B85:B87)</f>
        <v>0</v>
      </c>
      <c r="C84" s="356">
        <f>SUM(C85:C87)</f>
        <v>0</v>
      </c>
      <c r="D84" s="65">
        <f>SUM(D85:D87)</f>
        <v>0</v>
      </c>
      <c r="E84" s="65">
        <f t="shared" ref="E84:H84" si="30">SUM(E85:E87)</f>
        <v>0</v>
      </c>
      <c r="F84" s="65">
        <f t="shared" si="30"/>
        <v>0</v>
      </c>
      <c r="G84" s="65">
        <f t="shared" si="30"/>
        <v>0</v>
      </c>
      <c r="H84" s="65">
        <f t="shared" si="30"/>
        <v>0</v>
      </c>
      <c r="I84" s="187">
        <f t="shared" si="25"/>
        <v>0</v>
      </c>
      <c r="J84" s="356">
        <f>SUM(J85:J87)</f>
        <v>0</v>
      </c>
      <c r="K84" s="65">
        <f>SUM(K85:K87)</f>
        <v>0</v>
      </c>
      <c r="L84" s="65">
        <f t="shared" ref="L84:O84" si="31">SUM(L85:L87)</f>
        <v>0</v>
      </c>
      <c r="M84" s="65">
        <f t="shared" si="31"/>
        <v>0</v>
      </c>
      <c r="N84" s="65">
        <f t="shared" si="31"/>
        <v>0</v>
      </c>
      <c r="O84" s="65">
        <f t="shared" si="31"/>
        <v>0</v>
      </c>
      <c r="P84" s="187">
        <f t="shared" si="26"/>
        <v>0</v>
      </c>
      <c r="Q84" s="216">
        <f t="shared" si="27"/>
        <v>0</v>
      </c>
    </row>
    <row r="85" spans="1:17" s="344" customFormat="1" ht="32" hidden="1" customHeight="1">
      <c r="A85" s="323" t="s">
        <v>355</v>
      </c>
      <c r="B85" s="343"/>
      <c r="C85" s="293"/>
      <c r="D85" s="65"/>
      <c r="E85" s="65"/>
      <c r="F85" s="65"/>
      <c r="G85" s="65"/>
      <c r="H85" s="65"/>
      <c r="I85" s="187">
        <f t="shared" si="25"/>
        <v>0</v>
      </c>
      <c r="J85" s="293"/>
      <c r="K85" s="65"/>
      <c r="L85" s="65"/>
      <c r="M85" s="65"/>
      <c r="N85" s="65"/>
      <c r="O85" s="65"/>
      <c r="P85" s="187">
        <f t="shared" si="26"/>
        <v>0</v>
      </c>
      <c r="Q85" s="216">
        <f t="shared" si="27"/>
        <v>0</v>
      </c>
    </row>
    <row r="86" spans="1:17" s="344" customFormat="1" ht="32" hidden="1" customHeight="1">
      <c r="A86" s="323" t="s">
        <v>357</v>
      </c>
      <c r="B86" s="343"/>
      <c r="C86" s="293"/>
      <c r="D86" s="65"/>
      <c r="E86" s="65"/>
      <c r="F86" s="65"/>
      <c r="G86" s="65"/>
      <c r="H86" s="65"/>
      <c r="I86" s="187">
        <f t="shared" si="25"/>
        <v>0</v>
      </c>
      <c r="J86" s="293"/>
      <c r="K86" s="65"/>
      <c r="L86" s="65"/>
      <c r="M86" s="65"/>
      <c r="N86" s="65"/>
      <c r="O86" s="65"/>
      <c r="P86" s="187">
        <f t="shared" si="26"/>
        <v>0</v>
      </c>
      <c r="Q86" s="216">
        <f t="shared" si="27"/>
        <v>0</v>
      </c>
    </row>
    <row r="87" spans="1:17" s="344" customFormat="1" ht="32" hidden="1" customHeight="1">
      <c r="A87" s="323" t="s">
        <v>246</v>
      </c>
      <c r="B87" s="343"/>
      <c r="C87" s="293"/>
      <c r="D87" s="65"/>
      <c r="E87" s="65"/>
      <c r="F87" s="65"/>
      <c r="G87" s="65"/>
      <c r="H87" s="65"/>
      <c r="I87" s="187">
        <f t="shared" si="25"/>
        <v>0</v>
      </c>
      <c r="J87" s="293"/>
      <c r="K87" s="65"/>
      <c r="L87" s="65"/>
      <c r="M87" s="65"/>
      <c r="N87" s="65"/>
      <c r="O87" s="65"/>
      <c r="P87" s="187">
        <f t="shared" si="26"/>
        <v>0</v>
      </c>
      <c r="Q87" s="216">
        <f t="shared" si="27"/>
        <v>0</v>
      </c>
    </row>
    <row r="88" spans="1:17" s="344" customFormat="1" ht="51" customHeight="1">
      <c r="A88" s="183" t="s">
        <v>466</v>
      </c>
      <c r="B88" s="343">
        <f>SUM(B89:B90)</f>
        <v>0</v>
      </c>
      <c r="C88" s="293">
        <f>SUM(C89:C90)</f>
        <v>0</v>
      </c>
      <c r="D88" s="65">
        <f>SUM(D89:D90)</f>
        <v>0</v>
      </c>
      <c r="E88" s="65">
        <f t="shared" ref="E88:H88" si="32">SUM(E89:E90)</f>
        <v>0</v>
      </c>
      <c r="F88" s="65">
        <f t="shared" si="32"/>
        <v>0</v>
      </c>
      <c r="G88" s="65">
        <f t="shared" si="32"/>
        <v>0</v>
      </c>
      <c r="H88" s="65">
        <f t="shared" si="32"/>
        <v>0</v>
      </c>
      <c r="I88" s="187">
        <f t="shared" si="25"/>
        <v>0</v>
      </c>
      <c r="J88" s="293">
        <f>SUM(J89:J90)</f>
        <v>0</v>
      </c>
      <c r="K88" s="65">
        <f>SUM(K89:K90)</f>
        <v>0</v>
      </c>
      <c r="L88" s="65">
        <f t="shared" ref="L88:O88" si="33">SUM(L89:L90)</f>
        <v>0</v>
      </c>
      <c r="M88" s="65">
        <f t="shared" si="33"/>
        <v>0</v>
      </c>
      <c r="N88" s="65">
        <f t="shared" si="33"/>
        <v>0</v>
      </c>
      <c r="O88" s="65">
        <f t="shared" si="33"/>
        <v>0</v>
      </c>
      <c r="P88" s="187">
        <f t="shared" si="26"/>
        <v>0</v>
      </c>
      <c r="Q88" s="216">
        <f t="shared" si="27"/>
        <v>0</v>
      </c>
    </row>
    <row r="89" spans="1:17" s="344" customFormat="1" ht="32" hidden="1" customHeight="1">
      <c r="A89" s="323" t="s">
        <v>355</v>
      </c>
      <c r="B89" s="343"/>
      <c r="C89" s="293"/>
      <c r="D89" s="65"/>
      <c r="E89" s="65"/>
      <c r="F89" s="65"/>
      <c r="G89" s="65"/>
      <c r="H89" s="65"/>
      <c r="I89" s="187">
        <f t="shared" si="25"/>
        <v>0</v>
      </c>
      <c r="J89" s="293"/>
      <c r="K89" s="65"/>
      <c r="L89" s="65"/>
      <c r="M89" s="65"/>
      <c r="N89" s="65"/>
      <c r="O89" s="65"/>
      <c r="P89" s="187">
        <f t="shared" si="26"/>
        <v>0</v>
      </c>
      <c r="Q89" s="216">
        <f t="shared" si="27"/>
        <v>0</v>
      </c>
    </row>
    <row r="90" spans="1:17" s="344" customFormat="1" ht="32" hidden="1" customHeight="1">
      <c r="A90" s="323" t="s">
        <v>392</v>
      </c>
      <c r="B90" s="343"/>
      <c r="C90" s="293"/>
      <c r="D90" s="65"/>
      <c r="E90" s="65"/>
      <c r="F90" s="65"/>
      <c r="G90" s="65"/>
      <c r="H90" s="65"/>
      <c r="I90" s="187">
        <f t="shared" si="25"/>
        <v>0</v>
      </c>
      <c r="J90" s="293"/>
      <c r="K90" s="65"/>
      <c r="L90" s="65"/>
      <c r="M90" s="65"/>
      <c r="N90" s="65"/>
      <c r="O90" s="65"/>
      <c r="P90" s="187">
        <f t="shared" si="26"/>
        <v>0</v>
      </c>
      <c r="Q90" s="216">
        <f t="shared" si="27"/>
        <v>0</v>
      </c>
    </row>
    <row r="91" spans="1:17" s="344" customFormat="1" ht="32" customHeight="1">
      <c r="A91" s="183" t="s">
        <v>393</v>
      </c>
      <c r="B91" s="343"/>
      <c r="C91" s="293"/>
      <c r="D91" s="65"/>
      <c r="E91" s="65"/>
      <c r="F91" s="65"/>
      <c r="G91" s="65"/>
      <c r="H91" s="65"/>
      <c r="I91" s="187">
        <f t="shared" si="25"/>
        <v>0</v>
      </c>
      <c r="J91" s="293"/>
      <c r="K91" s="65"/>
      <c r="L91" s="65"/>
      <c r="M91" s="65"/>
      <c r="N91" s="65"/>
      <c r="O91" s="65"/>
      <c r="P91" s="187">
        <f t="shared" si="26"/>
        <v>0</v>
      </c>
      <c r="Q91" s="216">
        <f t="shared" si="27"/>
        <v>0</v>
      </c>
    </row>
    <row r="92" spans="1:17" s="344" customFormat="1" ht="51" customHeight="1">
      <c r="A92" s="183" t="s">
        <v>395</v>
      </c>
      <c r="B92" s="343">
        <f>SUM(B93:B95)</f>
        <v>0</v>
      </c>
      <c r="C92" s="356">
        <f>SUM(C93:C95)</f>
        <v>0</v>
      </c>
      <c r="D92" s="65">
        <f>SUM(D93:D95)</f>
        <v>0</v>
      </c>
      <c r="E92" s="65">
        <f t="shared" ref="E92:H92" si="34">SUM(E93:E95)</f>
        <v>0</v>
      </c>
      <c r="F92" s="65">
        <f t="shared" si="34"/>
        <v>0</v>
      </c>
      <c r="G92" s="65">
        <f t="shared" si="34"/>
        <v>0</v>
      </c>
      <c r="H92" s="65">
        <f t="shared" si="34"/>
        <v>0</v>
      </c>
      <c r="I92" s="187">
        <f t="shared" si="25"/>
        <v>0</v>
      </c>
      <c r="J92" s="356">
        <f>SUM(J93:J95)</f>
        <v>0</v>
      </c>
      <c r="K92" s="65">
        <f>SUM(K93:K95)</f>
        <v>0</v>
      </c>
      <c r="L92" s="65">
        <f t="shared" ref="L92:O92" si="35">SUM(L93:L95)</f>
        <v>0</v>
      </c>
      <c r="M92" s="65">
        <f t="shared" si="35"/>
        <v>0</v>
      </c>
      <c r="N92" s="65">
        <f t="shared" si="35"/>
        <v>0</v>
      </c>
      <c r="O92" s="65">
        <f t="shared" si="35"/>
        <v>0</v>
      </c>
      <c r="P92" s="187">
        <f t="shared" si="26"/>
        <v>0</v>
      </c>
      <c r="Q92" s="216">
        <f t="shared" si="27"/>
        <v>0</v>
      </c>
    </row>
    <row r="93" spans="1:17" s="344" customFormat="1" ht="32" hidden="1" customHeight="1">
      <c r="A93" s="357" t="s">
        <v>355</v>
      </c>
      <c r="B93" s="343"/>
      <c r="C93" s="293"/>
      <c r="D93" s="65"/>
      <c r="E93" s="65"/>
      <c r="F93" s="65"/>
      <c r="G93" s="65"/>
      <c r="H93" s="65"/>
      <c r="I93" s="187">
        <f t="shared" si="25"/>
        <v>0</v>
      </c>
      <c r="J93" s="293"/>
      <c r="K93" s="65"/>
      <c r="L93" s="65"/>
      <c r="M93" s="65"/>
      <c r="N93" s="65"/>
      <c r="O93" s="65"/>
      <c r="P93" s="187">
        <f t="shared" si="26"/>
        <v>0</v>
      </c>
      <c r="Q93" s="216">
        <f t="shared" si="27"/>
        <v>0</v>
      </c>
    </row>
    <row r="94" spans="1:17" s="344" customFormat="1" ht="32" hidden="1" customHeight="1">
      <c r="A94" s="323" t="s">
        <v>357</v>
      </c>
      <c r="B94" s="343"/>
      <c r="C94" s="293"/>
      <c r="D94" s="65"/>
      <c r="E94" s="65"/>
      <c r="F94" s="65"/>
      <c r="G94" s="65"/>
      <c r="H94" s="65"/>
      <c r="I94" s="187">
        <f t="shared" si="25"/>
        <v>0</v>
      </c>
      <c r="J94" s="293"/>
      <c r="K94" s="65"/>
      <c r="L94" s="65"/>
      <c r="M94" s="65"/>
      <c r="N94" s="65"/>
      <c r="O94" s="65"/>
      <c r="P94" s="187">
        <f t="shared" si="26"/>
        <v>0</v>
      </c>
      <c r="Q94" s="216">
        <f t="shared" si="27"/>
        <v>0</v>
      </c>
    </row>
    <row r="95" spans="1:17" s="344" customFormat="1" ht="32" hidden="1" customHeight="1">
      <c r="A95" s="323" t="s">
        <v>246</v>
      </c>
      <c r="B95" s="343"/>
      <c r="C95" s="293"/>
      <c r="D95" s="65"/>
      <c r="E95" s="65"/>
      <c r="F95" s="65"/>
      <c r="G95" s="65"/>
      <c r="H95" s="65"/>
      <c r="I95" s="187">
        <f t="shared" si="25"/>
        <v>0</v>
      </c>
      <c r="J95" s="293"/>
      <c r="K95" s="65"/>
      <c r="L95" s="65"/>
      <c r="M95" s="65"/>
      <c r="N95" s="65"/>
      <c r="O95" s="65"/>
      <c r="P95" s="187">
        <f t="shared" si="26"/>
        <v>0</v>
      </c>
      <c r="Q95" s="216">
        <f t="shared" si="27"/>
        <v>0</v>
      </c>
    </row>
    <row r="96" spans="1:17" s="344" customFormat="1" ht="54.75" customHeight="1">
      <c r="A96" s="183" t="s">
        <v>394</v>
      </c>
      <c r="B96" s="343">
        <f>SUM(B97:B99)</f>
        <v>0</v>
      </c>
      <c r="C96" s="356">
        <f>SUM(C97:C99)</f>
        <v>0</v>
      </c>
      <c r="D96" s="65">
        <f>SUM(D97:D99)</f>
        <v>0</v>
      </c>
      <c r="E96" s="65">
        <f t="shared" ref="E96:H96" si="36">SUM(E97:E99)</f>
        <v>0</v>
      </c>
      <c r="F96" s="65">
        <f t="shared" si="36"/>
        <v>0</v>
      </c>
      <c r="G96" s="65">
        <f t="shared" si="36"/>
        <v>0</v>
      </c>
      <c r="H96" s="65">
        <f t="shared" si="36"/>
        <v>0</v>
      </c>
      <c r="I96" s="187">
        <f t="shared" si="25"/>
        <v>0</v>
      </c>
      <c r="J96" s="356">
        <f>SUM(J97:J99)</f>
        <v>0</v>
      </c>
      <c r="K96" s="65">
        <f>SUM(K97:K99)</f>
        <v>0</v>
      </c>
      <c r="L96" s="65">
        <f t="shared" ref="L96:O96" si="37">SUM(L97:L99)</f>
        <v>0</v>
      </c>
      <c r="M96" s="65">
        <f t="shared" si="37"/>
        <v>0</v>
      </c>
      <c r="N96" s="65">
        <f t="shared" si="37"/>
        <v>0</v>
      </c>
      <c r="O96" s="65">
        <f t="shared" si="37"/>
        <v>0</v>
      </c>
      <c r="P96" s="187">
        <f t="shared" si="26"/>
        <v>0</v>
      </c>
      <c r="Q96" s="216">
        <f t="shared" si="27"/>
        <v>0</v>
      </c>
    </row>
    <row r="97" spans="1:17" s="344" customFormat="1" ht="32" hidden="1" customHeight="1">
      <c r="A97" s="357" t="s">
        <v>355</v>
      </c>
      <c r="B97" s="343"/>
      <c r="C97" s="293"/>
      <c r="D97" s="65"/>
      <c r="E97" s="65"/>
      <c r="F97" s="65"/>
      <c r="G97" s="65"/>
      <c r="H97" s="65"/>
      <c r="I97" s="187">
        <f t="shared" si="25"/>
        <v>0</v>
      </c>
      <c r="J97" s="293"/>
      <c r="K97" s="65"/>
      <c r="L97" s="65"/>
      <c r="M97" s="65"/>
      <c r="N97" s="65"/>
      <c r="O97" s="65"/>
      <c r="P97" s="187">
        <f t="shared" si="26"/>
        <v>0</v>
      </c>
      <c r="Q97" s="216">
        <f t="shared" si="27"/>
        <v>0</v>
      </c>
    </row>
    <row r="98" spans="1:17" s="344" customFormat="1" ht="32" hidden="1" customHeight="1">
      <c r="A98" s="323" t="s">
        <v>357</v>
      </c>
      <c r="B98" s="343"/>
      <c r="C98" s="293"/>
      <c r="D98" s="65"/>
      <c r="E98" s="65"/>
      <c r="F98" s="65"/>
      <c r="G98" s="65"/>
      <c r="H98" s="65"/>
      <c r="I98" s="187">
        <f t="shared" si="25"/>
        <v>0</v>
      </c>
      <c r="J98" s="293"/>
      <c r="K98" s="65"/>
      <c r="L98" s="65"/>
      <c r="M98" s="65"/>
      <c r="N98" s="65"/>
      <c r="O98" s="65"/>
      <c r="P98" s="187">
        <f t="shared" si="26"/>
        <v>0</v>
      </c>
      <c r="Q98" s="216">
        <f t="shared" si="27"/>
        <v>0</v>
      </c>
    </row>
    <row r="99" spans="1:17" s="344" customFormat="1" ht="32" hidden="1" customHeight="1">
      <c r="A99" s="323" t="s">
        <v>246</v>
      </c>
      <c r="B99" s="343"/>
      <c r="C99" s="293"/>
      <c r="D99" s="65"/>
      <c r="E99" s="65"/>
      <c r="F99" s="65"/>
      <c r="G99" s="65"/>
      <c r="H99" s="65"/>
      <c r="I99" s="187">
        <f t="shared" si="25"/>
        <v>0</v>
      </c>
      <c r="J99" s="293"/>
      <c r="K99" s="65"/>
      <c r="L99" s="65"/>
      <c r="M99" s="65"/>
      <c r="N99" s="65"/>
      <c r="O99" s="65"/>
      <c r="P99" s="187">
        <f t="shared" si="26"/>
        <v>0</v>
      </c>
      <c r="Q99" s="216">
        <f t="shared" si="27"/>
        <v>0</v>
      </c>
    </row>
    <row r="100" spans="1:17" s="341" customFormat="1" ht="32" customHeight="1">
      <c r="A100" s="77" t="s">
        <v>432</v>
      </c>
      <c r="B100" s="343"/>
      <c r="C100" s="293"/>
      <c r="D100" s="65"/>
      <c r="E100" s="65"/>
      <c r="F100" s="65"/>
      <c r="G100" s="65"/>
      <c r="H100" s="65"/>
      <c r="I100" s="187">
        <f>SUM(C100:H100)</f>
        <v>0</v>
      </c>
      <c r="J100" s="293"/>
      <c r="K100" s="65"/>
      <c r="L100" s="65"/>
      <c r="M100" s="65"/>
      <c r="N100" s="65"/>
      <c r="O100" s="65"/>
      <c r="P100" s="187">
        <f>SUM(J100:O100)</f>
        <v>0</v>
      </c>
      <c r="Q100" s="216">
        <f>SUM(I100,P100)</f>
        <v>0</v>
      </c>
    </row>
    <row r="101" spans="1:17" s="341" customFormat="1" ht="32" customHeight="1">
      <c r="A101" s="313" t="s">
        <v>247</v>
      </c>
      <c r="B101" s="343"/>
      <c r="C101" s="293"/>
      <c r="D101" s="65"/>
      <c r="E101" s="65"/>
      <c r="F101" s="65"/>
      <c r="G101" s="65"/>
      <c r="H101" s="65"/>
      <c r="I101" s="187">
        <f t="shared" ref="I101:I105" si="38">SUM(C101:H101)</f>
        <v>0</v>
      </c>
      <c r="J101" s="293"/>
      <c r="K101" s="65"/>
      <c r="L101" s="65"/>
      <c r="M101" s="65"/>
      <c r="N101" s="65"/>
      <c r="O101" s="65"/>
      <c r="P101" s="187">
        <f t="shared" ref="P101:P105" si="39">SUM(J101:O101)</f>
        <v>0</v>
      </c>
      <c r="Q101" s="216">
        <f t="shared" ref="Q101:Q105" si="40">SUM(I101,P101)</f>
        <v>0</v>
      </c>
    </row>
    <row r="102" spans="1:17" s="344" customFormat="1" ht="32" customHeight="1">
      <c r="A102" s="183" t="s">
        <v>375</v>
      </c>
      <c r="B102" s="343"/>
      <c r="C102" s="293"/>
      <c r="D102" s="65"/>
      <c r="E102" s="65"/>
      <c r="F102" s="65"/>
      <c r="G102" s="65"/>
      <c r="H102" s="65"/>
      <c r="I102" s="187">
        <f t="shared" si="38"/>
        <v>0</v>
      </c>
      <c r="J102" s="293"/>
      <c r="K102" s="65"/>
      <c r="L102" s="65"/>
      <c r="M102" s="65"/>
      <c r="N102" s="65"/>
      <c r="O102" s="65"/>
      <c r="P102" s="187">
        <f t="shared" si="39"/>
        <v>0</v>
      </c>
      <c r="Q102" s="216">
        <f t="shared" si="40"/>
        <v>0</v>
      </c>
    </row>
    <row r="103" spans="1:17" s="344" customFormat="1" ht="32" customHeight="1">
      <c r="A103" s="325" t="s">
        <v>368</v>
      </c>
      <c r="B103" s="343"/>
      <c r="C103" s="293"/>
      <c r="D103" s="65"/>
      <c r="E103" s="65"/>
      <c r="F103" s="65"/>
      <c r="G103" s="65"/>
      <c r="H103" s="65"/>
      <c r="I103" s="187">
        <f t="shared" si="38"/>
        <v>0</v>
      </c>
      <c r="J103" s="293"/>
      <c r="K103" s="65"/>
      <c r="L103" s="65"/>
      <c r="M103" s="65"/>
      <c r="N103" s="65"/>
      <c r="O103" s="65"/>
      <c r="P103" s="187">
        <f t="shared" si="39"/>
        <v>0</v>
      </c>
      <c r="Q103" s="216">
        <f t="shared" si="40"/>
        <v>0</v>
      </c>
    </row>
    <row r="104" spans="1:17" s="344" customFormat="1" ht="32" hidden="1" customHeight="1">
      <c r="A104" s="72" t="s">
        <v>248</v>
      </c>
      <c r="B104" s="343"/>
      <c r="C104" s="293"/>
      <c r="D104" s="65"/>
      <c r="E104" s="65"/>
      <c r="F104" s="65"/>
      <c r="G104" s="65"/>
      <c r="H104" s="65"/>
      <c r="I104" s="187">
        <f t="shared" si="38"/>
        <v>0</v>
      </c>
      <c r="J104" s="293"/>
      <c r="K104" s="65"/>
      <c r="L104" s="65"/>
      <c r="M104" s="65"/>
      <c r="N104" s="65"/>
      <c r="O104" s="65"/>
      <c r="P104" s="187">
        <f t="shared" si="39"/>
        <v>0</v>
      </c>
      <c r="Q104" s="216">
        <f t="shared" si="40"/>
        <v>0</v>
      </c>
    </row>
    <row r="105" spans="1:17" s="344" customFormat="1" ht="32" customHeight="1">
      <c r="A105" s="183" t="s">
        <v>192</v>
      </c>
      <c r="B105" s="343"/>
      <c r="C105" s="293"/>
      <c r="D105" s="65"/>
      <c r="E105" s="65"/>
      <c r="F105" s="65"/>
      <c r="G105" s="65"/>
      <c r="H105" s="65"/>
      <c r="I105" s="187">
        <f t="shared" si="38"/>
        <v>0</v>
      </c>
      <c r="J105" s="293"/>
      <c r="K105" s="65"/>
      <c r="L105" s="65"/>
      <c r="M105" s="65"/>
      <c r="N105" s="65"/>
      <c r="O105" s="65"/>
      <c r="P105" s="187">
        <f t="shared" si="39"/>
        <v>0</v>
      </c>
      <c r="Q105" s="216">
        <f t="shared" si="40"/>
        <v>0</v>
      </c>
    </row>
    <row r="106" spans="1:17" s="344" customFormat="1" ht="32" customHeight="1">
      <c r="A106" s="183" t="s">
        <v>424</v>
      </c>
      <c r="B106" s="320"/>
      <c r="C106" s="293"/>
      <c r="D106" s="65"/>
      <c r="E106" s="65"/>
      <c r="F106" s="65"/>
      <c r="G106" s="65"/>
      <c r="H106" s="65"/>
      <c r="I106" s="187">
        <f>SUM(C106:H106)/6</f>
        <v>0</v>
      </c>
      <c r="J106" s="293"/>
      <c r="K106" s="65"/>
      <c r="L106" s="65"/>
      <c r="M106" s="65"/>
      <c r="N106" s="65"/>
      <c r="O106" s="65"/>
      <c r="P106" s="187">
        <f>SUM(J106:O106)/6</f>
        <v>0</v>
      </c>
      <c r="Q106" s="216">
        <f>SUM(I106,P106)/2</f>
        <v>0</v>
      </c>
    </row>
    <row r="107" spans="1:17" s="344" customFormat="1" ht="32" customHeight="1">
      <c r="A107" s="184" t="s">
        <v>385</v>
      </c>
      <c r="B107" s="358"/>
      <c r="C107" s="301"/>
      <c r="D107" s="185"/>
      <c r="E107" s="185"/>
      <c r="F107" s="185"/>
      <c r="G107" s="185"/>
      <c r="H107" s="185"/>
      <c r="I107" s="196"/>
      <c r="J107" s="301"/>
      <c r="K107" s="185"/>
      <c r="L107" s="185"/>
      <c r="M107" s="185"/>
      <c r="N107" s="185"/>
      <c r="O107" s="185"/>
      <c r="P107" s="196"/>
      <c r="Q107" s="359"/>
    </row>
    <row r="108" spans="1:17" s="344" customFormat="1" ht="32" hidden="1" customHeight="1">
      <c r="A108" s="312" t="s">
        <v>435</v>
      </c>
      <c r="B108" s="343"/>
      <c r="C108" s="293"/>
      <c r="D108" s="65"/>
      <c r="E108" s="65"/>
      <c r="F108" s="65"/>
      <c r="G108" s="65"/>
      <c r="H108" s="65"/>
      <c r="I108" s="187">
        <f>SUM(C108:H108)/6</f>
        <v>0</v>
      </c>
      <c r="J108" s="293"/>
      <c r="K108" s="65"/>
      <c r="L108" s="65"/>
      <c r="M108" s="65"/>
      <c r="N108" s="65"/>
      <c r="O108" s="65"/>
      <c r="P108" s="187">
        <f>SUM(J108:O108)/6</f>
        <v>0</v>
      </c>
      <c r="Q108" s="216">
        <f>SUM(I108,P108)/2</f>
        <v>0</v>
      </c>
    </row>
    <row r="109" spans="1:17" s="344" customFormat="1" ht="32" hidden="1" customHeight="1">
      <c r="A109" s="312" t="s">
        <v>383</v>
      </c>
      <c r="B109" s="343"/>
      <c r="C109" s="293"/>
      <c r="D109" s="65"/>
      <c r="E109" s="65"/>
      <c r="F109" s="65"/>
      <c r="G109" s="65"/>
      <c r="H109" s="65"/>
      <c r="I109" s="187">
        <f t="shared" ref="I109:I117" si="41">SUM(C109:H109)/6</f>
        <v>0</v>
      </c>
      <c r="J109" s="293"/>
      <c r="K109" s="65"/>
      <c r="L109" s="65"/>
      <c r="M109" s="65"/>
      <c r="N109" s="65"/>
      <c r="O109" s="65"/>
      <c r="P109" s="187">
        <f t="shared" ref="P109:P117" si="42">SUM(J109:O109)/6</f>
        <v>0</v>
      </c>
      <c r="Q109" s="216">
        <f t="shared" ref="Q109:Q117" si="43">SUM(I109,P109)/2</f>
        <v>0</v>
      </c>
    </row>
    <row r="110" spans="1:17" s="344" customFormat="1" ht="32" hidden="1" customHeight="1">
      <c r="A110" s="312" t="s">
        <v>434</v>
      </c>
      <c r="B110" s="343"/>
      <c r="C110" s="293"/>
      <c r="D110" s="65"/>
      <c r="E110" s="65"/>
      <c r="F110" s="65"/>
      <c r="G110" s="65"/>
      <c r="H110" s="65"/>
      <c r="I110" s="187">
        <f t="shared" si="41"/>
        <v>0</v>
      </c>
      <c r="J110" s="293"/>
      <c r="K110" s="65"/>
      <c r="L110" s="65"/>
      <c r="M110" s="65"/>
      <c r="N110" s="65"/>
      <c r="O110" s="65"/>
      <c r="P110" s="187">
        <f t="shared" si="42"/>
        <v>0</v>
      </c>
      <c r="Q110" s="216">
        <f t="shared" si="43"/>
        <v>0</v>
      </c>
    </row>
    <row r="111" spans="1:17" s="344" customFormat="1" ht="32" hidden="1" customHeight="1">
      <c r="A111" s="312" t="s">
        <v>433</v>
      </c>
      <c r="B111" s="343"/>
      <c r="C111" s="293"/>
      <c r="D111" s="65"/>
      <c r="E111" s="65"/>
      <c r="F111" s="65"/>
      <c r="G111" s="65"/>
      <c r="H111" s="65"/>
      <c r="I111" s="187">
        <f t="shared" si="41"/>
        <v>0</v>
      </c>
      <c r="J111" s="293"/>
      <c r="K111" s="65"/>
      <c r="L111" s="65"/>
      <c r="M111" s="65"/>
      <c r="N111" s="65"/>
      <c r="O111" s="65"/>
      <c r="P111" s="187">
        <f t="shared" si="42"/>
        <v>0</v>
      </c>
      <c r="Q111" s="216">
        <f t="shared" si="43"/>
        <v>0</v>
      </c>
    </row>
    <row r="112" spans="1:17" s="344" customFormat="1" ht="32" hidden="1" customHeight="1">
      <c r="A112" s="312" t="s">
        <v>403</v>
      </c>
      <c r="B112" s="343"/>
      <c r="C112" s="293"/>
      <c r="D112" s="65"/>
      <c r="E112" s="65"/>
      <c r="F112" s="65"/>
      <c r="G112" s="65"/>
      <c r="H112" s="65"/>
      <c r="I112" s="187">
        <f t="shared" si="41"/>
        <v>0</v>
      </c>
      <c r="J112" s="293"/>
      <c r="K112" s="65"/>
      <c r="L112" s="65"/>
      <c r="M112" s="65"/>
      <c r="N112" s="65"/>
      <c r="O112" s="65"/>
      <c r="P112" s="187">
        <f t="shared" si="42"/>
        <v>0</v>
      </c>
      <c r="Q112" s="216">
        <f t="shared" si="43"/>
        <v>0</v>
      </c>
    </row>
    <row r="113" spans="1:43" s="344" customFormat="1" ht="32" hidden="1" customHeight="1">
      <c r="A113" s="312" t="s">
        <v>438</v>
      </c>
      <c r="B113" s="343"/>
      <c r="C113" s="293"/>
      <c r="D113" s="65"/>
      <c r="E113" s="65"/>
      <c r="F113" s="65"/>
      <c r="G113" s="65"/>
      <c r="H113" s="65"/>
      <c r="I113" s="187">
        <f t="shared" si="41"/>
        <v>0</v>
      </c>
      <c r="J113" s="293"/>
      <c r="K113" s="65"/>
      <c r="L113" s="65"/>
      <c r="M113" s="65"/>
      <c r="N113" s="65"/>
      <c r="O113" s="65"/>
      <c r="P113" s="187">
        <f t="shared" si="42"/>
        <v>0</v>
      </c>
      <c r="Q113" s="216">
        <f t="shared" si="43"/>
        <v>0</v>
      </c>
    </row>
    <row r="114" spans="1:43" s="344" customFormat="1" ht="32" hidden="1" customHeight="1">
      <c r="A114" s="312" t="s">
        <v>404</v>
      </c>
      <c r="B114" s="343"/>
      <c r="C114" s="293"/>
      <c r="D114" s="65"/>
      <c r="E114" s="65"/>
      <c r="F114" s="65"/>
      <c r="G114" s="65"/>
      <c r="H114" s="65"/>
      <c r="I114" s="187">
        <f t="shared" si="41"/>
        <v>0</v>
      </c>
      <c r="J114" s="293"/>
      <c r="K114" s="65"/>
      <c r="L114" s="65"/>
      <c r="M114" s="65"/>
      <c r="N114" s="65"/>
      <c r="O114" s="65"/>
      <c r="P114" s="187">
        <f t="shared" si="42"/>
        <v>0</v>
      </c>
      <c r="Q114" s="216">
        <f t="shared" si="43"/>
        <v>0</v>
      </c>
    </row>
    <row r="115" spans="1:43" s="344" customFormat="1" ht="32" hidden="1" customHeight="1">
      <c r="A115" s="312" t="s">
        <v>384</v>
      </c>
      <c r="B115" s="343"/>
      <c r="C115" s="293"/>
      <c r="D115" s="65"/>
      <c r="E115" s="65"/>
      <c r="F115" s="65"/>
      <c r="G115" s="65"/>
      <c r="H115" s="65"/>
      <c r="I115" s="187">
        <f t="shared" si="41"/>
        <v>0</v>
      </c>
      <c r="J115" s="293"/>
      <c r="K115" s="65"/>
      <c r="L115" s="65"/>
      <c r="M115" s="65"/>
      <c r="N115" s="65"/>
      <c r="O115" s="65"/>
      <c r="P115" s="187">
        <f t="shared" si="42"/>
        <v>0</v>
      </c>
      <c r="Q115" s="216">
        <f t="shared" si="43"/>
        <v>0</v>
      </c>
    </row>
    <row r="116" spans="1:43" s="344" customFormat="1" ht="32" hidden="1" customHeight="1">
      <c r="A116" s="326" t="s">
        <v>437</v>
      </c>
      <c r="B116" s="343"/>
      <c r="C116" s="293"/>
      <c r="D116" s="65"/>
      <c r="E116" s="65"/>
      <c r="F116" s="65"/>
      <c r="G116" s="65"/>
      <c r="H116" s="65"/>
      <c r="I116" s="187">
        <f t="shared" si="41"/>
        <v>0</v>
      </c>
      <c r="J116" s="293"/>
      <c r="K116" s="65"/>
      <c r="L116" s="65"/>
      <c r="M116" s="65"/>
      <c r="N116" s="65"/>
      <c r="O116" s="65"/>
      <c r="P116" s="187">
        <f t="shared" si="42"/>
        <v>0</v>
      </c>
      <c r="Q116" s="216">
        <f t="shared" si="43"/>
        <v>0</v>
      </c>
    </row>
    <row r="117" spans="1:43" s="344" customFormat="1" ht="32" hidden="1" customHeight="1">
      <c r="A117" s="309" t="s">
        <v>436</v>
      </c>
      <c r="B117" s="343"/>
      <c r="C117" s="293"/>
      <c r="D117" s="65"/>
      <c r="E117" s="65"/>
      <c r="F117" s="65"/>
      <c r="G117" s="65"/>
      <c r="H117" s="65"/>
      <c r="I117" s="187">
        <f t="shared" si="41"/>
        <v>0</v>
      </c>
      <c r="J117" s="293"/>
      <c r="K117" s="65"/>
      <c r="L117" s="65"/>
      <c r="M117" s="65"/>
      <c r="N117" s="65"/>
      <c r="O117" s="65"/>
      <c r="P117" s="187">
        <f t="shared" si="42"/>
        <v>0</v>
      </c>
      <c r="Q117" s="216">
        <f t="shared" si="43"/>
        <v>0</v>
      </c>
    </row>
    <row r="118" spans="1:43" s="344" customFormat="1" ht="32" customHeight="1">
      <c r="A118" s="184" t="s">
        <v>386</v>
      </c>
      <c r="B118" s="358"/>
      <c r="C118" s="301"/>
      <c r="D118" s="185"/>
      <c r="E118" s="185"/>
      <c r="F118" s="185"/>
      <c r="G118" s="185"/>
      <c r="H118" s="185"/>
      <c r="I118" s="196"/>
      <c r="J118" s="301"/>
      <c r="K118" s="185"/>
      <c r="L118" s="185"/>
      <c r="M118" s="185"/>
      <c r="N118" s="185"/>
      <c r="O118" s="185"/>
      <c r="P118" s="196"/>
      <c r="Q118" s="359"/>
    </row>
    <row r="119" spans="1:43" s="344" customFormat="1" ht="32" hidden="1" customHeight="1">
      <c r="A119" s="309" t="s">
        <v>388</v>
      </c>
      <c r="B119" s="343"/>
      <c r="C119" s="293"/>
      <c r="D119" s="65"/>
      <c r="E119" s="65"/>
      <c r="F119" s="65"/>
      <c r="G119" s="65"/>
      <c r="H119" s="65"/>
      <c r="I119" s="187">
        <f>H119</f>
        <v>0</v>
      </c>
      <c r="J119" s="293"/>
      <c r="K119" s="65"/>
      <c r="L119" s="65"/>
      <c r="M119" s="65"/>
      <c r="N119" s="65"/>
      <c r="O119" s="65"/>
      <c r="P119" s="187">
        <f>O119</f>
        <v>0</v>
      </c>
      <c r="Q119" s="216">
        <f>O119</f>
        <v>0</v>
      </c>
    </row>
    <row r="120" spans="1:43" s="344" customFormat="1" ht="32" hidden="1" customHeight="1">
      <c r="A120" s="312" t="s">
        <v>390</v>
      </c>
      <c r="B120" s="343"/>
      <c r="C120" s="293"/>
      <c r="D120" s="65"/>
      <c r="E120" s="65"/>
      <c r="F120" s="65"/>
      <c r="G120" s="65"/>
      <c r="H120" s="65"/>
      <c r="I120" s="187">
        <f>H120</f>
        <v>0</v>
      </c>
      <c r="J120" s="293"/>
      <c r="K120" s="65"/>
      <c r="L120" s="65"/>
      <c r="M120" s="65"/>
      <c r="N120" s="65"/>
      <c r="O120" s="65"/>
      <c r="P120" s="187">
        <f>O120</f>
        <v>0</v>
      </c>
      <c r="Q120" s="216">
        <f>O120</f>
        <v>0</v>
      </c>
    </row>
    <row r="121" spans="1:43" s="344" customFormat="1" ht="32" hidden="1" customHeight="1">
      <c r="A121" s="312" t="s">
        <v>389</v>
      </c>
      <c r="B121" s="343"/>
      <c r="C121" s="293"/>
      <c r="D121" s="65"/>
      <c r="E121" s="65"/>
      <c r="F121" s="65"/>
      <c r="G121" s="65"/>
      <c r="H121" s="65"/>
      <c r="I121" s="187">
        <f>H121</f>
        <v>0</v>
      </c>
      <c r="J121" s="293"/>
      <c r="K121" s="65"/>
      <c r="L121" s="65"/>
      <c r="M121" s="65"/>
      <c r="N121" s="65"/>
      <c r="O121" s="65"/>
      <c r="P121" s="187">
        <f>O121</f>
        <v>0</v>
      </c>
      <c r="Q121" s="216">
        <f>O121</f>
        <v>0</v>
      </c>
    </row>
    <row r="122" spans="1:43" s="344" customFormat="1" ht="32" customHeight="1" thickBot="1">
      <c r="A122" s="326" t="s">
        <v>387</v>
      </c>
      <c r="B122" s="343"/>
      <c r="C122" s="293"/>
      <c r="D122" s="65"/>
      <c r="E122" s="65"/>
      <c r="F122" s="65"/>
      <c r="G122" s="65"/>
      <c r="H122" s="65"/>
      <c r="I122" s="187">
        <f>H122</f>
        <v>0</v>
      </c>
      <c r="J122" s="293"/>
      <c r="K122" s="65"/>
      <c r="L122" s="65"/>
      <c r="M122" s="65"/>
      <c r="N122" s="65"/>
      <c r="O122" s="65"/>
      <c r="P122" s="187">
        <f>O122</f>
        <v>0</v>
      </c>
      <c r="Q122" s="216">
        <f>O122</f>
        <v>0</v>
      </c>
    </row>
    <row r="123" spans="1:43" s="344" customFormat="1" ht="32" hidden="1" customHeight="1">
      <c r="A123" s="327" t="s">
        <v>391</v>
      </c>
      <c r="B123" s="345"/>
      <c r="C123" s="294"/>
      <c r="D123" s="79"/>
      <c r="E123" s="79"/>
      <c r="F123" s="79"/>
      <c r="G123" s="79"/>
      <c r="H123" s="79"/>
      <c r="I123" s="360">
        <f>H123</f>
        <v>0</v>
      </c>
      <c r="J123" s="294"/>
      <c r="K123" s="79"/>
      <c r="L123" s="79"/>
      <c r="M123" s="79"/>
      <c r="N123" s="79"/>
      <c r="O123" s="79"/>
      <c r="P123" s="360">
        <f>O123</f>
        <v>0</v>
      </c>
      <c r="Q123" s="361">
        <f>O123</f>
        <v>0</v>
      </c>
    </row>
    <row r="124" spans="1:43" s="346" customFormat="1" ht="32" customHeight="1" thickBot="1">
      <c r="A124" s="206" t="s">
        <v>253</v>
      </c>
      <c r="B124" s="362"/>
      <c r="C124" s="302"/>
      <c r="D124" s="303"/>
      <c r="E124" s="303"/>
      <c r="F124" s="303"/>
      <c r="G124" s="303"/>
      <c r="H124" s="303"/>
      <c r="I124" s="363">
        <f>SUM(C124:H124)</f>
        <v>0</v>
      </c>
      <c r="J124" s="302"/>
      <c r="K124" s="303"/>
      <c r="L124" s="303"/>
      <c r="M124" s="303"/>
      <c r="N124" s="303"/>
      <c r="O124" s="303"/>
      <c r="P124" s="363">
        <f>SUM(J124:O124)</f>
        <v>0</v>
      </c>
      <c r="Q124" s="364">
        <f>SUM(I124,P124)</f>
        <v>0</v>
      </c>
      <c r="R124" s="344"/>
      <c r="S124" s="344"/>
      <c r="T124" s="344"/>
      <c r="U124" s="344"/>
      <c r="V124" s="344"/>
      <c r="W124" s="344"/>
      <c r="X124" s="344"/>
      <c r="Y124" s="344"/>
      <c r="Z124" s="344"/>
      <c r="AA124" s="344"/>
      <c r="AB124" s="344"/>
      <c r="AC124" s="344"/>
      <c r="AD124" s="344"/>
      <c r="AE124" s="344"/>
      <c r="AF124" s="344"/>
      <c r="AG124" s="344"/>
      <c r="AH124" s="344"/>
      <c r="AI124" s="344"/>
      <c r="AJ124" s="344"/>
      <c r="AK124" s="344"/>
      <c r="AL124" s="344"/>
      <c r="AM124" s="344"/>
      <c r="AN124" s="344"/>
      <c r="AO124" s="344"/>
      <c r="AP124" s="344"/>
      <c r="AQ124" s="344"/>
    </row>
    <row r="125" spans="1:43" s="346" customFormat="1" ht="32" customHeight="1" thickBot="1">
      <c r="A125" s="308" t="s">
        <v>439</v>
      </c>
      <c r="B125" s="319" t="s">
        <v>366</v>
      </c>
      <c r="C125" s="300"/>
      <c r="D125" s="186"/>
      <c r="E125" s="186"/>
      <c r="F125" s="186"/>
      <c r="G125" s="186"/>
      <c r="H125" s="186"/>
      <c r="I125" s="365"/>
      <c r="J125" s="300"/>
      <c r="K125" s="186"/>
      <c r="L125" s="186"/>
      <c r="M125" s="186"/>
      <c r="N125" s="186"/>
      <c r="O125" s="186"/>
      <c r="P125" s="365"/>
      <c r="Q125" s="366"/>
      <c r="R125" s="344"/>
      <c r="S125" s="344"/>
      <c r="T125" s="344"/>
      <c r="U125" s="344"/>
      <c r="V125" s="344"/>
      <c r="W125" s="344"/>
      <c r="X125" s="344"/>
      <c r="Y125" s="344"/>
      <c r="Z125" s="344"/>
      <c r="AA125" s="344"/>
      <c r="AB125" s="344"/>
      <c r="AC125" s="344"/>
      <c r="AD125" s="344"/>
      <c r="AE125" s="344"/>
      <c r="AF125" s="344"/>
      <c r="AG125" s="344"/>
      <c r="AH125" s="344"/>
      <c r="AI125" s="344"/>
      <c r="AJ125" s="344"/>
      <c r="AK125" s="344"/>
      <c r="AL125" s="344"/>
      <c r="AM125" s="344"/>
      <c r="AN125" s="344"/>
      <c r="AO125" s="344"/>
      <c r="AP125" s="344"/>
      <c r="AQ125" s="344"/>
    </row>
    <row r="126" spans="1:43" s="344" customFormat="1" ht="38.25" hidden="1" customHeight="1">
      <c r="A126" s="71" t="s">
        <v>440</v>
      </c>
      <c r="B126" s="343"/>
      <c r="C126" s="293">
        <f>SUM(C127:C131)</f>
        <v>0</v>
      </c>
      <c r="D126" s="65">
        <f t="shared" ref="D126:H126" si="44">SUM(D127:D131)</f>
        <v>0</v>
      </c>
      <c r="E126" s="65">
        <f t="shared" si="44"/>
        <v>0</v>
      </c>
      <c r="F126" s="65">
        <f t="shared" si="44"/>
        <v>0</v>
      </c>
      <c r="G126" s="65">
        <f t="shared" si="44"/>
        <v>0</v>
      </c>
      <c r="H126" s="65">
        <f t="shared" si="44"/>
        <v>0</v>
      </c>
      <c r="I126" s="187">
        <f>SUM(C126:H126)/6</f>
        <v>0</v>
      </c>
      <c r="J126" s="293">
        <f>SUM(J127:J131)</f>
        <v>0</v>
      </c>
      <c r="K126" s="65">
        <f t="shared" ref="K126:O126" si="45">SUM(K127:K131)</f>
        <v>0</v>
      </c>
      <c r="L126" s="65">
        <f t="shared" si="45"/>
        <v>0</v>
      </c>
      <c r="M126" s="65">
        <f t="shared" si="45"/>
        <v>0</v>
      </c>
      <c r="N126" s="65">
        <f t="shared" si="45"/>
        <v>0</v>
      </c>
      <c r="O126" s="65">
        <f t="shared" si="45"/>
        <v>0</v>
      </c>
      <c r="P126" s="187">
        <f>SUM(J126:O126)/6</f>
        <v>0</v>
      </c>
      <c r="Q126" s="216">
        <f t="shared" ref="Q126:Q131" si="46">SUM(I126,P126)/2</f>
        <v>0</v>
      </c>
    </row>
    <row r="127" spans="1:43" s="344" customFormat="1" ht="32" hidden="1" customHeight="1">
      <c r="A127" s="312" t="s">
        <v>233</v>
      </c>
      <c r="B127" s="343"/>
      <c r="C127" s="293"/>
      <c r="D127" s="65"/>
      <c r="E127" s="65"/>
      <c r="F127" s="65"/>
      <c r="G127" s="65"/>
      <c r="H127" s="65"/>
      <c r="I127" s="187">
        <f t="shared" ref="I127:I131" si="47">SUM(C127:H127)/6</f>
        <v>0</v>
      </c>
      <c r="J127" s="293"/>
      <c r="K127" s="65"/>
      <c r="L127" s="65"/>
      <c r="M127" s="65"/>
      <c r="N127" s="65"/>
      <c r="O127" s="65"/>
      <c r="P127" s="187">
        <f t="shared" ref="P127:P131" si="48">SUM(J127:O127)/6</f>
        <v>0</v>
      </c>
      <c r="Q127" s="216">
        <f t="shared" si="46"/>
        <v>0</v>
      </c>
    </row>
    <row r="128" spans="1:43" s="344" customFormat="1" ht="32" hidden="1" customHeight="1">
      <c r="A128" s="312" t="s">
        <v>252</v>
      </c>
      <c r="B128" s="343"/>
      <c r="C128" s="293"/>
      <c r="D128" s="65"/>
      <c r="E128" s="65"/>
      <c r="F128" s="65"/>
      <c r="G128" s="65"/>
      <c r="H128" s="65"/>
      <c r="I128" s="187">
        <f t="shared" si="47"/>
        <v>0</v>
      </c>
      <c r="J128" s="293"/>
      <c r="K128" s="65"/>
      <c r="L128" s="65"/>
      <c r="M128" s="65"/>
      <c r="N128" s="65"/>
      <c r="O128" s="65"/>
      <c r="P128" s="187">
        <f t="shared" si="48"/>
        <v>0</v>
      </c>
      <c r="Q128" s="216">
        <f t="shared" si="46"/>
        <v>0</v>
      </c>
    </row>
    <row r="129" spans="1:43" s="344" customFormat="1" ht="32" hidden="1" customHeight="1">
      <c r="A129" s="312" t="s">
        <v>234</v>
      </c>
      <c r="B129" s="343"/>
      <c r="C129" s="293"/>
      <c r="D129" s="65"/>
      <c r="E129" s="65"/>
      <c r="F129" s="65"/>
      <c r="G129" s="65"/>
      <c r="H129" s="65"/>
      <c r="I129" s="187">
        <f t="shared" si="47"/>
        <v>0</v>
      </c>
      <c r="J129" s="293"/>
      <c r="K129" s="65"/>
      <c r="L129" s="65"/>
      <c r="M129" s="65"/>
      <c r="N129" s="65"/>
      <c r="O129" s="65"/>
      <c r="P129" s="187">
        <f t="shared" si="48"/>
        <v>0</v>
      </c>
      <c r="Q129" s="216">
        <f t="shared" si="46"/>
        <v>0</v>
      </c>
    </row>
    <row r="130" spans="1:43" s="344" customFormat="1" ht="32" hidden="1" customHeight="1">
      <c r="A130" s="312" t="s">
        <v>235</v>
      </c>
      <c r="B130" s="343"/>
      <c r="C130" s="293"/>
      <c r="D130" s="65"/>
      <c r="E130" s="65"/>
      <c r="F130" s="65"/>
      <c r="G130" s="65"/>
      <c r="H130" s="65"/>
      <c r="I130" s="187">
        <f t="shared" si="47"/>
        <v>0</v>
      </c>
      <c r="J130" s="293"/>
      <c r="K130" s="65"/>
      <c r="L130" s="65"/>
      <c r="M130" s="65"/>
      <c r="N130" s="65"/>
      <c r="O130" s="65"/>
      <c r="P130" s="187">
        <f t="shared" si="48"/>
        <v>0</v>
      </c>
      <c r="Q130" s="216">
        <f t="shared" si="46"/>
        <v>0</v>
      </c>
    </row>
    <row r="131" spans="1:43" s="344" customFormat="1" ht="32" hidden="1" customHeight="1" thickBot="1">
      <c r="A131" s="312" t="s">
        <v>225</v>
      </c>
      <c r="B131" s="343"/>
      <c r="C131" s="293"/>
      <c r="D131" s="65"/>
      <c r="E131" s="65"/>
      <c r="F131" s="65"/>
      <c r="G131" s="65"/>
      <c r="H131" s="65"/>
      <c r="I131" s="187">
        <f t="shared" si="47"/>
        <v>0</v>
      </c>
      <c r="J131" s="293"/>
      <c r="K131" s="65"/>
      <c r="L131" s="65"/>
      <c r="M131" s="65"/>
      <c r="N131" s="65"/>
      <c r="O131" s="65"/>
      <c r="P131" s="187">
        <f t="shared" si="48"/>
        <v>0</v>
      </c>
      <c r="Q131" s="216">
        <f t="shared" si="46"/>
        <v>0</v>
      </c>
    </row>
    <row r="132" spans="1:43" s="344" customFormat="1" ht="32" hidden="1" customHeight="1" thickBot="1">
      <c r="A132" s="207" t="s">
        <v>402</v>
      </c>
      <c r="B132" s="345"/>
      <c r="C132" s="295"/>
      <c r="D132" s="296"/>
      <c r="E132" s="296"/>
      <c r="F132" s="296"/>
      <c r="G132" s="296"/>
      <c r="H132" s="296"/>
      <c r="I132" s="297">
        <f>SUM(C132:H132)</f>
        <v>0</v>
      </c>
      <c r="J132" s="295"/>
      <c r="K132" s="296"/>
      <c r="L132" s="296"/>
      <c r="M132" s="296"/>
      <c r="N132" s="296"/>
      <c r="O132" s="296"/>
      <c r="P132" s="297">
        <f>SUM(J132:O132)</f>
        <v>0</v>
      </c>
      <c r="Q132" s="361">
        <f>SUM(I132,P132)</f>
        <v>0</v>
      </c>
    </row>
    <row r="133" spans="1:43" s="344" customFormat="1" ht="44.25" customHeight="1">
      <c r="A133" s="181" t="s">
        <v>236</v>
      </c>
      <c r="B133" s="319" t="s">
        <v>367</v>
      </c>
      <c r="C133" s="300"/>
      <c r="D133" s="186"/>
      <c r="E133" s="186"/>
      <c r="F133" s="186"/>
      <c r="G133" s="186"/>
      <c r="H133" s="186"/>
      <c r="I133" s="367"/>
      <c r="J133" s="300"/>
      <c r="K133" s="186"/>
      <c r="L133" s="186"/>
      <c r="M133" s="186"/>
      <c r="N133" s="186"/>
      <c r="O133" s="186"/>
      <c r="P133" s="367"/>
      <c r="Q133" s="366"/>
    </row>
    <row r="134" spans="1:43" s="346" customFormat="1" ht="32" customHeight="1">
      <c r="A134" s="208" t="s">
        <v>380</v>
      </c>
      <c r="B134" s="321" t="s">
        <v>366</v>
      </c>
      <c r="C134" s="304"/>
      <c r="D134" s="195"/>
      <c r="E134" s="195"/>
      <c r="F134" s="195"/>
      <c r="G134" s="195"/>
      <c r="H134" s="195"/>
      <c r="I134" s="233"/>
      <c r="J134" s="304"/>
      <c r="K134" s="195"/>
      <c r="L134" s="195"/>
      <c r="M134" s="195"/>
      <c r="N134" s="195"/>
      <c r="O134" s="195"/>
      <c r="P134" s="233"/>
      <c r="Q134" s="359"/>
      <c r="R134" s="344"/>
      <c r="S134" s="344"/>
      <c r="T134" s="344"/>
      <c r="U134" s="344"/>
      <c r="V134" s="344"/>
      <c r="W134" s="344"/>
      <c r="X134" s="344"/>
      <c r="Y134" s="344"/>
      <c r="Z134" s="344"/>
      <c r="AA134" s="344"/>
      <c r="AB134" s="344"/>
      <c r="AC134" s="344"/>
      <c r="AD134" s="344"/>
      <c r="AE134" s="344"/>
      <c r="AF134" s="344"/>
      <c r="AG134" s="344"/>
      <c r="AH134" s="344"/>
      <c r="AI134" s="344"/>
      <c r="AJ134" s="344"/>
      <c r="AK134" s="344"/>
      <c r="AL134" s="344"/>
      <c r="AM134" s="344"/>
      <c r="AN134" s="344"/>
      <c r="AO134" s="344"/>
      <c r="AP134" s="344"/>
      <c r="AQ134" s="344"/>
    </row>
    <row r="135" spans="1:43" s="344" customFormat="1" ht="32" hidden="1" customHeight="1">
      <c r="A135" s="209" t="s">
        <v>240</v>
      </c>
      <c r="B135" s="343"/>
      <c r="C135" s="293"/>
      <c r="D135" s="65"/>
      <c r="E135" s="65"/>
      <c r="F135" s="65"/>
      <c r="G135" s="65"/>
      <c r="H135" s="65"/>
      <c r="I135" s="187">
        <f>H135</f>
        <v>0</v>
      </c>
      <c r="J135" s="293"/>
      <c r="K135" s="65"/>
      <c r="L135" s="65"/>
      <c r="M135" s="65"/>
      <c r="N135" s="65"/>
      <c r="O135" s="65"/>
      <c r="P135" s="187">
        <f>O135</f>
        <v>0</v>
      </c>
      <c r="Q135" s="216">
        <f>O135</f>
        <v>0</v>
      </c>
    </row>
    <row r="136" spans="1:43" s="344" customFormat="1" ht="32" customHeight="1">
      <c r="A136" s="209" t="s">
        <v>379</v>
      </c>
      <c r="B136" s="343"/>
      <c r="C136" s="293"/>
      <c r="D136" s="65"/>
      <c r="E136" s="65"/>
      <c r="F136" s="65"/>
      <c r="G136" s="65"/>
      <c r="H136" s="65"/>
      <c r="I136" s="187">
        <f t="shared" ref="I136:I141" si="49">H136</f>
        <v>0</v>
      </c>
      <c r="J136" s="293"/>
      <c r="K136" s="65"/>
      <c r="L136" s="65"/>
      <c r="M136" s="65"/>
      <c r="N136" s="65"/>
      <c r="O136" s="65"/>
      <c r="P136" s="187">
        <f t="shared" ref="P136:P138" si="50">O136</f>
        <v>0</v>
      </c>
      <c r="Q136" s="216">
        <f>O136</f>
        <v>0</v>
      </c>
    </row>
    <row r="137" spans="1:43" s="344" customFormat="1" ht="32" customHeight="1">
      <c r="A137" s="209" t="s">
        <v>251</v>
      </c>
      <c r="B137" s="343"/>
      <c r="C137" s="293"/>
      <c r="D137" s="65"/>
      <c r="E137" s="65"/>
      <c r="F137" s="65"/>
      <c r="G137" s="65"/>
      <c r="H137" s="65"/>
      <c r="I137" s="187">
        <f t="shared" si="49"/>
        <v>0</v>
      </c>
      <c r="J137" s="293"/>
      <c r="K137" s="65"/>
      <c r="L137" s="65"/>
      <c r="M137" s="65"/>
      <c r="N137" s="65"/>
      <c r="O137" s="65"/>
      <c r="P137" s="187">
        <f t="shared" si="50"/>
        <v>0</v>
      </c>
      <c r="Q137" s="216">
        <f>O137</f>
        <v>0</v>
      </c>
    </row>
    <row r="138" spans="1:43" s="344" customFormat="1" ht="32" hidden="1" customHeight="1">
      <c r="A138" s="209" t="s">
        <v>241</v>
      </c>
      <c r="B138" s="343"/>
      <c r="C138" s="293"/>
      <c r="D138" s="65"/>
      <c r="E138" s="65"/>
      <c r="F138" s="65"/>
      <c r="G138" s="65"/>
      <c r="H138" s="65"/>
      <c r="I138" s="187">
        <f t="shared" si="49"/>
        <v>0</v>
      </c>
      <c r="J138" s="293"/>
      <c r="K138" s="65"/>
      <c r="L138" s="65"/>
      <c r="M138" s="65"/>
      <c r="N138" s="65"/>
      <c r="O138" s="65"/>
      <c r="P138" s="187">
        <f t="shared" si="50"/>
        <v>0</v>
      </c>
      <c r="Q138" s="216">
        <f>O138</f>
        <v>0</v>
      </c>
    </row>
    <row r="139" spans="1:43" s="368" customFormat="1" ht="32" customHeight="1">
      <c r="A139" s="78" t="s">
        <v>422</v>
      </c>
      <c r="B139" s="343"/>
      <c r="C139" s="293"/>
      <c r="D139" s="65"/>
      <c r="E139" s="65"/>
      <c r="F139" s="65"/>
      <c r="G139" s="66"/>
      <c r="H139" s="65"/>
      <c r="I139" s="187">
        <f>SUM(C139:H139)</f>
        <v>0</v>
      </c>
      <c r="J139" s="293"/>
      <c r="K139" s="65"/>
      <c r="L139" s="65"/>
      <c r="M139" s="65"/>
      <c r="N139" s="66"/>
      <c r="O139" s="65"/>
      <c r="P139" s="187">
        <f>SUM(J139:O139)</f>
        <v>0</v>
      </c>
      <c r="Q139" s="216">
        <f>SUM(I139,P139)</f>
        <v>0</v>
      </c>
    </row>
    <row r="140" spans="1:43" s="368" customFormat="1" ht="32" customHeight="1">
      <c r="A140" s="183" t="s">
        <v>449</v>
      </c>
      <c r="B140" s="343"/>
      <c r="C140" s="293"/>
      <c r="D140" s="65"/>
      <c r="E140" s="65"/>
      <c r="F140" s="65"/>
      <c r="G140" s="66"/>
      <c r="H140" s="65"/>
      <c r="I140" s="187">
        <f t="shared" si="49"/>
        <v>0</v>
      </c>
      <c r="J140" s="293"/>
      <c r="K140" s="65"/>
      <c r="L140" s="65"/>
      <c r="M140" s="65"/>
      <c r="N140" s="66"/>
      <c r="O140" s="65"/>
      <c r="P140" s="187">
        <f t="shared" ref="P140:P141" si="51">O140</f>
        <v>0</v>
      </c>
      <c r="Q140" s="216">
        <f>O140</f>
        <v>0</v>
      </c>
    </row>
    <row r="141" spans="1:43" s="368" customFormat="1" ht="32" customHeight="1">
      <c r="A141" s="183" t="s">
        <v>444</v>
      </c>
      <c r="B141" s="343"/>
      <c r="C141" s="293"/>
      <c r="D141" s="65"/>
      <c r="E141" s="65"/>
      <c r="F141" s="65"/>
      <c r="G141" s="66"/>
      <c r="H141" s="65"/>
      <c r="I141" s="187">
        <f t="shared" si="49"/>
        <v>0</v>
      </c>
      <c r="J141" s="293"/>
      <c r="K141" s="65"/>
      <c r="L141" s="65"/>
      <c r="M141" s="65"/>
      <c r="N141" s="66"/>
      <c r="O141" s="65"/>
      <c r="P141" s="187">
        <f t="shared" si="51"/>
        <v>0</v>
      </c>
      <c r="Q141" s="216">
        <f t="shared" ref="Q141" si="52">O141</f>
        <v>0</v>
      </c>
    </row>
    <row r="142" spans="1:43" s="368" customFormat="1" ht="32" hidden="1" customHeight="1">
      <c r="A142" s="183" t="s">
        <v>445</v>
      </c>
      <c r="B142" s="343"/>
      <c r="C142" s="293"/>
      <c r="D142" s="65"/>
      <c r="E142" s="65"/>
      <c r="F142" s="65"/>
      <c r="G142" s="66"/>
      <c r="H142" s="65"/>
      <c r="I142" s="187">
        <f>SUM(C142:H142)</f>
        <v>0</v>
      </c>
      <c r="J142" s="293"/>
      <c r="K142" s="65"/>
      <c r="L142" s="65"/>
      <c r="M142" s="65"/>
      <c r="N142" s="66"/>
      <c r="O142" s="65"/>
      <c r="P142" s="187">
        <f>SUM(J142:O142)</f>
        <v>0</v>
      </c>
      <c r="Q142" s="216">
        <f>SUM(I142,P142)</f>
        <v>0</v>
      </c>
    </row>
    <row r="143" spans="1:43" s="368" customFormat="1" ht="32" hidden="1" customHeight="1">
      <c r="A143" s="325" t="s">
        <v>446</v>
      </c>
      <c r="B143" s="343"/>
      <c r="C143" s="293"/>
      <c r="D143" s="65"/>
      <c r="E143" s="65"/>
      <c r="F143" s="65"/>
      <c r="G143" s="66"/>
      <c r="H143" s="65"/>
      <c r="I143" s="187">
        <f t="shared" ref="I143" si="53">SUM(C143:H143)</f>
        <v>0</v>
      </c>
      <c r="J143" s="293"/>
      <c r="K143" s="65"/>
      <c r="L143" s="65"/>
      <c r="M143" s="65"/>
      <c r="N143" s="66"/>
      <c r="O143" s="65"/>
      <c r="P143" s="187">
        <f t="shared" ref="P143" si="54">SUM(J143:O143)</f>
        <v>0</v>
      </c>
      <c r="Q143" s="216">
        <f>SUM(I143,P143)</f>
        <v>0</v>
      </c>
    </row>
    <row r="144" spans="1:43" s="368" customFormat="1" ht="32" customHeight="1">
      <c r="A144" s="183" t="s">
        <v>447</v>
      </c>
      <c r="B144" s="343"/>
      <c r="C144" s="293"/>
      <c r="D144" s="65"/>
      <c r="E144" s="65"/>
      <c r="F144" s="65"/>
      <c r="G144" s="66"/>
      <c r="H144" s="65"/>
      <c r="I144" s="187">
        <f>SUM(C144:H144)/6</f>
        <v>0</v>
      </c>
      <c r="J144" s="293"/>
      <c r="K144" s="65"/>
      <c r="L144" s="65"/>
      <c r="M144" s="65"/>
      <c r="N144" s="66"/>
      <c r="O144" s="65"/>
      <c r="P144" s="187">
        <f>SUM(J144:O144)/6</f>
        <v>0</v>
      </c>
      <c r="Q144" s="216">
        <f>SUM(I144,P144)/2</f>
        <v>0</v>
      </c>
    </row>
    <row r="145" spans="1:43" s="368" customFormat="1" ht="32" customHeight="1">
      <c r="A145" s="325" t="s">
        <v>448</v>
      </c>
      <c r="B145" s="343"/>
      <c r="C145" s="293"/>
      <c r="D145" s="65"/>
      <c r="E145" s="65"/>
      <c r="F145" s="65"/>
      <c r="G145" s="66"/>
      <c r="H145" s="65"/>
      <c r="I145" s="187">
        <f>H145</f>
        <v>0</v>
      </c>
      <c r="J145" s="293"/>
      <c r="K145" s="65"/>
      <c r="L145" s="65"/>
      <c r="M145" s="65"/>
      <c r="N145" s="66"/>
      <c r="O145" s="65"/>
      <c r="P145" s="187">
        <f t="shared" ref="P145" si="55">O145</f>
        <v>0</v>
      </c>
      <c r="Q145" s="216">
        <f t="shared" ref="Q145" si="56">O145</f>
        <v>0</v>
      </c>
    </row>
    <row r="146" spans="1:43" s="368" customFormat="1" ht="32" customHeight="1">
      <c r="A146" s="183" t="s">
        <v>396</v>
      </c>
      <c r="B146" s="369"/>
      <c r="C146" s="293"/>
      <c r="D146" s="65"/>
      <c r="E146" s="65"/>
      <c r="F146" s="65"/>
      <c r="G146" s="66"/>
      <c r="H146" s="65"/>
      <c r="I146" s="187">
        <f>SUM(C146:H146)/6</f>
        <v>0</v>
      </c>
      <c r="J146" s="293"/>
      <c r="K146" s="65"/>
      <c r="L146" s="65"/>
      <c r="M146" s="65"/>
      <c r="N146" s="66"/>
      <c r="O146" s="65"/>
      <c r="P146" s="187">
        <f>SUM(J146:O146)/6</f>
        <v>0</v>
      </c>
      <c r="Q146" s="216">
        <f>SUM(I146,P146)/2</f>
        <v>0</v>
      </c>
    </row>
    <row r="147" spans="1:43" s="368" customFormat="1" ht="32" customHeight="1">
      <c r="A147" s="328" t="s">
        <v>397</v>
      </c>
      <c r="B147" s="369"/>
      <c r="C147" s="293"/>
      <c r="D147" s="65"/>
      <c r="E147" s="65"/>
      <c r="F147" s="65"/>
      <c r="G147" s="66"/>
      <c r="H147" s="65"/>
      <c r="I147" s="187">
        <f>H147</f>
        <v>0</v>
      </c>
      <c r="J147" s="293"/>
      <c r="K147" s="65"/>
      <c r="L147" s="65"/>
      <c r="M147" s="65"/>
      <c r="N147" s="66"/>
      <c r="O147" s="65"/>
      <c r="P147" s="187">
        <f>O147</f>
        <v>0</v>
      </c>
      <c r="Q147" s="216">
        <f>O147</f>
        <v>0</v>
      </c>
    </row>
    <row r="148" spans="1:43" s="344" customFormat="1" ht="32" customHeight="1">
      <c r="A148" s="76" t="s">
        <v>382</v>
      </c>
      <c r="B148" s="322"/>
      <c r="C148" s="293"/>
      <c r="D148" s="65"/>
      <c r="E148" s="65"/>
      <c r="F148" s="65"/>
      <c r="G148" s="66"/>
      <c r="H148" s="65"/>
      <c r="I148" s="187">
        <f>SUM(C148:H148)</f>
        <v>0</v>
      </c>
      <c r="J148" s="293"/>
      <c r="K148" s="65"/>
      <c r="L148" s="65"/>
      <c r="M148" s="65"/>
      <c r="N148" s="66"/>
      <c r="O148" s="65"/>
      <c r="P148" s="187">
        <f>SUM(J148:O148)</f>
        <v>0</v>
      </c>
      <c r="Q148" s="216">
        <f>SUM(I148,P148)</f>
        <v>0</v>
      </c>
    </row>
    <row r="149" spans="1:43" s="344" customFormat="1" ht="32" customHeight="1">
      <c r="A149" s="325" t="s">
        <v>405</v>
      </c>
      <c r="B149" s="322"/>
      <c r="C149" s="293"/>
      <c r="D149" s="65"/>
      <c r="E149" s="65"/>
      <c r="F149" s="65"/>
      <c r="G149" s="66"/>
      <c r="H149" s="65"/>
      <c r="I149" s="187">
        <f>SUM(C149:H149)</f>
        <v>0</v>
      </c>
      <c r="J149" s="293"/>
      <c r="K149" s="65"/>
      <c r="L149" s="65"/>
      <c r="M149" s="65"/>
      <c r="N149" s="66"/>
      <c r="O149" s="65"/>
      <c r="P149" s="187">
        <f>SUM(J149:O149)</f>
        <v>0</v>
      </c>
      <c r="Q149" s="216">
        <f t="shared" ref="Q149:Q152" si="57">SUM(I149,P149)</f>
        <v>0</v>
      </c>
    </row>
    <row r="150" spans="1:43" s="344" customFormat="1" ht="32" hidden="1" customHeight="1">
      <c r="A150" s="76" t="s">
        <v>242</v>
      </c>
      <c r="B150" s="343"/>
      <c r="C150" s="293"/>
      <c r="D150" s="65"/>
      <c r="E150" s="65"/>
      <c r="F150" s="65"/>
      <c r="G150" s="66"/>
      <c r="H150" s="65"/>
      <c r="I150" s="187">
        <f>SUM(C150:H150)</f>
        <v>0</v>
      </c>
      <c r="J150" s="293"/>
      <c r="K150" s="65"/>
      <c r="L150" s="65"/>
      <c r="M150" s="65"/>
      <c r="N150" s="66"/>
      <c r="O150" s="65"/>
      <c r="P150" s="187">
        <f>SUM(J150:O150)</f>
        <v>0</v>
      </c>
      <c r="Q150" s="216">
        <f t="shared" si="57"/>
        <v>0</v>
      </c>
    </row>
    <row r="151" spans="1:43" s="344" customFormat="1" ht="32" hidden="1" customHeight="1">
      <c r="A151" s="76" t="s">
        <v>243</v>
      </c>
      <c r="B151" s="343"/>
      <c r="C151" s="293"/>
      <c r="D151" s="65"/>
      <c r="E151" s="65"/>
      <c r="F151" s="65"/>
      <c r="G151" s="66"/>
      <c r="H151" s="65"/>
      <c r="I151" s="187">
        <f>SUM(C151:H151)</f>
        <v>0</v>
      </c>
      <c r="J151" s="293"/>
      <c r="K151" s="65"/>
      <c r="L151" s="65"/>
      <c r="M151" s="65"/>
      <c r="N151" s="66"/>
      <c r="O151" s="65"/>
      <c r="P151" s="187">
        <f>SUM(J151:O151)</f>
        <v>0</v>
      </c>
      <c r="Q151" s="216">
        <f t="shared" si="57"/>
        <v>0</v>
      </c>
    </row>
    <row r="152" spans="1:43" s="344" customFormat="1" ht="32" hidden="1" customHeight="1">
      <c r="A152" s="76" t="s">
        <v>373</v>
      </c>
      <c r="B152" s="343"/>
      <c r="C152" s="293"/>
      <c r="D152" s="65"/>
      <c r="E152" s="65"/>
      <c r="F152" s="65"/>
      <c r="G152" s="66"/>
      <c r="H152" s="65"/>
      <c r="I152" s="187">
        <f>SUM(C152:H152)</f>
        <v>0</v>
      </c>
      <c r="J152" s="293"/>
      <c r="K152" s="65"/>
      <c r="L152" s="65"/>
      <c r="M152" s="65"/>
      <c r="N152" s="66"/>
      <c r="O152" s="65"/>
      <c r="P152" s="187">
        <f>SUM(J152:O152)</f>
        <v>0</v>
      </c>
      <c r="Q152" s="216">
        <f t="shared" si="57"/>
        <v>0</v>
      </c>
    </row>
    <row r="153" spans="1:43" s="346" customFormat="1" ht="32" customHeight="1">
      <c r="A153" s="208" t="s">
        <v>381</v>
      </c>
      <c r="B153" s="321" t="s">
        <v>366</v>
      </c>
      <c r="C153" s="304"/>
      <c r="D153" s="195"/>
      <c r="E153" s="195"/>
      <c r="F153" s="195"/>
      <c r="G153" s="195"/>
      <c r="H153" s="195"/>
      <c r="I153" s="233"/>
      <c r="J153" s="304"/>
      <c r="K153" s="195"/>
      <c r="L153" s="195"/>
      <c r="M153" s="195"/>
      <c r="N153" s="195"/>
      <c r="O153" s="195"/>
      <c r="P153" s="233"/>
      <c r="Q153" s="359"/>
      <c r="R153" s="344"/>
      <c r="S153" s="344"/>
      <c r="T153" s="344"/>
      <c r="U153" s="344"/>
      <c r="V153" s="344"/>
      <c r="W153" s="344"/>
      <c r="X153" s="344"/>
      <c r="Y153" s="344"/>
      <c r="Z153" s="344"/>
      <c r="AA153" s="344"/>
      <c r="AB153" s="344"/>
      <c r="AC153" s="344"/>
      <c r="AD153" s="344"/>
      <c r="AE153" s="344"/>
      <c r="AF153" s="344"/>
      <c r="AG153" s="344"/>
      <c r="AH153" s="344"/>
      <c r="AI153" s="344"/>
      <c r="AJ153" s="344"/>
      <c r="AK153" s="344"/>
      <c r="AL153" s="344"/>
      <c r="AM153" s="344"/>
      <c r="AN153" s="344"/>
      <c r="AO153" s="344"/>
      <c r="AP153" s="344"/>
      <c r="AQ153" s="344"/>
    </row>
    <row r="154" spans="1:43" s="368" customFormat="1" ht="32" hidden="1" customHeight="1">
      <c r="A154" s="209" t="s">
        <v>237</v>
      </c>
      <c r="B154" s="343"/>
      <c r="C154" s="293">
        <f>SUM(C155:C158)</f>
        <v>0</v>
      </c>
      <c r="D154" s="65">
        <f t="shared" ref="D154:H154" si="58">SUM(D155:D158)</f>
        <v>0</v>
      </c>
      <c r="E154" s="65">
        <f t="shared" si="58"/>
        <v>0</v>
      </c>
      <c r="F154" s="65">
        <f t="shared" si="58"/>
        <v>0</v>
      </c>
      <c r="G154" s="66">
        <f t="shared" si="58"/>
        <v>0</v>
      </c>
      <c r="H154" s="65">
        <f t="shared" si="58"/>
        <v>0</v>
      </c>
      <c r="I154" s="187">
        <f>H154</f>
        <v>0</v>
      </c>
      <c r="J154" s="293">
        <f>SUM(J155:J158)</f>
        <v>0</v>
      </c>
      <c r="K154" s="65">
        <f t="shared" ref="K154:O154" si="59">SUM(K155:K158)</f>
        <v>0</v>
      </c>
      <c r="L154" s="65">
        <f t="shared" si="59"/>
        <v>0</v>
      </c>
      <c r="M154" s="65">
        <f t="shared" si="59"/>
        <v>0</v>
      </c>
      <c r="N154" s="66">
        <f t="shared" si="59"/>
        <v>0</v>
      </c>
      <c r="O154" s="65">
        <f t="shared" si="59"/>
        <v>0</v>
      </c>
      <c r="P154" s="187">
        <f>O154</f>
        <v>0</v>
      </c>
      <c r="Q154" s="216">
        <f>O154</f>
        <v>0</v>
      </c>
    </row>
    <row r="155" spans="1:43" s="368" customFormat="1" ht="32" hidden="1" customHeight="1">
      <c r="A155" s="323" t="s">
        <v>238</v>
      </c>
      <c r="B155" s="343"/>
      <c r="C155" s="293"/>
      <c r="D155" s="65"/>
      <c r="E155" s="65"/>
      <c r="F155" s="65"/>
      <c r="G155" s="66"/>
      <c r="H155" s="65"/>
      <c r="I155" s="187">
        <f t="shared" ref="I155:I158" si="60">H155</f>
        <v>0</v>
      </c>
      <c r="J155" s="293"/>
      <c r="K155" s="65"/>
      <c r="L155" s="65"/>
      <c r="M155" s="65"/>
      <c r="N155" s="66"/>
      <c r="O155" s="65"/>
      <c r="P155" s="187">
        <f t="shared" ref="P155:P156" si="61">O155</f>
        <v>0</v>
      </c>
      <c r="Q155" s="216">
        <f>O155</f>
        <v>0</v>
      </c>
    </row>
    <row r="156" spans="1:43" s="368" customFormat="1" ht="32" hidden="1" customHeight="1">
      <c r="A156" s="323" t="s">
        <v>239</v>
      </c>
      <c r="B156" s="343"/>
      <c r="C156" s="293"/>
      <c r="D156" s="65"/>
      <c r="E156" s="65"/>
      <c r="F156" s="65"/>
      <c r="G156" s="66"/>
      <c r="H156" s="65"/>
      <c r="I156" s="187">
        <f t="shared" si="60"/>
        <v>0</v>
      </c>
      <c r="J156" s="293"/>
      <c r="K156" s="65"/>
      <c r="L156" s="65"/>
      <c r="M156" s="65"/>
      <c r="N156" s="66"/>
      <c r="O156" s="65"/>
      <c r="P156" s="187">
        <f t="shared" si="61"/>
        <v>0</v>
      </c>
      <c r="Q156" s="216">
        <f>O156</f>
        <v>0</v>
      </c>
    </row>
    <row r="157" spans="1:43" s="368" customFormat="1" ht="32" hidden="1" customHeight="1">
      <c r="A157" s="323" t="s">
        <v>398</v>
      </c>
      <c r="B157" s="343"/>
      <c r="C157" s="293"/>
      <c r="D157" s="65"/>
      <c r="E157" s="65"/>
      <c r="F157" s="65"/>
      <c r="G157" s="66"/>
      <c r="H157" s="65"/>
      <c r="I157" s="187">
        <f>H157</f>
        <v>0</v>
      </c>
      <c r="J157" s="293"/>
      <c r="K157" s="65"/>
      <c r="L157" s="65"/>
      <c r="M157" s="65"/>
      <c r="N157" s="66"/>
      <c r="O157" s="65"/>
      <c r="P157" s="187">
        <f>O157</f>
        <v>0</v>
      </c>
      <c r="Q157" s="216">
        <f>O157</f>
        <v>0</v>
      </c>
    </row>
    <row r="158" spans="1:43" s="368" customFormat="1" ht="32" hidden="1" customHeight="1">
      <c r="A158" s="385" t="s">
        <v>399</v>
      </c>
      <c r="B158" s="345"/>
      <c r="C158" s="294"/>
      <c r="D158" s="79"/>
      <c r="E158" s="79"/>
      <c r="F158" s="79"/>
      <c r="G158" s="391"/>
      <c r="H158" s="79"/>
      <c r="I158" s="360">
        <f t="shared" si="60"/>
        <v>0</v>
      </c>
      <c r="J158" s="294"/>
      <c r="K158" s="79"/>
      <c r="L158" s="79"/>
      <c r="M158" s="79"/>
      <c r="N158" s="391"/>
      <c r="O158" s="79"/>
      <c r="P158" s="360">
        <f t="shared" ref="P158" si="62">O158</f>
        <v>0</v>
      </c>
      <c r="Q158" s="361">
        <f>O158</f>
        <v>0</v>
      </c>
    </row>
    <row r="159" spans="1:43" s="368" customFormat="1" ht="32" customHeight="1">
      <c r="A159" s="190"/>
      <c r="B159" s="370"/>
      <c r="C159" s="180"/>
      <c r="D159" s="180"/>
      <c r="E159" s="180"/>
      <c r="F159" s="180"/>
      <c r="G159" s="191"/>
      <c r="H159" s="180"/>
      <c r="I159" s="192"/>
      <c r="J159" s="180"/>
      <c r="K159" s="180"/>
      <c r="L159" s="180"/>
      <c r="M159" s="180"/>
      <c r="N159" s="191"/>
      <c r="O159" s="180"/>
      <c r="P159" s="192"/>
      <c r="Q159" s="371"/>
    </row>
    <row r="160" spans="1:43" s="368" customFormat="1" ht="32" customHeight="1">
      <c r="A160" s="193"/>
      <c r="B160" s="370"/>
      <c r="C160" s="180"/>
      <c r="D160" s="180"/>
      <c r="E160" s="180"/>
      <c r="F160" s="180"/>
      <c r="G160" s="180"/>
      <c r="H160" s="180"/>
      <c r="I160" s="372"/>
      <c r="J160" s="180"/>
      <c r="K160" s="180"/>
      <c r="L160" s="180"/>
      <c r="M160" s="180"/>
      <c r="N160" s="180"/>
      <c r="O160" s="180"/>
      <c r="P160" s="372"/>
      <c r="Q160" s="373"/>
    </row>
    <row r="161" spans="1:17" s="368" customFormat="1" ht="32" customHeight="1" thickBot="1">
      <c r="A161" s="193"/>
      <c r="B161" s="370"/>
      <c r="C161" s="180"/>
      <c r="D161" s="180"/>
      <c r="E161" s="180"/>
      <c r="F161" s="180"/>
      <c r="G161" s="180"/>
      <c r="H161" s="180"/>
      <c r="I161" s="372"/>
      <c r="J161" s="180"/>
      <c r="K161" s="180"/>
      <c r="L161" s="180"/>
      <c r="M161" s="180"/>
      <c r="N161" s="180"/>
      <c r="O161" s="180"/>
      <c r="P161" s="372"/>
      <c r="Q161" s="373"/>
    </row>
    <row r="162" spans="1:17" s="397" customFormat="1" ht="32" customHeight="1">
      <c r="A162" s="392" t="s">
        <v>407</v>
      </c>
      <c r="B162" s="220" t="s">
        <v>414</v>
      </c>
      <c r="C162" s="393" t="e">
        <f>C54/C41</f>
        <v>#DIV/0!</v>
      </c>
      <c r="D162" s="394" t="e">
        <f t="shared" ref="D162:Q162" si="63">D54/D41</f>
        <v>#DIV/0!</v>
      </c>
      <c r="E162" s="394" t="e">
        <f t="shared" si="63"/>
        <v>#DIV/0!</v>
      </c>
      <c r="F162" s="394" t="e">
        <f t="shared" si="63"/>
        <v>#DIV/0!</v>
      </c>
      <c r="G162" s="394" t="e">
        <f t="shared" si="63"/>
        <v>#DIV/0!</v>
      </c>
      <c r="H162" s="394" t="e">
        <f t="shared" si="63"/>
        <v>#DIV/0!</v>
      </c>
      <c r="I162" s="395" t="e">
        <f t="shared" si="63"/>
        <v>#DIV/0!</v>
      </c>
      <c r="J162" s="393" t="e">
        <f t="shared" si="63"/>
        <v>#DIV/0!</v>
      </c>
      <c r="K162" s="394" t="e">
        <f t="shared" si="63"/>
        <v>#DIV/0!</v>
      </c>
      <c r="L162" s="394" t="e">
        <f t="shared" si="63"/>
        <v>#DIV/0!</v>
      </c>
      <c r="M162" s="394" t="e">
        <f t="shared" si="63"/>
        <v>#DIV/0!</v>
      </c>
      <c r="N162" s="394" t="e">
        <f t="shared" si="63"/>
        <v>#DIV/0!</v>
      </c>
      <c r="O162" s="394" t="e">
        <f t="shared" si="63"/>
        <v>#DIV/0!</v>
      </c>
      <c r="P162" s="395" t="e">
        <f t="shared" si="63"/>
        <v>#DIV/0!</v>
      </c>
      <c r="Q162" s="396" t="e">
        <f t="shared" si="63"/>
        <v>#DIV/0!</v>
      </c>
    </row>
    <row r="163" spans="1:17" s="404" customFormat="1" ht="32" customHeight="1">
      <c r="A163" s="398" t="s">
        <v>277</v>
      </c>
      <c r="B163" s="221">
        <v>0.8</v>
      </c>
      <c r="C163" s="399"/>
      <c r="D163" s="400"/>
      <c r="E163" s="401" t="e">
        <f>E80/E74</f>
        <v>#DIV/0!</v>
      </c>
      <c r="F163" s="400"/>
      <c r="G163" s="400"/>
      <c r="H163" s="401" t="e">
        <f>H80/H74</f>
        <v>#DIV/0!</v>
      </c>
      <c r="I163" s="402" t="e">
        <f>I80/I74</f>
        <v>#DIV/0!</v>
      </c>
      <c r="J163" s="399"/>
      <c r="K163" s="400"/>
      <c r="L163" s="401" t="e">
        <f>L80/L74</f>
        <v>#DIV/0!</v>
      </c>
      <c r="M163" s="400"/>
      <c r="N163" s="400"/>
      <c r="O163" s="401" t="e">
        <f>O80/O74</f>
        <v>#DIV/0!</v>
      </c>
      <c r="P163" s="402" t="e">
        <f>P80/P74</f>
        <v>#DIV/0!</v>
      </c>
      <c r="Q163" s="403" t="e">
        <f>Q80/Q74</f>
        <v>#DIV/0!</v>
      </c>
    </row>
    <row r="164" spans="1:17" s="404" customFormat="1" ht="32" customHeight="1">
      <c r="A164" s="398" t="s">
        <v>178</v>
      </c>
      <c r="B164" s="221">
        <v>0.8</v>
      </c>
      <c r="C164" s="399"/>
      <c r="D164" s="400"/>
      <c r="E164" s="401" t="e">
        <f>E84/E74</f>
        <v>#DIV/0!</v>
      </c>
      <c r="F164" s="400"/>
      <c r="G164" s="400"/>
      <c r="H164" s="401" t="e">
        <f>H84/H74</f>
        <v>#DIV/0!</v>
      </c>
      <c r="I164" s="402" t="e">
        <f>I84/I74</f>
        <v>#DIV/0!</v>
      </c>
      <c r="J164" s="399"/>
      <c r="K164" s="400"/>
      <c r="L164" s="401" t="e">
        <f>L84/L74</f>
        <v>#DIV/0!</v>
      </c>
      <c r="M164" s="400"/>
      <c r="N164" s="400"/>
      <c r="O164" s="401" t="e">
        <f>O84/O74</f>
        <v>#DIV/0!</v>
      </c>
      <c r="P164" s="402" t="e">
        <f>P84/P74</f>
        <v>#DIV/0!</v>
      </c>
      <c r="Q164" s="403" t="e">
        <f>Q84/Q74</f>
        <v>#DIV/0!</v>
      </c>
    </row>
    <row r="165" spans="1:17" s="404" customFormat="1" ht="32" customHeight="1">
      <c r="A165" s="398" t="s">
        <v>187</v>
      </c>
      <c r="B165" s="221">
        <v>0.8</v>
      </c>
      <c r="C165" s="399"/>
      <c r="D165" s="400"/>
      <c r="E165" s="401" t="e">
        <f>E88/E74</f>
        <v>#DIV/0!</v>
      </c>
      <c r="F165" s="400"/>
      <c r="G165" s="400"/>
      <c r="H165" s="401" t="e">
        <f>H88/H74</f>
        <v>#DIV/0!</v>
      </c>
      <c r="I165" s="402" t="e">
        <f>I88/I74</f>
        <v>#DIV/0!</v>
      </c>
      <c r="J165" s="399"/>
      <c r="K165" s="400"/>
      <c r="L165" s="401" t="e">
        <f>L88/L74</f>
        <v>#DIV/0!</v>
      </c>
      <c r="M165" s="400"/>
      <c r="N165" s="400"/>
      <c r="O165" s="401" t="e">
        <f>O88/O74</f>
        <v>#DIV/0!</v>
      </c>
      <c r="P165" s="402" t="e">
        <f>P88/P74</f>
        <v>#DIV/0!</v>
      </c>
      <c r="Q165" s="403" t="e">
        <f>Q88/Q74</f>
        <v>#DIV/0!</v>
      </c>
    </row>
    <row r="166" spans="1:17" s="404" customFormat="1" ht="32" customHeight="1">
      <c r="A166" s="398" t="s">
        <v>179</v>
      </c>
      <c r="B166" s="221">
        <v>0.8</v>
      </c>
      <c r="C166" s="399"/>
      <c r="D166" s="400"/>
      <c r="E166" s="401" t="e">
        <f>E92/E74</f>
        <v>#DIV/0!</v>
      </c>
      <c r="F166" s="400"/>
      <c r="G166" s="400"/>
      <c r="H166" s="401" t="e">
        <f>H92/H74</f>
        <v>#DIV/0!</v>
      </c>
      <c r="I166" s="402" t="e">
        <f>I92/I74</f>
        <v>#DIV/0!</v>
      </c>
      <c r="J166" s="399"/>
      <c r="K166" s="400"/>
      <c r="L166" s="401" t="e">
        <f>L92/L74</f>
        <v>#DIV/0!</v>
      </c>
      <c r="M166" s="400"/>
      <c r="N166" s="400"/>
      <c r="O166" s="401" t="e">
        <f>O92/O74</f>
        <v>#DIV/0!</v>
      </c>
      <c r="P166" s="402" t="e">
        <f>P92/P74</f>
        <v>#DIV/0!</v>
      </c>
      <c r="Q166" s="403" t="e">
        <f>Q92/Q74</f>
        <v>#DIV/0!</v>
      </c>
    </row>
    <row r="167" spans="1:17" s="404" customFormat="1" ht="32" customHeight="1">
      <c r="A167" s="398" t="s">
        <v>189</v>
      </c>
      <c r="B167" s="222">
        <v>0.8</v>
      </c>
      <c r="C167" s="399"/>
      <c r="D167" s="400"/>
      <c r="E167" s="401" t="e">
        <f>E111/E110</f>
        <v>#DIV/0!</v>
      </c>
      <c r="F167" s="400"/>
      <c r="G167" s="400"/>
      <c r="H167" s="401" t="e">
        <f>H111/H110</f>
        <v>#DIV/0!</v>
      </c>
      <c r="I167" s="402" t="e">
        <f>I111/I110</f>
        <v>#DIV/0!</v>
      </c>
      <c r="J167" s="399"/>
      <c r="K167" s="400"/>
      <c r="L167" s="401" t="e">
        <f>L111/L110</f>
        <v>#DIV/0!</v>
      </c>
      <c r="M167" s="400"/>
      <c r="N167" s="400"/>
      <c r="O167" s="401" t="e">
        <f>O111/O110</f>
        <v>#DIV/0!</v>
      </c>
      <c r="P167" s="402" t="e">
        <f>P111/P110</f>
        <v>#DIV/0!</v>
      </c>
      <c r="Q167" s="403" t="e">
        <f>Q111/Q110</f>
        <v>#DIV/0!</v>
      </c>
    </row>
    <row r="168" spans="1:17" s="404" customFormat="1" ht="32" customHeight="1">
      <c r="A168" s="398" t="s">
        <v>406</v>
      </c>
      <c r="B168" s="222" t="s">
        <v>413</v>
      </c>
      <c r="C168" s="405">
        <f>C49/($B$6/12)</f>
        <v>0</v>
      </c>
      <c r="D168" s="401">
        <f>D49/($B$6/12)</f>
        <v>0</v>
      </c>
      <c r="E168" s="401">
        <f>E49/($B$6/12)</f>
        <v>0</v>
      </c>
      <c r="F168" s="401">
        <f>F49/($B$6/12)</f>
        <v>0</v>
      </c>
      <c r="G168" s="401">
        <f>G49/($B$6/12)</f>
        <v>0</v>
      </c>
      <c r="H168" s="401">
        <f>H49/($B$6/2)</f>
        <v>0</v>
      </c>
      <c r="I168" s="402">
        <f t="shared" ref="I168:N168" si="64">I49/($B$6/12)</f>
        <v>0</v>
      </c>
      <c r="J168" s="405">
        <f t="shared" si="64"/>
        <v>0</v>
      </c>
      <c r="K168" s="401">
        <f t="shared" si="64"/>
        <v>0</v>
      </c>
      <c r="L168" s="401">
        <f t="shared" si="64"/>
        <v>0</v>
      </c>
      <c r="M168" s="401">
        <f t="shared" si="64"/>
        <v>0</v>
      </c>
      <c r="N168" s="401">
        <f t="shared" si="64"/>
        <v>0</v>
      </c>
      <c r="O168" s="401">
        <f>O49/($B$6/2)</f>
        <v>0</v>
      </c>
      <c r="P168" s="402">
        <f>P49/$B$6</f>
        <v>0</v>
      </c>
      <c r="Q168" s="403">
        <f>Q49/($B$6/12)</f>
        <v>0</v>
      </c>
    </row>
    <row r="169" spans="1:17" s="404" customFormat="1" ht="32" customHeight="1">
      <c r="A169" s="398" t="s">
        <v>164</v>
      </c>
      <c r="B169" s="222">
        <v>0.4</v>
      </c>
      <c r="C169" s="405">
        <f>C31/($B$5/12)</f>
        <v>0</v>
      </c>
      <c r="D169" s="401">
        <f t="shared" ref="D169:H169" si="65">D31/($B$5/12)</f>
        <v>0</v>
      </c>
      <c r="E169" s="401">
        <f t="shared" si="65"/>
        <v>0</v>
      </c>
      <c r="F169" s="401">
        <f t="shared" si="65"/>
        <v>0</v>
      </c>
      <c r="G169" s="401">
        <f t="shared" si="65"/>
        <v>0</v>
      </c>
      <c r="H169" s="401">
        <f t="shared" si="65"/>
        <v>0</v>
      </c>
      <c r="I169" s="402">
        <f>I31/($B$5/2)</f>
        <v>0</v>
      </c>
      <c r="J169" s="405">
        <f>J31/($B$5/12)</f>
        <v>0</v>
      </c>
      <c r="K169" s="401">
        <f t="shared" ref="K169:O169" si="66">K31/($B$5/12)</f>
        <v>0</v>
      </c>
      <c r="L169" s="401">
        <f t="shared" si="66"/>
        <v>0</v>
      </c>
      <c r="M169" s="401">
        <f t="shared" si="66"/>
        <v>0</v>
      </c>
      <c r="N169" s="401">
        <f t="shared" si="66"/>
        <v>0</v>
      </c>
      <c r="O169" s="401">
        <f t="shared" si="66"/>
        <v>0</v>
      </c>
      <c r="P169" s="402">
        <f>P31/($B$5/2)</f>
        <v>0</v>
      </c>
      <c r="Q169" s="403">
        <f>Q31/$B$5</f>
        <v>0</v>
      </c>
    </row>
    <row r="170" spans="1:17" s="404" customFormat="1" ht="32" customHeight="1">
      <c r="A170" s="398" t="s">
        <v>408</v>
      </c>
      <c r="B170" s="222" t="s">
        <v>296</v>
      </c>
      <c r="C170" s="405" t="e">
        <f>C55/C40</f>
        <v>#DIV/0!</v>
      </c>
      <c r="D170" s="401" t="e">
        <f t="shared" ref="D170:Q170" si="67">D55/D40</f>
        <v>#DIV/0!</v>
      </c>
      <c r="E170" s="401" t="e">
        <f t="shared" si="67"/>
        <v>#DIV/0!</v>
      </c>
      <c r="F170" s="401" t="e">
        <f t="shared" si="67"/>
        <v>#DIV/0!</v>
      </c>
      <c r="G170" s="401" t="e">
        <f t="shared" si="67"/>
        <v>#DIV/0!</v>
      </c>
      <c r="H170" s="401" t="e">
        <f t="shared" si="67"/>
        <v>#DIV/0!</v>
      </c>
      <c r="I170" s="402" t="e">
        <f t="shared" si="67"/>
        <v>#DIV/0!</v>
      </c>
      <c r="J170" s="405" t="e">
        <f t="shared" si="67"/>
        <v>#DIV/0!</v>
      </c>
      <c r="K170" s="401" t="e">
        <f t="shared" si="67"/>
        <v>#DIV/0!</v>
      </c>
      <c r="L170" s="401" t="e">
        <f t="shared" si="67"/>
        <v>#DIV/0!</v>
      </c>
      <c r="M170" s="401" t="e">
        <f t="shared" si="67"/>
        <v>#DIV/0!</v>
      </c>
      <c r="N170" s="401" t="e">
        <f t="shared" si="67"/>
        <v>#DIV/0!</v>
      </c>
      <c r="O170" s="401" t="e">
        <f t="shared" si="67"/>
        <v>#DIV/0!</v>
      </c>
      <c r="P170" s="402" t="e">
        <f t="shared" si="67"/>
        <v>#DIV/0!</v>
      </c>
      <c r="Q170" s="403" t="e">
        <f t="shared" si="67"/>
        <v>#DIV/0!</v>
      </c>
    </row>
    <row r="171" spans="1:17" s="404" customFormat="1" ht="32" customHeight="1">
      <c r="A171" s="398" t="s">
        <v>192</v>
      </c>
      <c r="B171" s="223" t="s">
        <v>175</v>
      </c>
      <c r="C171" s="328"/>
      <c r="D171" s="406">
        <f>D113</f>
        <v>0</v>
      </c>
      <c r="E171" s="407"/>
      <c r="F171" s="406">
        <f>F113</f>
        <v>0</v>
      </c>
      <c r="G171" s="407"/>
      <c r="H171" s="406">
        <f>H113</f>
        <v>0</v>
      </c>
      <c r="I171" s="408">
        <f>SUM(D171,F171,H171)</f>
        <v>0</v>
      </c>
      <c r="J171" s="328"/>
      <c r="K171" s="406">
        <f>K113</f>
        <v>0</v>
      </c>
      <c r="L171" s="407"/>
      <c r="M171" s="406">
        <f>M113</f>
        <v>0</v>
      </c>
      <c r="N171" s="407"/>
      <c r="O171" s="406">
        <f>O113</f>
        <v>0</v>
      </c>
      <c r="P171" s="408">
        <f>SUM(K171,M171,O171)</f>
        <v>0</v>
      </c>
      <c r="Q171" s="409">
        <f>SUM(I171,P171)</f>
        <v>0</v>
      </c>
    </row>
    <row r="172" spans="1:17" s="404" customFormat="1" ht="11">
      <c r="A172" s="398" t="s">
        <v>409</v>
      </c>
      <c r="B172" s="222">
        <v>1</v>
      </c>
      <c r="C172" s="405">
        <f>C114</f>
        <v>0</v>
      </c>
      <c r="D172" s="401">
        <f t="shared" ref="D172:Q172" si="68">D114</f>
        <v>0</v>
      </c>
      <c r="E172" s="401">
        <f t="shared" si="68"/>
        <v>0</v>
      </c>
      <c r="F172" s="401">
        <f t="shared" si="68"/>
        <v>0</v>
      </c>
      <c r="G172" s="401">
        <f t="shared" si="68"/>
        <v>0</v>
      </c>
      <c r="H172" s="401">
        <f t="shared" si="68"/>
        <v>0</v>
      </c>
      <c r="I172" s="402">
        <f t="shared" si="68"/>
        <v>0</v>
      </c>
      <c r="J172" s="405">
        <f t="shared" si="68"/>
        <v>0</v>
      </c>
      <c r="K172" s="401">
        <f t="shared" si="68"/>
        <v>0</v>
      </c>
      <c r="L172" s="401">
        <f t="shared" si="68"/>
        <v>0</v>
      </c>
      <c r="M172" s="401">
        <f t="shared" si="68"/>
        <v>0</v>
      </c>
      <c r="N172" s="401">
        <f t="shared" si="68"/>
        <v>0</v>
      </c>
      <c r="O172" s="401">
        <f t="shared" si="68"/>
        <v>0</v>
      </c>
      <c r="P172" s="402">
        <f t="shared" si="68"/>
        <v>0</v>
      </c>
      <c r="Q172" s="403">
        <f t="shared" si="68"/>
        <v>0</v>
      </c>
    </row>
    <row r="173" spans="1:17" s="404" customFormat="1" ht="40" customHeight="1">
      <c r="A173" s="398" t="s">
        <v>410</v>
      </c>
      <c r="B173" s="224">
        <v>1</v>
      </c>
      <c r="C173" s="328"/>
      <c r="D173" s="407"/>
      <c r="E173" s="406">
        <f>E148</f>
        <v>0</v>
      </c>
      <c r="F173" s="407"/>
      <c r="G173" s="407"/>
      <c r="H173" s="406">
        <f>H148</f>
        <v>0</v>
      </c>
      <c r="I173" s="408">
        <f>H173</f>
        <v>0</v>
      </c>
      <c r="J173" s="328"/>
      <c r="K173" s="407"/>
      <c r="L173" s="406">
        <f>L148</f>
        <v>0</v>
      </c>
      <c r="M173" s="407"/>
      <c r="N173" s="407"/>
      <c r="O173" s="406">
        <f>O148</f>
        <v>0</v>
      </c>
      <c r="P173" s="408">
        <f>O173</f>
        <v>0</v>
      </c>
      <c r="Q173" s="410">
        <f>O148</f>
        <v>0</v>
      </c>
    </row>
    <row r="174" spans="1:17" s="404" customFormat="1" ht="20" customHeight="1">
      <c r="A174" s="398" t="s">
        <v>193</v>
      </c>
      <c r="B174" s="222">
        <v>0.75</v>
      </c>
      <c r="C174" s="399"/>
      <c r="D174" s="400"/>
      <c r="E174" s="401" t="e">
        <f>E155/E154</f>
        <v>#DIV/0!</v>
      </c>
      <c r="F174" s="400"/>
      <c r="G174" s="400"/>
      <c r="H174" s="401" t="e">
        <f>H155/H154</f>
        <v>#DIV/0!</v>
      </c>
      <c r="I174" s="402" t="e">
        <f>H174</f>
        <v>#DIV/0!</v>
      </c>
      <c r="J174" s="399"/>
      <c r="K174" s="400"/>
      <c r="L174" s="401" t="e">
        <f>L155/L154</f>
        <v>#DIV/0!</v>
      </c>
      <c r="M174" s="400"/>
      <c r="N174" s="400"/>
      <c r="O174" s="401" t="e">
        <f>O155/O154</f>
        <v>#DIV/0!</v>
      </c>
      <c r="P174" s="402" t="e">
        <f>O174</f>
        <v>#DIV/0!</v>
      </c>
      <c r="Q174" s="403" t="e">
        <f>O174</f>
        <v>#DIV/0!</v>
      </c>
    </row>
    <row r="175" spans="1:17" s="404" customFormat="1" ht="20" customHeight="1">
      <c r="A175" s="398" t="s">
        <v>166</v>
      </c>
      <c r="B175" s="223" t="s">
        <v>257</v>
      </c>
      <c r="C175" s="405" t="e">
        <f>C52/C40</f>
        <v>#DIV/0!</v>
      </c>
      <c r="D175" s="401" t="e">
        <f t="shared" ref="D175:Q175" si="69">D52/D40</f>
        <v>#DIV/0!</v>
      </c>
      <c r="E175" s="401" t="e">
        <f t="shared" si="69"/>
        <v>#DIV/0!</v>
      </c>
      <c r="F175" s="401" t="e">
        <f t="shared" si="69"/>
        <v>#DIV/0!</v>
      </c>
      <c r="G175" s="401" t="e">
        <f t="shared" si="69"/>
        <v>#DIV/0!</v>
      </c>
      <c r="H175" s="401" t="e">
        <f t="shared" si="69"/>
        <v>#DIV/0!</v>
      </c>
      <c r="I175" s="402" t="e">
        <f t="shared" si="69"/>
        <v>#DIV/0!</v>
      </c>
      <c r="J175" s="405" t="e">
        <f t="shared" si="69"/>
        <v>#DIV/0!</v>
      </c>
      <c r="K175" s="401" t="e">
        <f t="shared" si="69"/>
        <v>#DIV/0!</v>
      </c>
      <c r="L175" s="401" t="e">
        <f t="shared" si="69"/>
        <v>#DIV/0!</v>
      </c>
      <c r="M175" s="401" t="e">
        <f t="shared" si="69"/>
        <v>#DIV/0!</v>
      </c>
      <c r="N175" s="401" t="e">
        <f t="shared" si="69"/>
        <v>#DIV/0!</v>
      </c>
      <c r="O175" s="401" t="e">
        <f t="shared" si="69"/>
        <v>#DIV/0!</v>
      </c>
      <c r="P175" s="402" t="e">
        <f t="shared" si="69"/>
        <v>#DIV/0!</v>
      </c>
      <c r="Q175" s="403" t="e">
        <f t="shared" si="69"/>
        <v>#DIV/0!</v>
      </c>
    </row>
    <row r="176" spans="1:17" s="404" customFormat="1" ht="12" thickBot="1">
      <c r="A176" s="411" t="s">
        <v>258</v>
      </c>
      <c r="B176" s="225">
        <v>0.75</v>
      </c>
      <c r="C176" s="412">
        <f>C45/($B$7/12)</f>
        <v>0</v>
      </c>
      <c r="D176" s="413">
        <f t="shared" ref="D176:O176" si="70">D45/($B$7/12)</f>
        <v>0</v>
      </c>
      <c r="E176" s="413">
        <f t="shared" si="70"/>
        <v>0</v>
      </c>
      <c r="F176" s="413">
        <f t="shared" si="70"/>
        <v>0</v>
      </c>
      <c r="G176" s="413">
        <f t="shared" si="70"/>
        <v>0</v>
      </c>
      <c r="H176" s="413">
        <f t="shared" si="70"/>
        <v>0</v>
      </c>
      <c r="I176" s="414">
        <f>I45/($B$7/2)</f>
        <v>0</v>
      </c>
      <c r="J176" s="412">
        <f t="shared" si="70"/>
        <v>0</v>
      </c>
      <c r="K176" s="413">
        <f t="shared" si="70"/>
        <v>0</v>
      </c>
      <c r="L176" s="413">
        <f t="shared" si="70"/>
        <v>0</v>
      </c>
      <c r="M176" s="413">
        <f t="shared" si="70"/>
        <v>0</v>
      </c>
      <c r="N176" s="413">
        <f t="shared" si="70"/>
        <v>0</v>
      </c>
      <c r="O176" s="413">
        <f t="shared" si="70"/>
        <v>0</v>
      </c>
      <c r="P176" s="414">
        <f>P45/($B$7/2)</f>
        <v>0</v>
      </c>
      <c r="Q176" s="415">
        <f>Q45/$B$7</f>
        <v>0</v>
      </c>
    </row>
    <row r="177" spans="1:18" s="404" customFormat="1" ht="22">
      <c r="A177" s="416" t="s">
        <v>281</v>
      </c>
      <c r="B177" s="226">
        <v>4</v>
      </c>
      <c r="C177" s="417"/>
      <c r="D177" s="418"/>
      <c r="E177" s="418"/>
      <c r="F177" s="418"/>
      <c r="G177" s="418"/>
      <c r="H177" s="418"/>
      <c r="I177" s="419">
        <f>I96</f>
        <v>0</v>
      </c>
      <c r="J177" s="420"/>
      <c r="K177" s="418"/>
      <c r="L177" s="418"/>
      <c r="M177" s="418"/>
      <c r="N177" s="418"/>
      <c r="O177" s="418"/>
      <c r="P177" s="421">
        <f>P96</f>
        <v>0</v>
      </c>
      <c r="Q177" s="422">
        <f>Q96</f>
        <v>0</v>
      </c>
    </row>
    <row r="178" spans="1:18" s="404" customFormat="1" ht="40" customHeight="1">
      <c r="A178" s="423" t="s">
        <v>282</v>
      </c>
      <c r="B178" s="227" t="s">
        <v>283</v>
      </c>
      <c r="C178" s="424"/>
      <c r="D178" s="407"/>
      <c r="E178" s="407"/>
      <c r="F178" s="407"/>
      <c r="G178" s="407"/>
      <c r="H178" s="407"/>
      <c r="I178" s="425">
        <f>I99</f>
        <v>0</v>
      </c>
      <c r="J178" s="426"/>
      <c r="K178" s="407"/>
      <c r="L178" s="407"/>
      <c r="M178" s="407"/>
      <c r="N178" s="407"/>
      <c r="O178" s="407"/>
      <c r="P178" s="427">
        <f>P99</f>
        <v>0</v>
      </c>
      <c r="Q178" s="428">
        <f>Q99</f>
        <v>0</v>
      </c>
    </row>
    <row r="179" spans="1:18" s="404" customFormat="1" ht="40" customHeight="1">
      <c r="A179" s="423" t="s">
        <v>286</v>
      </c>
      <c r="B179" s="228">
        <v>0.8</v>
      </c>
      <c r="C179" s="399"/>
      <c r="D179" s="400"/>
      <c r="E179" s="400"/>
      <c r="F179" s="400"/>
      <c r="G179" s="400"/>
      <c r="H179" s="400"/>
      <c r="I179" s="429" t="e">
        <f>I104/I100</f>
        <v>#DIV/0!</v>
      </c>
      <c r="J179" s="430"/>
      <c r="K179" s="400"/>
      <c r="L179" s="400"/>
      <c r="M179" s="400"/>
      <c r="N179" s="400"/>
      <c r="O179" s="400"/>
      <c r="P179" s="431" t="e">
        <f>P104/P100</f>
        <v>#DIV/0!</v>
      </c>
      <c r="Q179" s="432" t="e">
        <f>Q104/Q100</f>
        <v>#DIV/0!</v>
      </c>
    </row>
    <row r="180" spans="1:18" s="404" customFormat="1" ht="22">
      <c r="A180" s="423" t="s">
        <v>288</v>
      </c>
      <c r="B180" s="228">
        <v>0.8</v>
      </c>
      <c r="C180" s="399"/>
      <c r="D180" s="400"/>
      <c r="E180" s="400"/>
      <c r="F180" s="400"/>
      <c r="G180" s="400"/>
      <c r="H180" s="400"/>
      <c r="I180" s="429" t="e">
        <f>E109/E108</f>
        <v>#DIV/0!</v>
      </c>
      <c r="J180" s="430"/>
      <c r="K180" s="400"/>
      <c r="L180" s="400"/>
      <c r="M180" s="400"/>
      <c r="N180" s="400"/>
      <c r="O180" s="400"/>
      <c r="P180" s="431" t="e">
        <f>L109/L108</f>
        <v>#DIV/0!</v>
      </c>
      <c r="Q180" s="432" t="e">
        <f>M109/M108</f>
        <v>#DIV/0!</v>
      </c>
    </row>
    <row r="181" spans="1:18" s="404" customFormat="1" ht="20" customHeight="1" thickBot="1">
      <c r="A181" s="433" t="s">
        <v>411</v>
      </c>
      <c r="B181" s="229">
        <v>1</v>
      </c>
      <c r="C181" s="434"/>
      <c r="D181" s="435"/>
      <c r="E181" s="435"/>
      <c r="F181" s="435"/>
      <c r="G181" s="435"/>
      <c r="H181" s="435"/>
      <c r="I181" s="436">
        <f>I127</f>
        <v>0</v>
      </c>
      <c r="J181" s="437"/>
      <c r="K181" s="435"/>
      <c r="L181" s="435"/>
      <c r="M181" s="435"/>
      <c r="N181" s="435"/>
      <c r="O181" s="435"/>
      <c r="P181" s="438">
        <f>P127</f>
        <v>0</v>
      </c>
      <c r="Q181" s="439">
        <f>Q127</f>
        <v>0</v>
      </c>
    </row>
    <row r="182" spans="1:18" s="404" customFormat="1" ht="20" customHeight="1">
      <c r="A182" s="440" t="s">
        <v>412</v>
      </c>
      <c r="B182" s="230">
        <v>1</v>
      </c>
      <c r="C182" s="441"/>
      <c r="D182" s="442"/>
      <c r="E182" s="442"/>
      <c r="F182" s="442"/>
      <c r="G182" s="442"/>
      <c r="H182" s="442"/>
      <c r="I182" s="443">
        <f>IF(SUM(I11:I26)=16,1,0)</f>
        <v>0</v>
      </c>
      <c r="J182" s="444"/>
      <c r="K182" s="442"/>
      <c r="L182" s="442"/>
      <c r="M182" s="442"/>
      <c r="N182" s="442"/>
      <c r="O182" s="442"/>
      <c r="P182" s="445">
        <f>IF(SUM(P11:P26)=16,1,0)</f>
        <v>0</v>
      </c>
      <c r="Q182" s="446">
        <f>IF(SUM(Q11:Q26)=16,1,0)</f>
        <v>0</v>
      </c>
      <c r="R182" s="447"/>
    </row>
    <row r="183" spans="1:18" s="404" customFormat="1" ht="20" customHeight="1">
      <c r="A183" s="448" t="s">
        <v>298</v>
      </c>
      <c r="B183" s="231"/>
      <c r="C183" s="449"/>
      <c r="D183" s="450"/>
      <c r="E183" s="450"/>
      <c r="F183" s="450"/>
      <c r="G183" s="450"/>
      <c r="H183" s="450"/>
      <c r="I183" s="451">
        <f>I96</f>
        <v>0</v>
      </c>
      <c r="J183" s="452"/>
      <c r="K183" s="450"/>
      <c r="L183" s="450"/>
      <c r="M183" s="450"/>
      <c r="N183" s="450"/>
      <c r="O183" s="450"/>
      <c r="P183" s="453">
        <f>P96</f>
        <v>0</v>
      </c>
      <c r="Q183" s="454">
        <f>Q96</f>
        <v>0</v>
      </c>
    </row>
    <row r="184" spans="1:18" s="404" customFormat="1" ht="20" customHeight="1" thickBot="1">
      <c r="A184" s="455" t="s">
        <v>304</v>
      </c>
      <c r="B184" s="232"/>
      <c r="C184" s="456">
        <f t="shared" ref="C184:H184" si="71">C40/($B$6/12)</f>
        <v>0</v>
      </c>
      <c r="D184" s="456">
        <f t="shared" si="71"/>
        <v>0</v>
      </c>
      <c r="E184" s="456">
        <f t="shared" si="71"/>
        <v>0</v>
      </c>
      <c r="F184" s="456">
        <f t="shared" si="71"/>
        <v>0</v>
      </c>
      <c r="G184" s="456">
        <f t="shared" si="71"/>
        <v>0</v>
      </c>
      <c r="H184" s="456">
        <f t="shared" si="71"/>
        <v>0</v>
      </c>
      <c r="I184" s="457">
        <f>I40/($B$6/2)</f>
        <v>0</v>
      </c>
      <c r="J184" s="456">
        <f t="shared" ref="J184:O184" si="72">J40/($B$6/12)</f>
        <v>0</v>
      </c>
      <c r="K184" s="456">
        <f t="shared" si="72"/>
        <v>0</v>
      </c>
      <c r="L184" s="456">
        <f t="shared" si="72"/>
        <v>0</v>
      </c>
      <c r="M184" s="456">
        <f t="shared" si="72"/>
        <v>0</v>
      </c>
      <c r="N184" s="456">
        <f t="shared" si="72"/>
        <v>0</v>
      </c>
      <c r="O184" s="456">
        <f t="shared" si="72"/>
        <v>0</v>
      </c>
      <c r="P184" s="458">
        <f>P40/($B$6/2)</f>
        <v>0</v>
      </c>
      <c r="Q184" s="459">
        <f>Q40/$B$6</f>
        <v>0</v>
      </c>
    </row>
    <row r="185" spans="1:18">
      <c r="A185" s="178"/>
      <c r="B185" s="375"/>
      <c r="C185" s="179"/>
      <c r="D185" s="179"/>
      <c r="E185" s="179"/>
      <c r="F185" s="179"/>
      <c r="G185" s="179"/>
      <c r="H185" s="376"/>
      <c r="I185" s="188"/>
      <c r="J185" s="376"/>
      <c r="K185" s="178"/>
      <c r="L185" s="178"/>
      <c r="M185" s="178"/>
      <c r="N185" s="178"/>
      <c r="O185" s="377"/>
      <c r="P185" s="378"/>
      <c r="Q185" s="379"/>
    </row>
    <row r="186" spans="1:18" s="374" customFormat="1" ht="40" customHeight="1">
      <c r="A186" s="305"/>
      <c r="B186" s="370"/>
      <c r="C186" s="306"/>
      <c r="D186" s="306"/>
      <c r="E186" s="306"/>
      <c r="F186" s="306"/>
      <c r="G186" s="306"/>
      <c r="H186" s="191"/>
      <c r="I186" s="307"/>
      <c r="J186" s="191"/>
      <c r="K186" s="333"/>
      <c r="L186" s="333"/>
      <c r="M186" s="333"/>
      <c r="N186" s="333"/>
      <c r="O186" s="333"/>
      <c r="P186" s="380"/>
      <c r="Q186" s="373"/>
    </row>
    <row r="187" spans="1:18" s="374" customFormat="1">
      <c r="A187" s="305"/>
      <c r="B187" s="370"/>
      <c r="C187" s="306"/>
      <c r="D187" s="306"/>
      <c r="E187" s="306"/>
      <c r="F187" s="306"/>
      <c r="G187" s="306"/>
      <c r="H187" s="191"/>
      <c r="I187" s="307"/>
      <c r="J187" s="191"/>
      <c r="K187" s="333"/>
      <c r="L187" s="333"/>
      <c r="M187" s="333"/>
      <c r="N187" s="333"/>
      <c r="O187" s="333"/>
      <c r="P187" s="380"/>
      <c r="Q187" s="373"/>
    </row>
    <row r="188" spans="1:18" s="374" customFormat="1" ht="20" customHeight="1">
      <c r="A188" s="305"/>
      <c r="B188" s="370"/>
      <c r="C188" s="306"/>
      <c r="D188" s="306"/>
      <c r="E188" s="306"/>
      <c r="F188" s="306"/>
      <c r="G188" s="306"/>
      <c r="H188" s="191"/>
      <c r="I188" s="307"/>
      <c r="J188" s="191"/>
      <c r="K188" s="333"/>
      <c r="L188" s="333"/>
      <c r="M188" s="333"/>
      <c r="N188" s="333"/>
      <c r="O188" s="333"/>
      <c r="P188" s="380"/>
      <c r="Q188" s="373"/>
    </row>
    <row r="189" spans="1:18" s="374" customFormat="1" ht="20" customHeight="1">
      <c r="A189" s="305"/>
      <c r="B189" s="370"/>
      <c r="C189" s="306"/>
      <c r="D189" s="306"/>
      <c r="E189" s="306"/>
      <c r="F189" s="306"/>
      <c r="G189" s="306"/>
      <c r="H189" s="191"/>
      <c r="I189" s="307"/>
      <c r="J189" s="191"/>
      <c r="K189" s="333"/>
      <c r="L189" s="333"/>
      <c r="M189" s="333"/>
      <c r="N189" s="333"/>
      <c r="O189" s="333"/>
      <c r="P189" s="380"/>
      <c r="Q189" s="373"/>
    </row>
    <row r="190" spans="1:18" s="374" customFormat="1">
      <c r="A190" s="305"/>
      <c r="B190" s="370"/>
      <c r="C190" s="306"/>
      <c r="D190" s="306"/>
      <c r="E190" s="306"/>
      <c r="F190" s="306"/>
      <c r="G190" s="306"/>
      <c r="H190" s="191"/>
      <c r="I190" s="307"/>
      <c r="J190" s="191"/>
      <c r="K190" s="333"/>
      <c r="L190" s="333"/>
      <c r="M190" s="333"/>
      <c r="N190" s="333"/>
      <c r="O190" s="333"/>
      <c r="P190" s="380"/>
      <c r="Q190" s="373"/>
    </row>
    <row r="191" spans="1:18" s="374" customFormat="1">
      <c r="A191" s="305"/>
      <c r="B191" s="370"/>
      <c r="C191" s="306"/>
      <c r="D191" s="306"/>
      <c r="E191" s="306"/>
      <c r="F191" s="306"/>
      <c r="G191" s="306"/>
      <c r="H191" s="191"/>
      <c r="I191" s="307"/>
      <c r="J191" s="191"/>
      <c r="K191" s="333"/>
      <c r="L191" s="333"/>
      <c r="M191" s="333"/>
      <c r="N191" s="333"/>
      <c r="O191" s="333"/>
      <c r="P191" s="380"/>
      <c r="Q191" s="373"/>
    </row>
    <row r="192" spans="1:18" s="374" customFormat="1">
      <c r="A192" s="305"/>
      <c r="B192" s="370"/>
      <c r="C192" s="306"/>
      <c r="D192" s="306"/>
      <c r="E192" s="306"/>
      <c r="F192" s="306"/>
      <c r="G192" s="306"/>
      <c r="H192" s="191"/>
      <c r="I192" s="307"/>
      <c r="J192" s="191"/>
      <c r="K192" s="333"/>
      <c r="L192" s="333"/>
      <c r="M192" s="333"/>
      <c r="N192" s="333"/>
      <c r="O192" s="333"/>
      <c r="P192" s="380"/>
      <c r="Q192" s="373"/>
    </row>
    <row r="193" spans="1:17" s="374" customFormat="1">
      <c r="A193" s="305"/>
      <c r="B193" s="370"/>
      <c r="C193" s="306"/>
      <c r="D193" s="306"/>
      <c r="E193" s="306"/>
      <c r="F193" s="306"/>
      <c r="G193" s="306"/>
      <c r="H193" s="191"/>
      <c r="I193" s="307"/>
      <c r="J193" s="191"/>
      <c r="K193" s="333"/>
      <c r="L193" s="333"/>
      <c r="M193" s="333"/>
      <c r="N193" s="333"/>
      <c r="O193" s="333"/>
      <c r="P193" s="380"/>
      <c r="Q193" s="373"/>
    </row>
    <row r="194" spans="1:17" s="374" customFormat="1">
      <c r="A194" s="305"/>
      <c r="B194" s="370"/>
      <c r="C194" s="306"/>
      <c r="D194" s="306"/>
      <c r="E194" s="306"/>
      <c r="F194" s="306"/>
      <c r="G194" s="306"/>
      <c r="H194" s="191"/>
      <c r="I194" s="307"/>
      <c r="J194" s="191"/>
      <c r="K194" s="333"/>
      <c r="L194" s="333"/>
      <c r="M194" s="333"/>
      <c r="N194" s="333"/>
      <c r="O194" s="333"/>
      <c r="P194" s="380"/>
      <c r="Q194" s="373"/>
    </row>
    <row r="195" spans="1:17" s="374" customFormat="1">
      <c r="A195" s="305"/>
      <c r="B195" s="370"/>
      <c r="C195" s="306"/>
      <c r="D195" s="306"/>
      <c r="E195" s="306"/>
      <c r="F195" s="306"/>
      <c r="G195" s="306"/>
      <c r="H195" s="191"/>
      <c r="I195" s="307"/>
      <c r="J195" s="191"/>
      <c r="K195" s="333"/>
      <c r="L195" s="333"/>
      <c r="M195" s="333"/>
      <c r="N195" s="333"/>
      <c r="O195" s="333"/>
      <c r="P195" s="380"/>
      <c r="Q195" s="373"/>
    </row>
    <row r="196" spans="1:17" s="374" customFormat="1">
      <c r="A196" s="305"/>
      <c r="B196" s="370"/>
      <c r="C196" s="306"/>
      <c r="D196" s="306"/>
      <c r="E196" s="306"/>
      <c r="F196" s="306"/>
      <c r="G196" s="306"/>
      <c r="H196" s="191"/>
      <c r="I196" s="307"/>
      <c r="J196" s="191"/>
      <c r="K196" s="333"/>
      <c r="L196" s="333"/>
      <c r="M196" s="333"/>
      <c r="N196" s="333"/>
      <c r="O196" s="333"/>
      <c r="P196" s="380"/>
      <c r="Q196" s="373"/>
    </row>
    <row r="197" spans="1:17" s="374" customFormat="1">
      <c r="A197" s="305"/>
      <c r="B197" s="370"/>
      <c r="C197" s="306"/>
      <c r="D197" s="306"/>
      <c r="E197" s="306"/>
      <c r="F197" s="306"/>
      <c r="G197" s="306"/>
      <c r="H197" s="191"/>
      <c r="I197" s="307"/>
      <c r="J197" s="191"/>
      <c r="K197" s="333"/>
      <c r="L197" s="333"/>
      <c r="M197" s="333"/>
      <c r="N197" s="333"/>
      <c r="O197" s="333"/>
      <c r="P197" s="380"/>
      <c r="Q197" s="373"/>
    </row>
    <row r="198" spans="1:17" s="374" customFormat="1">
      <c r="A198" s="305"/>
      <c r="B198" s="370"/>
      <c r="C198" s="306"/>
      <c r="D198" s="306"/>
      <c r="E198" s="306"/>
      <c r="F198" s="306"/>
      <c r="G198" s="306"/>
      <c r="H198" s="191"/>
      <c r="I198" s="307"/>
      <c r="J198" s="191"/>
      <c r="K198" s="333"/>
      <c r="L198" s="333"/>
      <c r="M198" s="333"/>
      <c r="N198" s="333"/>
      <c r="O198" s="333"/>
      <c r="P198" s="380"/>
      <c r="Q198" s="373"/>
    </row>
    <row r="199" spans="1:17" s="374" customFormat="1">
      <c r="A199" s="305"/>
      <c r="B199" s="370"/>
      <c r="C199" s="306"/>
      <c r="D199" s="306"/>
      <c r="E199" s="306"/>
      <c r="F199" s="306"/>
      <c r="G199" s="306"/>
      <c r="H199" s="191"/>
      <c r="I199" s="307"/>
      <c r="J199" s="191"/>
      <c r="K199" s="333"/>
      <c r="L199" s="333"/>
      <c r="M199" s="333"/>
      <c r="N199" s="333"/>
      <c r="O199" s="333"/>
      <c r="P199" s="380"/>
      <c r="Q199" s="373"/>
    </row>
    <row r="200" spans="1:17" s="374" customFormat="1">
      <c r="A200" s="305"/>
      <c r="B200" s="370"/>
      <c r="C200" s="306"/>
      <c r="D200" s="306"/>
      <c r="E200" s="306"/>
      <c r="F200" s="306"/>
      <c r="G200" s="306"/>
      <c r="H200" s="191"/>
      <c r="I200" s="307"/>
      <c r="J200" s="191"/>
      <c r="K200" s="333"/>
      <c r="L200" s="333"/>
      <c r="M200" s="333"/>
      <c r="N200" s="333"/>
      <c r="O200" s="333"/>
      <c r="P200" s="380"/>
      <c r="Q200" s="373"/>
    </row>
    <row r="201" spans="1:17" s="374" customFormat="1">
      <c r="A201" s="305"/>
      <c r="B201" s="370"/>
      <c r="C201" s="306"/>
      <c r="D201" s="306"/>
      <c r="E201" s="306"/>
      <c r="F201" s="306"/>
      <c r="G201" s="306"/>
      <c r="H201" s="191"/>
      <c r="I201" s="307"/>
      <c r="J201" s="191"/>
      <c r="K201" s="333"/>
      <c r="L201" s="333"/>
      <c r="M201" s="333"/>
      <c r="N201" s="333"/>
      <c r="O201" s="333"/>
      <c r="P201" s="380"/>
      <c r="Q201" s="373"/>
    </row>
    <row r="202" spans="1:17" s="374" customFormat="1">
      <c r="A202" s="305"/>
      <c r="B202" s="370"/>
      <c r="C202" s="306"/>
      <c r="D202" s="306"/>
      <c r="E202" s="306"/>
      <c r="F202" s="306"/>
      <c r="G202" s="306"/>
      <c r="H202" s="191"/>
      <c r="I202" s="307"/>
      <c r="J202" s="191"/>
      <c r="K202" s="333"/>
      <c r="L202" s="333"/>
      <c r="M202" s="333"/>
      <c r="N202" s="333"/>
      <c r="O202" s="333"/>
      <c r="P202" s="380"/>
      <c r="Q202" s="373"/>
    </row>
    <row r="203" spans="1:17" s="374" customFormat="1">
      <c r="A203" s="305"/>
      <c r="B203" s="370"/>
      <c r="C203" s="306"/>
      <c r="D203" s="306"/>
      <c r="E203" s="306"/>
      <c r="F203" s="306"/>
      <c r="G203" s="306"/>
      <c r="H203" s="191"/>
      <c r="I203" s="307"/>
      <c r="J203" s="191"/>
      <c r="K203" s="333"/>
      <c r="L203" s="333"/>
      <c r="M203" s="333"/>
      <c r="N203" s="333"/>
      <c r="O203" s="333"/>
      <c r="P203" s="380"/>
      <c r="Q203" s="373"/>
    </row>
  </sheetData>
  <protectedRanges>
    <protectedRange sqref="B11:B26" name="Plage13_1"/>
    <protectedRange sqref="C11:H26 J11:O26" name="Plage2_1"/>
    <protectedRange sqref="B2:B5" name="Plage1_1"/>
    <protectedRange sqref="C29:H36 J29:O36" name="Plage3"/>
    <protectedRange sqref="C41:H44 J41:O44" name="Plage4"/>
    <protectedRange sqref="C46:H57 J46:O57" name="Plage5"/>
    <protectedRange sqref="C59:H62 J59:O62" name="Plage6"/>
    <protectedRange sqref="J65:O68 C65:H68" name="Plage7"/>
    <protectedRange sqref="C72:H76 J97:O106 C78:H83 C85:H87 C89:H91 C93:H95 C97:H106 C108:H117 J72:O76 J108:O117 J78:O83 J85:O87 J89:O91 J93:O95" name="Plage8"/>
    <protectedRange sqref="C119:H124 J119:O124" name="Plage9"/>
    <protectedRange sqref="C127:H132 J127:O132" name="Plage10"/>
    <protectedRange sqref="C135:H152 J135:O152" name="Plage11"/>
    <protectedRange sqref="C155:H158 J155:O158" name="Plage12"/>
    <protectedRange sqref="B28:B36 B38:B39 B41:B57 B59:B62 B72:B76 B64:B68 B78:B83 B85:B87 B89:B91 B93:B95 B97:B106 B108:B117 B119:B124 B126:B132 B135:B152 B154:B158" name="Plage13"/>
  </protectedRanges>
  <mergeCells count="3">
    <mergeCell ref="I9:I10"/>
    <mergeCell ref="P9:P10"/>
    <mergeCell ref="Q9:Q10"/>
  </mergeCells>
  <hyperlinks>
    <hyperlink ref="A2" location="Baramchi!_ftn1" display="VDC population at a given point in time"/>
    <hyperlink ref="A4" location="Baramchi!_ftn2" display="Estimated number of women of reproductive age (15-49) at a given point in time"/>
    <hyperlink ref="A3" location="Baramchi!_ftn1" display="VDC population at a given point in time"/>
  </hyperlinks>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enableFormatConditionsCalculation="0"/>
  <dimension ref="A1:AQ203"/>
  <sheetViews>
    <sheetView topLeftCell="A23" zoomScale="150" zoomScaleNormal="150" zoomScalePageLayoutView="150" workbookViewId="0">
      <selection activeCell="A27" sqref="A27:XFD161"/>
    </sheetView>
  </sheetViews>
  <sheetFormatPr baseColWidth="10" defaultColWidth="20.1640625" defaultRowHeight="18" x14ac:dyDescent="0"/>
  <cols>
    <col min="1" max="1" width="58.83203125" style="80" customWidth="1"/>
    <col min="2" max="2" width="10.6640625" style="381" customWidth="1"/>
    <col min="3" max="7" width="10.6640625" style="81" customWidth="1"/>
    <col min="8" max="8" width="10.6640625" style="382" customWidth="1"/>
    <col min="9" max="9" width="10.6640625" style="189" customWidth="1"/>
    <col min="10" max="10" width="10.6640625" style="382" customWidth="1"/>
    <col min="11" max="15" width="10.6640625" style="334" customWidth="1"/>
    <col min="16" max="16" width="10.6640625" style="383" customWidth="1"/>
    <col min="17" max="17" width="10.6640625" style="384" customWidth="1"/>
    <col min="18" max="16384" width="20.1640625" style="336"/>
  </cols>
  <sheetData>
    <row r="1" spans="1:43" s="332" customFormat="1" ht="32" customHeight="1">
      <c r="A1" s="83" t="s">
        <v>453</v>
      </c>
      <c r="B1" s="314" t="s">
        <v>200</v>
      </c>
      <c r="C1" s="460" t="s">
        <v>456</v>
      </c>
      <c r="E1" s="329"/>
      <c r="F1" s="329"/>
      <c r="G1" s="329"/>
      <c r="H1" s="329"/>
      <c r="I1" s="330"/>
      <c r="J1" s="329"/>
      <c r="K1" s="329"/>
      <c r="L1" s="329"/>
      <c r="M1" s="329"/>
      <c r="N1" s="329"/>
      <c r="O1" s="329"/>
      <c r="P1" s="330"/>
      <c r="Q1" s="331"/>
    </row>
    <row r="2" spans="1:43" s="333" customFormat="1" ht="25.5" customHeight="1">
      <c r="A2" s="84" t="s">
        <v>452</v>
      </c>
      <c r="B2" s="315">
        <v>28619</v>
      </c>
      <c r="C2" s="329"/>
      <c r="D2" s="329"/>
      <c r="E2" s="329"/>
      <c r="F2" s="329"/>
      <c r="G2" s="329"/>
      <c r="H2" s="329"/>
      <c r="I2" s="330"/>
      <c r="J2" s="329"/>
      <c r="K2" s="329"/>
      <c r="L2" s="329"/>
      <c r="M2" s="329"/>
      <c r="N2" s="329"/>
      <c r="O2" s="329"/>
      <c r="P2" s="330"/>
      <c r="Q2" s="331"/>
    </row>
    <row r="3" spans="1:43" s="333" customFormat="1" ht="25.5" customHeight="1">
      <c r="A3" s="84" t="s">
        <v>220</v>
      </c>
      <c r="B3" s="315">
        <v>28619</v>
      </c>
      <c r="C3" s="390" t="s">
        <v>459</v>
      </c>
      <c r="D3" s="329"/>
      <c r="E3" s="329"/>
      <c r="F3" s="329"/>
      <c r="G3" s="329"/>
      <c r="H3" s="329"/>
      <c r="I3" s="330"/>
      <c r="J3" s="329"/>
      <c r="K3" s="329"/>
      <c r="L3" s="329"/>
      <c r="M3" s="329"/>
      <c r="N3" s="329"/>
      <c r="O3" s="329"/>
      <c r="P3" s="330"/>
      <c r="Q3" s="331"/>
    </row>
    <row r="4" spans="1:43" s="333" customFormat="1" ht="25.5" customHeight="1">
      <c r="A4" s="84" t="s">
        <v>203</v>
      </c>
      <c r="B4" s="315">
        <v>7441</v>
      </c>
      <c r="C4" s="329"/>
      <c r="D4" s="329"/>
      <c r="E4" s="329"/>
      <c r="F4" s="329"/>
      <c r="G4" s="329"/>
      <c r="H4" s="329"/>
      <c r="I4" s="330"/>
      <c r="J4" s="329"/>
      <c r="K4" s="329"/>
      <c r="L4" s="329"/>
      <c r="M4" s="329"/>
      <c r="N4" s="329"/>
      <c r="O4" s="329"/>
      <c r="P4" s="330"/>
      <c r="Q4" s="331"/>
    </row>
    <row r="5" spans="1:43" s="333" customFormat="1" ht="25.5" customHeight="1">
      <c r="A5" s="85" t="s">
        <v>204</v>
      </c>
      <c r="B5" s="315">
        <v>922</v>
      </c>
      <c r="C5" s="329"/>
      <c r="D5" s="329"/>
      <c r="E5" s="329"/>
      <c r="F5" s="329"/>
      <c r="G5" s="329"/>
      <c r="H5" s="329"/>
      <c r="I5" s="330"/>
      <c r="J5" s="329"/>
      <c r="K5" s="329"/>
      <c r="L5" s="329"/>
      <c r="M5" s="329"/>
      <c r="N5" s="329"/>
      <c r="O5" s="329"/>
      <c r="P5" s="330"/>
      <c r="Q5" s="331"/>
    </row>
    <row r="6" spans="1:43" s="334" customFormat="1" ht="25.5" customHeight="1">
      <c r="A6" s="86" t="s">
        <v>205</v>
      </c>
      <c r="B6" s="315">
        <v>801</v>
      </c>
      <c r="C6" s="390" t="s">
        <v>455</v>
      </c>
      <c r="D6" s="329"/>
      <c r="E6" s="329"/>
      <c r="F6" s="329"/>
      <c r="G6" s="329"/>
      <c r="H6" s="329"/>
      <c r="I6" s="330"/>
      <c r="J6" s="329"/>
      <c r="K6" s="329"/>
      <c r="L6" s="329"/>
      <c r="M6" s="329"/>
      <c r="N6" s="329"/>
      <c r="O6" s="329"/>
      <c r="P6" s="330"/>
      <c r="Q6" s="331"/>
    </row>
    <row r="7" spans="1:43" s="333" customFormat="1" ht="25.5" customHeight="1" thickBot="1">
      <c r="A7" s="87" t="s">
        <v>206</v>
      </c>
      <c r="B7" s="316">
        <f>$B6*0.15</f>
        <v>120.14999999999999</v>
      </c>
      <c r="C7" s="390" t="s">
        <v>207</v>
      </c>
      <c r="D7" s="329"/>
      <c r="E7" s="329"/>
      <c r="F7" s="329"/>
      <c r="G7" s="329"/>
      <c r="H7" s="329"/>
      <c r="I7" s="330"/>
      <c r="J7" s="329"/>
      <c r="K7" s="329"/>
      <c r="L7" s="329"/>
      <c r="M7" s="329"/>
      <c r="N7" s="329"/>
      <c r="O7" s="329"/>
      <c r="P7" s="330"/>
      <c r="Q7" s="331"/>
    </row>
    <row r="8" spans="1:43" ht="20.25" customHeight="1" thickBot="1">
      <c r="A8" s="329"/>
      <c r="B8" s="335"/>
      <c r="C8" s="329"/>
      <c r="D8" s="329"/>
      <c r="E8" s="329"/>
      <c r="F8" s="329"/>
      <c r="G8" s="329"/>
      <c r="H8" s="329"/>
      <c r="I8" s="330"/>
      <c r="J8" s="329"/>
      <c r="K8" s="329"/>
      <c r="L8" s="329"/>
      <c r="M8" s="329"/>
      <c r="N8" s="329"/>
      <c r="O8" s="329"/>
      <c r="P8" s="330"/>
      <c r="Q8" s="331"/>
    </row>
    <row r="9" spans="1:43" s="70" customFormat="1" ht="24" customHeight="1">
      <c r="A9" s="67" t="s">
        <v>209</v>
      </c>
      <c r="B9" s="317"/>
      <c r="C9" s="68">
        <v>41334</v>
      </c>
      <c r="D9" s="213">
        <v>41365</v>
      </c>
      <c r="E9" s="214">
        <v>41395</v>
      </c>
      <c r="F9" s="214">
        <v>41426</v>
      </c>
      <c r="G9" s="69">
        <v>41456</v>
      </c>
      <c r="H9" s="214">
        <v>41487</v>
      </c>
      <c r="I9" s="495" t="s">
        <v>208</v>
      </c>
      <c r="J9" s="68">
        <v>41518</v>
      </c>
      <c r="K9" s="214">
        <v>41548</v>
      </c>
      <c r="L9" s="69">
        <v>41579</v>
      </c>
      <c r="M9" s="214">
        <v>41609</v>
      </c>
      <c r="N9" s="69">
        <v>41640</v>
      </c>
      <c r="O9" s="214">
        <v>41671</v>
      </c>
      <c r="P9" s="497" t="s">
        <v>211</v>
      </c>
      <c r="Q9" s="499" t="s">
        <v>212</v>
      </c>
    </row>
    <row r="10" spans="1:43" s="70" customFormat="1" ht="24" customHeight="1" thickBot="1">
      <c r="A10" s="89" t="s">
        <v>210</v>
      </c>
      <c r="B10" s="318"/>
      <c r="C10" s="90"/>
      <c r="D10" s="215"/>
      <c r="E10" s="91"/>
      <c r="F10" s="91"/>
      <c r="G10" s="92"/>
      <c r="H10" s="91"/>
      <c r="I10" s="496"/>
      <c r="J10" s="90"/>
      <c r="K10" s="91"/>
      <c r="L10" s="92"/>
      <c r="M10" s="91"/>
      <c r="N10" s="92"/>
      <c r="O10" s="91"/>
      <c r="P10" s="498"/>
      <c r="Q10" s="500"/>
    </row>
    <row r="11" spans="1:43" s="338" customFormat="1" ht="32" customHeight="1" thickBot="1">
      <c r="A11" s="386" t="s">
        <v>339</v>
      </c>
      <c r="B11" s="337"/>
      <c r="C11" s="211"/>
      <c r="D11" s="88"/>
      <c r="E11" s="88"/>
      <c r="F11" s="88"/>
      <c r="G11" s="88"/>
      <c r="H11" s="88"/>
      <c r="I11" s="212">
        <f>H11</f>
        <v>0</v>
      </c>
      <c r="J11" s="211"/>
      <c r="K11" s="88"/>
      <c r="L11" s="88"/>
      <c r="M11" s="88"/>
      <c r="N11" s="88"/>
      <c r="O11" s="88"/>
      <c r="P11" s="212">
        <f>O11</f>
        <v>0</v>
      </c>
      <c r="Q11" s="217">
        <f>O11</f>
        <v>0</v>
      </c>
      <c r="R11" s="333"/>
      <c r="S11" s="333"/>
      <c r="T11" s="333"/>
      <c r="U11" s="333"/>
      <c r="V11" s="333"/>
      <c r="W11" s="333"/>
      <c r="X11" s="333"/>
      <c r="Y11" s="333"/>
      <c r="Z11" s="333"/>
      <c r="AA11" s="333"/>
      <c r="AB11" s="333"/>
      <c r="AC11" s="333"/>
      <c r="AD11" s="333"/>
      <c r="AE11" s="333"/>
      <c r="AF11" s="333"/>
      <c r="AG11" s="333"/>
      <c r="AH11" s="333"/>
      <c r="AI11" s="333"/>
      <c r="AJ11" s="333"/>
      <c r="AK11" s="333"/>
      <c r="AL11" s="333"/>
      <c r="AM11" s="333"/>
      <c r="AN11" s="333"/>
      <c r="AO11" s="333"/>
      <c r="AP11" s="333"/>
      <c r="AQ11" s="333"/>
    </row>
    <row r="12" spans="1:43" s="338" customFormat="1" ht="32" customHeight="1" thickBot="1">
      <c r="A12" s="387" t="s">
        <v>340</v>
      </c>
      <c r="B12" s="339"/>
      <c r="C12" s="210"/>
      <c r="D12" s="82"/>
      <c r="E12" s="82"/>
      <c r="F12" s="82"/>
      <c r="G12" s="82"/>
      <c r="H12" s="82"/>
      <c r="I12" s="212">
        <f t="shared" ref="I12:I26" si="0">H12</f>
        <v>0</v>
      </c>
      <c r="J12" s="210"/>
      <c r="K12" s="82"/>
      <c r="L12" s="82"/>
      <c r="M12" s="82"/>
      <c r="N12" s="82"/>
      <c r="O12" s="82"/>
      <c r="P12" s="212">
        <f t="shared" ref="P12:P26" si="1">O12</f>
        <v>0</v>
      </c>
      <c r="Q12" s="217">
        <f t="shared" ref="Q12:Q26" si="2">O12</f>
        <v>0</v>
      </c>
      <c r="R12" s="333"/>
      <c r="S12" s="333"/>
      <c r="T12" s="333"/>
      <c r="U12" s="333"/>
      <c r="V12" s="333"/>
      <c r="W12" s="333"/>
      <c r="X12" s="333"/>
      <c r="Y12" s="333"/>
      <c r="Z12" s="333"/>
      <c r="AA12" s="333"/>
      <c r="AB12" s="333"/>
      <c r="AC12" s="333"/>
      <c r="AD12" s="333"/>
      <c r="AE12" s="333"/>
      <c r="AF12" s="333"/>
      <c r="AG12" s="333"/>
      <c r="AH12" s="333"/>
      <c r="AI12" s="333"/>
      <c r="AJ12" s="333"/>
      <c r="AK12" s="333"/>
      <c r="AL12" s="333"/>
      <c r="AM12" s="333"/>
      <c r="AN12" s="333"/>
      <c r="AO12" s="333"/>
      <c r="AP12" s="333"/>
      <c r="AQ12" s="333"/>
    </row>
    <row r="13" spans="1:43" s="338" customFormat="1" ht="32" customHeight="1" thickBot="1">
      <c r="A13" s="387" t="s">
        <v>341</v>
      </c>
      <c r="B13" s="339"/>
      <c r="C13" s="210"/>
      <c r="D13" s="82"/>
      <c r="E13" s="82"/>
      <c r="F13" s="82"/>
      <c r="G13" s="82"/>
      <c r="H13" s="82"/>
      <c r="I13" s="212">
        <f t="shared" si="0"/>
        <v>0</v>
      </c>
      <c r="J13" s="210"/>
      <c r="K13" s="82"/>
      <c r="L13" s="82"/>
      <c r="M13" s="82"/>
      <c r="N13" s="82"/>
      <c r="O13" s="82"/>
      <c r="P13" s="212">
        <f t="shared" si="1"/>
        <v>0</v>
      </c>
      <c r="Q13" s="217">
        <f t="shared" si="2"/>
        <v>0</v>
      </c>
      <c r="R13" s="333"/>
      <c r="S13" s="333"/>
      <c r="T13" s="333"/>
      <c r="U13" s="333"/>
      <c r="V13" s="333"/>
      <c r="W13" s="333"/>
      <c r="X13" s="333"/>
      <c r="Y13" s="333"/>
      <c r="Z13" s="333"/>
      <c r="AA13" s="333"/>
      <c r="AB13" s="333"/>
      <c r="AC13" s="333"/>
      <c r="AD13" s="333"/>
      <c r="AE13" s="333"/>
      <c r="AF13" s="333"/>
      <c r="AG13" s="333"/>
      <c r="AH13" s="333"/>
      <c r="AI13" s="333"/>
      <c r="AJ13" s="333"/>
      <c r="AK13" s="333"/>
      <c r="AL13" s="333"/>
      <c r="AM13" s="333"/>
      <c r="AN13" s="333"/>
      <c r="AO13" s="333"/>
      <c r="AP13" s="333"/>
      <c r="AQ13" s="333"/>
    </row>
    <row r="14" spans="1:43" s="338" customFormat="1" ht="32" customHeight="1" thickBot="1">
      <c r="A14" s="387" t="s">
        <v>342</v>
      </c>
      <c r="B14" s="339"/>
      <c r="C14" s="210"/>
      <c r="D14" s="82"/>
      <c r="E14" s="82"/>
      <c r="F14" s="82"/>
      <c r="G14" s="82"/>
      <c r="H14" s="82"/>
      <c r="I14" s="212">
        <f t="shared" si="0"/>
        <v>0</v>
      </c>
      <c r="J14" s="210"/>
      <c r="K14" s="82"/>
      <c r="L14" s="82"/>
      <c r="M14" s="82"/>
      <c r="N14" s="82"/>
      <c r="O14" s="82"/>
      <c r="P14" s="212">
        <f t="shared" si="1"/>
        <v>0</v>
      </c>
      <c r="Q14" s="217">
        <f t="shared" si="2"/>
        <v>0</v>
      </c>
      <c r="R14" s="333"/>
      <c r="S14" s="333"/>
      <c r="T14" s="333"/>
      <c r="U14" s="333"/>
      <c r="V14" s="333"/>
      <c r="W14" s="333"/>
      <c r="X14" s="333"/>
      <c r="Y14" s="333"/>
      <c r="Z14" s="333"/>
      <c r="AA14" s="333"/>
      <c r="AB14" s="333"/>
      <c r="AC14" s="333"/>
      <c r="AD14" s="333"/>
      <c r="AE14" s="333"/>
      <c r="AF14" s="333"/>
      <c r="AG14" s="333"/>
      <c r="AH14" s="333"/>
      <c r="AI14" s="333"/>
      <c r="AJ14" s="333"/>
      <c r="AK14" s="333"/>
      <c r="AL14" s="333"/>
      <c r="AM14" s="333"/>
      <c r="AN14" s="333"/>
      <c r="AO14" s="333"/>
      <c r="AP14" s="333"/>
      <c r="AQ14" s="333"/>
    </row>
    <row r="15" spans="1:43" s="338" customFormat="1" ht="32" customHeight="1" thickBot="1">
      <c r="A15" s="387" t="s">
        <v>343</v>
      </c>
      <c r="B15" s="339"/>
      <c r="C15" s="210"/>
      <c r="D15" s="82"/>
      <c r="E15" s="82"/>
      <c r="F15" s="82"/>
      <c r="G15" s="82"/>
      <c r="H15" s="82"/>
      <c r="I15" s="212">
        <f t="shared" si="0"/>
        <v>0</v>
      </c>
      <c r="J15" s="210"/>
      <c r="K15" s="82"/>
      <c r="L15" s="82"/>
      <c r="M15" s="82"/>
      <c r="N15" s="82"/>
      <c r="O15" s="82"/>
      <c r="P15" s="212">
        <f t="shared" si="1"/>
        <v>0</v>
      </c>
      <c r="Q15" s="217">
        <f t="shared" si="2"/>
        <v>0</v>
      </c>
      <c r="R15" s="333"/>
      <c r="S15" s="333"/>
      <c r="T15" s="333"/>
      <c r="U15" s="333"/>
      <c r="V15" s="333"/>
      <c r="W15" s="333"/>
      <c r="X15" s="333"/>
      <c r="Y15" s="333"/>
      <c r="Z15" s="333"/>
      <c r="AA15" s="333"/>
      <c r="AB15" s="333"/>
      <c r="AC15" s="333"/>
      <c r="AD15" s="333"/>
      <c r="AE15" s="333"/>
      <c r="AF15" s="333"/>
      <c r="AG15" s="333"/>
      <c r="AH15" s="333"/>
      <c r="AI15" s="333"/>
      <c r="AJ15" s="333"/>
      <c r="AK15" s="333"/>
      <c r="AL15" s="333"/>
      <c r="AM15" s="333"/>
      <c r="AN15" s="333"/>
      <c r="AO15" s="333"/>
      <c r="AP15" s="333"/>
      <c r="AQ15" s="333"/>
    </row>
    <row r="16" spans="1:43" s="338" customFormat="1" ht="32" customHeight="1" thickBot="1">
      <c r="A16" s="387" t="s">
        <v>344</v>
      </c>
      <c r="B16" s="339"/>
      <c r="C16" s="210"/>
      <c r="D16" s="82"/>
      <c r="E16" s="82"/>
      <c r="F16" s="82"/>
      <c r="G16" s="82"/>
      <c r="H16" s="82"/>
      <c r="I16" s="212">
        <f t="shared" si="0"/>
        <v>0</v>
      </c>
      <c r="J16" s="210"/>
      <c r="K16" s="82"/>
      <c r="L16" s="82"/>
      <c r="M16" s="82"/>
      <c r="N16" s="82"/>
      <c r="O16" s="82"/>
      <c r="P16" s="212">
        <f t="shared" si="1"/>
        <v>0</v>
      </c>
      <c r="Q16" s="217">
        <f t="shared" si="2"/>
        <v>0</v>
      </c>
      <c r="R16" s="333"/>
      <c r="S16" s="333"/>
      <c r="T16" s="333"/>
      <c r="U16" s="333"/>
      <c r="V16" s="333"/>
      <c r="W16" s="333"/>
      <c r="X16" s="333"/>
      <c r="Y16" s="333"/>
      <c r="Z16" s="333"/>
      <c r="AA16" s="333"/>
      <c r="AB16" s="333"/>
      <c r="AC16" s="333"/>
      <c r="AD16" s="333"/>
      <c r="AE16" s="333"/>
      <c r="AF16" s="333"/>
      <c r="AG16" s="333"/>
      <c r="AH16" s="333"/>
      <c r="AI16" s="333"/>
      <c r="AJ16" s="333"/>
      <c r="AK16" s="333"/>
      <c r="AL16" s="333"/>
      <c r="AM16" s="333"/>
      <c r="AN16" s="333"/>
      <c r="AO16" s="333"/>
      <c r="AP16" s="333"/>
      <c r="AQ16" s="333"/>
    </row>
    <row r="17" spans="1:43" s="338" customFormat="1" ht="32" customHeight="1" thickBot="1">
      <c r="A17" s="387" t="s">
        <v>345</v>
      </c>
      <c r="B17" s="339"/>
      <c r="C17" s="210"/>
      <c r="D17" s="82"/>
      <c r="E17" s="82"/>
      <c r="F17" s="82"/>
      <c r="G17" s="82"/>
      <c r="H17" s="82"/>
      <c r="I17" s="212">
        <f t="shared" si="0"/>
        <v>0</v>
      </c>
      <c r="J17" s="210"/>
      <c r="K17" s="82"/>
      <c r="L17" s="82"/>
      <c r="M17" s="82"/>
      <c r="N17" s="82"/>
      <c r="O17" s="82"/>
      <c r="P17" s="212">
        <f t="shared" si="1"/>
        <v>0</v>
      </c>
      <c r="Q17" s="217">
        <f t="shared" si="2"/>
        <v>0</v>
      </c>
      <c r="R17" s="333"/>
      <c r="S17" s="333"/>
      <c r="T17" s="333"/>
      <c r="U17" s="333"/>
      <c r="V17" s="333"/>
      <c r="W17" s="333"/>
      <c r="X17" s="333"/>
      <c r="Y17" s="333"/>
      <c r="Z17" s="333"/>
      <c r="AA17" s="333"/>
      <c r="AB17" s="333"/>
      <c r="AC17" s="333"/>
      <c r="AD17" s="333"/>
      <c r="AE17" s="333"/>
      <c r="AF17" s="333"/>
      <c r="AG17" s="333"/>
      <c r="AH17" s="333"/>
      <c r="AI17" s="333"/>
      <c r="AJ17" s="333"/>
      <c r="AK17" s="333"/>
      <c r="AL17" s="333"/>
      <c r="AM17" s="333"/>
      <c r="AN17" s="333"/>
      <c r="AO17" s="333"/>
      <c r="AP17" s="333"/>
      <c r="AQ17" s="333"/>
    </row>
    <row r="18" spans="1:43" s="338" customFormat="1" ht="32" customHeight="1" thickBot="1">
      <c r="A18" s="387" t="s">
        <v>337</v>
      </c>
      <c r="B18" s="339"/>
      <c r="C18" s="210"/>
      <c r="D18" s="82"/>
      <c r="E18" s="82"/>
      <c r="F18" s="82"/>
      <c r="G18" s="82"/>
      <c r="H18" s="82"/>
      <c r="I18" s="212">
        <f t="shared" si="0"/>
        <v>0</v>
      </c>
      <c r="J18" s="210"/>
      <c r="K18" s="82"/>
      <c r="L18" s="82"/>
      <c r="M18" s="82"/>
      <c r="N18" s="82"/>
      <c r="O18" s="82"/>
      <c r="P18" s="212">
        <f t="shared" si="1"/>
        <v>0</v>
      </c>
      <c r="Q18" s="217">
        <f t="shared" si="2"/>
        <v>0</v>
      </c>
      <c r="R18" s="333"/>
      <c r="S18" s="333"/>
      <c r="T18" s="333"/>
      <c r="U18" s="333"/>
      <c r="V18" s="333"/>
      <c r="W18" s="333"/>
      <c r="X18" s="333"/>
      <c r="Y18" s="333"/>
      <c r="Z18" s="333"/>
      <c r="AA18" s="333"/>
      <c r="AB18" s="333"/>
      <c r="AC18" s="333"/>
      <c r="AD18" s="333"/>
      <c r="AE18" s="333"/>
      <c r="AF18" s="333"/>
      <c r="AG18" s="333"/>
      <c r="AH18" s="333"/>
      <c r="AI18" s="333"/>
      <c r="AJ18" s="333"/>
      <c r="AK18" s="333"/>
      <c r="AL18" s="333"/>
      <c r="AM18" s="333"/>
      <c r="AN18" s="333"/>
      <c r="AO18" s="333"/>
      <c r="AP18" s="333"/>
      <c r="AQ18" s="333"/>
    </row>
    <row r="19" spans="1:43" s="338" customFormat="1" ht="32" customHeight="1" thickBot="1">
      <c r="A19" s="387" t="s">
        <v>338</v>
      </c>
      <c r="B19" s="339"/>
      <c r="C19" s="210"/>
      <c r="D19" s="82"/>
      <c r="E19" s="82"/>
      <c r="F19" s="82"/>
      <c r="G19" s="82"/>
      <c r="H19" s="82"/>
      <c r="I19" s="212">
        <f t="shared" si="0"/>
        <v>0</v>
      </c>
      <c r="J19" s="210"/>
      <c r="K19" s="82"/>
      <c r="L19" s="82"/>
      <c r="M19" s="82"/>
      <c r="N19" s="82"/>
      <c r="O19" s="82"/>
      <c r="P19" s="212">
        <f t="shared" si="1"/>
        <v>0</v>
      </c>
      <c r="Q19" s="217">
        <f t="shared" si="2"/>
        <v>0</v>
      </c>
      <c r="R19" s="333"/>
      <c r="S19" s="333"/>
      <c r="T19" s="333"/>
      <c r="U19" s="333"/>
      <c r="V19" s="333"/>
      <c r="W19" s="333"/>
      <c r="X19" s="333"/>
      <c r="Y19" s="333"/>
      <c r="Z19" s="333"/>
      <c r="AA19" s="333"/>
      <c r="AB19" s="333"/>
      <c r="AC19" s="333"/>
      <c r="AD19" s="333"/>
      <c r="AE19" s="333"/>
      <c r="AF19" s="333"/>
      <c r="AG19" s="333"/>
      <c r="AH19" s="333"/>
      <c r="AI19" s="333"/>
      <c r="AJ19" s="333"/>
      <c r="AK19" s="333"/>
      <c r="AL19" s="333"/>
      <c r="AM19" s="333"/>
      <c r="AN19" s="333"/>
      <c r="AO19" s="333"/>
      <c r="AP19" s="333"/>
      <c r="AQ19" s="333"/>
    </row>
    <row r="20" spans="1:43" s="338" customFormat="1" ht="32" customHeight="1" thickBot="1">
      <c r="A20" s="387" t="s">
        <v>347</v>
      </c>
      <c r="B20" s="339"/>
      <c r="C20" s="210"/>
      <c r="D20" s="82"/>
      <c r="E20" s="82"/>
      <c r="F20" s="82"/>
      <c r="G20" s="82"/>
      <c r="H20" s="82"/>
      <c r="I20" s="212">
        <f t="shared" si="0"/>
        <v>0</v>
      </c>
      <c r="J20" s="210"/>
      <c r="K20" s="82"/>
      <c r="L20" s="82"/>
      <c r="M20" s="82"/>
      <c r="N20" s="82"/>
      <c r="O20" s="82"/>
      <c r="P20" s="212">
        <f t="shared" si="1"/>
        <v>0</v>
      </c>
      <c r="Q20" s="217">
        <f t="shared" si="2"/>
        <v>0</v>
      </c>
      <c r="R20" s="333"/>
      <c r="S20" s="333"/>
      <c r="T20" s="333"/>
      <c r="U20" s="333"/>
      <c r="V20" s="333"/>
      <c r="W20" s="333"/>
      <c r="X20" s="333"/>
      <c r="Y20" s="333"/>
      <c r="Z20" s="333"/>
      <c r="AA20" s="333"/>
      <c r="AB20" s="333"/>
      <c r="AC20" s="333"/>
      <c r="AD20" s="333"/>
      <c r="AE20" s="333"/>
      <c r="AF20" s="333"/>
      <c r="AG20" s="333"/>
      <c r="AH20" s="333"/>
      <c r="AI20" s="333"/>
      <c r="AJ20" s="333"/>
      <c r="AK20" s="333"/>
      <c r="AL20" s="333"/>
      <c r="AM20" s="333"/>
      <c r="AN20" s="333"/>
      <c r="AO20" s="333"/>
      <c r="AP20" s="333"/>
      <c r="AQ20" s="333"/>
    </row>
    <row r="21" spans="1:43" s="338" customFormat="1" ht="32" customHeight="1" thickBot="1">
      <c r="A21" s="387" t="s">
        <v>346</v>
      </c>
      <c r="B21" s="339"/>
      <c r="C21" s="210"/>
      <c r="D21" s="82"/>
      <c r="E21" s="82"/>
      <c r="F21" s="82"/>
      <c r="G21" s="82"/>
      <c r="H21" s="82"/>
      <c r="I21" s="212">
        <f t="shared" si="0"/>
        <v>0</v>
      </c>
      <c r="J21" s="210"/>
      <c r="K21" s="82"/>
      <c r="L21" s="82"/>
      <c r="M21" s="82"/>
      <c r="N21" s="82"/>
      <c r="O21" s="82"/>
      <c r="P21" s="212">
        <f t="shared" si="1"/>
        <v>0</v>
      </c>
      <c r="Q21" s="217">
        <f t="shared" si="2"/>
        <v>0</v>
      </c>
      <c r="R21" s="333"/>
      <c r="S21" s="333"/>
      <c r="T21" s="333"/>
      <c r="U21" s="333"/>
      <c r="V21" s="333"/>
      <c r="W21" s="333"/>
      <c r="X21" s="333"/>
      <c r="Y21" s="333"/>
      <c r="Z21" s="333"/>
      <c r="AA21" s="333"/>
      <c r="AB21" s="333"/>
      <c r="AC21" s="333"/>
      <c r="AD21" s="333"/>
      <c r="AE21" s="333"/>
      <c r="AF21" s="333"/>
      <c r="AG21" s="333"/>
      <c r="AH21" s="333"/>
      <c r="AI21" s="333"/>
      <c r="AJ21" s="333"/>
      <c r="AK21" s="333"/>
      <c r="AL21" s="333"/>
      <c r="AM21" s="333"/>
      <c r="AN21" s="333"/>
      <c r="AO21" s="333"/>
      <c r="AP21" s="333"/>
      <c r="AQ21" s="333"/>
    </row>
    <row r="22" spans="1:43" s="338" customFormat="1" ht="32" customHeight="1" thickBot="1">
      <c r="A22" s="387" t="s">
        <v>348</v>
      </c>
      <c r="B22" s="339"/>
      <c r="C22" s="210"/>
      <c r="D22" s="82"/>
      <c r="E22" s="82"/>
      <c r="F22" s="82"/>
      <c r="G22" s="82"/>
      <c r="H22" s="82"/>
      <c r="I22" s="212">
        <f t="shared" si="0"/>
        <v>0</v>
      </c>
      <c r="J22" s="210"/>
      <c r="K22" s="82"/>
      <c r="L22" s="82"/>
      <c r="M22" s="82"/>
      <c r="N22" s="82"/>
      <c r="O22" s="82"/>
      <c r="P22" s="212">
        <f t="shared" si="1"/>
        <v>0</v>
      </c>
      <c r="Q22" s="217">
        <f t="shared" si="2"/>
        <v>0</v>
      </c>
      <c r="R22" s="333"/>
      <c r="S22" s="333"/>
      <c r="T22" s="333"/>
      <c r="U22" s="333"/>
      <c r="V22" s="333"/>
      <c r="W22" s="333"/>
      <c r="X22" s="333"/>
      <c r="Y22" s="333"/>
      <c r="Z22" s="333"/>
      <c r="AA22" s="333"/>
      <c r="AB22" s="333"/>
      <c r="AC22" s="333"/>
      <c r="AD22" s="333"/>
      <c r="AE22" s="333"/>
      <c r="AF22" s="333"/>
      <c r="AG22" s="333"/>
      <c r="AH22" s="333"/>
      <c r="AI22" s="333"/>
      <c r="AJ22" s="333"/>
      <c r="AK22" s="333"/>
      <c r="AL22" s="333"/>
      <c r="AM22" s="333"/>
      <c r="AN22" s="333"/>
      <c r="AO22" s="333"/>
      <c r="AP22" s="333"/>
      <c r="AQ22" s="333"/>
    </row>
    <row r="23" spans="1:43" s="338" customFormat="1" ht="32" customHeight="1" thickBot="1">
      <c r="A23" s="387" t="s">
        <v>349</v>
      </c>
      <c r="B23" s="339"/>
      <c r="C23" s="210"/>
      <c r="D23" s="82"/>
      <c r="E23" s="82"/>
      <c r="F23" s="82"/>
      <c r="G23" s="82"/>
      <c r="H23" s="82"/>
      <c r="I23" s="212">
        <f t="shared" si="0"/>
        <v>0</v>
      </c>
      <c r="J23" s="210"/>
      <c r="K23" s="82"/>
      <c r="L23" s="82"/>
      <c r="M23" s="82"/>
      <c r="N23" s="82"/>
      <c r="O23" s="82"/>
      <c r="P23" s="212">
        <f t="shared" si="1"/>
        <v>0</v>
      </c>
      <c r="Q23" s="217">
        <f t="shared" si="2"/>
        <v>0</v>
      </c>
      <c r="R23" s="333"/>
      <c r="S23" s="333"/>
      <c r="T23" s="333"/>
      <c r="U23" s="333"/>
      <c r="V23" s="333"/>
      <c r="W23" s="333"/>
      <c r="X23" s="333"/>
      <c r="Y23" s="333"/>
      <c r="Z23" s="333"/>
      <c r="AA23" s="333"/>
      <c r="AB23" s="333"/>
      <c r="AC23" s="333"/>
      <c r="AD23" s="333"/>
      <c r="AE23" s="333"/>
      <c r="AF23" s="333"/>
      <c r="AG23" s="333"/>
      <c r="AH23" s="333"/>
      <c r="AI23" s="333"/>
      <c r="AJ23" s="333"/>
      <c r="AK23" s="333"/>
      <c r="AL23" s="333"/>
      <c r="AM23" s="333"/>
      <c r="AN23" s="333"/>
      <c r="AO23" s="333"/>
      <c r="AP23" s="333"/>
      <c r="AQ23" s="333"/>
    </row>
    <row r="24" spans="1:43" s="338" customFormat="1" ht="32" customHeight="1" thickBot="1">
      <c r="A24" s="387" t="s">
        <v>350</v>
      </c>
      <c r="B24" s="339"/>
      <c r="C24" s="210"/>
      <c r="D24" s="82"/>
      <c r="E24" s="82"/>
      <c r="F24" s="82"/>
      <c r="G24" s="82"/>
      <c r="H24" s="82"/>
      <c r="I24" s="212">
        <f t="shared" si="0"/>
        <v>0</v>
      </c>
      <c r="J24" s="210"/>
      <c r="K24" s="82"/>
      <c r="L24" s="82"/>
      <c r="M24" s="82"/>
      <c r="N24" s="82"/>
      <c r="O24" s="82"/>
      <c r="P24" s="212">
        <f t="shared" si="1"/>
        <v>0</v>
      </c>
      <c r="Q24" s="217">
        <f t="shared" si="2"/>
        <v>0</v>
      </c>
      <c r="R24" s="333"/>
      <c r="S24" s="333"/>
      <c r="T24" s="333"/>
      <c r="U24" s="333"/>
      <c r="V24" s="333"/>
      <c r="W24" s="333"/>
      <c r="X24" s="333"/>
      <c r="Y24" s="333"/>
      <c r="Z24" s="333"/>
      <c r="AA24" s="333"/>
      <c r="AB24" s="333"/>
      <c r="AC24" s="333"/>
      <c r="AD24" s="333"/>
      <c r="AE24" s="333"/>
      <c r="AF24" s="333"/>
      <c r="AG24" s="333"/>
      <c r="AH24" s="333"/>
      <c r="AI24" s="333"/>
      <c r="AJ24" s="333"/>
      <c r="AK24" s="333"/>
      <c r="AL24" s="333"/>
      <c r="AM24" s="333"/>
      <c r="AN24" s="333"/>
      <c r="AO24" s="333"/>
      <c r="AP24" s="333"/>
      <c r="AQ24" s="333"/>
    </row>
    <row r="25" spans="1:43" s="338" customFormat="1" ht="32" customHeight="1" thickBot="1">
      <c r="A25" s="387" t="s">
        <v>351</v>
      </c>
      <c r="B25" s="339"/>
      <c r="C25" s="210"/>
      <c r="D25" s="82"/>
      <c r="E25" s="82"/>
      <c r="F25" s="82"/>
      <c r="G25" s="82"/>
      <c r="H25" s="82"/>
      <c r="I25" s="212">
        <f t="shared" si="0"/>
        <v>0</v>
      </c>
      <c r="J25" s="210"/>
      <c r="K25" s="82"/>
      <c r="L25" s="82"/>
      <c r="M25" s="82"/>
      <c r="N25" s="82"/>
      <c r="O25" s="82"/>
      <c r="P25" s="212">
        <f t="shared" si="1"/>
        <v>0</v>
      </c>
      <c r="Q25" s="217">
        <f t="shared" si="2"/>
        <v>0</v>
      </c>
      <c r="R25" s="333"/>
      <c r="S25" s="333"/>
      <c r="T25" s="333"/>
      <c r="U25" s="333"/>
      <c r="V25" s="333"/>
      <c r="W25" s="333"/>
      <c r="X25" s="333"/>
      <c r="Y25" s="333"/>
      <c r="Z25" s="333"/>
      <c r="AA25" s="333"/>
      <c r="AB25" s="333"/>
      <c r="AC25" s="333"/>
      <c r="AD25" s="333"/>
      <c r="AE25" s="333"/>
      <c r="AF25" s="333"/>
      <c r="AG25" s="333"/>
      <c r="AH25" s="333"/>
      <c r="AI25" s="333"/>
      <c r="AJ25" s="333"/>
      <c r="AK25" s="333"/>
      <c r="AL25" s="333"/>
      <c r="AM25" s="333"/>
      <c r="AN25" s="333"/>
      <c r="AO25" s="333"/>
      <c r="AP25" s="333"/>
      <c r="AQ25" s="333"/>
    </row>
    <row r="26" spans="1:43" s="338" customFormat="1" ht="32" customHeight="1" thickBot="1">
      <c r="A26" s="388" t="s">
        <v>352</v>
      </c>
      <c r="B26" s="340"/>
      <c r="C26" s="289"/>
      <c r="D26" s="290"/>
      <c r="E26" s="290"/>
      <c r="F26" s="290"/>
      <c r="G26" s="290"/>
      <c r="H26" s="290"/>
      <c r="I26" s="291">
        <f t="shared" si="0"/>
        <v>0</v>
      </c>
      <c r="J26" s="289"/>
      <c r="K26" s="290"/>
      <c r="L26" s="290"/>
      <c r="M26" s="290"/>
      <c r="N26" s="290"/>
      <c r="O26" s="290"/>
      <c r="P26" s="291">
        <f t="shared" si="1"/>
        <v>0</v>
      </c>
      <c r="Q26" s="217">
        <f t="shared" si="2"/>
        <v>0</v>
      </c>
      <c r="R26" s="333"/>
      <c r="S26" s="333"/>
      <c r="T26" s="333"/>
      <c r="U26" s="333"/>
      <c r="V26" s="333"/>
      <c r="W26" s="333"/>
      <c r="X26" s="333"/>
      <c r="Y26" s="333"/>
      <c r="Z26" s="333"/>
      <c r="AA26" s="333"/>
      <c r="AB26" s="333"/>
      <c r="AC26" s="333"/>
      <c r="AD26" s="333"/>
      <c r="AE26" s="333"/>
      <c r="AF26" s="333"/>
      <c r="AG26" s="333"/>
      <c r="AH26" s="333"/>
      <c r="AI26" s="333"/>
      <c r="AJ26" s="333"/>
      <c r="AK26" s="333"/>
      <c r="AL26" s="333"/>
      <c r="AM26" s="333"/>
      <c r="AN26" s="333"/>
      <c r="AO26" s="333"/>
      <c r="AP26" s="333"/>
      <c r="AQ26" s="333"/>
    </row>
    <row r="27" spans="1:43" s="342" customFormat="1" ht="32" customHeight="1">
      <c r="A27" s="197" t="s">
        <v>254</v>
      </c>
      <c r="B27" s="319" t="s">
        <v>366</v>
      </c>
      <c r="C27" s="292"/>
      <c r="D27" s="198"/>
      <c r="E27" s="198"/>
      <c r="F27" s="198"/>
      <c r="G27" s="198"/>
      <c r="H27" s="198"/>
      <c r="I27" s="199"/>
      <c r="J27" s="292"/>
      <c r="K27" s="198"/>
      <c r="L27" s="198"/>
      <c r="M27" s="198"/>
      <c r="N27" s="198"/>
      <c r="O27" s="198"/>
      <c r="P27" s="199"/>
      <c r="Q27" s="219"/>
      <c r="R27" s="341"/>
      <c r="S27" s="341"/>
      <c r="T27" s="341"/>
      <c r="U27" s="341"/>
      <c r="V27" s="341"/>
      <c r="W27" s="341"/>
      <c r="X27" s="341"/>
      <c r="Y27" s="341"/>
      <c r="Z27" s="341"/>
      <c r="AA27" s="341"/>
      <c r="AB27" s="341"/>
      <c r="AC27" s="341"/>
      <c r="AD27" s="341"/>
      <c r="AE27" s="341"/>
      <c r="AF27" s="341"/>
      <c r="AG27" s="341"/>
      <c r="AH27" s="341"/>
      <c r="AI27" s="341"/>
      <c r="AJ27" s="341"/>
      <c r="AK27" s="341"/>
      <c r="AL27" s="341"/>
      <c r="AM27" s="341"/>
      <c r="AN27" s="341"/>
      <c r="AO27" s="341"/>
      <c r="AP27" s="341"/>
      <c r="AQ27" s="341"/>
    </row>
    <row r="28" spans="1:43" s="341" customFormat="1" ht="32" hidden="1" customHeight="1">
      <c r="A28" s="389" t="s">
        <v>213</v>
      </c>
      <c r="B28" s="320"/>
      <c r="C28" s="293">
        <f>SUM(C29:C32)</f>
        <v>0</v>
      </c>
      <c r="D28" s="65">
        <f t="shared" ref="D28:H28" si="3">SUM(D29:D32)</f>
        <v>0</v>
      </c>
      <c r="E28" s="65">
        <f t="shared" si="3"/>
        <v>0</v>
      </c>
      <c r="F28" s="65">
        <f t="shared" si="3"/>
        <v>0</v>
      </c>
      <c r="G28" s="65">
        <f t="shared" si="3"/>
        <v>0</v>
      </c>
      <c r="H28" s="65">
        <f t="shared" si="3"/>
        <v>0</v>
      </c>
      <c r="I28" s="187">
        <f>SUM(C28:H28)</f>
        <v>0</v>
      </c>
      <c r="J28" s="293">
        <f>SUM(J29:J32)</f>
        <v>0</v>
      </c>
      <c r="K28" s="65">
        <f t="shared" ref="K28:O28" si="4">SUM(K29:K32)</f>
        <v>0</v>
      </c>
      <c r="L28" s="65">
        <f t="shared" si="4"/>
        <v>0</v>
      </c>
      <c r="M28" s="65">
        <f t="shared" si="4"/>
        <v>0</v>
      </c>
      <c r="N28" s="65">
        <f t="shared" si="4"/>
        <v>0</v>
      </c>
      <c r="O28" s="65">
        <f t="shared" si="4"/>
        <v>0</v>
      </c>
      <c r="P28" s="187">
        <f>SUM(J28:O28)</f>
        <v>0</v>
      </c>
      <c r="Q28" s="216">
        <f>SUM(I28,P28)</f>
        <v>0</v>
      </c>
    </row>
    <row r="29" spans="1:43" s="341" customFormat="1" ht="32" hidden="1" customHeight="1">
      <c r="A29" s="309" t="s">
        <v>214</v>
      </c>
      <c r="B29" s="343"/>
      <c r="C29" s="293"/>
      <c r="D29" s="65"/>
      <c r="E29" s="65"/>
      <c r="F29" s="65"/>
      <c r="G29" s="65"/>
      <c r="H29" s="65"/>
      <c r="I29" s="187">
        <f t="shared" ref="I29:I41" si="5">SUM(C29:H29)</f>
        <v>0</v>
      </c>
      <c r="J29" s="293"/>
      <c r="K29" s="65"/>
      <c r="L29" s="65"/>
      <c r="M29" s="65"/>
      <c r="N29" s="65"/>
      <c r="O29" s="65"/>
      <c r="P29" s="187">
        <f t="shared" ref="P29:P41" si="6">SUM(J29:O29)</f>
        <v>0</v>
      </c>
      <c r="Q29" s="216">
        <f t="shared" ref="Q29:Q68" si="7">SUM(I29,P29)</f>
        <v>0</v>
      </c>
    </row>
    <row r="30" spans="1:43" s="341" customFormat="1" ht="32" hidden="1" customHeight="1">
      <c r="A30" s="309" t="s">
        <v>215</v>
      </c>
      <c r="B30" s="343"/>
      <c r="C30" s="293"/>
      <c r="D30" s="65"/>
      <c r="E30" s="65"/>
      <c r="F30" s="65"/>
      <c r="G30" s="65"/>
      <c r="H30" s="65"/>
      <c r="I30" s="187">
        <f t="shared" si="5"/>
        <v>0</v>
      </c>
      <c r="J30" s="293"/>
      <c r="K30" s="65"/>
      <c r="L30" s="65"/>
      <c r="M30" s="65"/>
      <c r="N30" s="65"/>
      <c r="O30" s="65"/>
      <c r="P30" s="187">
        <f t="shared" si="6"/>
        <v>0</v>
      </c>
      <c r="Q30" s="216">
        <f t="shared" si="7"/>
        <v>0</v>
      </c>
    </row>
    <row r="31" spans="1:43" s="341" customFormat="1" ht="32" customHeight="1" thickBot="1">
      <c r="A31" s="309" t="s">
        <v>216</v>
      </c>
      <c r="B31" s="343"/>
      <c r="C31" s="293"/>
      <c r="D31" s="65"/>
      <c r="E31" s="65"/>
      <c r="F31" s="65"/>
      <c r="G31" s="65"/>
      <c r="H31" s="65"/>
      <c r="I31" s="187">
        <f t="shared" si="5"/>
        <v>0</v>
      </c>
      <c r="J31" s="293"/>
      <c r="K31" s="65"/>
      <c r="L31" s="65"/>
      <c r="M31" s="65"/>
      <c r="N31" s="65"/>
      <c r="O31" s="65"/>
      <c r="P31" s="187">
        <f t="shared" si="6"/>
        <v>0</v>
      </c>
      <c r="Q31" s="216">
        <f t="shared" si="7"/>
        <v>0</v>
      </c>
    </row>
    <row r="32" spans="1:43" s="341" customFormat="1" ht="32" hidden="1" customHeight="1">
      <c r="A32" s="309" t="s">
        <v>217</v>
      </c>
      <c r="B32" s="343"/>
      <c r="C32" s="293"/>
      <c r="D32" s="65"/>
      <c r="E32" s="65"/>
      <c r="F32" s="65"/>
      <c r="G32" s="65"/>
      <c r="H32" s="65"/>
      <c r="I32" s="187">
        <f t="shared" si="5"/>
        <v>0</v>
      </c>
      <c r="J32" s="293"/>
      <c r="K32" s="65"/>
      <c r="L32" s="65"/>
      <c r="M32" s="65"/>
      <c r="N32" s="65"/>
      <c r="O32" s="65"/>
      <c r="P32" s="187">
        <f t="shared" si="6"/>
        <v>0</v>
      </c>
      <c r="Q32" s="216">
        <f t="shared" si="7"/>
        <v>0</v>
      </c>
    </row>
    <row r="33" spans="1:43" s="344" customFormat="1" ht="32" hidden="1" customHeight="1">
      <c r="A33" s="71" t="s">
        <v>371</v>
      </c>
      <c r="B33" s="343"/>
      <c r="C33" s="293"/>
      <c r="D33" s="65"/>
      <c r="E33" s="65"/>
      <c r="F33" s="65"/>
      <c r="G33" s="65"/>
      <c r="H33" s="65"/>
      <c r="I33" s="187">
        <f t="shared" si="5"/>
        <v>0</v>
      </c>
      <c r="J33" s="293"/>
      <c r="K33" s="65"/>
      <c r="L33" s="65"/>
      <c r="M33" s="65"/>
      <c r="N33" s="65"/>
      <c r="O33" s="65"/>
      <c r="P33" s="187">
        <f t="shared" si="6"/>
        <v>0</v>
      </c>
      <c r="Q33" s="216">
        <f t="shared" si="7"/>
        <v>0</v>
      </c>
    </row>
    <row r="34" spans="1:43" s="344" customFormat="1" ht="32" hidden="1" customHeight="1">
      <c r="A34" s="71" t="s">
        <v>369</v>
      </c>
      <c r="B34" s="343"/>
      <c r="C34" s="293"/>
      <c r="D34" s="65"/>
      <c r="E34" s="65"/>
      <c r="F34" s="65"/>
      <c r="G34" s="65"/>
      <c r="H34" s="65"/>
      <c r="I34" s="187">
        <f t="shared" si="5"/>
        <v>0</v>
      </c>
      <c r="J34" s="293"/>
      <c r="K34" s="65"/>
      <c r="L34" s="65"/>
      <c r="M34" s="65"/>
      <c r="N34" s="65"/>
      <c r="O34" s="65"/>
      <c r="P34" s="187">
        <f t="shared" si="6"/>
        <v>0</v>
      </c>
      <c r="Q34" s="216">
        <f t="shared" si="7"/>
        <v>0</v>
      </c>
    </row>
    <row r="35" spans="1:43" s="344" customFormat="1" ht="32" hidden="1" customHeight="1">
      <c r="A35" s="71" t="s">
        <v>370</v>
      </c>
      <c r="B35" s="343"/>
      <c r="C35" s="293"/>
      <c r="D35" s="65"/>
      <c r="E35" s="65"/>
      <c r="F35" s="65"/>
      <c r="G35" s="65"/>
      <c r="H35" s="65"/>
      <c r="I35" s="187">
        <f t="shared" si="5"/>
        <v>0</v>
      </c>
      <c r="J35" s="293"/>
      <c r="K35" s="65"/>
      <c r="L35" s="65"/>
      <c r="M35" s="65"/>
      <c r="N35" s="65"/>
      <c r="O35" s="65"/>
      <c r="P35" s="187">
        <f t="shared" si="6"/>
        <v>0</v>
      </c>
      <c r="Q35" s="216">
        <f t="shared" si="7"/>
        <v>0</v>
      </c>
    </row>
    <row r="36" spans="1:43" s="344" customFormat="1" ht="32" hidden="1" customHeight="1" thickBot="1">
      <c r="A36" s="93" t="s">
        <v>218</v>
      </c>
      <c r="B36" s="345"/>
      <c r="C36" s="295"/>
      <c r="D36" s="296"/>
      <c r="E36" s="296"/>
      <c r="F36" s="296"/>
      <c r="G36" s="296"/>
      <c r="H36" s="296"/>
      <c r="I36" s="297">
        <f t="shared" si="5"/>
        <v>0</v>
      </c>
      <c r="J36" s="295"/>
      <c r="K36" s="296"/>
      <c r="L36" s="296"/>
      <c r="M36" s="296"/>
      <c r="N36" s="296"/>
      <c r="O36" s="296"/>
      <c r="P36" s="297">
        <f t="shared" si="6"/>
        <v>0</v>
      </c>
      <c r="Q36" s="216">
        <f t="shared" si="7"/>
        <v>0</v>
      </c>
    </row>
    <row r="37" spans="1:43" s="346" customFormat="1" ht="32" customHeight="1">
      <c r="A37" s="200" t="s">
        <v>219</v>
      </c>
      <c r="B37" s="319" t="s">
        <v>366</v>
      </c>
      <c r="C37" s="298">
        <f t="shared" ref="C37:H37" si="8">SUM(C40,C58)</f>
        <v>0</v>
      </c>
      <c r="D37" s="201">
        <f t="shared" si="8"/>
        <v>0</v>
      </c>
      <c r="E37" s="201">
        <f t="shared" si="8"/>
        <v>0</v>
      </c>
      <c r="F37" s="201">
        <f t="shared" si="8"/>
        <v>0</v>
      </c>
      <c r="G37" s="201">
        <f t="shared" si="8"/>
        <v>0</v>
      </c>
      <c r="H37" s="201">
        <f t="shared" si="8"/>
        <v>0</v>
      </c>
      <c r="I37" s="202">
        <f t="shared" si="5"/>
        <v>0</v>
      </c>
      <c r="J37" s="298">
        <f t="shared" ref="J37:O37" si="9">SUM(J40,J58)</f>
        <v>0</v>
      </c>
      <c r="K37" s="201">
        <f t="shared" si="9"/>
        <v>0</v>
      </c>
      <c r="L37" s="201">
        <f t="shared" si="9"/>
        <v>0</v>
      </c>
      <c r="M37" s="201">
        <f t="shared" si="9"/>
        <v>0</v>
      </c>
      <c r="N37" s="201">
        <f t="shared" si="9"/>
        <v>0</v>
      </c>
      <c r="O37" s="201">
        <f t="shared" si="9"/>
        <v>0</v>
      </c>
      <c r="P37" s="202">
        <f t="shared" si="6"/>
        <v>0</v>
      </c>
      <c r="Q37" s="219">
        <f t="shared" si="7"/>
        <v>0</v>
      </c>
      <c r="R37" s="344"/>
      <c r="S37" s="344"/>
      <c r="T37" s="344"/>
      <c r="U37" s="344"/>
      <c r="V37" s="344"/>
      <c r="W37" s="344"/>
      <c r="X37" s="344"/>
      <c r="Y37" s="344"/>
      <c r="Z37" s="344"/>
      <c r="AA37" s="344"/>
      <c r="AB37" s="344"/>
      <c r="AC37" s="344"/>
      <c r="AD37" s="344"/>
      <c r="AE37" s="344"/>
      <c r="AF37" s="344"/>
      <c r="AG37" s="344"/>
      <c r="AH37" s="344"/>
      <c r="AI37" s="344"/>
      <c r="AJ37" s="344"/>
      <c r="AK37" s="344"/>
      <c r="AL37" s="344"/>
      <c r="AM37" s="344"/>
      <c r="AN37" s="344"/>
      <c r="AO37" s="344"/>
      <c r="AP37" s="344"/>
      <c r="AQ37" s="344"/>
    </row>
    <row r="38" spans="1:43" s="347" customFormat="1" ht="54.75" hidden="1" customHeight="1">
      <c r="A38" s="72" t="s">
        <v>228</v>
      </c>
      <c r="B38" s="320"/>
      <c r="C38" s="293" t="e">
        <f>SUM(C48,#REF!)</f>
        <v>#REF!</v>
      </c>
      <c r="D38" s="65" t="e">
        <f>SUM(D48,#REF!)</f>
        <v>#REF!</v>
      </c>
      <c r="E38" s="65" t="e">
        <f>SUM(E48,#REF!)</f>
        <v>#REF!</v>
      </c>
      <c r="F38" s="65" t="e">
        <f>SUM(F48,#REF!)</f>
        <v>#REF!</v>
      </c>
      <c r="G38" s="65" t="e">
        <f>SUM(G48,#REF!)</f>
        <v>#REF!</v>
      </c>
      <c r="H38" s="65" t="e">
        <f>SUM(H48,#REF!)</f>
        <v>#REF!</v>
      </c>
      <c r="I38" s="187" t="e">
        <f t="shared" si="5"/>
        <v>#REF!</v>
      </c>
      <c r="J38" s="293" t="e">
        <f>SUM(J48,#REF!)</f>
        <v>#REF!</v>
      </c>
      <c r="K38" s="65" t="e">
        <f>SUM(K48,#REF!)</f>
        <v>#REF!</v>
      </c>
      <c r="L38" s="65" t="e">
        <f>SUM(L48,#REF!)</f>
        <v>#REF!</v>
      </c>
      <c r="M38" s="65" t="e">
        <f>SUM(M48,#REF!)</f>
        <v>#REF!</v>
      </c>
      <c r="N38" s="65" t="e">
        <f>SUM(N48,#REF!)</f>
        <v>#REF!</v>
      </c>
      <c r="O38" s="65" t="e">
        <f>SUM(O48,#REF!)</f>
        <v>#REF!</v>
      </c>
      <c r="P38" s="187" t="e">
        <f t="shared" si="6"/>
        <v>#REF!</v>
      </c>
      <c r="Q38" s="216" t="e">
        <f t="shared" si="7"/>
        <v>#REF!</v>
      </c>
    </row>
    <row r="39" spans="1:43" s="347" customFormat="1" ht="32" hidden="1" customHeight="1">
      <c r="A39" s="72" t="s">
        <v>227</v>
      </c>
      <c r="B39" s="343"/>
      <c r="C39" s="293">
        <f t="shared" ref="C39:H39" si="10">SUM(C41,C59)</f>
        <v>0</v>
      </c>
      <c r="D39" s="65">
        <f t="shared" si="10"/>
        <v>0</v>
      </c>
      <c r="E39" s="65">
        <f t="shared" si="10"/>
        <v>0</v>
      </c>
      <c r="F39" s="65">
        <f t="shared" si="10"/>
        <v>0</v>
      </c>
      <c r="G39" s="65">
        <f t="shared" si="10"/>
        <v>0</v>
      </c>
      <c r="H39" s="65">
        <f t="shared" si="10"/>
        <v>0</v>
      </c>
      <c r="I39" s="187">
        <f t="shared" si="5"/>
        <v>0</v>
      </c>
      <c r="J39" s="293">
        <f t="shared" ref="J39:O39" si="11">SUM(J41,J59)</f>
        <v>0</v>
      </c>
      <c r="K39" s="65">
        <f t="shared" si="11"/>
        <v>0</v>
      </c>
      <c r="L39" s="65">
        <f t="shared" si="11"/>
        <v>0</v>
      </c>
      <c r="M39" s="65">
        <f t="shared" si="11"/>
        <v>0</v>
      </c>
      <c r="N39" s="65">
        <f t="shared" si="11"/>
        <v>0</v>
      </c>
      <c r="O39" s="65">
        <f t="shared" si="11"/>
        <v>0</v>
      </c>
      <c r="P39" s="187">
        <f t="shared" si="6"/>
        <v>0</v>
      </c>
      <c r="Q39" s="216">
        <f t="shared" si="7"/>
        <v>0</v>
      </c>
    </row>
    <row r="40" spans="1:43" s="349" customFormat="1" ht="32" customHeight="1">
      <c r="A40" s="203" t="s">
        <v>221</v>
      </c>
      <c r="B40" s="321"/>
      <c r="C40" s="299">
        <f>SUM(C41:C42)</f>
        <v>0</v>
      </c>
      <c r="D40" s="194">
        <f t="shared" ref="D40:H40" si="12">SUM(D41:D42)</f>
        <v>0</v>
      </c>
      <c r="E40" s="194">
        <f t="shared" si="12"/>
        <v>0</v>
      </c>
      <c r="F40" s="194">
        <f t="shared" si="12"/>
        <v>0</v>
      </c>
      <c r="G40" s="194">
        <f t="shared" si="12"/>
        <v>0</v>
      </c>
      <c r="H40" s="194">
        <f t="shared" si="12"/>
        <v>0</v>
      </c>
      <c r="I40" s="196">
        <f t="shared" si="5"/>
        <v>0</v>
      </c>
      <c r="J40" s="299">
        <f>SUM(J41:J42)</f>
        <v>0</v>
      </c>
      <c r="K40" s="194">
        <f t="shared" ref="K40:O40" si="13">SUM(K41:K42)</f>
        <v>0</v>
      </c>
      <c r="L40" s="194">
        <f t="shared" si="13"/>
        <v>0</v>
      </c>
      <c r="M40" s="194">
        <f t="shared" si="13"/>
        <v>0</v>
      </c>
      <c r="N40" s="194">
        <f t="shared" si="13"/>
        <v>0</v>
      </c>
      <c r="O40" s="194">
        <f t="shared" si="13"/>
        <v>0</v>
      </c>
      <c r="P40" s="196">
        <f t="shared" si="6"/>
        <v>0</v>
      </c>
      <c r="Q40" s="348">
        <f t="shared" si="7"/>
        <v>0</v>
      </c>
      <c r="R40" s="344"/>
      <c r="S40" s="344"/>
      <c r="T40" s="344"/>
      <c r="U40" s="344"/>
      <c r="V40" s="344"/>
      <c r="W40" s="344"/>
      <c r="X40" s="344"/>
      <c r="Y40" s="344"/>
      <c r="Z40" s="344"/>
      <c r="AA40" s="344"/>
      <c r="AB40" s="344"/>
      <c r="AC40" s="344"/>
      <c r="AD40" s="344"/>
      <c r="AE40" s="344"/>
      <c r="AF40" s="344"/>
      <c r="AG40" s="344"/>
      <c r="AH40" s="344"/>
      <c r="AI40" s="344"/>
      <c r="AJ40" s="344"/>
      <c r="AK40" s="344"/>
      <c r="AL40" s="344"/>
      <c r="AM40" s="344"/>
      <c r="AN40" s="344"/>
      <c r="AO40" s="344"/>
      <c r="AP40" s="344"/>
      <c r="AQ40" s="344"/>
    </row>
    <row r="41" spans="1:43" s="347" customFormat="1" ht="32" hidden="1" customHeight="1">
      <c r="A41" s="311" t="s">
        <v>401</v>
      </c>
      <c r="B41" s="343"/>
      <c r="C41" s="293"/>
      <c r="D41" s="65"/>
      <c r="E41" s="65"/>
      <c r="F41" s="65"/>
      <c r="G41" s="65"/>
      <c r="H41" s="65"/>
      <c r="I41" s="187">
        <f t="shared" si="5"/>
        <v>0</v>
      </c>
      <c r="J41" s="293"/>
      <c r="K41" s="65"/>
      <c r="L41" s="65"/>
      <c r="M41" s="65"/>
      <c r="N41" s="65"/>
      <c r="O41" s="65"/>
      <c r="P41" s="187">
        <f t="shared" si="6"/>
        <v>0</v>
      </c>
      <c r="Q41" s="216">
        <f t="shared" si="7"/>
        <v>0</v>
      </c>
    </row>
    <row r="42" spans="1:43" s="347" customFormat="1" ht="32" hidden="1" customHeight="1">
      <c r="A42" s="311" t="s">
        <v>426</v>
      </c>
      <c r="B42" s="343"/>
      <c r="C42" s="293"/>
      <c r="D42" s="65"/>
      <c r="E42" s="65"/>
      <c r="F42" s="65"/>
      <c r="G42" s="65"/>
      <c r="H42" s="65"/>
      <c r="I42" s="187">
        <f>SUM(C42:H42)</f>
        <v>0</v>
      </c>
      <c r="J42" s="293"/>
      <c r="K42" s="65"/>
      <c r="L42" s="65"/>
      <c r="M42" s="65"/>
      <c r="N42" s="65"/>
      <c r="O42" s="65"/>
      <c r="P42" s="187">
        <f>SUM(J42:O42)</f>
        <v>0</v>
      </c>
      <c r="Q42" s="216">
        <f t="shared" si="7"/>
        <v>0</v>
      </c>
    </row>
    <row r="43" spans="1:43" s="344" customFormat="1" ht="32" hidden="1" customHeight="1">
      <c r="A43" s="73" t="s">
        <v>230</v>
      </c>
      <c r="B43" s="350"/>
      <c r="C43" s="293"/>
      <c r="D43" s="65"/>
      <c r="E43" s="65"/>
      <c r="F43" s="65"/>
      <c r="G43" s="65"/>
      <c r="H43" s="65"/>
      <c r="I43" s="187">
        <f t="shared" ref="I43:I56" si="14">SUM(C43:H43)</f>
        <v>0</v>
      </c>
      <c r="J43" s="293"/>
      <c r="K43" s="65"/>
      <c r="L43" s="65"/>
      <c r="M43" s="65"/>
      <c r="N43" s="65"/>
      <c r="O43" s="65"/>
      <c r="P43" s="187">
        <f t="shared" ref="P43:P56" si="15">SUM(J43:O43)</f>
        <v>0</v>
      </c>
      <c r="Q43" s="216">
        <f t="shared" si="7"/>
        <v>0</v>
      </c>
    </row>
    <row r="44" spans="1:43" s="344" customFormat="1" ht="41.25" hidden="1" customHeight="1">
      <c r="A44" s="74" t="s">
        <v>423</v>
      </c>
      <c r="B44" s="343"/>
      <c r="C44" s="293"/>
      <c r="D44" s="65"/>
      <c r="E44" s="65"/>
      <c r="F44" s="65"/>
      <c r="G44" s="65"/>
      <c r="H44" s="65"/>
      <c r="I44" s="187">
        <f t="shared" si="14"/>
        <v>0</v>
      </c>
      <c r="J44" s="293"/>
      <c r="K44" s="65"/>
      <c r="L44" s="65"/>
      <c r="M44" s="65"/>
      <c r="N44" s="65"/>
      <c r="O44" s="65"/>
      <c r="P44" s="187">
        <f t="shared" si="15"/>
        <v>0</v>
      </c>
      <c r="Q44" s="216">
        <f t="shared" si="7"/>
        <v>0</v>
      </c>
    </row>
    <row r="45" spans="1:43" s="344" customFormat="1" ht="55.5" customHeight="1">
      <c r="A45" s="73" t="s">
        <v>450</v>
      </c>
      <c r="B45" s="350"/>
      <c r="C45" s="293">
        <f>SUM(C46:C53)</f>
        <v>0</v>
      </c>
      <c r="D45" s="65">
        <f t="shared" ref="D45:H45" si="16">SUM(D46:D53)</f>
        <v>0</v>
      </c>
      <c r="E45" s="65">
        <f t="shared" si="16"/>
        <v>0</v>
      </c>
      <c r="F45" s="65">
        <f t="shared" si="16"/>
        <v>0</v>
      </c>
      <c r="G45" s="65">
        <f t="shared" si="16"/>
        <v>0</v>
      </c>
      <c r="H45" s="65">
        <f t="shared" si="16"/>
        <v>0</v>
      </c>
      <c r="I45" s="187">
        <f t="shared" si="14"/>
        <v>0</v>
      </c>
      <c r="J45" s="293">
        <f>SUM(J46:J53)</f>
        <v>0</v>
      </c>
      <c r="K45" s="65">
        <f t="shared" ref="K45:O45" si="17">SUM(K46:K53)</f>
        <v>0</v>
      </c>
      <c r="L45" s="65">
        <f t="shared" si="17"/>
        <v>0</v>
      </c>
      <c r="M45" s="65">
        <f t="shared" si="17"/>
        <v>0</v>
      </c>
      <c r="N45" s="65">
        <f t="shared" si="17"/>
        <v>0</v>
      </c>
      <c r="O45" s="65">
        <f t="shared" si="17"/>
        <v>0</v>
      </c>
      <c r="P45" s="187">
        <f t="shared" si="15"/>
        <v>0</v>
      </c>
      <c r="Q45" s="216">
        <f t="shared" si="7"/>
        <v>0</v>
      </c>
    </row>
    <row r="46" spans="1:43" s="344" customFormat="1" ht="32" customHeight="1">
      <c r="A46" s="312" t="s">
        <v>222</v>
      </c>
      <c r="B46" s="343"/>
      <c r="C46" s="293"/>
      <c r="D46" s="65"/>
      <c r="E46" s="65"/>
      <c r="F46" s="65"/>
      <c r="G46" s="65"/>
      <c r="H46" s="65"/>
      <c r="I46" s="187">
        <f t="shared" si="14"/>
        <v>0</v>
      </c>
      <c r="J46" s="293"/>
      <c r="K46" s="65"/>
      <c r="L46" s="65"/>
      <c r="M46" s="65"/>
      <c r="N46" s="65"/>
      <c r="O46" s="65"/>
      <c r="P46" s="187">
        <f t="shared" si="15"/>
        <v>0</v>
      </c>
      <c r="Q46" s="216">
        <f t="shared" si="7"/>
        <v>0</v>
      </c>
    </row>
    <row r="47" spans="1:43" s="344" customFormat="1" ht="32" customHeight="1">
      <c r="A47" s="312" t="s">
        <v>223</v>
      </c>
      <c r="B47" s="343"/>
      <c r="C47" s="293"/>
      <c r="D47" s="65"/>
      <c r="E47" s="65"/>
      <c r="F47" s="65"/>
      <c r="G47" s="65"/>
      <c r="H47" s="65"/>
      <c r="I47" s="187">
        <f t="shared" si="14"/>
        <v>0</v>
      </c>
      <c r="J47" s="293"/>
      <c r="K47" s="65"/>
      <c r="L47" s="65"/>
      <c r="M47" s="65"/>
      <c r="N47" s="65"/>
      <c r="O47" s="65"/>
      <c r="P47" s="187">
        <f t="shared" si="15"/>
        <v>0</v>
      </c>
      <c r="Q47" s="216">
        <f t="shared" si="7"/>
        <v>0</v>
      </c>
    </row>
    <row r="48" spans="1:43" s="344" customFormat="1" ht="32" customHeight="1">
      <c r="A48" s="312" t="s">
        <v>224</v>
      </c>
      <c r="B48" s="343"/>
      <c r="C48" s="293"/>
      <c r="D48" s="65"/>
      <c r="E48" s="65"/>
      <c r="F48" s="65"/>
      <c r="G48" s="65"/>
      <c r="H48" s="65"/>
      <c r="I48" s="187">
        <f t="shared" si="14"/>
        <v>0</v>
      </c>
      <c r="J48" s="293"/>
      <c r="K48" s="65"/>
      <c r="L48" s="65"/>
      <c r="M48" s="65"/>
      <c r="N48" s="65"/>
      <c r="O48" s="65"/>
      <c r="P48" s="187">
        <f t="shared" si="15"/>
        <v>0</v>
      </c>
      <c r="Q48" s="216">
        <f t="shared" si="7"/>
        <v>0</v>
      </c>
    </row>
    <row r="49" spans="1:43" s="344" customFormat="1" ht="32" customHeight="1">
      <c r="A49" s="312" t="s">
        <v>249</v>
      </c>
      <c r="B49" s="343"/>
      <c r="C49" s="293"/>
      <c r="D49" s="65"/>
      <c r="E49" s="65"/>
      <c r="F49" s="65"/>
      <c r="G49" s="65"/>
      <c r="H49" s="65"/>
      <c r="I49" s="187">
        <f t="shared" si="14"/>
        <v>0</v>
      </c>
      <c r="J49" s="293"/>
      <c r="K49" s="65"/>
      <c r="L49" s="65"/>
      <c r="M49" s="65"/>
      <c r="N49" s="65"/>
      <c r="O49" s="65"/>
      <c r="P49" s="187">
        <f t="shared" si="15"/>
        <v>0</v>
      </c>
      <c r="Q49" s="216">
        <f t="shared" si="7"/>
        <v>0</v>
      </c>
    </row>
    <row r="50" spans="1:43" s="344" customFormat="1" ht="32" customHeight="1">
      <c r="A50" s="312" t="s">
        <v>250</v>
      </c>
      <c r="B50" s="343"/>
      <c r="C50" s="293"/>
      <c r="D50" s="65"/>
      <c r="E50" s="65"/>
      <c r="F50" s="65"/>
      <c r="G50" s="65"/>
      <c r="H50" s="65"/>
      <c r="I50" s="187">
        <f t="shared" si="14"/>
        <v>0</v>
      </c>
      <c r="J50" s="293"/>
      <c r="K50" s="65"/>
      <c r="L50" s="65"/>
      <c r="M50" s="65"/>
      <c r="N50" s="65"/>
      <c r="O50" s="65"/>
      <c r="P50" s="187">
        <f t="shared" si="15"/>
        <v>0</v>
      </c>
      <c r="Q50" s="216">
        <f t="shared" si="7"/>
        <v>0</v>
      </c>
    </row>
    <row r="51" spans="1:43" s="344" customFormat="1" ht="32" customHeight="1">
      <c r="A51" s="309" t="s">
        <v>231</v>
      </c>
      <c r="B51" s="343"/>
      <c r="C51" s="293"/>
      <c r="D51" s="65"/>
      <c r="E51" s="65"/>
      <c r="F51" s="65"/>
      <c r="G51" s="65"/>
      <c r="H51" s="65"/>
      <c r="I51" s="187">
        <f t="shared" si="14"/>
        <v>0</v>
      </c>
      <c r="J51" s="293"/>
      <c r="K51" s="65"/>
      <c r="L51" s="65"/>
      <c r="M51" s="65"/>
      <c r="N51" s="65"/>
      <c r="O51" s="65"/>
      <c r="P51" s="187">
        <f t="shared" si="15"/>
        <v>0</v>
      </c>
      <c r="Q51" s="216">
        <f t="shared" si="7"/>
        <v>0</v>
      </c>
    </row>
    <row r="52" spans="1:43" s="344" customFormat="1" ht="32" customHeight="1">
      <c r="A52" s="309" t="s">
        <v>427</v>
      </c>
      <c r="B52" s="343"/>
      <c r="C52" s="293"/>
      <c r="D52" s="65"/>
      <c r="E52" s="65"/>
      <c r="F52" s="65"/>
      <c r="G52" s="65"/>
      <c r="H52" s="65"/>
      <c r="I52" s="187">
        <f t="shared" si="14"/>
        <v>0</v>
      </c>
      <c r="J52" s="293"/>
      <c r="K52" s="65"/>
      <c r="L52" s="65"/>
      <c r="M52" s="65"/>
      <c r="N52" s="65"/>
      <c r="O52" s="65"/>
      <c r="P52" s="187">
        <f t="shared" si="15"/>
        <v>0</v>
      </c>
      <c r="Q52" s="216">
        <f t="shared" si="7"/>
        <v>0</v>
      </c>
    </row>
    <row r="53" spans="1:43" s="344" customFormat="1" ht="32" customHeight="1">
      <c r="A53" s="309" t="s">
        <v>225</v>
      </c>
      <c r="B53" s="343"/>
      <c r="C53" s="293"/>
      <c r="D53" s="65"/>
      <c r="E53" s="65"/>
      <c r="F53" s="65"/>
      <c r="G53" s="65"/>
      <c r="H53" s="65"/>
      <c r="I53" s="187">
        <f t="shared" si="14"/>
        <v>0</v>
      </c>
      <c r="J53" s="293"/>
      <c r="K53" s="65"/>
      <c r="L53" s="65"/>
      <c r="M53" s="65"/>
      <c r="N53" s="65"/>
      <c r="O53" s="65"/>
      <c r="P53" s="187">
        <f t="shared" si="15"/>
        <v>0</v>
      </c>
      <c r="Q53" s="216">
        <f t="shared" si="7"/>
        <v>0</v>
      </c>
    </row>
    <row r="54" spans="1:43" s="344" customFormat="1" ht="32" customHeight="1">
      <c r="A54" s="75" t="s">
        <v>365</v>
      </c>
      <c r="B54" s="343"/>
      <c r="C54" s="293"/>
      <c r="D54" s="65"/>
      <c r="E54" s="65"/>
      <c r="F54" s="65"/>
      <c r="G54" s="65"/>
      <c r="H54" s="65"/>
      <c r="I54" s="187">
        <f t="shared" si="14"/>
        <v>0</v>
      </c>
      <c r="J54" s="293"/>
      <c r="K54" s="65"/>
      <c r="L54" s="65"/>
      <c r="M54" s="65"/>
      <c r="N54" s="65"/>
      <c r="O54" s="65"/>
      <c r="P54" s="187">
        <f t="shared" si="15"/>
        <v>0</v>
      </c>
      <c r="Q54" s="216">
        <f t="shared" si="7"/>
        <v>0</v>
      </c>
    </row>
    <row r="55" spans="1:43" s="344" customFormat="1" ht="32" customHeight="1">
      <c r="A55" s="71" t="s">
        <v>232</v>
      </c>
      <c r="B55" s="343"/>
      <c r="C55" s="293"/>
      <c r="D55" s="65"/>
      <c r="E55" s="65"/>
      <c r="F55" s="65"/>
      <c r="G55" s="65"/>
      <c r="H55" s="65"/>
      <c r="I55" s="187">
        <f t="shared" si="14"/>
        <v>0</v>
      </c>
      <c r="J55" s="293"/>
      <c r="K55" s="65"/>
      <c r="L55" s="65"/>
      <c r="M55" s="65"/>
      <c r="N55" s="65"/>
      <c r="O55" s="65"/>
      <c r="P55" s="187">
        <f t="shared" si="15"/>
        <v>0</v>
      </c>
      <c r="Q55" s="216">
        <f t="shared" si="7"/>
        <v>0</v>
      </c>
    </row>
    <row r="56" spans="1:43" s="344" customFormat="1" ht="32" hidden="1" customHeight="1">
      <c r="A56" s="71" t="s">
        <v>400</v>
      </c>
      <c r="B56" s="343"/>
      <c r="C56" s="293"/>
      <c r="D56" s="65"/>
      <c r="E56" s="65"/>
      <c r="F56" s="65"/>
      <c r="G56" s="65"/>
      <c r="H56" s="65"/>
      <c r="I56" s="187">
        <f t="shared" si="14"/>
        <v>0</v>
      </c>
      <c r="J56" s="293"/>
      <c r="K56" s="65"/>
      <c r="L56" s="65"/>
      <c r="M56" s="65"/>
      <c r="N56" s="65"/>
      <c r="O56" s="65"/>
      <c r="P56" s="187">
        <f t="shared" si="15"/>
        <v>0</v>
      </c>
      <c r="Q56" s="216">
        <f t="shared" si="7"/>
        <v>0</v>
      </c>
    </row>
    <row r="57" spans="1:43" s="344" customFormat="1" ht="32" hidden="1" customHeight="1">
      <c r="A57" s="75" t="s">
        <v>376</v>
      </c>
      <c r="B57" s="343"/>
      <c r="C57" s="293"/>
      <c r="D57" s="65"/>
      <c r="E57" s="65"/>
      <c r="F57" s="65"/>
      <c r="G57" s="65"/>
      <c r="H57" s="65"/>
      <c r="I57" s="187">
        <f>SUM(C57:H57)</f>
        <v>0</v>
      </c>
      <c r="J57" s="293"/>
      <c r="K57" s="65"/>
      <c r="L57" s="65"/>
      <c r="M57" s="65"/>
      <c r="N57" s="65"/>
      <c r="O57" s="65"/>
      <c r="P57" s="187">
        <f>SUM(J57:O57)</f>
        <v>0</v>
      </c>
      <c r="Q57" s="216">
        <f t="shared" si="7"/>
        <v>0</v>
      </c>
    </row>
    <row r="58" spans="1:43" s="349" customFormat="1" ht="32" customHeight="1">
      <c r="A58" s="203" t="s">
        <v>226</v>
      </c>
      <c r="B58" s="321"/>
      <c r="C58" s="299"/>
      <c r="D58" s="194"/>
      <c r="E58" s="194"/>
      <c r="F58" s="194"/>
      <c r="G58" s="194"/>
      <c r="H58" s="194"/>
      <c r="I58" s="204">
        <f>SUM(D58:H58)</f>
        <v>0</v>
      </c>
      <c r="J58" s="299"/>
      <c r="K58" s="194"/>
      <c r="L58" s="194"/>
      <c r="M58" s="194"/>
      <c r="N58" s="194"/>
      <c r="O58" s="194"/>
      <c r="P58" s="204">
        <f>SUM(K58:O58)</f>
        <v>0</v>
      </c>
      <c r="Q58" s="218">
        <f>SUM(I58,P58)</f>
        <v>0</v>
      </c>
      <c r="R58" s="344"/>
      <c r="S58" s="344"/>
      <c r="T58" s="344"/>
      <c r="U58" s="344"/>
      <c r="V58" s="344"/>
      <c r="W58" s="344"/>
      <c r="X58" s="344"/>
      <c r="Y58" s="344"/>
      <c r="Z58" s="344"/>
      <c r="AA58" s="344"/>
      <c r="AB58" s="344"/>
      <c r="AC58" s="344"/>
      <c r="AD58" s="344"/>
      <c r="AE58" s="344"/>
      <c r="AF58" s="344"/>
      <c r="AG58" s="344"/>
      <c r="AH58" s="344"/>
      <c r="AI58" s="344"/>
      <c r="AJ58" s="344"/>
      <c r="AK58" s="344"/>
      <c r="AL58" s="344"/>
      <c r="AM58" s="344"/>
      <c r="AN58" s="344"/>
      <c r="AO58" s="344"/>
      <c r="AP58" s="344"/>
      <c r="AQ58" s="344"/>
    </row>
    <row r="59" spans="1:43" s="344" customFormat="1" ht="32" customHeight="1">
      <c r="A59" s="72" t="s">
        <v>229</v>
      </c>
      <c r="B59" s="343"/>
      <c r="C59" s="293"/>
      <c r="D59" s="65"/>
      <c r="E59" s="65"/>
      <c r="F59" s="65"/>
      <c r="G59" s="65"/>
      <c r="H59" s="65"/>
      <c r="I59" s="187">
        <f t="shared" ref="I59:I70" si="18">SUM(C59:H59)</f>
        <v>0</v>
      </c>
      <c r="J59" s="293"/>
      <c r="K59" s="65"/>
      <c r="L59" s="65"/>
      <c r="M59" s="65"/>
      <c r="N59" s="65"/>
      <c r="O59" s="65"/>
      <c r="P59" s="187">
        <f t="shared" ref="P59:P62" si="19">SUM(J59:O59)</f>
        <v>0</v>
      </c>
      <c r="Q59" s="216">
        <f t="shared" si="7"/>
        <v>0</v>
      </c>
    </row>
    <row r="60" spans="1:43" s="344" customFormat="1" ht="32" hidden="1" customHeight="1">
      <c r="A60" s="76" t="s">
        <v>363</v>
      </c>
      <c r="B60" s="343"/>
      <c r="C60" s="293"/>
      <c r="D60" s="65"/>
      <c r="E60" s="65"/>
      <c r="F60" s="65"/>
      <c r="G60" s="65"/>
      <c r="H60" s="65"/>
      <c r="I60" s="187">
        <f t="shared" si="18"/>
        <v>0</v>
      </c>
      <c r="J60" s="293"/>
      <c r="K60" s="65"/>
      <c r="L60" s="65"/>
      <c r="M60" s="65"/>
      <c r="N60" s="65"/>
      <c r="O60" s="65"/>
      <c r="P60" s="187">
        <f t="shared" si="19"/>
        <v>0</v>
      </c>
      <c r="Q60" s="216">
        <f t="shared" si="7"/>
        <v>0</v>
      </c>
    </row>
    <row r="61" spans="1:43" s="344" customFormat="1" ht="32" customHeight="1">
      <c r="A61" s="75" t="s">
        <v>364</v>
      </c>
      <c r="B61" s="343"/>
      <c r="C61" s="293"/>
      <c r="D61" s="65"/>
      <c r="E61" s="65"/>
      <c r="F61" s="65"/>
      <c r="G61" s="65"/>
      <c r="H61" s="65"/>
      <c r="I61" s="187">
        <f t="shared" si="18"/>
        <v>0</v>
      </c>
      <c r="J61" s="293"/>
      <c r="K61" s="65"/>
      <c r="L61" s="65"/>
      <c r="M61" s="65"/>
      <c r="N61" s="65"/>
      <c r="O61" s="65"/>
      <c r="P61" s="187">
        <f t="shared" si="19"/>
        <v>0</v>
      </c>
      <c r="Q61" s="216">
        <f t="shared" si="7"/>
        <v>0</v>
      </c>
    </row>
    <row r="62" spans="1:43" s="344" customFormat="1" ht="32" customHeight="1" thickBot="1">
      <c r="A62" s="93" t="s">
        <v>372</v>
      </c>
      <c r="B62" s="345"/>
      <c r="C62" s="295"/>
      <c r="D62" s="296"/>
      <c r="E62" s="296"/>
      <c r="F62" s="296"/>
      <c r="G62" s="296"/>
      <c r="H62" s="296"/>
      <c r="I62" s="297">
        <f t="shared" si="18"/>
        <v>0</v>
      </c>
      <c r="J62" s="295"/>
      <c r="K62" s="296"/>
      <c r="L62" s="296"/>
      <c r="M62" s="296"/>
      <c r="N62" s="296"/>
      <c r="O62" s="296"/>
      <c r="P62" s="297">
        <f t="shared" si="19"/>
        <v>0</v>
      </c>
      <c r="Q62" s="216">
        <f t="shared" si="7"/>
        <v>0</v>
      </c>
    </row>
    <row r="63" spans="1:43" s="346" customFormat="1" ht="32" customHeight="1">
      <c r="A63" s="200" t="s">
        <v>374</v>
      </c>
      <c r="B63" s="319" t="s">
        <v>366</v>
      </c>
      <c r="C63" s="298">
        <f>SUM(C64:C66)</f>
        <v>0</v>
      </c>
      <c r="D63" s="201">
        <f>SUM(D64:D66)</f>
        <v>0</v>
      </c>
      <c r="E63" s="201">
        <f t="shared" ref="E63:H63" si="20">SUM(E64:E66)</f>
        <v>0</v>
      </c>
      <c r="F63" s="201">
        <f t="shared" si="20"/>
        <v>0</v>
      </c>
      <c r="G63" s="201">
        <f t="shared" si="20"/>
        <v>0</v>
      </c>
      <c r="H63" s="201">
        <f t="shared" si="20"/>
        <v>0</v>
      </c>
      <c r="I63" s="351">
        <f>SUM(C63:H63)</f>
        <v>0</v>
      </c>
      <c r="J63" s="298">
        <f>SUM(J64:J66)</f>
        <v>0</v>
      </c>
      <c r="K63" s="201">
        <f>SUM(K64:K66)</f>
        <v>0</v>
      </c>
      <c r="L63" s="201">
        <f t="shared" ref="L63:O63" si="21">SUM(L64:L66)</f>
        <v>0</v>
      </c>
      <c r="M63" s="201">
        <f t="shared" si="21"/>
        <v>0</v>
      </c>
      <c r="N63" s="201">
        <f t="shared" si="21"/>
        <v>0</v>
      </c>
      <c r="O63" s="201">
        <f t="shared" si="21"/>
        <v>0</v>
      </c>
      <c r="P63" s="351">
        <f>SUM(J63:O63)</f>
        <v>0</v>
      </c>
      <c r="Q63" s="219">
        <f>SUM(I63,P63)</f>
        <v>0</v>
      </c>
      <c r="R63" s="344"/>
      <c r="S63" s="344"/>
      <c r="T63" s="344"/>
      <c r="U63" s="344"/>
      <c r="V63" s="344"/>
      <c r="W63" s="344"/>
      <c r="X63" s="344"/>
      <c r="Y63" s="344"/>
      <c r="Z63" s="344"/>
      <c r="AA63" s="344"/>
      <c r="AB63" s="344"/>
      <c r="AC63" s="344"/>
      <c r="AD63" s="344"/>
      <c r="AE63" s="344"/>
      <c r="AF63" s="344"/>
      <c r="AG63" s="344"/>
      <c r="AH63" s="344"/>
      <c r="AI63" s="344"/>
      <c r="AJ63" s="344"/>
      <c r="AK63" s="344"/>
      <c r="AL63" s="344"/>
      <c r="AM63" s="344"/>
      <c r="AN63" s="344"/>
      <c r="AO63" s="344"/>
      <c r="AP63" s="344"/>
      <c r="AQ63" s="344"/>
    </row>
    <row r="64" spans="1:43" s="344" customFormat="1" ht="39.75" customHeight="1">
      <c r="A64" s="72" t="s">
        <v>462</v>
      </c>
      <c r="B64" s="343"/>
      <c r="C64" s="293"/>
      <c r="D64" s="65"/>
      <c r="E64" s="65"/>
      <c r="F64" s="65"/>
      <c r="G64" s="65"/>
      <c r="H64" s="65"/>
      <c r="I64" s="187">
        <f t="shared" si="18"/>
        <v>0</v>
      </c>
      <c r="J64" s="293"/>
      <c r="K64" s="65"/>
      <c r="L64" s="65"/>
      <c r="M64" s="65"/>
      <c r="N64" s="65"/>
      <c r="O64" s="65"/>
      <c r="P64" s="187">
        <f t="shared" ref="P64:P70" si="22">SUM(J64:O64)</f>
        <v>0</v>
      </c>
      <c r="Q64" s="216">
        <f t="shared" si="7"/>
        <v>0</v>
      </c>
    </row>
    <row r="65" spans="1:43" s="344" customFormat="1" ht="32" customHeight="1">
      <c r="A65" s="72" t="s">
        <v>464</v>
      </c>
      <c r="B65" s="343"/>
      <c r="C65" s="293"/>
      <c r="D65" s="65"/>
      <c r="E65" s="65"/>
      <c r="F65" s="65"/>
      <c r="G65" s="65"/>
      <c r="H65" s="65"/>
      <c r="I65" s="187">
        <f t="shared" si="18"/>
        <v>0</v>
      </c>
      <c r="J65" s="293"/>
      <c r="K65" s="65"/>
      <c r="L65" s="65"/>
      <c r="M65" s="65"/>
      <c r="N65" s="65"/>
      <c r="O65" s="65"/>
      <c r="P65" s="187">
        <f t="shared" si="22"/>
        <v>0</v>
      </c>
      <c r="Q65" s="216">
        <f t="shared" si="7"/>
        <v>0</v>
      </c>
    </row>
    <row r="66" spans="1:43" s="344" customFormat="1" ht="41.25" customHeight="1" thickBot="1">
      <c r="A66" s="72" t="s">
        <v>463</v>
      </c>
      <c r="B66" s="343"/>
      <c r="C66" s="352"/>
      <c r="D66" s="65"/>
      <c r="E66" s="65"/>
      <c r="F66" s="65"/>
      <c r="G66" s="65"/>
      <c r="H66" s="65"/>
      <c r="I66" s="187">
        <f t="shared" si="18"/>
        <v>0</v>
      </c>
      <c r="J66" s="352"/>
      <c r="K66" s="65"/>
      <c r="L66" s="65"/>
      <c r="M66" s="65"/>
      <c r="N66" s="65"/>
      <c r="O66" s="65"/>
      <c r="P66" s="187">
        <f t="shared" si="22"/>
        <v>0</v>
      </c>
      <c r="Q66" s="216">
        <f t="shared" si="7"/>
        <v>0</v>
      </c>
    </row>
    <row r="67" spans="1:43" s="344" customFormat="1" ht="32" hidden="1" customHeight="1">
      <c r="A67" s="77" t="s">
        <v>353</v>
      </c>
      <c r="B67" s="343"/>
      <c r="C67" s="293"/>
      <c r="D67" s="65"/>
      <c r="E67" s="65"/>
      <c r="F67" s="65"/>
      <c r="G67" s="65"/>
      <c r="H67" s="65"/>
      <c r="I67" s="187">
        <f t="shared" si="18"/>
        <v>0</v>
      </c>
      <c r="J67" s="293"/>
      <c r="K67" s="65"/>
      <c r="L67" s="65"/>
      <c r="M67" s="65"/>
      <c r="N67" s="65"/>
      <c r="O67" s="65"/>
      <c r="P67" s="187">
        <f t="shared" si="22"/>
        <v>0</v>
      </c>
      <c r="Q67" s="216">
        <f t="shared" si="7"/>
        <v>0</v>
      </c>
    </row>
    <row r="68" spans="1:43" s="344" customFormat="1" ht="32" hidden="1" customHeight="1">
      <c r="A68" s="205" t="s">
        <v>354</v>
      </c>
      <c r="B68" s="345"/>
      <c r="C68" s="295"/>
      <c r="D68" s="296"/>
      <c r="E68" s="296"/>
      <c r="F68" s="296"/>
      <c r="G68" s="296"/>
      <c r="H68" s="296"/>
      <c r="I68" s="297">
        <f t="shared" si="18"/>
        <v>0</v>
      </c>
      <c r="J68" s="295"/>
      <c r="K68" s="296"/>
      <c r="L68" s="296"/>
      <c r="M68" s="296"/>
      <c r="N68" s="296"/>
      <c r="O68" s="296"/>
      <c r="P68" s="297">
        <f t="shared" si="22"/>
        <v>0</v>
      </c>
      <c r="Q68" s="216">
        <f t="shared" si="7"/>
        <v>0</v>
      </c>
    </row>
    <row r="69" spans="1:43" s="354" customFormat="1" ht="32" customHeight="1">
      <c r="A69" s="181" t="s">
        <v>244</v>
      </c>
      <c r="B69" s="319" t="s">
        <v>366</v>
      </c>
      <c r="C69" s="300"/>
      <c r="D69" s="186"/>
      <c r="E69" s="186"/>
      <c r="F69" s="186"/>
      <c r="G69" s="186"/>
      <c r="H69" s="186"/>
      <c r="I69" s="202">
        <f t="shared" si="18"/>
        <v>0</v>
      </c>
      <c r="J69" s="300"/>
      <c r="K69" s="186"/>
      <c r="L69" s="186"/>
      <c r="M69" s="186"/>
      <c r="N69" s="186"/>
      <c r="O69" s="186"/>
      <c r="P69" s="202">
        <f t="shared" si="22"/>
        <v>0</v>
      </c>
      <c r="Q69" s="219">
        <f>SUM(I69,P69)</f>
        <v>0</v>
      </c>
      <c r="R69" s="353"/>
      <c r="S69" s="353"/>
      <c r="T69" s="353"/>
      <c r="U69" s="353"/>
      <c r="V69" s="353"/>
      <c r="W69" s="353"/>
      <c r="X69" s="353"/>
      <c r="Y69" s="353"/>
      <c r="Z69" s="353"/>
      <c r="AA69" s="353"/>
      <c r="AB69" s="353"/>
      <c r="AC69" s="353"/>
      <c r="AD69" s="353"/>
      <c r="AE69" s="353"/>
      <c r="AF69" s="353"/>
      <c r="AG69" s="353"/>
      <c r="AH69" s="353"/>
      <c r="AI69" s="353"/>
      <c r="AJ69" s="353"/>
      <c r="AK69" s="353"/>
      <c r="AL69" s="353"/>
      <c r="AM69" s="353"/>
      <c r="AN69" s="353"/>
      <c r="AO69" s="353"/>
      <c r="AP69" s="353"/>
      <c r="AQ69" s="353"/>
    </row>
    <row r="70" spans="1:43" s="355" customFormat="1" ht="32" customHeight="1">
      <c r="A70" s="182" t="s">
        <v>245</v>
      </c>
      <c r="B70" s="321"/>
      <c r="C70" s="301"/>
      <c r="D70" s="185"/>
      <c r="E70" s="185"/>
      <c r="F70" s="185"/>
      <c r="G70" s="185"/>
      <c r="H70" s="185"/>
      <c r="I70" s="196">
        <f t="shared" si="18"/>
        <v>0</v>
      </c>
      <c r="J70" s="301"/>
      <c r="K70" s="185"/>
      <c r="L70" s="185"/>
      <c r="M70" s="185"/>
      <c r="N70" s="185"/>
      <c r="O70" s="185"/>
      <c r="P70" s="196">
        <f t="shared" si="22"/>
        <v>0</v>
      </c>
      <c r="Q70" s="348">
        <f>SUM(I70,P70)</f>
        <v>0</v>
      </c>
      <c r="R70" s="353"/>
      <c r="S70" s="353"/>
      <c r="T70" s="353"/>
      <c r="U70" s="353"/>
      <c r="V70" s="353"/>
      <c r="W70" s="353"/>
      <c r="X70" s="353"/>
      <c r="Y70" s="353"/>
      <c r="Z70" s="353"/>
      <c r="AA70" s="353"/>
      <c r="AB70" s="353"/>
      <c r="AC70" s="353"/>
      <c r="AD70" s="353"/>
      <c r="AE70" s="353"/>
      <c r="AF70" s="353"/>
      <c r="AG70" s="353"/>
      <c r="AH70" s="353"/>
      <c r="AI70" s="353"/>
      <c r="AJ70" s="353"/>
      <c r="AK70" s="353"/>
      <c r="AL70" s="353"/>
      <c r="AM70" s="353"/>
      <c r="AN70" s="353"/>
      <c r="AO70" s="353"/>
      <c r="AP70" s="353"/>
      <c r="AQ70" s="353"/>
    </row>
    <row r="71" spans="1:43" s="344" customFormat="1" ht="51" customHeight="1">
      <c r="A71" s="310" t="s">
        <v>425</v>
      </c>
      <c r="B71" s="343">
        <f>SUM(B72:B76)</f>
        <v>0</v>
      </c>
      <c r="C71" s="293">
        <f>SUM(C72:C76)</f>
        <v>0</v>
      </c>
      <c r="D71" s="65">
        <f t="shared" ref="D71:H71" si="23">SUM(D72:D76)</f>
        <v>0</v>
      </c>
      <c r="E71" s="65">
        <f t="shared" si="23"/>
        <v>0</v>
      </c>
      <c r="F71" s="65">
        <f t="shared" si="23"/>
        <v>0</v>
      </c>
      <c r="G71" s="65">
        <f t="shared" si="23"/>
        <v>0</v>
      </c>
      <c r="H71" s="65">
        <f t="shared" si="23"/>
        <v>0</v>
      </c>
      <c r="I71" s="187">
        <f>H71</f>
        <v>0</v>
      </c>
      <c r="J71" s="293">
        <f>SUM(J72:J76)</f>
        <v>0</v>
      </c>
      <c r="K71" s="65">
        <f t="shared" ref="K71:O71" si="24">SUM(K72:K76)</f>
        <v>0</v>
      </c>
      <c r="L71" s="65">
        <f t="shared" si="24"/>
        <v>0</v>
      </c>
      <c r="M71" s="65">
        <f t="shared" si="24"/>
        <v>0</v>
      </c>
      <c r="N71" s="65">
        <f t="shared" si="24"/>
        <v>0</v>
      </c>
      <c r="O71" s="65">
        <f t="shared" si="24"/>
        <v>0</v>
      </c>
      <c r="P71" s="187">
        <f>O71</f>
        <v>0</v>
      </c>
      <c r="Q71" s="216">
        <f>O71</f>
        <v>0</v>
      </c>
    </row>
    <row r="72" spans="1:43" s="344" customFormat="1" ht="33" hidden="1" customHeight="1">
      <c r="A72" s="323" t="s">
        <v>355</v>
      </c>
      <c r="B72" s="343"/>
      <c r="C72" s="293"/>
      <c r="D72" s="65"/>
      <c r="E72" s="65"/>
      <c r="F72" s="65"/>
      <c r="G72" s="65"/>
      <c r="H72" s="65"/>
      <c r="I72" s="187">
        <f t="shared" ref="I72:I99" si="25">H72</f>
        <v>0</v>
      </c>
      <c r="J72" s="293"/>
      <c r="K72" s="65"/>
      <c r="L72" s="65"/>
      <c r="M72" s="65"/>
      <c r="N72" s="65"/>
      <c r="O72" s="65"/>
      <c r="P72" s="187">
        <f t="shared" ref="P72:P99" si="26">O72</f>
        <v>0</v>
      </c>
      <c r="Q72" s="216">
        <f t="shared" ref="Q72:Q99" si="27">O72</f>
        <v>0</v>
      </c>
    </row>
    <row r="73" spans="1:43" s="344" customFormat="1" ht="32" hidden="1" customHeight="1">
      <c r="A73" s="323" t="s">
        <v>356</v>
      </c>
      <c r="B73" s="343"/>
      <c r="C73" s="293"/>
      <c r="D73" s="65"/>
      <c r="E73" s="65"/>
      <c r="F73" s="65"/>
      <c r="G73" s="65"/>
      <c r="H73" s="65"/>
      <c r="I73" s="187">
        <f t="shared" si="25"/>
        <v>0</v>
      </c>
      <c r="J73" s="293"/>
      <c r="K73" s="65"/>
      <c r="L73" s="65"/>
      <c r="M73" s="65"/>
      <c r="N73" s="65"/>
      <c r="O73" s="65"/>
      <c r="P73" s="187">
        <f t="shared" si="26"/>
        <v>0</v>
      </c>
      <c r="Q73" s="216">
        <f t="shared" si="27"/>
        <v>0</v>
      </c>
    </row>
    <row r="74" spans="1:43" s="344" customFormat="1" ht="32" hidden="1" customHeight="1">
      <c r="A74" s="323" t="s">
        <v>357</v>
      </c>
      <c r="B74" s="343"/>
      <c r="C74" s="293"/>
      <c r="D74" s="65"/>
      <c r="E74" s="65"/>
      <c r="F74" s="65"/>
      <c r="G74" s="65"/>
      <c r="H74" s="65"/>
      <c r="I74" s="187">
        <f t="shared" si="25"/>
        <v>0</v>
      </c>
      <c r="J74" s="293"/>
      <c r="K74" s="65"/>
      <c r="L74" s="65"/>
      <c r="M74" s="65"/>
      <c r="N74" s="65"/>
      <c r="O74" s="65"/>
      <c r="P74" s="187">
        <f t="shared" si="26"/>
        <v>0</v>
      </c>
      <c r="Q74" s="216">
        <f t="shared" si="27"/>
        <v>0</v>
      </c>
    </row>
    <row r="75" spans="1:43" s="344" customFormat="1" ht="32" hidden="1" customHeight="1">
      <c r="A75" s="323" t="s">
        <v>246</v>
      </c>
      <c r="B75" s="343"/>
      <c r="C75" s="293"/>
      <c r="D75" s="65"/>
      <c r="E75" s="65"/>
      <c r="F75" s="65"/>
      <c r="G75" s="65"/>
      <c r="H75" s="65"/>
      <c r="I75" s="187">
        <f t="shared" si="25"/>
        <v>0</v>
      </c>
      <c r="J75" s="293"/>
      <c r="K75" s="65"/>
      <c r="L75" s="65"/>
      <c r="M75" s="65"/>
      <c r="N75" s="65"/>
      <c r="O75" s="65"/>
      <c r="P75" s="187">
        <f t="shared" si="26"/>
        <v>0</v>
      </c>
      <c r="Q75" s="216">
        <f t="shared" si="27"/>
        <v>0</v>
      </c>
    </row>
    <row r="76" spans="1:43" s="344" customFormat="1" ht="32" hidden="1" customHeight="1">
      <c r="A76" s="324" t="s">
        <v>431</v>
      </c>
      <c r="B76" s="343"/>
      <c r="C76" s="293"/>
      <c r="D76" s="65"/>
      <c r="E76" s="65"/>
      <c r="F76" s="65"/>
      <c r="G76" s="65"/>
      <c r="H76" s="65"/>
      <c r="I76" s="187">
        <f t="shared" si="25"/>
        <v>0</v>
      </c>
      <c r="J76" s="293"/>
      <c r="K76" s="65"/>
      <c r="L76" s="65"/>
      <c r="M76" s="65"/>
      <c r="N76" s="65"/>
      <c r="O76" s="65"/>
      <c r="P76" s="187">
        <f t="shared" si="26"/>
        <v>0</v>
      </c>
      <c r="Q76" s="216">
        <f t="shared" si="27"/>
        <v>0</v>
      </c>
    </row>
    <row r="77" spans="1:43" s="344" customFormat="1" ht="48" customHeight="1">
      <c r="A77" s="183" t="s">
        <v>465</v>
      </c>
      <c r="B77" s="343">
        <f>SUM(B78:B80)</f>
        <v>0</v>
      </c>
      <c r="C77" s="356">
        <f>SUM(C78:C80)</f>
        <v>0</v>
      </c>
      <c r="D77" s="65">
        <f>SUM(D78:D80)</f>
        <v>0</v>
      </c>
      <c r="E77" s="65">
        <f t="shared" ref="E77:H77" si="28">SUM(E78:E80)</f>
        <v>0</v>
      </c>
      <c r="F77" s="65">
        <f t="shared" si="28"/>
        <v>0</v>
      </c>
      <c r="G77" s="65">
        <f t="shared" si="28"/>
        <v>0</v>
      </c>
      <c r="H77" s="65">
        <f t="shared" si="28"/>
        <v>0</v>
      </c>
      <c r="I77" s="187">
        <f t="shared" si="25"/>
        <v>0</v>
      </c>
      <c r="J77" s="356">
        <f>SUM(J78:J80)</f>
        <v>0</v>
      </c>
      <c r="K77" s="65">
        <f>SUM(K78:K80)</f>
        <v>0</v>
      </c>
      <c r="L77" s="65">
        <f t="shared" ref="L77:O77" si="29">SUM(L78:L80)</f>
        <v>0</v>
      </c>
      <c r="M77" s="65">
        <f t="shared" si="29"/>
        <v>0</v>
      </c>
      <c r="N77" s="65">
        <f t="shared" si="29"/>
        <v>0</v>
      </c>
      <c r="O77" s="65">
        <f t="shared" si="29"/>
        <v>0</v>
      </c>
      <c r="P77" s="187">
        <f t="shared" si="26"/>
        <v>0</v>
      </c>
      <c r="Q77" s="216">
        <f t="shared" si="27"/>
        <v>0</v>
      </c>
    </row>
    <row r="78" spans="1:43" s="344" customFormat="1" ht="32" hidden="1" customHeight="1">
      <c r="A78" s="323" t="s">
        <v>355</v>
      </c>
      <c r="B78" s="343"/>
      <c r="C78" s="293"/>
      <c r="D78" s="65"/>
      <c r="E78" s="65"/>
      <c r="F78" s="65"/>
      <c r="G78" s="65"/>
      <c r="H78" s="65"/>
      <c r="I78" s="187">
        <f t="shared" si="25"/>
        <v>0</v>
      </c>
      <c r="J78" s="293"/>
      <c r="K78" s="65"/>
      <c r="L78" s="65"/>
      <c r="M78" s="65"/>
      <c r="N78" s="65"/>
      <c r="O78" s="65"/>
      <c r="P78" s="187">
        <f t="shared" si="26"/>
        <v>0</v>
      </c>
      <c r="Q78" s="216">
        <f t="shared" si="27"/>
        <v>0</v>
      </c>
    </row>
    <row r="79" spans="1:43" s="344" customFormat="1" ht="32" hidden="1" customHeight="1">
      <c r="A79" s="323" t="s">
        <v>357</v>
      </c>
      <c r="B79" s="343"/>
      <c r="C79" s="293"/>
      <c r="D79" s="65"/>
      <c r="E79" s="65"/>
      <c r="F79" s="65"/>
      <c r="G79" s="65"/>
      <c r="H79" s="65"/>
      <c r="I79" s="187">
        <f t="shared" si="25"/>
        <v>0</v>
      </c>
      <c r="J79" s="293"/>
      <c r="K79" s="65"/>
      <c r="L79" s="65"/>
      <c r="M79" s="65"/>
      <c r="N79" s="65"/>
      <c r="O79" s="65"/>
      <c r="P79" s="187">
        <f t="shared" si="26"/>
        <v>0</v>
      </c>
      <c r="Q79" s="216">
        <f t="shared" si="27"/>
        <v>0</v>
      </c>
    </row>
    <row r="80" spans="1:43" s="344" customFormat="1" ht="32" hidden="1" customHeight="1">
      <c r="A80" s="323" t="s">
        <v>246</v>
      </c>
      <c r="B80" s="343"/>
      <c r="C80" s="293"/>
      <c r="D80" s="65"/>
      <c r="E80" s="65"/>
      <c r="F80" s="65"/>
      <c r="G80" s="65"/>
      <c r="H80" s="65"/>
      <c r="I80" s="187">
        <f t="shared" si="25"/>
        <v>0</v>
      </c>
      <c r="J80" s="293"/>
      <c r="K80" s="65"/>
      <c r="L80" s="65"/>
      <c r="M80" s="65"/>
      <c r="N80" s="65"/>
      <c r="O80" s="65"/>
      <c r="P80" s="187">
        <f t="shared" si="26"/>
        <v>0</v>
      </c>
      <c r="Q80" s="216">
        <f t="shared" si="27"/>
        <v>0</v>
      </c>
    </row>
    <row r="81" spans="1:17" s="344" customFormat="1" ht="32" hidden="1" customHeight="1">
      <c r="A81" s="323" t="s">
        <v>378</v>
      </c>
      <c r="B81" s="343"/>
      <c r="C81" s="293"/>
      <c r="D81" s="65"/>
      <c r="E81" s="65"/>
      <c r="F81" s="65"/>
      <c r="G81" s="65"/>
      <c r="H81" s="65"/>
      <c r="I81" s="187">
        <f t="shared" si="25"/>
        <v>0</v>
      </c>
      <c r="J81" s="293"/>
      <c r="K81" s="65"/>
      <c r="L81" s="65"/>
      <c r="M81" s="65"/>
      <c r="N81" s="65"/>
      <c r="O81" s="65"/>
      <c r="P81" s="187">
        <f t="shared" si="26"/>
        <v>0</v>
      </c>
      <c r="Q81" s="216">
        <f t="shared" si="27"/>
        <v>0</v>
      </c>
    </row>
    <row r="82" spans="1:17" s="344" customFormat="1" ht="32" hidden="1" customHeight="1">
      <c r="A82" s="323" t="s">
        <v>357</v>
      </c>
      <c r="B82" s="343"/>
      <c r="C82" s="293"/>
      <c r="D82" s="65"/>
      <c r="E82" s="65"/>
      <c r="F82" s="65"/>
      <c r="G82" s="65"/>
      <c r="H82" s="65"/>
      <c r="I82" s="187">
        <f t="shared" si="25"/>
        <v>0</v>
      </c>
      <c r="J82" s="293"/>
      <c r="K82" s="65"/>
      <c r="L82" s="65"/>
      <c r="M82" s="65"/>
      <c r="N82" s="65"/>
      <c r="O82" s="65"/>
      <c r="P82" s="187">
        <f t="shared" si="26"/>
        <v>0</v>
      </c>
      <c r="Q82" s="216">
        <f t="shared" si="27"/>
        <v>0</v>
      </c>
    </row>
    <row r="83" spans="1:17" s="344" customFormat="1" ht="32" hidden="1" customHeight="1">
      <c r="A83" s="323" t="s">
        <v>246</v>
      </c>
      <c r="B83" s="343"/>
      <c r="C83" s="293"/>
      <c r="D83" s="65"/>
      <c r="E83" s="65"/>
      <c r="F83" s="65"/>
      <c r="G83" s="65"/>
      <c r="H83" s="65"/>
      <c r="I83" s="187">
        <f t="shared" si="25"/>
        <v>0</v>
      </c>
      <c r="J83" s="293"/>
      <c r="K83" s="65"/>
      <c r="L83" s="65"/>
      <c r="M83" s="65"/>
      <c r="N83" s="65"/>
      <c r="O83" s="65"/>
      <c r="P83" s="187">
        <f t="shared" si="26"/>
        <v>0</v>
      </c>
      <c r="Q83" s="216">
        <f t="shared" si="27"/>
        <v>0</v>
      </c>
    </row>
    <row r="84" spans="1:17" s="344" customFormat="1" ht="32" customHeight="1">
      <c r="A84" s="183" t="s">
        <v>377</v>
      </c>
      <c r="B84" s="343">
        <f>SUM(B85:B87)</f>
        <v>0</v>
      </c>
      <c r="C84" s="356">
        <f>SUM(C85:C87)</f>
        <v>0</v>
      </c>
      <c r="D84" s="65">
        <f>SUM(D85:D87)</f>
        <v>0</v>
      </c>
      <c r="E84" s="65">
        <f t="shared" ref="E84:H84" si="30">SUM(E85:E87)</f>
        <v>0</v>
      </c>
      <c r="F84" s="65">
        <f t="shared" si="30"/>
        <v>0</v>
      </c>
      <c r="G84" s="65">
        <f t="shared" si="30"/>
        <v>0</v>
      </c>
      <c r="H84" s="65">
        <f t="shared" si="30"/>
        <v>0</v>
      </c>
      <c r="I84" s="187">
        <f t="shared" si="25"/>
        <v>0</v>
      </c>
      <c r="J84" s="356">
        <f>SUM(J85:J87)</f>
        <v>0</v>
      </c>
      <c r="K84" s="65">
        <f>SUM(K85:K87)</f>
        <v>0</v>
      </c>
      <c r="L84" s="65">
        <f t="shared" ref="L84:O84" si="31">SUM(L85:L87)</f>
        <v>0</v>
      </c>
      <c r="M84" s="65">
        <f t="shared" si="31"/>
        <v>0</v>
      </c>
      <c r="N84" s="65">
        <f t="shared" si="31"/>
        <v>0</v>
      </c>
      <c r="O84" s="65">
        <f t="shared" si="31"/>
        <v>0</v>
      </c>
      <c r="P84" s="187">
        <f t="shared" si="26"/>
        <v>0</v>
      </c>
      <c r="Q84" s="216">
        <f t="shared" si="27"/>
        <v>0</v>
      </c>
    </row>
    <row r="85" spans="1:17" s="344" customFormat="1" ht="32" hidden="1" customHeight="1">
      <c r="A85" s="323" t="s">
        <v>355</v>
      </c>
      <c r="B85" s="343"/>
      <c r="C85" s="293"/>
      <c r="D85" s="65"/>
      <c r="E85" s="65"/>
      <c r="F85" s="65"/>
      <c r="G85" s="65"/>
      <c r="H85" s="65"/>
      <c r="I85" s="187">
        <f t="shared" si="25"/>
        <v>0</v>
      </c>
      <c r="J85" s="293"/>
      <c r="K85" s="65"/>
      <c r="L85" s="65"/>
      <c r="M85" s="65"/>
      <c r="N85" s="65"/>
      <c r="O85" s="65"/>
      <c r="P85" s="187">
        <f t="shared" si="26"/>
        <v>0</v>
      </c>
      <c r="Q85" s="216">
        <f t="shared" si="27"/>
        <v>0</v>
      </c>
    </row>
    <row r="86" spans="1:17" s="344" customFormat="1" ht="32" hidden="1" customHeight="1">
      <c r="A86" s="323" t="s">
        <v>357</v>
      </c>
      <c r="B86" s="343"/>
      <c r="C86" s="293"/>
      <c r="D86" s="65"/>
      <c r="E86" s="65"/>
      <c r="F86" s="65"/>
      <c r="G86" s="65"/>
      <c r="H86" s="65"/>
      <c r="I86" s="187">
        <f t="shared" si="25"/>
        <v>0</v>
      </c>
      <c r="J86" s="293"/>
      <c r="K86" s="65"/>
      <c r="L86" s="65"/>
      <c r="M86" s="65"/>
      <c r="N86" s="65"/>
      <c r="O86" s="65"/>
      <c r="P86" s="187">
        <f t="shared" si="26"/>
        <v>0</v>
      </c>
      <c r="Q86" s="216">
        <f t="shared" si="27"/>
        <v>0</v>
      </c>
    </row>
    <row r="87" spans="1:17" s="344" customFormat="1" ht="32" hidden="1" customHeight="1">
      <c r="A87" s="323" t="s">
        <v>246</v>
      </c>
      <c r="B87" s="343"/>
      <c r="C87" s="293"/>
      <c r="D87" s="65"/>
      <c r="E87" s="65"/>
      <c r="F87" s="65"/>
      <c r="G87" s="65"/>
      <c r="H87" s="65"/>
      <c r="I87" s="187">
        <f t="shared" si="25"/>
        <v>0</v>
      </c>
      <c r="J87" s="293"/>
      <c r="K87" s="65"/>
      <c r="L87" s="65"/>
      <c r="M87" s="65"/>
      <c r="N87" s="65"/>
      <c r="O87" s="65"/>
      <c r="P87" s="187">
        <f t="shared" si="26"/>
        <v>0</v>
      </c>
      <c r="Q87" s="216">
        <f t="shared" si="27"/>
        <v>0</v>
      </c>
    </row>
    <row r="88" spans="1:17" s="344" customFormat="1" ht="51" customHeight="1">
      <c r="A88" s="183" t="s">
        <v>466</v>
      </c>
      <c r="B88" s="343">
        <f>SUM(B89:B90)</f>
        <v>0</v>
      </c>
      <c r="C88" s="293">
        <f>SUM(C89:C90)</f>
        <v>0</v>
      </c>
      <c r="D88" s="65">
        <f>SUM(D89:D90)</f>
        <v>0</v>
      </c>
      <c r="E88" s="65">
        <f t="shared" ref="E88:H88" si="32">SUM(E89:E90)</f>
        <v>0</v>
      </c>
      <c r="F88" s="65">
        <f t="shared" si="32"/>
        <v>0</v>
      </c>
      <c r="G88" s="65">
        <f t="shared" si="32"/>
        <v>0</v>
      </c>
      <c r="H88" s="65">
        <f t="shared" si="32"/>
        <v>0</v>
      </c>
      <c r="I88" s="187">
        <f t="shared" si="25"/>
        <v>0</v>
      </c>
      <c r="J88" s="293">
        <f>SUM(J89:J90)</f>
        <v>0</v>
      </c>
      <c r="K88" s="65">
        <f>SUM(K89:K90)</f>
        <v>0</v>
      </c>
      <c r="L88" s="65">
        <f t="shared" ref="L88:O88" si="33">SUM(L89:L90)</f>
        <v>0</v>
      </c>
      <c r="M88" s="65">
        <f t="shared" si="33"/>
        <v>0</v>
      </c>
      <c r="N88" s="65">
        <f t="shared" si="33"/>
        <v>0</v>
      </c>
      <c r="O88" s="65">
        <f t="shared" si="33"/>
        <v>0</v>
      </c>
      <c r="P88" s="187">
        <f t="shared" si="26"/>
        <v>0</v>
      </c>
      <c r="Q88" s="216">
        <f t="shared" si="27"/>
        <v>0</v>
      </c>
    </row>
    <row r="89" spans="1:17" s="344" customFormat="1" ht="32" hidden="1" customHeight="1">
      <c r="A89" s="323" t="s">
        <v>355</v>
      </c>
      <c r="B89" s="343"/>
      <c r="C89" s="293"/>
      <c r="D89" s="65"/>
      <c r="E89" s="65"/>
      <c r="F89" s="65"/>
      <c r="G89" s="65"/>
      <c r="H89" s="65"/>
      <c r="I89" s="187">
        <f t="shared" si="25"/>
        <v>0</v>
      </c>
      <c r="J89" s="293"/>
      <c r="K89" s="65"/>
      <c r="L89" s="65"/>
      <c r="M89" s="65"/>
      <c r="N89" s="65"/>
      <c r="O89" s="65"/>
      <c r="P89" s="187">
        <f t="shared" si="26"/>
        <v>0</v>
      </c>
      <c r="Q89" s="216">
        <f t="shared" si="27"/>
        <v>0</v>
      </c>
    </row>
    <row r="90" spans="1:17" s="344" customFormat="1" ht="32" hidden="1" customHeight="1">
      <c r="A90" s="323" t="s">
        <v>392</v>
      </c>
      <c r="B90" s="343"/>
      <c r="C90" s="293"/>
      <c r="D90" s="65"/>
      <c r="E90" s="65"/>
      <c r="F90" s="65"/>
      <c r="G90" s="65"/>
      <c r="H90" s="65"/>
      <c r="I90" s="187">
        <f t="shared" si="25"/>
        <v>0</v>
      </c>
      <c r="J90" s="293"/>
      <c r="K90" s="65"/>
      <c r="L90" s="65"/>
      <c r="M90" s="65"/>
      <c r="N90" s="65"/>
      <c r="O90" s="65"/>
      <c r="P90" s="187">
        <f t="shared" si="26"/>
        <v>0</v>
      </c>
      <c r="Q90" s="216">
        <f t="shared" si="27"/>
        <v>0</v>
      </c>
    </row>
    <row r="91" spans="1:17" s="344" customFormat="1" ht="32" customHeight="1">
      <c r="A91" s="183" t="s">
        <v>393</v>
      </c>
      <c r="B91" s="343"/>
      <c r="C91" s="293"/>
      <c r="D91" s="65"/>
      <c r="E91" s="65"/>
      <c r="F91" s="65"/>
      <c r="G91" s="65"/>
      <c r="H91" s="65"/>
      <c r="I91" s="187">
        <f t="shared" si="25"/>
        <v>0</v>
      </c>
      <c r="J91" s="293"/>
      <c r="K91" s="65"/>
      <c r="L91" s="65"/>
      <c r="M91" s="65"/>
      <c r="N91" s="65"/>
      <c r="O91" s="65"/>
      <c r="P91" s="187">
        <f t="shared" si="26"/>
        <v>0</v>
      </c>
      <c r="Q91" s="216">
        <f t="shared" si="27"/>
        <v>0</v>
      </c>
    </row>
    <row r="92" spans="1:17" s="344" customFormat="1" ht="51" customHeight="1">
      <c r="A92" s="183" t="s">
        <v>395</v>
      </c>
      <c r="B92" s="343">
        <f>SUM(B93:B95)</f>
        <v>0</v>
      </c>
      <c r="C92" s="356">
        <f>SUM(C93:C95)</f>
        <v>0</v>
      </c>
      <c r="D92" s="65">
        <f>SUM(D93:D95)</f>
        <v>0</v>
      </c>
      <c r="E92" s="65">
        <f t="shared" ref="E92:H92" si="34">SUM(E93:E95)</f>
        <v>0</v>
      </c>
      <c r="F92" s="65">
        <f t="shared" si="34"/>
        <v>0</v>
      </c>
      <c r="G92" s="65">
        <f t="shared" si="34"/>
        <v>0</v>
      </c>
      <c r="H92" s="65">
        <f t="shared" si="34"/>
        <v>0</v>
      </c>
      <c r="I92" s="187">
        <f t="shared" si="25"/>
        <v>0</v>
      </c>
      <c r="J92" s="356">
        <f>SUM(J93:J95)</f>
        <v>0</v>
      </c>
      <c r="K92" s="65">
        <f>SUM(K93:K95)</f>
        <v>0</v>
      </c>
      <c r="L92" s="65">
        <f t="shared" ref="L92:O92" si="35">SUM(L93:L95)</f>
        <v>0</v>
      </c>
      <c r="M92" s="65">
        <f t="shared" si="35"/>
        <v>0</v>
      </c>
      <c r="N92" s="65">
        <f t="shared" si="35"/>
        <v>0</v>
      </c>
      <c r="O92" s="65">
        <f t="shared" si="35"/>
        <v>0</v>
      </c>
      <c r="P92" s="187">
        <f t="shared" si="26"/>
        <v>0</v>
      </c>
      <c r="Q92" s="216">
        <f t="shared" si="27"/>
        <v>0</v>
      </c>
    </row>
    <row r="93" spans="1:17" s="344" customFormat="1" ht="32" hidden="1" customHeight="1">
      <c r="A93" s="357" t="s">
        <v>355</v>
      </c>
      <c r="B93" s="343"/>
      <c r="C93" s="293"/>
      <c r="D93" s="65"/>
      <c r="E93" s="65"/>
      <c r="F93" s="65"/>
      <c r="G93" s="65"/>
      <c r="H93" s="65"/>
      <c r="I93" s="187">
        <f t="shared" si="25"/>
        <v>0</v>
      </c>
      <c r="J93" s="293"/>
      <c r="K93" s="65"/>
      <c r="L93" s="65"/>
      <c r="M93" s="65"/>
      <c r="N93" s="65"/>
      <c r="O93" s="65"/>
      <c r="P93" s="187">
        <f t="shared" si="26"/>
        <v>0</v>
      </c>
      <c r="Q93" s="216">
        <f t="shared" si="27"/>
        <v>0</v>
      </c>
    </row>
    <row r="94" spans="1:17" s="344" customFormat="1" ht="32" hidden="1" customHeight="1">
      <c r="A94" s="323" t="s">
        <v>357</v>
      </c>
      <c r="B94" s="343"/>
      <c r="C94" s="293"/>
      <c r="D94" s="65"/>
      <c r="E94" s="65"/>
      <c r="F94" s="65"/>
      <c r="G94" s="65"/>
      <c r="H94" s="65"/>
      <c r="I94" s="187">
        <f t="shared" si="25"/>
        <v>0</v>
      </c>
      <c r="J94" s="293"/>
      <c r="K94" s="65"/>
      <c r="L94" s="65"/>
      <c r="M94" s="65"/>
      <c r="N94" s="65"/>
      <c r="O94" s="65"/>
      <c r="P94" s="187">
        <f t="shared" si="26"/>
        <v>0</v>
      </c>
      <c r="Q94" s="216">
        <f t="shared" si="27"/>
        <v>0</v>
      </c>
    </row>
    <row r="95" spans="1:17" s="344" customFormat="1" ht="32" hidden="1" customHeight="1">
      <c r="A95" s="323" t="s">
        <v>246</v>
      </c>
      <c r="B95" s="343"/>
      <c r="C95" s="293"/>
      <c r="D95" s="65"/>
      <c r="E95" s="65"/>
      <c r="F95" s="65"/>
      <c r="G95" s="65"/>
      <c r="H95" s="65"/>
      <c r="I95" s="187">
        <f t="shared" si="25"/>
        <v>0</v>
      </c>
      <c r="J95" s="293"/>
      <c r="K95" s="65"/>
      <c r="L95" s="65"/>
      <c r="M95" s="65"/>
      <c r="N95" s="65"/>
      <c r="O95" s="65"/>
      <c r="P95" s="187">
        <f t="shared" si="26"/>
        <v>0</v>
      </c>
      <c r="Q95" s="216">
        <f t="shared" si="27"/>
        <v>0</v>
      </c>
    </row>
    <row r="96" spans="1:17" s="344" customFormat="1" ht="54.75" customHeight="1">
      <c r="A96" s="183" t="s">
        <v>394</v>
      </c>
      <c r="B96" s="343">
        <f>SUM(B97:B99)</f>
        <v>0</v>
      </c>
      <c r="C96" s="356">
        <f>SUM(C97:C99)</f>
        <v>0</v>
      </c>
      <c r="D96" s="65">
        <f>SUM(D97:D99)</f>
        <v>0</v>
      </c>
      <c r="E96" s="65">
        <f t="shared" ref="E96:H96" si="36">SUM(E97:E99)</f>
        <v>0</v>
      </c>
      <c r="F96" s="65">
        <f t="shared" si="36"/>
        <v>0</v>
      </c>
      <c r="G96" s="65">
        <f t="shared" si="36"/>
        <v>0</v>
      </c>
      <c r="H96" s="65">
        <f t="shared" si="36"/>
        <v>0</v>
      </c>
      <c r="I96" s="187">
        <f t="shared" si="25"/>
        <v>0</v>
      </c>
      <c r="J96" s="356">
        <f>SUM(J97:J99)</f>
        <v>0</v>
      </c>
      <c r="K96" s="65">
        <f>SUM(K97:K99)</f>
        <v>0</v>
      </c>
      <c r="L96" s="65">
        <f t="shared" ref="L96:O96" si="37">SUM(L97:L99)</f>
        <v>0</v>
      </c>
      <c r="M96" s="65">
        <f t="shared" si="37"/>
        <v>0</v>
      </c>
      <c r="N96" s="65">
        <f t="shared" si="37"/>
        <v>0</v>
      </c>
      <c r="O96" s="65">
        <f t="shared" si="37"/>
        <v>0</v>
      </c>
      <c r="P96" s="187">
        <f t="shared" si="26"/>
        <v>0</v>
      </c>
      <c r="Q96" s="216">
        <f t="shared" si="27"/>
        <v>0</v>
      </c>
    </row>
    <row r="97" spans="1:17" s="344" customFormat="1" ht="32" hidden="1" customHeight="1">
      <c r="A97" s="357" t="s">
        <v>355</v>
      </c>
      <c r="B97" s="343"/>
      <c r="C97" s="293"/>
      <c r="D97" s="65"/>
      <c r="E97" s="65"/>
      <c r="F97" s="65"/>
      <c r="G97" s="65"/>
      <c r="H97" s="65"/>
      <c r="I97" s="187">
        <f t="shared" si="25"/>
        <v>0</v>
      </c>
      <c r="J97" s="293"/>
      <c r="K97" s="65"/>
      <c r="L97" s="65"/>
      <c r="M97" s="65"/>
      <c r="N97" s="65"/>
      <c r="O97" s="65"/>
      <c r="P97" s="187">
        <f t="shared" si="26"/>
        <v>0</v>
      </c>
      <c r="Q97" s="216">
        <f t="shared" si="27"/>
        <v>0</v>
      </c>
    </row>
    <row r="98" spans="1:17" s="344" customFormat="1" ht="32" hidden="1" customHeight="1">
      <c r="A98" s="323" t="s">
        <v>357</v>
      </c>
      <c r="B98" s="343"/>
      <c r="C98" s="293"/>
      <c r="D98" s="65"/>
      <c r="E98" s="65"/>
      <c r="F98" s="65"/>
      <c r="G98" s="65"/>
      <c r="H98" s="65"/>
      <c r="I98" s="187">
        <f t="shared" si="25"/>
        <v>0</v>
      </c>
      <c r="J98" s="293"/>
      <c r="K98" s="65"/>
      <c r="L98" s="65"/>
      <c r="M98" s="65"/>
      <c r="N98" s="65"/>
      <c r="O98" s="65"/>
      <c r="P98" s="187">
        <f t="shared" si="26"/>
        <v>0</v>
      </c>
      <c r="Q98" s="216">
        <f t="shared" si="27"/>
        <v>0</v>
      </c>
    </row>
    <row r="99" spans="1:17" s="344" customFormat="1" ht="32" hidden="1" customHeight="1">
      <c r="A99" s="323" t="s">
        <v>246</v>
      </c>
      <c r="B99" s="343"/>
      <c r="C99" s="293"/>
      <c r="D99" s="65"/>
      <c r="E99" s="65"/>
      <c r="F99" s="65"/>
      <c r="G99" s="65"/>
      <c r="H99" s="65"/>
      <c r="I99" s="187">
        <f t="shared" si="25"/>
        <v>0</v>
      </c>
      <c r="J99" s="293"/>
      <c r="K99" s="65"/>
      <c r="L99" s="65"/>
      <c r="M99" s="65"/>
      <c r="N99" s="65"/>
      <c r="O99" s="65"/>
      <c r="P99" s="187">
        <f t="shared" si="26"/>
        <v>0</v>
      </c>
      <c r="Q99" s="216">
        <f t="shared" si="27"/>
        <v>0</v>
      </c>
    </row>
    <row r="100" spans="1:17" s="341" customFormat="1" ht="32" customHeight="1">
      <c r="A100" s="77" t="s">
        <v>432</v>
      </c>
      <c r="B100" s="343"/>
      <c r="C100" s="293"/>
      <c r="D100" s="65"/>
      <c r="E100" s="65"/>
      <c r="F100" s="65"/>
      <c r="G100" s="65"/>
      <c r="H100" s="65"/>
      <c r="I100" s="187">
        <f>SUM(C100:H100)</f>
        <v>0</v>
      </c>
      <c r="J100" s="293"/>
      <c r="K100" s="65"/>
      <c r="L100" s="65"/>
      <c r="M100" s="65"/>
      <c r="N100" s="65"/>
      <c r="O100" s="65"/>
      <c r="P100" s="187">
        <f>SUM(J100:O100)</f>
        <v>0</v>
      </c>
      <c r="Q100" s="216">
        <f>SUM(I100,P100)</f>
        <v>0</v>
      </c>
    </row>
    <row r="101" spans="1:17" s="341" customFormat="1" ht="32" customHeight="1">
      <c r="A101" s="313" t="s">
        <v>247</v>
      </c>
      <c r="B101" s="343"/>
      <c r="C101" s="293"/>
      <c r="D101" s="65"/>
      <c r="E101" s="65"/>
      <c r="F101" s="65"/>
      <c r="G101" s="65"/>
      <c r="H101" s="65"/>
      <c r="I101" s="187">
        <f t="shared" ref="I101:I105" si="38">SUM(C101:H101)</f>
        <v>0</v>
      </c>
      <c r="J101" s="293"/>
      <c r="K101" s="65"/>
      <c r="L101" s="65"/>
      <c r="M101" s="65"/>
      <c r="N101" s="65"/>
      <c r="O101" s="65"/>
      <c r="P101" s="187">
        <f t="shared" ref="P101:P105" si="39">SUM(J101:O101)</f>
        <v>0</v>
      </c>
      <c r="Q101" s="216">
        <f t="shared" ref="Q101:Q105" si="40">SUM(I101,P101)</f>
        <v>0</v>
      </c>
    </row>
    <row r="102" spans="1:17" s="344" customFormat="1" ht="32" customHeight="1">
      <c r="A102" s="183" t="s">
        <v>375</v>
      </c>
      <c r="B102" s="343"/>
      <c r="C102" s="293"/>
      <c r="D102" s="65"/>
      <c r="E102" s="65"/>
      <c r="F102" s="65"/>
      <c r="G102" s="65"/>
      <c r="H102" s="65"/>
      <c r="I102" s="187">
        <f t="shared" si="38"/>
        <v>0</v>
      </c>
      <c r="J102" s="293"/>
      <c r="K102" s="65"/>
      <c r="L102" s="65"/>
      <c r="M102" s="65"/>
      <c r="N102" s="65"/>
      <c r="O102" s="65"/>
      <c r="P102" s="187">
        <f t="shared" si="39"/>
        <v>0</v>
      </c>
      <c r="Q102" s="216">
        <f t="shared" si="40"/>
        <v>0</v>
      </c>
    </row>
    <row r="103" spans="1:17" s="344" customFormat="1" ht="32" customHeight="1">
      <c r="A103" s="325" t="s">
        <v>368</v>
      </c>
      <c r="B103" s="343"/>
      <c r="C103" s="293"/>
      <c r="D103" s="65"/>
      <c r="E103" s="65"/>
      <c r="F103" s="65"/>
      <c r="G103" s="65"/>
      <c r="H103" s="65"/>
      <c r="I103" s="187">
        <f t="shared" si="38"/>
        <v>0</v>
      </c>
      <c r="J103" s="293"/>
      <c r="K103" s="65"/>
      <c r="L103" s="65"/>
      <c r="M103" s="65"/>
      <c r="N103" s="65"/>
      <c r="O103" s="65"/>
      <c r="P103" s="187">
        <f t="shared" si="39"/>
        <v>0</v>
      </c>
      <c r="Q103" s="216">
        <f t="shared" si="40"/>
        <v>0</v>
      </c>
    </row>
    <row r="104" spans="1:17" s="344" customFormat="1" ht="32" hidden="1" customHeight="1">
      <c r="A104" s="72" t="s">
        <v>248</v>
      </c>
      <c r="B104" s="343"/>
      <c r="C104" s="293"/>
      <c r="D104" s="65"/>
      <c r="E104" s="65"/>
      <c r="F104" s="65"/>
      <c r="G104" s="65"/>
      <c r="H104" s="65"/>
      <c r="I104" s="187">
        <f t="shared" si="38"/>
        <v>0</v>
      </c>
      <c r="J104" s="293"/>
      <c r="K104" s="65"/>
      <c r="L104" s="65"/>
      <c r="M104" s="65"/>
      <c r="N104" s="65"/>
      <c r="O104" s="65"/>
      <c r="P104" s="187">
        <f t="shared" si="39"/>
        <v>0</v>
      </c>
      <c r="Q104" s="216">
        <f t="shared" si="40"/>
        <v>0</v>
      </c>
    </row>
    <row r="105" spans="1:17" s="344" customFormat="1" ht="32" customHeight="1">
      <c r="A105" s="183" t="s">
        <v>192</v>
      </c>
      <c r="B105" s="343"/>
      <c r="C105" s="293"/>
      <c r="D105" s="65"/>
      <c r="E105" s="65"/>
      <c r="F105" s="65"/>
      <c r="G105" s="65"/>
      <c r="H105" s="65"/>
      <c r="I105" s="187">
        <f t="shared" si="38"/>
        <v>0</v>
      </c>
      <c r="J105" s="293"/>
      <c r="K105" s="65"/>
      <c r="L105" s="65"/>
      <c r="M105" s="65"/>
      <c r="N105" s="65"/>
      <c r="O105" s="65"/>
      <c r="P105" s="187">
        <f t="shared" si="39"/>
        <v>0</v>
      </c>
      <c r="Q105" s="216">
        <f t="shared" si="40"/>
        <v>0</v>
      </c>
    </row>
    <row r="106" spans="1:17" s="344" customFormat="1" ht="32" customHeight="1">
      <c r="A106" s="183" t="s">
        <v>424</v>
      </c>
      <c r="B106" s="320"/>
      <c r="C106" s="293"/>
      <c r="D106" s="65"/>
      <c r="E106" s="65"/>
      <c r="F106" s="65"/>
      <c r="G106" s="65"/>
      <c r="H106" s="65"/>
      <c r="I106" s="187">
        <f>SUM(C106:H106)/6</f>
        <v>0</v>
      </c>
      <c r="J106" s="293"/>
      <c r="K106" s="65"/>
      <c r="L106" s="65"/>
      <c r="M106" s="65"/>
      <c r="N106" s="65"/>
      <c r="O106" s="65"/>
      <c r="P106" s="187">
        <f>SUM(J106:O106)/6</f>
        <v>0</v>
      </c>
      <c r="Q106" s="216">
        <f>SUM(I106,P106)/2</f>
        <v>0</v>
      </c>
    </row>
    <row r="107" spans="1:17" s="344" customFormat="1" ht="32" customHeight="1">
      <c r="A107" s="184" t="s">
        <v>385</v>
      </c>
      <c r="B107" s="358"/>
      <c r="C107" s="301"/>
      <c r="D107" s="185"/>
      <c r="E107" s="185"/>
      <c r="F107" s="185"/>
      <c r="G107" s="185"/>
      <c r="H107" s="185"/>
      <c r="I107" s="196"/>
      <c r="J107" s="301"/>
      <c r="K107" s="185"/>
      <c r="L107" s="185"/>
      <c r="M107" s="185"/>
      <c r="N107" s="185"/>
      <c r="O107" s="185"/>
      <c r="P107" s="196"/>
      <c r="Q107" s="359"/>
    </row>
    <row r="108" spans="1:17" s="344" customFormat="1" ht="32" hidden="1" customHeight="1">
      <c r="A108" s="312" t="s">
        <v>435</v>
      </c>
      <c r="B108" s="343"/>
      <c r="C108" s="293"/>
      <c r="D108" s="65"/>
      <c r="E108" s="65"/>
      <c r="F108" s="65"/>
      <c r="G108" s="65"/>
      <c r="H108" s="65"/>
      <c r="I108" s="187">
        <f>SUM(C108:H108)/6</f>
        <v>0</v>
      </c>
      <c r="J108" s="293"/>
      <c r="K108" s="65"/>
      <c r="L108" s="65"/>
      <c r="M108" s="65"/>
      <c r="N108" s="65"/>
      <c r="O108" s="65"/>
      <c r="P108" s="187">
        <f>SUM(J108:O108)/6</f>
        <v>0</v>
      </c>
      <c r="Q108" s="216">
        <f>SUM(I108,P108)/2</f>
        <v>0</v>
      </c>
    </row>
    <row r="109" spans="1:17" s="344" customFormat="1" ht="32" hidden="1" customHeight="1">
      <c r="A109" s="312" t="s">
        <v>383</v>
      </c>
      <c r="B109" s="343"/>
      <c r="C109" s="293"/>
      <c r="D109" s="65"/>
      <c r="E109" s="65"/>
      <c r="F109" s="65"/>
      <c r="G109" s="65"/>
      <c r="H109" s="65"/>
      <c r="I109" s="187">
        <f t="shared" ref="I109:I117" si="41">SUM(C109:H109)/6</f>
        <v>0</v>
      </c>
      <c r="J109" s="293"/>
      <c r="K109" s="65"/>
      <c r="L109" s="65"/>
      <c r="M109" s="65"/>
      <c r="N109" s="65"/>
      <c r="O109" s="65"/>
      <c r="P109" s="187">
        <f t="shared" ref="P109:P117" si="42">SUM(J109:O109)/6</f>
        <v>0</v>
      </c>
      <c r="Q109" s="216">
        <f t="shared" ref="Q109:Q117" si="43">SUM(I109,P109)/2</f>
        <v>0</v>
      </c>
    </row>
    <row r="110" spans="1:17" s="344" customFormat="1" ht="32" hidden="1" customHeight="1">
      <c r="A110" s="312" t="s">
        <v>434</v>
      </c>
      <c r="B110" s="343"/>
      <c r="C110" s="293"/>
      <c r="D110" s="65"/>
      <c r="E110" s="65"/>
      <c r="F110" s="65"/>
      <c r="G110" s="65"/>
      <c r="H110" s="65"/>
      <c r="I110" s="187">
        <f t="shared" si="41"/>
        <v>0</v>
      </c>
      <c r="J110" s="293"/>
      <c r="K110" s="65"/>
      <c r="L110" s="65"/>
      <c r="M110" s="65"/>
      <c r="N110" s="65"/>
      <c r="O110" s="65"/>
      <c r="P110" s="187">
        <f t="shared" si="42"/>
        <v>0</v>
      </c>
      <c r="Q110" s="216">
        <f t="shared" si="43"/>
        <v>0</v>
      </c>
    </row>
    <row r="111" spans="1:17" s="344" customFormat="1" ht="32" hidden="1" customHeight="1">
      <c r="A111" s="312" t="s">
        <v>433</v>
      </c>
      <c r="B111" s="343"/>
      <c r="C111" s="293"/>
      <c r="D111" s="65"/>
      <c r="E111" s="65"/>
      <c r="F111" s="65"/>
      <c r="G111" s="65"/>
      <c r="H111" s="65"/>
      <c r="I111" s="187">
        <f t="shared" si="41"/>
        <v>0</v>
      </c>
      <c r="J111" s="293"/>
      <c r="K111" s="65"/>
      <c r="L111" s="65"/>
      <c r="M111" s="65"/>
      <c r="N111" s="65"/>
      <c r="O111" s="65"/>
      <c r="P111" s="187">
        <f t="shared" si="42"/>
        <v>0</v>
      </c>
      <c r="Q111" s="216">
        <f t="shared" si="43"/>
        <v>0</v>
      </c>
    </row>
    <row r="112" spans="1:17" s="344" customFormat="1" ht="32" hidden="1" customHeight="1">
      <c r="A112" s="312" t="s">
        <v>403</v>
      </c>
      <c r="B112" s="343"/>
      <c r="C112" s="293"/>
      <c r="D112" s="65"/>
      <c r="E112" s="65"/>
      <c r="F112" s="65"/>
      <c r="G112" s="65"/>
      <c r="H112" s="65"/>
      <c r="I112" s="187">
        <f t="shared" si="41"/>
        <v>0</v>
      </c>
      <c r="J112" s="293"/>
      <c r="K112" s="65"/>
      <c r="L112" s="65"/>
      <c r="M112" s="65"/>
      <c r="N112" s="65"/>
      <c r="O112" s="65"/>
      <c r="P112" s="187">
        <f t="shared" si="42"/>
        <v>0</v>
      </c>
      <c r="Q112" s="216">
        <f t="shared" si="43"/>
        <v>0</v>
      </c>
    </row>
    <row r="113" spans="1:43" s="344" customFormat="1" ht="32" hidden="1" customHeight="1">
      <c r="A113" s="312" t="s">
        <v>438</v>
      </c>
      <c r="B113" s="343"/>
      <c r="C113" s="293"/>
      <c r="D113" s="65"/>
      <c r="E113" s="65"/>
      <c r="F113" s="65"/>
      <c r="G113" s="65"/>
      <c r="H113" s="65"/>
      <c r="I113" s="187">
        <f t="shared" si="41"/>
        <v>0</v>
      </c>
      <c r="J113" s="293"/>
      <c r="K113" s="65"/>
      <c r="L113" s="65"/>
      <c r="M113" s="65"/>
      <c r="N113" s="65"/>
      <c r="O113" s="65"/>
      <c r="P113" s="187">
        <f t="shared" si="42"/>
        <v>0</v>
      </c>
      <c r="Q113" s="216">
        <f t="shared" si="43"/>
        <v>0</v>
      </c>
    </row>
    <row r="114" spans="1:43" s="344" customFormat="1" ht="32" hidden="1" customHeight="1">
      <c r="A114" s="312" t="s">
        <v>404</v>
      </c>
      <c r="B114" s="343"/>
      <c r="C114" s="293"/>
      <c r="D114" s="65"/>
      <c r="E114" s="65"/>
      <c r="F114" s="65"/>
      <c r="G114" s="65"/>
      <c r="H114" s="65"/>
      <c r="I114" s="187">
        <f t="shared" si="41"/>
        <v>0</v>
      </c>
      <c r="J114" s="293"/>
      <c r="K114" s="65"/>
      <c r="L114" s="65"/>
      <c r="M114" s="65"/>
      <c r="N114" s="65"/>
      <c r="O114" s="65"/>
      <c r="P114" s="187">
        <f t="shared" si="42"/>
        <v>0</v>
      </c>
      <c r="Q114" s="216">
        <f t="shared" si="43"/>
        <v>0</v>
      </c>
    </row>
    <row r="115" spans="1:43" s="344" customFormat="1" ht="32" hidden="1" customHeight="1">
      <c r="A115" s="312" t="s">
        <v>384</v>
      </c>
      <c r="B115" s="343"/>
      <c r="C115" s="293"/>
      <c r="D115" s="65"/>
      <c r="E115" s="65"/>
      <c r="F115" s="65"/>
      <c r="G115" s="65"/>
      <c r="H115" s="65"/>
      <c r="I115" s="187">
        <f t="shared" si="41"/>
        <v>0</v>
      </c>
      <c r="J115" s="293"/>
      <c r="K115" s="65"/>
      <c r="L115" s="65"/>
      <c r="M115" s="65"/>
      <c r="N115" s="65"/>
      <c r="O115" s="65"/>
      <c r="P115" s="187">
        <f t="shared" si="42"/>
        <v>0</v>
      </c>
      <c r="Q115" s="216">
        <f t="shared" si="43"/>
        <v>0</v>
      </c>
    </row>
    <row r="116" spans="1:43" s="344" customFormat="1" ht="32" hidden="1" customHeight="1">
      <c r="A116" s="326" t="s">
        <v>437</v>
      </c>
      <c r="B116" s="343"/>
      <c r="C116" s="293"/>
      <c r="D116" s="65"/>
      <c r="E116" s="65"/>
      <c r="F116" s="65"/>
      <c r="G116" s="65"/>
      <c r="H116" s="65"/>
      <c r="I116" s="187">
        <f t="shared" si="41"/>
        <v>0</v>
      </c>
      <c r="J116" s="293"/>
      <c r="K116" s="65"/>
      <c r="L116" s="65"/>
      <c r="M116" s="65"/>
      <c r="N116" s="65"/>
      <c r="O116" s="65"/>
      <c r="P116" s="187">
        <f t="shared" si="42"/>
        <v>0</v>
      </c>
      <c r="Q116" s="216">
        <f t="shared" si="43"/>
        <v>0</v>
      </c>
    </row>
    <row r="117" spans="1:43" s="344" customFormat="1" ht="32" hidden="1" customHeight="1">
      <c r="A117" s="309" t="s">
        <v>436</v>
      </c>
      <c r="B117" s="343"/>
      <c r="C117" s="293"/>
      <c r="D117" s="65"/>
      <c r="E117" s="65"/>
      <c r="F117" s="65"/>
      <c r="G117" s="65"/>
      <c r="H117" s="65"/>
      <c r="I117" s="187">
        <f t="shared" si="41"/>
        <v>0</v>
      </c>
      <c r="J117" s="293"/>
      <c r="K117" s="65"/>
      <c r="L117" s="65"/>
      <c r="M117" s="65"/>
      <c r="N117" s="65"/>
      <c r="O117" s="65"/>
      <c r="P117" s="187">
        <f t="shared" si="42"/>
        <v>0</v>
      </c>
      <c r="Q117" s="216">
        <f t="shared" si="43"/>
        <v>0</v>
      </c>
    </row>
    <row r="118" spans="1:43" s="344" customFormat="1" ht="32" customHeight="1">
      <c r="A118" s="184" t="s">
        <v>386</v>
      </c>
      <c r="B118" s="358"/>
      <c r="C118" s="301"/>
      <c r="D118" s="185"/>
      <c r="E118" s="185"/>
      <c r="F118" s="185"/>
      <c r="G118" s="185"/>
      <c r="H118" s="185"/>
      <c r="I118" s="196"/>
      <c r="J118" s="301"/>
      <c r="K118" s="185"/>
      <c r="L118" s="185"/>
      <c r="M118" s="185"/>
      <c r="N118" s="185"/>
      <c r="O118" s="185"/>
      <c r="P118" s="196"/>
      <c r="Q118" s="359"/>
    </row>
    <row r="119" spans="1:43" s="344" customFormat="1" ht="32" hidden="1" customHeight="1">
      <c r="A119" s="309" t="s">
        <v>388</v>
      </c>
      <c r="B119" s="343"/>
      <c r="C119" s="293"/>
      <c r="D119" s="65"/>
      <c r="E119" s="65"/>
      <c r="F119" s="65"/>
      <c r="G119" s="65"/>
      <c r="H119" s="65"/>
      <c r="I119" s="187">
        <f>H119</f>
        <v>0</v>
      </c>
      <c r="J119" s="293"/>
      <c r="K119" s="65"/>
      <c r="L119" s="65"/>
      <c r="M119" s="65"/>
      <c r="N119" s="65"/>
      <c r="O119" s="65"/>
      <c r="P119" s="187">
        <f>O119</f>
        <v>0</v>
      </c>
      <c r="Q119" s="216">
        <f>O119</f>
        <v>0</v>
      </c>
    </row>
    <row r="120" spans="1:43" s="344" customFormat="1" ht="32" hidden="1" customHeight="1">
      <c r="A120" s="312" t="s">
        <v>390</v>
      </c>
      <c r="B120" s="343"/>
      <c r="C120" s="293"/>
      <c r="D120" s="65"/>
      <c r="E120" s="65"/>
      <c r="F120" s="65"/>
      <c r="G120" s="65"/>
      <c r="H120" s="65"/>
      <c r="I120" s="187">
        <f>H120</f>
        <v>0</v>
      </c>
      <c r="J120" s="293"/>
      <c r="K120" s="65"/>
      <c r="L120" s="65"/>
      <c r="M120" s="65"/>
      <c r="N120" s="65"/>
      <c r="O120" s="65"/>
      <c r="P120" s="187">
        <f>O120</f>
        <v>0</v>
      </c>
      <c r="Q120" s="216">
        <f>O120</f>
        <v>0</v>
      </c>
    </row>
    <row r="121" spans="1:43" s="344" customFormat="1" ht="32" hidden="1" customHeight="1">
      <c r="A121" s="312" t="s">
        <v>389</v>
      </c>
      <c r="B121" s="343"/>
      <c r="C121" s="293"/>
      <c r="D121" s="65"/>
      <c r="E121" s="65"/>
      <c r="F121" s="65"/>
      <c r="G121" s="65"/>
      <c r="H121" s="65"/>
      <c r="I121" s="187">
        <f>H121</f>
        <v>0</v>
      </c>
      <c r="J121" s="293"/>
      <c r="K121" s="65"/>
      <c r="L121" s="65"/>
      <c r="M121" s="65"/>
      <c r="N121" s="65"/>
      <c r="O121" s="65"/>
      <c r="P121" s="187">
        <f>O121</f>
        <v>0</v>
      </c>
      <c r="Q121" s="216">
        <f>O121</f>
        <v>0</v>
      </c>
    </row>
    <row r="122" spans="1:43" s="344" customFormat="1" ht="32" customHeight="1" thickBot="1">
      <c r="A122" s="326" t="s">
        <v>387</v>
      </c>
      <c r="B122" s="343"/>
      <c r="C122" s="293"/>
      <c r="D122" s="65"/>
      <c r="E122" s="65"/>
      <c r="F122" s="65"/>
      <c r="G122" s="65"/>
      <c r="H122" s="65"/>
      <c r="I122" s="187">
        <f>H122</f>
        <v>0</v>
      </c>
      <c r="J122" s="293"/>
      <c r="K122" s="65"/>
      <c r="L122" s="65"/>
      <c r="M122" s="65"/>
      <c r="N122" s="65"/>
      <c r="O122" s="65"/>
      <c r="P122" s="187">
        <f>O122</f>
        <v>0</v>
      </c>
      <c r="Q122" s="216">
        <f>O122</f>
        <v>0</v>
      </c>
    </row>
    <row r="123" spans="1:43" s="344" customFormat="1" ht="32" hidden="1" customHeight="1">
      <c r="A123" s="327" t="s">
        <v>391</v>
      </c>
      <c r="B123" s="345"/>
      <c r="C123" s="294"/>
      <c r="D123" s="79"/>
      <c r="E123" s="79"/>
      <c r="F123" s="79"/>
      <c r="G123" s="79"/>
      <c r="H123" s="79"/>
      <c r="I123" s="360">
        <f>H123</f>
        <v>0</v>
      </c>
      <c r="J123" s="294"/>
      <c r="K123" s="79"/>
      <c r="L123" s="79"/>
      <c r="M123" s="79"/>
      <c r="N123" s="79"/>
      <c r="O123" s="79"/>
      <c r="P123" s="360">
        <f>O123</f>
        <v>0</v>
      </c>
      <c r="Q123" s="361">
        <f>O123</f>
        <v>0</v>
      </c>
    </row>
    <row r="124" spans="1:43" s="346" customFormat="1" ht="32" customHeight="1" thickBot="1">
      <c r="A124" s="206" t="s">
        <v>253</v>
      </c>
      <c r="B124" s="362"/>
      <c r="C124" s="302"/>
      <c r="D124" s="303"/>
      <c r="E124" s="303"/>
      <c r="F124" s="303"/>
      <c r="G124" s="303"/>
      <c r="H124" s="303"/>
      <c r="I124" s="363">
        <f>SUM(C124:H124)</f>
        <v>0</v>
      </c>
      <c r="J124" s="302"/>
      <c r="K124" s="303"/>
      <c r="L124" s="303"/>
      <c r="M124" s="303"/>
      <c r="N124" s="303"/>
      <c r="O124" s="303"/>
      <c r="P124" s="363">
        <f>SUM(J124:O124)</f>
        <v>0</v>
      </c>
      <c r="Q124" s="364">
        <f>SUM(I124,P124)</f>
        <v>0</v>
      </c>
      <c r="R124" s="344"/>
      <c r="S124" s="344"/>
      <c r="T124" s="344"/>
      <c r="U124" s="344"/>
      <c r="V124" s="344"/>
      <c r="W124" s="344"/>
      <c r="X124" s="344"/>
      <c r="Y124" s="344"/>
      <c r="Z124" s="344"/>
      <c r="AA124" s="344"/>
      <c r="AB124" s="344"/>
      <c r="AC124" s="344"/>
      <c r="AD124" s="344"/>
      <c r="AE124" s="344"/>
      <c r="AF124" s="344"/>
      <c r="AG124" s="344"/>
      <c r="AH124" s="344"/>
      <c r="AI124" s="344"/>
      <c r="AJ124" s="344"/>
      <c r="AK124" s="344"/>
      <c r="AL124" s="344"/>
      <c r="AM124" s="344"/>
      <c r="AN124" s="344"/>
      <c r="AO124" s="344"/>
      <c r="AP124" s="344"/>
      <c r="AQ124" s="344"/>
    </row>
    <row r="125" spans="1:43" s="346" customFormat="1" ht="32" customHeight="1" thickBot="1">
      <c r="A125" s="308" t="s">
        <v>439</v>
      </c>
      <c r="B125" s="319" t="s">
        <v>366</v>
      </c>
      <c r="C125" s="300"/>
      <c r="D125" s="186"/>
      <c r="E125" s="186"/>
      <c r="F125" s="186"/>
      <c r="G125" s="186"/>
      <c r="H125" s="186"/>
      <c r="I125" s="365"/>
      <c r="J125" s="300"/>
      <c r="K125" s="186"/>
      <c r="L125" s="186"/>
      <c r="M125" s="186"/>
      <c r="N125" s="186"/>
      <c r="O125" s="186"/>
      <c r="P125" s="365"/>
      <c r="Q125" s="366"/>
      <c r="R125" s="344"/>
      <c r="S125" s="344"/>
      <c r="T125" s="344"/>
      <c r="U125" s="344"/>
      <c r="V125" s="344"/>
      <c r="W125" s="344"/>
      <c r="X125" s="344"/>
      <c r="Y125" s="344"/>
      <c r="Z125" s="344"/>
      <c r="AA125" s="344"/>
      <c r="AB125" s="344"/>
      <c r="AC125" s="344"/>
      <c r="AD125" s="344"/>
      <c r="AE125" s="344"/>
      <c r="AF125" s="344"/>
      <c r="AG125" s="344"/>
      <c r="AH125" s="344"/>
      <c r="AI125" s="344"/>
      <c r="AJ125" s="344"/>
      <c r="AK125" s="344"/>
      <c r="AL125" s="344"/>
      <c r="AM125" s="344"/>
      <c r="AN125" s="344"/>
      <c r="AO125" s="344"/>
      <c r="AP125" s="344"/>
      <c r="AQ125" s="344"/>
    </row>
    <row r="126" spans="1:43" s="344" customFormat="1" ht="38.25" hidden="1" customHeight="1">
      <c r="A126" s="71" t="s">
        <v>440</v>
      </c>
      <c r="B126" s="343"/>
      <c r="C126" s="293">
        <f>SUM(C127:C131)</f>
        <v>0</v>
      </c>
      <c r="D126" s="65">
        <f t="shared" ref="D126:H126" si="44">SUM(D127:D131)</f>
        <v>0</v>
      </c>
      <c r="E126" s="65">
        <f t="shared" si="44"/>
        <v>0</v>
      </c>
      <c r="F126" s="65">
        <f t="shared" si="44"/>
        <v>0</v>
      </c>
      <c r="G126" s="65">
        <f t="shared" si="44"/>
        <v>0</v>
      </c>
      <c r="H126" s="65">
        <f t="shared" si="44"/>
        <v>0</v>
      </c>
      <c r="I126" s="187">
        <f>SUM(C126:H126)/6</f>
        <v>0</v>
      </c>
      <c r="J126" s="293">
        <f>SUM(J127:J131)</f>
        <v>0</v>
      </c>
      <c r="K126" s="65">
        <f t="shared" ref="K126:O126" si="45">SUM(K127:K131)</f>
        <v>0</v>
      </c>
      <c r="L126" s="65">
        <f t="shared" si="45"/>
        <v>0</v>
      </c>
      <c r="M126" s="65">
        <f t="shared" si="45"/>
        <v>0</v>
      </c>
      <c r="N126" s="65">
        <f t="shared" si="45"/>
        <v>0</v>
      </c>
      <c r="O126" s="65">
        <f t="shared" si="45"/>
        <v>0</v>
      </c>
      <c r="P126" s="187">
        <f>SUM(J126:O126)/6</f>
        <v>0</v>
      </c>
      <c r="Q126" s="216">
        <f t="shared" ref="Q126:Q131" si="46">SUM(I126,P126)/2</f>
        <v>0</v>
      </c>
    </row>
    <row r="127" spans="1:43" s="344" customFormat="1" ht="32" hidden="1" customHeight="1">
      <c r="A127" s="312" t="s">
        <v>233</v>
      </c>
      <c r="B127" s="343"/>
      <c r="C127" s="293"/>
      <c r="D127" s="65"/>
      <c r="E127" s="65"/>
      <c r="F127" s="65"/>
      <c r="G127" s="65"/>
      <c r="H127" s="65"/>
      <c r="I127" s="187">
        <f t="shared" ref="I127:I131" si="47">SUM(C127:H127)/6</f>
        <v>0</v>
      </c>
      <c r="J127" s="293"/>
      <c r="K127" s="65"/>
      <c r="L127" s="65"/>
      <c r="M127" s="65"/>
      <c r="N127" s="65"/>
      <c r="O127" s="65"/>
      <c r="P127" s="187">
        <f t="shared" ref="P127:P131" si="48">SUM(J127:O127)/6</f>
        <v>0</v>
      </c>
      <c r="Q127" s="216">
        <f t="shared" si="46"/>
        <v>0</v>
      </c>
    </row>
    <row r="128" spans="1:43" s="344" customFormat="1" ht="32" hidden="1" customHeight="1">
      <c r="A128" s="312" t="s">
        <v>252</v>
      </c>
      <c r="B128" s="343"/>
      <c r="C128" s="293"/>
      <c r="D128" s="65"/>
      <c r="E128" s="65"/>
      <c r="F128" s="65"/>
      <c r="G128" s="65"/>
      <c r="H128" s="65"/>
      <c r="I128" s="187">
        <f t="shared" si="47"/>
        <v>0</v>
      </c>
      <c r="J128" s="293"/>
      <c r="K128" s="65"/>
      <c r="L128" s="65"/>
      <c r="M128" s="65"/>
      <c r="N128" s="65"/>
      <c r="O128" s="65"/>
      <c r="P128" s="187">
        <f t="shared" si="48"/>
        <v>0</v>
      </c>
      <c r="Q128" s="216">
        <f t="shared" si="46"/>
        <v>0</v>
      </c>
    </row>
    <row r="129" spans="1:43" s="344" customFormat="1" ht="32" hidden="1" customHeight="1">
      <c r="A129" s="312" t="s">
        <v>234</v>
      </c>
      <c r="B129" s="343"/>
      <c r="C129" s="293"/>
      <c r="D129" s="65"/>
      <c r="E129" s="65"/>
      <c r="F129" s="65"/>
      <c r="G129" s="65"/>
      <c r="H129" s="65"/>
      <c r="I129" s="187">
        <f t="shared" si="47"/>
        <v>0</v>
      </c>
      <c r="J129" s="293"/>
      <c r="K129" s="65"/>
      <c r="L129" s="65"/>
      <c r="M129" s="65"/>
      <c r="N129" s="65"/>
      <c r="O129" s="65"/>
      <c r="P129" s="187">
        <f t="shared" si="48"/>
        <v>0</v>
      </c>
      <c r="Q129" s="216">
        <f t="shared" si="46"/>
        <v>0</v>
      </c>
    </row>
    <row r="130" spans="1:43" s="344" customFormat="1" ht="32" hidden="1" customHeight="1">
      <c r="A130" s="312" t="s">
        <v>235</v>
      </c>
      <c r="B130" s="343"/>
      <c r="C130" s="293"/>
      <c r="D130" s="65"/>
      <c r="E130" s="65"/>
      <c r="F130" s="65"/>
      <c r="G130" s="65"/>
      <c r="H130" s="65"/>
      <c r="I130" s="187">
        <f t="shared" si="47"/>
        <v>0</v>
      </c>
      <c r="J130" s="293"/>
      <c r="K130" s="65"/>
      <c r="L130" s="65"/>
      <c r="M130" s="65"/>
      <c r="N130" s="65"/>
      <c r="O130" s="65"/>
      <c r="P130" s="187">
        <f t="shared" si="48"/>
        <v>0</v>
      </c>
      <c r="Q130" s="216">
        <f t="shared" si="46"/>
        <v>0</v>
      </c>
    </row>
    <row r="131" spans="1:43" s="344" customFormat="1" ht="32" hidden="1" customHeight="1" thickBot="1">
      <c r="A131" s="312" t="s">
        <v>225</v>
      </c>
      <c r="B131" s="343"/>
      <c r="C131" s="293"/>
      <c r="D131" s="65"/>
      <c r="E131" s="65"/>
      <c r="F131" s="65"/>
      <c r="G131" s="65"/>
      <c r="H131" s="65"/>
      <c r="I131" s="187">
        <f t="shared" si="47"/>
        <v>0</v>
      </c>
      <c r="J131" s="293"/>
      <c r="K131" s="65"/>
      <c r="L131" s="65"/>
      <c r="M131" s="65"/>
      <c r="N131" s="65"/>
      <c r="O131" s="65"/>
      <c r="P131" s="187">
        <f t="shared" si="48"/>
        <v>0</v>
      </c>
      <c r="Q131" s="216">
        <f t="shared" si="46"/>
        <v>0</v>
      </c>
    </row>
    <row r="132" spans="1:43" s="344" customFormat="1" ht="32" hidden="1" customHeight="1" thickBot="1">
      <c r="A132" s="207" t="s">
        <v>402</v>
      </c>
      <c r="B132" s="345"/>
      <c r="C132" s="295"/>
      <c r="D132" s="296"/>
      <c r="E132" s="296"/>
      <c r="F132" s="296"/>
      <c r="G132" s="296"/>
      <c r="H132" s="296"/>
      <c r="I132" s="297">
        <f>SUM(C132:H132)</f>
        <v>0</v>
      </c>
      <c r="J132" s="295"/>
      <c r="K132" s="296"/>
      <c r="L132" s="296"/>
      <c r="M132" s="296"/>
      <c r="N132" s="296"/>
      <c r="O132" s="296"/>
      <c r="P132" s="297">
        <f>SUM(J132:O132)</f>
        <v>0</v>
      </c>
      <c r="Q132" s="361">
        <f>SUM(I132,P132)</f>
        <v>0</v>
      </c>
    </row>
    <row r="133" spans="1:43" s="344" customFormat="1" ht="44.25" customHeight="1">
      <c r="A133" s="181" t="s">
        <v>236</v>
      </c>
      <c r="B133" s="319" t="s">
        <v>367</v>
      </c>
      <c r="C133" s="300"/>
      <c r="D133" s="186"/>
      <c r="E133" s="186"/>
      <c r="F133" s="186"/>
      <c r="G133" s="186"/>
      <c r="H133" s="186"/>
      <c r="I133" s="367"/>
      <c r="J133" s="300"/>
      <c r="K133" s="186"/>
      <c r="L133" s="186"/>
      <c r="M133" s="186"/>
      <c r="N133" s="186"/>
      <c r="O133" s="186"/>
      <c r="P133" s="367"/>
      <c r="Q133" s="366"/>
    </row>
    <row r="134" spans="1:43" s="346" customFormat="1" ht="32" customHeight="1">
      <c r="A134" s="208" t="s">
        <v>380</v>
      </c>
      <c r="B134" s="321" t="s">
        <v>366</v>
      </c>
      <c r="C134" s="304"/>
      <c r="D134" s="195"/>
      <c r="E134" s="195"/>
      <c r="F134" s="195"/>
      <c r="G134" s="195"/>
      <c r="H134" s="195"/>
      <c r="I134" s="233"/>
      <c r="J134" s="304"/>
      <c r="K134" s="195"/>
      <c r="L134" s="195"/>
      <c r="M134" s="195"/>
      <c r="N134" s="195"/>
      <c r="O134" s="195"/>
      <c r="P134" s="233"/>
      <c r="Q134" s="359"/>
      <c r="R134" s="344"/>
      <c r="S134" s="344"/>
      <c r="T134" s="344"/>
      <c r="U134" s="344"/>
      <c r="V134" s="344"/>
      <c r="W134" s="344"/>
      <c r="X134" s="344"/>
      <c r="Y134" s="344"/>
      <c r="Z134" s="344"/>
      <c r="AA134" s="344"/>
      <c r="AB134" s="344"/>
      <c r="AC134" s="344"/>
      <c r="AD134" s="344"/>
      <c r="AE134" s="344"/>
      <c r="AF134" s="344"/>
      <c r="AG134" s="344"/>
      <c r="AH134" s="344"/>
      <c r="AI134" s="344"/>
      <c r="AJ134" s="344"/>
      <c r="AK134" s="344"/>
      <c r="AL134" s="344"/>
      <c r="AM134" s="344"/>
      <c r="AN134" s="344"/>
      <c r="AO134" s="344"/>
      <c r="AP134" s="344"/>
      <c r="AQ134" s="344"/>
    </row>
    <row r="135" spans="1:43" s="344" customFormat="1" ht="32" hidden="1" customHeight="1">
      <c r="A135" s="209" t="s">
        <v>240</v>
      </c>
      <c r="B135" s="343"/>
      <c r="C135" s="293"/>
      <c r="D135" s="65"/>
      <c r="E135" s="65"/>
      <c r="F135" s="65"/>
      <c r="G135" s="65"/>
      <c r="H135" s="65"/>
      <c r="I135" s="187">
        <f>H135</f>
        <v>0</v>
      </c>
      <c r="J135" s="293"/>
      <c r="K135" s="65"/>
      <c r="L135" s="65"/>
      <c r="M135" s="65"/>
      <c r="N135" s="65"/>
      <c r="O135" s="65"/>
      <c r="P135" s="187">
        <f>O135</f>
        <v>0</v>
      </c>
      <c r="Q135" s="216">
        <f>O135</f>
        <v>0</v>
      </c>
    </row>
    <row r="136" spans="1:43" s="344" customFormat="1" ht="32" customHeight="1">
      <c r="A136" s="209" t="s">
        <v>379</v>
      </c>
      <c r="B136" s="343"/>
      <c r="C136" s="293"/>
      <c r="D136" s="65"/>
      <c r="E136" s="65"/>
      <c r="F136" s="65"/>
      <c r="G136" s="65"/>
      <c r="H136" s="65"/>
      <c r="I136" s="187">
        <f t="shared" ref="I136:I141" si="49">H136</f>
        <v>0</v>
      </c>
      <c r="J136" s="293"/>
      <c r="K136" s="65"/>
      <c r="L136" s="65"/>
      <c r="M136" s="65"/>
      <c r="N136" s="65"/>
      <c r="O136" s="65"/>
      <c r="P136" s="187">
        <f t="shared" ref="P136:P138" si="50">O136</f>
        <v>0</v>
      </c>
      <c r="Q136" s="216">
        <f>O136</f>
        <v>0</v>
      </c>
    </row>
    <row r="137" spans="1:43" s="344" customFormat="1" ht="32" customHeight="1">
      <c r="A137" s="209" t="s">
        <v>251</v>
      </c>
      <c r="B137" s="343"/>
      <c r="C137" s="293"/>
      <c r="D137" s="65"/>
      <c r="E137" s="65"/>
      <c r="F137" s="65"/>
      <c r="G137" s="65"/>
      <c r="H137" s="65"/>
      <c r="I137" s="187">
        <f t="shared" si="49"/>
        <v>0</v>
      </c>
      <c r="J137" s="293"/>
      <c r="K137" s="65"/>
      <c r="L137" s="65"/>
      <c r="M137" s="65"/>
      <c r="N137" s="65"/>
      <c r="O137" s="65"/>
      <c r="P137" s="187">
        <f t="shared" si="50"/>
        <v>0</v>
      </c>
      <c r="Q137" s="216">
        <f>O137</f>
        <v>0</v>
      </c>
    </row>
    <row r="138" spans="1:43" s="344" customFormat="1" ht="32" hidden="1" customHeight="1">
      <c r="A138" s="209" t="s">
        <v>241</v>
      </c>
      <c r="B138" s="343"/>
      <c r="C138" s="293"/>
      <c r="D138" s="65"/>
      <c r="E138" s="65"/>
      <c r="F138" s="65"/>
      <c r="G138" s="65"/>
      <c r="H138" s="65"/>
      <c r="I138" s="187">
        <f t="shared" si="49"/>
        <v>0</v>
      </c>
      <c r="J138" s="293"/>
      <c r="K138" s="65"/>
      <c r="L138" s="65"/>
      <c r="M138" s="65"/>
      <c r="N138" s="65"/>
      <c r="O138" s="65"/>
      <c r="P138" s="187">
        <f t="shared" si="50"/>
        <v>0</v>
      </c>
      <c r="Q138" s="216">
        <f>O138</f>
        <v>0</v>
      </c>
    </row>
    <row r="139" spans="1:43" s="368" customFormat="1" ht="32" customHeight="1">
      <c r="A139" s="78" t="s">
        <v>422</v>
      </c>
      <c r="B139" s="343"/>
      <c r="C139" s="293"/>
      <c r="D139" s="65"/>
      <c r="E139" s="65"/>
      <c r="F139" s="65"/>
      <c r="G139" s="66"/>
      <c r="H139" s="65"/>
      <c r="I139" s="187">
        <f>SUM(C139:H139)</f>
        <v>0</v>
      </c>
      <c r="J139" s="293"/>
      <c r="K139" s="65"/>
      <c r="L139" s="65"/>
      <c r="M139" s="65"/>
      <c r="N139" s="66"/>
      <c r="O139" s="65"/>
      <c r="P139" s="187">
        <f>SUM(J139:O139)</f>
        <v>0</v>
      </c>
      <c r="Q139" s="216">
        <f>SUM(I139,P139)</f>
        <v>0</v>
      </c>
    </row>
    <row r="140" spans="1:43" s="368" customFormat="1" ht="32" customHeight="1">
      <c r="A140" s="183" t="s">
        <v>449</v>
      </c>
      <c r="B140" s="343"/>
      <c r="C140" s="293"/>
      <c r="D140" s="65"/>
      <c r="E140" s="65"/>
      <c r="F140" s="65"/>
      <c r="G140" s="66"/>
      <c r="H140" s="65"/>
      <c r="I140" s="187">
        <f t="shared" si="49"/>
        <v>0</v>
      </c>
      <c r="J140" s="293"/>
      <c r="K140" s="65"/>
      <c r="L140" s="65"/>
      <c r="M140" s="65"/>
      <c r="N140" s="66"/>
      <c r="O140" s="65"/>
      <c r="P140" s="187">
        <f t="shared" ref="P140:P141" si="51">O140</f>
        <v>0</v>
      </c>
      <c r="Q140" s="216">
        <f>O140</f>
        <v>0</v>
      </c>
    </row>
    <row r="141" spans="1:43" s="368" customFormat="1" ht="32" customHeight="1">
      <c r="A141" s="183" t="s">
        <v>444</v>
      </c>
      <c r="B141" s="343"/>
      <c r="C141" s="293"/>
      <c r="D141" s="65"/>
      <c r="E141" s="65"/>
      <c r="F141" s="65"/>
      <c r="G141" s="66"/>
      <c r="H141" s="65"/>
      <c r="I141" s="187">
        <f t="shared" si="49"/>
        <v>0</v>
      </c>
      <c r="J141" s="293"/>
      <c r="K141" s="65"/>
      <c r="L141" s="65"/>
      <c r="M141" s="65"/>
      <c r="N141" s="66"/>
      <c r="O141" s="65"/>
      <c r="P141" s="187">
        <f t="shared" si="51"/>
        <v>0</v>
      </c>
      <c r="Q141" s="216">
        <f t="shared" ref="Q141" si="52">O141</f>
        <v>0</v>
      </c>
    </row>
    <row r="142" spans="1:43" s="368" customFormat="1" ht="32" hidden="1" customHeight="1">
      <c r="A142" s="183" t="s">
        <v>445</v>
      </c>
      <c r="B142" s="343"/>
      <c r="C142" s="293"/>
      <c r="D142" s="65"/>
      <c r="E142" s="65"/>
      <c r="F142" s="65"/>
      <c r="G142" s="66"/>
      <c r="H142" s="65"/>
      <c r="I142" s="187">
        <f>SUM(C142:H142)</f>
        <v>0</v>
      </c>
      <c r="J142" s="293"/>
      <c r="K142" s="65"/>
      <c r="L142" s="65"/>
      <c r="M142" s="65"/>
      <c r="N142" s="66"/>
      <c r="O142" s="65"/>
      <c r="P142" s="187">
        <f>SUM(J142:O142)</f>
        <v>0</v>
      </c>
      <c r="Q142" s="216">
        <f>SUM(I142,P142)</f>
        <v>0</v>
      </c>
    </row>
    <row r="143" spans="1:43" s="368" customFormat="1" ht="32" hidden="1" customHeight="1">
      <c r="A143" s="325" t="s">
        <v>446</v>
      </c>
      <c r="B143" s="343"/>
      <c r="C143" s="293"/>
      <c r="D143" s="65"/>
      <c r="E143" s="65"/>
      <c r="F143" s="65"/>
      <c r="G143" s="66"/>
      <c r="H143" s="65"/>
      <c r="I143" s="187">
        <f t="shared" ref="I143" si="53">SUM(C143:H143)</f>
        <v>0</v>
      </c>
      <c r="J143" s="293"/>
      <c r="K143" s="65"/>
      <c r="L143" s="65"/>
      <c r="M143" s="65"/>
      <c r="N143" s="66"/>
      <c r="O143" s="65"/>
      <c r="P143" s="187">
        <f t="shared" ref="P143" si="54">SUM(J143:O143)</f>
        <v>0</v>
      </c>
      <c r="Q143" s="216">
        <f>SUM(I143,P143)</f>
        <v>0</v>
      </c>
    </row>
    <row r="144" spans="1:43" s="368" customFormat="1" ht="32" customHeight="1">
      <c r="A144" s="183" t="s">
        <v>447</v>
      </c>
      <c r="B144" s="343"/>
      <c r="C144" s="293"/>
      <c r="D144" s="65"/>
      <c r="E144" s="65"/>
      <c r="F144" s="65"/>
      <c r="G144" s="66"/>
      <c r="H144" s="65"/>
      <c r="I144" s="187">
        <f>SUM(C144:H144)/6</f>
        <v>0</v>
      </c>
      <c r="J144" s="293"/>
      <c r="K144" s="65"/>
      <c r="L144" s="65"/>
      <c r="M144" s="65"/>
      <c r="N144" s="66"/>
      <c r="O144" s="65"/>
      <c r="P144" s="187">
        <f>SUM(J144:O144)/6</f>
        <v>0</v>
      </c>
      <c r="Q144" s="216">
        <f>SUM(I144,P144)/2</f>
        <v>0</v>
      </c>
    </row>
    <row r="145" spans="1:43" s="368" customFormat="1" ht="32" customHeight="1">
      <c r="A145" s="325" t="s">
        <v>448</v>
      </c>
      <c r="B145" s="343"/>
      <c r="C145" s="293"/>
      <c r="D145" s="65"/>
      <c r="E145" s="65"/>
      <c r="F145" s="65"/>
      <c r="G145" s="66"/>
      <c r="H145" s="65"/>
      <c r="I145" s="187">
        <f>H145</f>
        <v>0</v>
      </c>
      <c r="J145" s="293"/>
      <c r="K145" s="65"/>
      <c r="L145" s="65"/>
      <c r="M145" s="65"/>
      <c r="N145" s="66"/>
      <c r="O145" s="65"/>
      <c r="P145" s="187">
        <f t="shared" ref="P145" si="55">O145</f>
        <v>0</v>
      </c>
      <c r="Q145" s="216">
        <f t="shared" ref="Q145" si="56">O145</f>
        <v>0</v>
      </c>
    </row>
    <row r="146" spans="1:43" s="368" customFormat="1" ht="32" customHeight="1">
      <c r="A146" s="183" t="s">
        <v>396</v>
      </c>
      <c r="B146" s="369"/>
      <c r="C146" s="293"/>
      <c r="D146" s="65"/>
      <c r="E146" s="65"/>
      <c r="F146" s="65"/>
      <c r="G146" s="66"/>
      <c r="H146" s="65"/>
      <c r="I146" s="187">
        <f>SUM(C146:H146)/6</f>
        <v>0</v>
      </c>
      <c r="J146" s="293"/>
      <c r="K146" s="65"/>
      <c r="L146" s="65"/>
      <c r="M146" s="65"/>
      <c r="N146" s="66"/>
      <c r="O146" s="65"/>
      <c r="P146" s="187">
        <f>SUM(J146:O146)/6</f>
        <v>0</v>
      </c>
      <c r="Q146" s="216">
        <f>SUM(I146,P146)/2</f>
        <v>0</v>
      </c>
    </row>
    <row r="147" spans="1:43" s="368" customFormat="1" ht="32" customHeight="1">
      <c r="A147" s="328" t="s">
        <v>397</v>
      </c>
      <c r="B147" s="369"/>
      <c r="C147" s="293"/>
      <c r="D147" s="65"/>
      <c r="E147" s="65"/>
      <c r="F147" s="65"/>
      <c r="G147" s="66"/>
      <c r="H147" s="65"/>
      <c r="I147" s="187">
        <f>H147</f>
        <v>0</v>
      </c>
      <c r="J147" s="293"/>
      <c r="K147" s="65"/>
      <c r="L147" s="65"/>
      <c r="M147" s="65"/>
      <c r="N147" s="66"/>
      <c r="O147" s="65"/>
      <c r="P147" s="187">
        <f>O147</f>
        <v>0</v>
      </c>
      <c r="Q147" s="216">
        <f>O147</f>
        <v>0</v>
      </c>
    </row>
    <row r="148" spans="1:43" s="344" customFormat="1" ht="32" customHeight="1">
      <c r="A148" s="76" t="s">
        <v>382</v>
      </c>
      <c r="B148" s="322"/>
      <c r="C148" s="293"/>
      <c r="D148" s="65"/>
      <c r="E148" s="65"/>
      <c r="F148" s="65"/>
      <c r="G148" s="66"/>
      <c r="H148" s="65"/>
      <c r="I148" s="187">
        <f>SUM(C148:H148)</f>
        <v>0</v>
      </c>
      <c r="J148" s="293"/>
      <c r="K148" s="65"/>
      <c r="L148" s="65"/>
      <c r="M148" s="65"/>
      <c r="N148" s="66"/>
      <c r="O148" s="65"/>
      <c r="P148" s="187">
        <f>SUM(J148:O148)</f>
        <v>0</v>
      </c>
      <c r="Q148" s="216">
        <f>SUM(I148,P148)</f>
        <v>0</v>
      </c>
    </row>
    <row r="149" spans="1:43" s="344" customFormat="1" ht="32" customHeight="1">
      <c r="A149" s="325" t="s">
        <v>405</v>
      </c>
      <c r="B149" s="322"/>
      <c r="C149" s="293"/>
      <c r="D149" s="65"/>
      <c r="E149" s="65"/>
      <c r="F149" s="65"/>
      <c r="G149" s="66"/>
      <c r="H149" s="65"/>
      <c r="I149" s="187">
        <f>SUM(C149:H149)</f>
        <v>0</v>
      </c>
      <c r="J149" s="293"/>
      <c r="K149" s="65"/>
      <c r="L149" s="65"/>
      <c r="M149" s="65"/>
      <c r="N149" s="66"/>
      <c r="O149" s="65"/>
      <c r="P149" s="187">
        <f>SUM(J149:O149)</f>
        <v>0</v>
      </c>
      <c r="Q149" s="216">
        <f t="shared" ref="Q149:Q152" si="57">SUM(I149,P149)</f>
        <v>0</v>
      </c>
    </row>
    <row r="150" spans="1:43" s="344" customFormat="1" ht="32" hidden="1" customHeight="1">
      <c r="A150" s="76" t="s">
        <v>242</v>
      </c>
      <c r="B150" s="343"/>
      <c r="C150" s="293"/>
      <c r="D150" s="65"/>
      <c r="E150" s="65"/>
      <c r="F150" s="65"/>
      <c r="G150" s="66"/>
      <c r="H150" s="65"/>
      <c r="I150" s="187">
        <f>SUM(C150:H150)</f>
        <v>0</v>
      </c>
      <c r="J150" s="293"/>
      <c r="K150" s="65"/>
      <c r="L150" s="65"/>
      <c r="M150" s="65"/>
      <c r="N150" s="66"/>
      <c r="O150" s="65"/>
      <c r="P150" s="187">
        <f>SUM(J150:O150)</f>
        <v>0</v>
      </c>
      <c r="Q150" s="216">
        <f t="shared" si="57"/>
        <v>0</v>
      </c>
    </row>
    <row r="151" spans="1:43" s="344" customFormat="1" ht="32" hidden="1" customHeight="1">
      <c r="A151" s="76" t="s">
        <v>243</v>
      </c>
      <c r="B151" s="343"/>
      <c r="C151" s="293"/>
      <c r="D151" s="65"/>
      <c r="E151" s="65"/>
      <c r="F151" s="65"/>
      <c r="G151" s="66"/>
      <c r="H151" s="65"/>
      <c r="I151" s="187">
        <f>SUM(C151:H151)</f>
        <v>0</v>
      </c>
      <c r="J151" s="293"/>
      <c r="K151" s="65"/>
      <c r="L151" s="65"/>
      <c r="M151" s="65"/>
      <c r="N151" s="66"/>
      <c r="O151" s="65"/>
      <c r="P151" s="187">
        <f>SUM(J151:O151)</f>
        <v>0</v>
      </c>
      <c r="Q151" s="216">
        <f t="shared" si="57"/>
        <v>0</v>
      </c>
    </row>
    <row r="152" spans="1:43" s="344" customFormat="1" ht="32" hidden="1" customHeight="1">
      <c r="A152" s="76" t="s">
        <v>373</v>
      </c>
      <c r="B152" s="343"/>
      <c r="C152" s="293"/>
      <c r="D152" s="65"/>
      <c r="E152" s="65"/>
      <c r="F152" s="65"/>
      <c r="G152" s="66"/>
      <c r="H152" s="65"/>
      <c r="I152" s="187">
        <f>SUM(C152:H152)</f>
        <v>0</v>
      </c>
      <c r="J152" s="293"/>
      <c r="K152" s="65"/>
      <c r="L152" s="65"/>
      <c r="M152" s="65"/>
      <c r="N152" s="66"/>
      <c r="O152" s="65"/>
      <c r="P152" s="187">
        <f>SUM(J152:O152)</f>
        <v>0</v>
      </c>
      <c r="Q152" s="216">
        <f t="shared" si="57"/>
        <v>0</v>
      </c>
    </row>
    <row r="153" spans="1:43" s="346" customFormat="1" ht="32" customHeight="1">
      <c r="A153" s="208" t="s">
        <v>381</v>
      </c>
      <c r="B153" s="321" t="s">
        <v>366</v>
      </c>
      <c r="C153" s="304"/>
      <c r="D153" s="195"/>
      <c r="E153" s="195"/>
      <c r="F153" s="195"/>
      <c r="G153" s="195"/>
      <c r="H153" s="195"/>
      <c r="I153" s="233"/>
      <c r="J153" s="304"/>
      <c r="K153" s="195"/>
      <c r="L153" s="195"/>
      <c r="M153" s="195"/>
      <c r="N153" s="195"/>
      <c r="O153" s="195"/>
      <c r="P153" s="233"/>
      <c r="Q153" s="359"/>
      <c r="R153" s="344"/>
      <c r="S153" s="344"/>
      <c r="T153" s="344"/>
      <c r="U153" s="344"/>
      <c r="V153" s="344"/>
      <c r="W153" s="344"/>
      <c r="X153" s="344"/>
      <c r="Y153" s="344"/>
      <c r="Z153" s="344"/>
      <c r="AA153" s="344"/>
      <c r="AB153" s="344"/>
      <c r="AC153" s="344"/>
      <c r="AD153" s="344"/>
      <c r="AE153" s="344"/>
      <c r="AF153" s="344"/>
      <c r="AG153" s="344"/>
      <c r="AH153" s="344"/>
      <c r="AI153" s="344"/>
      <c r="AJ153" s="344"/>
      <c r="AK153" s="344"/>
      <c r="AL153" s="344"/>
      <c r="AM153" s="344"/>
      <c r="AN153" s="344"/>
      <c r="AO153" s="344"/>
      <c r="AP153" s="344"/>
      <c r="AQ153" s="344"/>
    </row>
    <row r="154" spans="1:43" s="368" customFormat="1" ht="32" hidden="1" customHeight="1">
      <c r="A154" s="209" t="s">
        <v>237</v>
      </c>
      <c r="B154" s="343"/>
      <c r="C154" s="293">
        <f>SUM(C155:C158)</f>
        <v>0</v>
      </c>
      <c r="D154" s="65">
        <f t="shared" ref="D154:H154" si="58">SUM(D155:D158)</f>
        <v>0</v>
      </c>
      <c r="E154" s="65">
        <f t="shared" si="58"/>
        <v>0</v>
      </c>
      <c r="F154" s="65">
        <f t="shared" si="58"/>
        <v>0</v>
      </c>
      <c r="G154" s="66">
        <f t="shared" si="58"/>
        <v>0</v>
      </c>
      <c r="H154" s="65">
        <f t="shared" si="58"/>
        <v>0</v>
      </c>
      <c r="I154" s="187">
        <f>H154</f>
        <v>0</v>
      </c>
      <c r="J154" s="293">
        <f>SUM(J155:J158)</f>
        <v>0</v>
      </c>
      <c r="K154" s="65">
        <f t="shared" ref="K154:O154" si="59">SUM(K155:K158)</f>
        <v>0</v>
      </c>
      <c r="L154" s="65">
        <f t="shared" si="59"/>
        <v>0</v>
      </c>
      <c r="M154" s="65">
        <f t="shared" si="59"/>
        <v>0</v>
      </c>
      <c r="N154" s="66">
        <f t="shared" si="59"/>
        <v>0</v>
      </c>
      <c r="O154" s="65">
        <f t="shared" si="59"/>
        <v>0</v>
      </c>
      <c r="P154" s="187">
        <f>O154</f>
        <v>0</v>
      </c>
      <c r="Q154" s="216">
        <f>O154</f>
        <v>0</v>
      </c>
    </row>
    <row r="155" spans="1:43" s="368" customFormat="1" ht="32" hidden="1" customHeight="1">
      <c r="A155" s="323" t="s">
        <v>238</v>
      </c>
      <c r="B155" s="343"/>
      <c r="C155" s="293"/>
      <c r="D155" s="65"/>
      <c r="E155" s="65"/>
      <c r="F155" s="65"/>
      <c r="G155" s="66"/>
      <c r="H155" s="65"/>
      <c r="I155" s="187">
        <f t="shared" ref="I155:I158" si="60">H155</f>
        <v>0</v>
      </c>
      <c r="J155" s="293"/>
      <c r="K155" s="65"/>
      <c r="L155" s="65"/>
      <c r="M155" s="65"/>
      <c r="N155" s="66"/>
      <c r="O155" s="65"/>
      <c r="P155" s="187">
        <f t="shared" ref="P155:P156" si="61">O155</f>
        <v>0</v>
      </c>
      <c r="Q155" s="216">
        <f>O155</f>
        <v>0</v>
      </c>
    </row>
    <row r="156" spans="1:43" s="368" customFormat="1" ht="32" hidden="1" customHeight="1">
      <c r="A156" s="323" t="s">
        <v>239</v>
      </c>
      <c r="B156" s="343"/>
      <c r="C156" s="293"/>
      <c r="D156" s="65"/>
      <c r="E156" s="65"/>
      <c r="F156" s="65"/>
      <c r="G156" s="66"/>
      <c r="H156" s="65"/>
      <c r="I156" s="187">
        <f t="shared" si="60"/>
        <v>0</v>
      </c>
      <c r="J156" s="293"/>
      <c r="K156" s="65"/>
      <c r="L156" s="65"/>
      <c r="M156" s="65"/>
      <c r="N156" s="66"/>
      <c r="O156" s="65"/>
      <c r="P156" s="187">
        <f t="shared" si="61"/>
        <v>0</v>
      </c>
      <c r="Q156" s="216">
        <f>O156</f>
        <v>0</v>
      </c>
    </row>
    <row r="157" spans="1:43" s="368" customFormat="1" ht="32" hidden="1" customHeight="1">
      <c r="A157" s="323" t="s">
        <v>398</v>
      </c>
      <c r="B157" s="343"/>
      <c r="C157" s="293"/>
      <c r="D157" s="65"/>
      <c r="E157" s="65"/>
      <c r="F157" s="65"/>
      <c r="G157" s="66"/>
      <c r="H157" s="65"/>
      <c r="I157" s="187">
        <f>H157</f>
        <v>0</v>
      </c>
      <c r="J157" s="293"/>
      <c r="K157" s="65"/>
      <c r="L157" s="65"/>
      <c r="M157" s="65"/>
      <c r="N157" s="66"/>
      <c r="O157" s="65"/>
      <c r="P157" s="187">
        <f>O157</f>
        <v>0</v>
      </c>
      <c r="Q157" s="216">
        <f>O157</f>
        <v>0</v>
      </c>
    </row>
    <row r="158" spans="1:43" s="368" customFormat="1" ht="32" hidden="1" customHeight="1">
      <c r="A158" s="385" t="s">
        <v>399</v>
      </c>
      <c r="B158" s="345"/>
      <c r="C158" s="294"/>
      <c r="D158" s="79"/>
      <c r="E158" s="79"/>
      <c r="F158" s="79"/>
      <c r="G158" s="391"/>
      <c r="H158" s="79"/>
      <c r="I158" s="360">
        <f t="shared" si="60"/>
        <v>0</v>
      </c>
      <c r="J158" s="294"/>
      <c r="K158" s="79"/>
      <c r="L158" s="79"/>
      <c r="M158" s="79"/>
      <c r="N158" s="391"/>
      <c r="O158" s="79"/>
      <c r="P158" s="360">
        <f t="shared" ref="P158" si="62">O158</f>
        <v>0</v>
      </c>
      <c r="Q158" s="361">
        <f>O158</f>
        <v>0</v>
      </c>
    </row>
    <row r="159" spans="1:43" s="368" customFormat="1" ht="32" customHeight="1">
      <c r="A159" s="190"/>
      <c r="B159" s="370"/>
      <c r="C159" s="180"/>
      <c r="D159" s="180"/>
      <c r="E159" s="180"/>
      <c r="F159" s="180"/>
      <c r="G159" s="191"/>
      <c r="H159" s="180"/>
      <c r="I159" s="192"/>
      <c r="J159" s="180"/>
      <c r="K159" s="180"/>
      <c r="L159" s="180"/>
      <c r="M159" s="180"/>
      <c r="N159" s="191"/>
      <c r="O159" s="180"/>
      <c r="P159" s="192"/>
      <c r="Q159" s="371"/>
    </row>
    <row r="160" spans="1:43" s="368" customFormat="1" ht="32" customHeight="1">
      <c r="A160" s="193"/>
      <c r="B160" s="370"/>
      <c r="C160" s="180"/>
      <c r="D160" s="180"/>
      <c r="E160" s="180"/>
      <c r="F160" s="180"/>
      <c r="G160" s="180"/>
      <c r="H160" s="180"/>
      <c r="I160" s="372"/>
      <c r="J160" s="180"/>
      <c r="K160" s="180"/>
      <c r="L160" s="180"/>
      <c r="M160" s="180"/>
      <c r="N160" s="180"/>
      <c r="O160" s="180"/>
      <c r="P160" s="372"/>
      <c r="Q160" s="373"/>
    </row>
    <row r="161" spans="1:17" s="368" customFormat="1" ht="32" customHeight="1" thickBot="1">
      <c r="A161" s="193"/>
      <c r="B161" s="370"/>
      <c r="C161" s="180"/>
      <c r="D161" s="180"/>
      <c r="E161" s="180"/>
      <c r="F161" s="180"/>
      <c r="G161" s="180"/>
      <c r="H161" s="180"/>
      <c r="I161" s="372"/>
      <c r="J161" s="180"/>
      <c r="K161" s="180"/>
      <c r="L161" s="180"/>
      <c r="M161" s="180"/>
      <c r="N161" s="180"/>
      <c r="O161" s="180"/>
      <c r="P161" s="372"/>
      <c r="Q161" s="373"/>
    </row>
    <row r="162" spans="1:17" s="397" customFormat="1" ht="32" customHeight="1">
      <c r="A162" s="392" t="s">
        <v>407</v>
      </c>
      <c r="B162" s="220" t="s">
        <v>414</v>
      </c>
      <c r="C162" s="393" t="e">
        <f>C54/C41</f>
        <v>#DIV/0!</v>
      </c>
      <c r="D162" s="394" t="e">
        <f t="shared" ref="D162:Q162" si="63">D54/D41</f>
        <v>#DIV/0!</v>
      </c>
      <c r="E162" s="394" t="e">
        <f t="shared" si="63"/>
        <v>#DIV/0!</v>
      </c>
      <c r="F162" s="394" t="e">
        <f t="shared" si="63"/>
        <v>#DIV/0!</v>
      </c>
      <c r="G162" s="394" t="e">
        <f t="shared" si="63"/>
        <v>#DIV/0!</v>
      </c>
      <c r="H162" s="394" t="e">
        <f t="shared" si="63"/>
        <v>#DIV/0!</v>
      </c>
      <c r="I162" s="395" t="e">
        <f t="shared" si="63"/>
        <v>#DIV/0!</v>
      </c>
      <c r="J162" s="393" t="e">
        <f t="shared" si="63"/>
        <v>#DIV/0!</v>
      </c>
      <c r="K162" s="394" t="e">
        <f t="shared" si="63"/>
        <v>#DIV/0!</v>
      </c>
      <c r="L162" s="394" t="e">
        <f t="shared" si="63"/>
        <v>#DIV/0!</v>
      </c>
      <c r="M162" s="394" t="e">
        <f t="shared" si="63"/>
        <v>#DIV/0!</v>
      </c>
      <c r="N162" s="394" t="e">
        <f t="shared" si="63"/>
        <v>#DIV/0!</v>
      </c>
      <c r="O162" s="394" t="e">
        <f t="shared" si="63"/>
        <v>#DIV/0!</v>
      </c>
      <c r="P162" s="395" t="e">
        <f t="shared" si="63"/>
        <v>#DIV/0!</v>
      </c>
      <c r="Q162" s="396" t="e">
        <f t="shared" si="63"/>
        <v>#DIV/0!</v>
      </c>
    </row>
    <row r="163" spans="1:17" s="404" customFormat="1" ht="32" customHeight="1">
      <c r="A163" s="398" t="s">
        <v>277</v>
      </c>
      <c r="B163" s="221">
        <v>0.8</v>
      </c>
      <c r="C163" s="399"/>
      <c r="D163" s="400"/>
      <c r="E163" s="401" t="e">
        <f>E80/E74</f>
        <v>#DIV/0!</v>
      </c>
      <c r="F163" s="400"/>
      <c r="G163" s="400"/>
      <c r="H163" s="401" t="e">
        <f>H80/H74</f>
        <v>#DIV/0!</v>
      </c>
      <c r="I163" s="402" t="e">
        <f>I80/I74</f>
        <v>#DIV/0!</v>
      </c>
      <c r="J163" s="399"/>
      <c r="K163" s="400"/>
      <c r="L163" s="401" t="e">
        <f>L80/L74</f>
        <v>#DIV/0!</v>
      </c>
      <c r="M163" s="400"/>
      <c r="N163" s="400"/>
      <c r="O163" s="401" t="e">
        <f>O80/O74</f>
        <v>#DIV/0!</v>
      </c>
      <c r="P163" s="402" t="e">
        <f>P80/P74</f>
        <v>#DIV/0!</v>
      </c>
      <c r="Q163" s="403" t="e">
        <f>Q80/Q74</f>
        <v>#DIV/0!</v>
      </c>
    </row>
    <row r="164" spans="1:17" s="404" customFormat="1" ht="32" customHeight="1">
      <c r="A164" s="398" t="s">
        <v>178</v>
      </c>
      <c r="B164" s="221">
        <v>0.8</v>
      </c>
      <c r="C164" s="399"/>
      <c r="D164" s="400"/>
      <c r="E164" s="401" t="e">
        <f>E84/E74</f>
        <v>#DIV/0!</v>
      </c>
      <c r="F164" s="400"/>
      <c r="G164" s="400"/>
      <c r="H164" s="401" t="e">
        <f>H84/H74</f>
        <v>#DIV/0!</v>
      </c>
      <c r="I164" s="402" t="e">
        <f>I84/I74</f>
        <v>#DIV/0!</v>
      </c>
      <c r="J164" s="399"/>
      <c r="K164" s="400"/>
      <c r="L164" s="401" t="e">
        <f>L84/L74</f>
        <v>#DIV/0!</v>
      </c>
      <c r="M164" s="400"/>
      <c r="N164" s="400"/>
      <c r="O164" s="401" t="e">
        <f>O84/O74</f>
        <v>#DIV/0!</v>
      </c>
      <c r="P164" s="402" t="e">
        <f>P84/P74</f>
        <v>#DIV/0!</v>
      </c>
      <c r="Q164" s="403" t="e">
        <f>Q84/Q74</f>
        <v>#DIV/0!</v>
      </c>
    </row>
    <row r="165" spans="1:17" s="404" customFormat="1" ht="32" customHeight="1">
      <c r="A165" s="398" t="s">
        <v>187</v>
      </c>
      <c r="B165" s="221">
        <v>0.8</v>
      </c>
      <c r="C165" s="399"/>
      <c r="D165" s="400"/>
      <c r="E165" s="401" t="e">
        <f>E88/E74</f>
        <v>#DIV/0!</v>
      </c>
      <c r="F165" s="400"/>
      <c r="G165" s="400"/>
      <c r="H165" s="401" t="e">
        <f>H88/H74</f>
        <v>#DIV/0!</v>
      </c>
      <c r="I165" s="402" t="e">
        <f>I88/I74</f>
        <v>#DIV/0!</v>
      </c>
      <c r="J165" s="399"/>
      <c r="K165" s="400"/>
      <c r="L165" s="401" t="e">
        <f>L88/L74</f>
        <v>#DIV/0!</v>
      </c>
      <c r="M165" s="400"/>
      <c r="N165" s="400"/>
      <c r="O165" s="401" t="e">
        <f>O88/O74</f>
        <v>#DIV/0!</v>
      </c>
      <c r="P165" s="402" t="e">
        <f>P88/P74</f>
        <v>#DIV/0!</v>
      </c>
      <c r="Q165" s="403" t="e">
        <f>Q88/Q74</f>
        <v>#DIV/0!</v>
      </c>
    </row>
    <row r="166" spans="1:17" s="404" customFormat="1" ht="32" customHeight="1">
      <c r="A166" s="398" t="s">
        <v>179</v>
      </c>
      <c r="B166" s="221">
        <v>0.8</v>
      </c>
      <c r="C166" s="399"/>
      <c r="D166" s="400"/>
      <c r="E166" s="401" t="e">
        <f>E92/E74</f>
        <v>#DIV/0!</v>
      </c>
      <c r="F166" s="400"/>
      <c r="G166" s="400"/>
      <c r="H166" s="401" t="e">
        <f>H92/H74</f>
        <v>#DIV/0!</v>
      </c>
      <c r="I166" s="402" t="e">
        <f>I92/I74</f>
        <v>#DIV/0!</v>
      </c>
      <c r="J166" s="399"/>
      <c r="K166" s="400"/>
      <c r="L166" s="401" t="e">
        <f>L92/L74</f>
        <v>#DIV/0!</v>
      </c>
      <c r="M166" s="400"/>
      <c r="N166" s="400"/>
      <c r="O166" s="401" t="e">
        <f>O92/O74</f>
        <v>#DIV/0!</v>
      </c>
      <c r="P166" s="402" t="e">
        <f>P92/P74</f>
        <v>#DIV/0!</v>
      </c>
      <c r="Q166" s="403" t="e">
        <f>Q92/Q74</f>
        <v>#DIV/0!</v>
      </c>
    </row>
    <row r="167" spans="1:17" s="404" customFormat="1" ht="32" customHeight="1">
      <c r="A167" s="398" t="s">
        <v>189</v>
      </c>
      <c r="B167" s="222">
        <v>0.8</v>
      </c>
      <c r="C167" s="399"/>
      <c r="D167" s="400"/>
      <c r="E167" s="401" t="e">
        <f>E111/E110</f>
        <v>#DIV/0!</v>
      </c>
      <c r="F167" s="400"/>
      <c r="G167" s="400"/>
      <c r="H167" s="401" t="e">
        <f>H111/H110</f>
        <v>#DIV/0!</v>
      </c>
      <c r="I167" s="402" t="e">
        <f>I111/I110</f>
        <v>#DIV/0!</v>
      </c>
      <c r="J167" s="399"/>
      <c r="K167" s="400"/>
      <c r="L167" s="401" t="e">
        <f>L111/L110</f>
        <v>#DIV/0!</v>
      </c>
      <c r="M167" s="400"/>
      <c r="N167" s="400"/>
      <c r="O167" s="401" t="e">
        <f>O111/O110</f>
        <v>#DIV/0!</v>
      </c>
      <c r="P167" s="402" t="e">
        <f>P111/P110</f>
        <v>#DIV/0!</v>
      </c>
      <c r="Q167" s="403" t="e">
        <f>Q111/Q110</f>
        <v>#DIV/0!</v>
      </c>
    </row>
    <row r="168" spans="1:17" s="404" customFormat="1" ht="32" customHeight="1">
      <c r="A168" s="398" t="s">
        <v>406</v>
      </c>
      <c r="B168" s="222" t="s">
        <v>413</v>
      </c>
      <c r="C168" s="405">
        <f>C49/($B$6/12)</f>
        <v>0</v>
      </c>
      <c r="D168" s="401">
        <f>D49/($B$6/12)</f>
        <v>0</v>
      </c>
      <c r="E168" s="401">
        <f>E49/($B$6/12)</f>
        <v>0</v>
      </c>
      <c r="F168" s="401">
        <f>F49/($B$6/12)</f>
        <v>0</v>
      </c>
      <c r="G168" s="401">
        <f>G49/($B$6/12)</f>
        <v>0</v>
      </c>
      <c r="H168" s="401">
        <f>H49/($B$6/2)</f>
        <v>0</v>
      </c>
      <c r="I168" s="402">
        <f t="shared" ref="I168:N168" si="64">I49/($B$6/12)</f>
        <v>0</v>
      </c>
      <c r="J168" s="405">
        <f t="shared" si="64"/>
        <v>0</v>
      </c>
      <c r="K168" s="401">
        <f t="shared" si="64"/>
        <v>0</v>
      </c>
      <c r="L168" s="401">
        <f t="shared" si="64"/>
        <v>0</v>
      </c>
      <c r="M168" s="401">
        <f t="shared" si="64"/>
        <v>0</v>
      </c>
      <c r="N168" s="401">
        <f t="shared" si="64"/>
        <v>0</v>
      </c>
      <c r="O168" s="401">
        <f>O49/($B$6/2)</f>
        <v>0</v>
      </c>
      <c r="P168" s="402">
        <f>P49/$B$6</f>
        <v>0</v>
      </c>
      <c r="Q168" s="403">
        <f>Q49/($B$6/12)</f>
        <v>0</v>
      </c>
    </row>
    <row r="169" spans="1:17" s="404" customFormat="1" ht="32" customHeight="1">
      <c r="A169" s="398" t="s">
        <v>164</v>
      </c>
      <c r="B169" s="222">
        <v>0.4</v>
      </c>
      <c r="C169" s="405">
        <f>C31/($B$5/12)</f>
        <v>0</v>
      </c>
      <c r="D169" s="401">
        <f t="shared" ref="D169:H169" si="65">D31/($B$5/12)</f>
        <v>0</v>
      </c>
      <c r="E169" s="401">
        <f t="shared" si="65"/>
        <v>0</v>
      </c>
      <c r="F169" s="401">
        <f t="shared" si="65"/>
        <v>0</v>
      </c>
      <c r="G169" s="401">
        <f t="shared" si="65"/>
        <v>0</v>
      </c>
      <c r="H169" s="401">
        <f t="shared" si="65"/>
        <v>0</v>
      </c>
      <c r="I169" s="402">
        <f>I31/($B$5/2)</f>
        <v>0</v>
      </c>
      <c r="J169" s="405">
        <f>J31/($B$5/12)</f>
        <v>0</v>
      </c>
      <c r="K169" s="401">
        <f t="shared" ref="K169:O169" si="66">K31/($B$5/12)</f>
        <v>0</v>
      </c>
      <c r="L169" s="401">
        <f t="shared" si="66"/>
        <v>0</v>
      </c>
      <c r="M169" s="401">
        <f t="shared" si="66"/>
        <v>0</v>
      </c>
      <c r="N169" s="401">
        <f t="shared" si="66"/>
        <v>0</v>
      </c>
      <c r="O169" s="401">
        <f t="shared" si="66"/>
        <v>0</v>
      </c>
      <c r="P169" s="402">
        <f>P31/($B$5/2)</f>
        <v>0</v>
      </c>
      <c r="Q169" s="403">
        <f>Q31/$B$5</f>
        <v>0</v>
      </c>
    </row>
    <row r="170" spans="1:17" s="404" customFormat="1" ht="32" customHeight="1">
      <c r="A170" s="398" t="s">
        <v>408</v>
      </c>
      <c r="B170" s="222" t="s">
        <v>296</v>
      </c>
      <c r="C170" s="405" t="e">
        <f>C55/C40</f>
        <v>#DIV/0!</v>
      </c>
      <c r="D170" s="401" t="e">
        <f t="shared" ref="D170:Q170" si="67">D55/D40</f>
        <v>#DIV/0!</v>
      </c>
      <c r="E170" s="401" t="e">
        <f t="shared" si="67"/>
        <v>#DIV/0!</v>
      </c>
      <c r="F170" s="401" t="e">
        <f t="shared" si="67"/>
        <v>#DIV/0!</v>
      </c>
      <c r="G170" s="401" t="e">
        <f t="shared" si="67"/>
        <v>#DIV/0!</v>
      </c>
      <c r="H170" s="401" t="e">
        <f t="shared" si="67"/>
        <v>#DIV/0!</v>
      </c>
      <c r="I170" s="402" t="e">
        <f t="shared" si="67"/>
        <v>#DIV/0!</v>
      </c>
      <c r="J170" s="405" t="e">
        <f t="shared" si="67"/>
        <v>#DIV/0!</v>
      </c>
      <c r="K170" s="401" t="e">
        <f t="shared" si="67"/>
        <v>#DIV/0!</v>
      </c>
      <c r="L170" s="401" t="e">
        <f t="shared" si="67"/>
        <v>#DIV/0!</v>
      </c>
      <c r="M170" s="401" t="e">
        <f t="shared" si="67"/>
        <v>#DIV/0!</v>
      </c>
      <c r="N170" s="401" t="e">
        <f t="shared" si="67"/>
        <v>#DIV/0!</v>
      </c>
      <c r="O170" s="401" t="e">
        <f t="shared" si="67"/>
        <v>#DIV/0!</v>
      </c>
      <c r="P170" s="402" t="e">
        <f t="shared" si="67"/>
        <v>#DIV/0!</v>
      </c>
      <c r="Q170" s="403" t="e">
        <f t="shared" si="67"/>
        <v>#DIV/0!</v>
      </c>
    </row>
    <row r="171" spans="1:17" s="404" customFormat="1" ht="32" customHeight="1">
      <c r="A171" s="398" t="s">
        <v>192</v>
      </c>
      <c r="B171" s="223" t="s">
        <v>175</v>
      </c>
      <c r="C171" s="328"/>
      <c r="D171" s="406">
        <f>D113</f>
        <v>0</v>
      </c>
      <c r="E171" s="407"/>
      <c r="F171" s="406">
        <f>F113</f>
        <v>0</v>
      </c>
      <c r="G171" s="407"/>
      <c r="H171" s="406">
        <f>H113</f>
        <v>0</v>
      </c>
      <c r="I171" s="408">
        <f>SUM(D171,F171,H171)</f>
        <v>0</v>
      </c>
      <c r="J171" s="328"/>
      <c r="K171" s="406">
        <f>K113</f>
        <v>0</v>
      </c>
      <c r="L171" s="407"/>
      <c r="M171" s="406">
        <f>M113</f>
        <v>0</v>
      </c>
      <c r="N171" s="407"/>
      <c r="O171" s="406">
        <f>O113</f>
        <v>0</v>
      </c>
      <c r="P171" s="408">
        <f>SUM(K171,M171,O171)</f>
        <v>0</v>
      </c>
      <c r="Q171" s="409">
        <f>SUM(I171,P171)</f>
        <v>0</v>
      </c>
    </row>
    <row r="172" spans="1:17" s="404" customFormat="1" ht="11">
      <c r="A172" s="398" t="s">
        <v>409</v>
      </c>
      <c r="B172" s="222">
        <v>1</v>
      </c>
      <c r="C172" s="405">
        <f>C114</f>
        <v>0</v>
      </c>
      <c r="D172" s="401">
        <f t="shared" ref="D172:Q172" si="68">D114</f>
        <v>0</v>
      </c>
      <c r="E172" s="401">
        <f t="shared" si="68"/>
        <v>0</v>
      </c>
      <c r="F172" s="401">
        <f t="shared" si="68"/>
        <v>0</v>
      </c>
      <c r="G172" s="401">
        <f t="shared" si="68"/>
        <v>0</v>
      </c>
      <c r="H172" s="401">
        <f t="shared" si="68"/>
        <v>0</v>
      </c>
      <c r="I172" s="402">
        <f t="shared" si="68"/>
        <v>0</v>
      </c>
      <c r="J172" s="405">
        <f t="shared" si="68"/>
        <v>0</v>
      </c>
      <c r="K172" s="401">
        <f t="shared" si="68"/>
        <v>0</v>
      </c>
      <c r="L172" s="401">
        <f t="shared" si="68"/>
        <v>0</v>
      </c>
      <c r="M172" s="401">
        <f t="shared" si="68"/>
        <v>0</v>
      </c>
      <c r="N172" s="401">
        <f t="shared" si="68"/>
        <v>0</v>
      </c>
      <c r="O172" s="401">
        <f t="shared" si="68"/>
        <v>0</v>
      </c>
      <c r="P172" s="402">
        <f t="shared" si="68"/>
        <v>0</v>
      </c>
      <c r="Q172" s="403">
        <f t="shared" si="68"/>
        <v>0</v>
      </c>
    </row>
    <row r="173" spans="1:17" s="404" customFormat="1" ht="40" customHeight="1">
      <c r="A173" s="398" t="s">
        <v>410</v>
      </c>
      <c r="B173" s="224">
        <v>1</v>
      </c>
      <c r="C173" s="328"/>
      <c r="D173" s="407"/>
      <c r="E173" s="406">
        <f>E148</f>
        <v>0</v>
      </c>
      <c r="F173" s="407"/>
      <c r="G173" s="407"/>
      <c r="H173" s="406">
        <f>H148</f>
        <v>0</v>
      </c>
      <c r="I173" s="408">
        <f>H173</f>
        <v>0</v>
      </c>
      <c r="J173" s="328"/>
      <c r="K173" s="407"/>
      <c r="L173" s="406">
        <f>L148</f>
        <v>0</v>
      </c>
      <c r="M173" s="407"/>
      <c r="N173" s="407"/>
      <c r="O173" s="406">
        <f>O148</f>
        <v>0</v>
      </c>
      <c r="P173" s="408">
        <f>O173</f>
        <v>0</v>
      </c>
      <c r="Q173" s="410">
        <f>O148</f>
        <v>0</v>
      </c>
    </row>
    <row r="174" spans="1:17" s="404" customFormat="1" ht="20" customHeight="1">
      <c r="A174" s="398" t="s">
        <v>193</v>
      </c>
      <c r="B174" s="222">
        <v>0.75</v>
      </c>
      <c r="C174" s="399"/>
      <c r="D174" s="400"/>
      <c r="E174" s="401" t="e">
        <f>E155/E154</f>
        <v>#DIV/0!</v>
      </c>
      <c r="F174" s="400"/>
      <c r="G174" s="400"/>
      <c r="H174" s="401" t="e">
        <f>H155/H154</f>
        <v>#DIV/0!</v>
      </c>
      <c r="I174" s="402" t="e">
        <f>H174</f>
        <v>#DIV/0!</v>
      </c>
      <c r="J174" s="399"/>
      <c r="K174" s="400"/>
      <c r="L174" s="401" t="e">
        <f>L155/L154</f>
        <v>#DIV/0!</v>
      </c>
      <c r="M174" s="400"/>
      <c r="N174" s="400"/>
      <c r="O174" s="401" t="e">
        <f>O155/O154</f>
        <v>#DIV/0!</v>
      </c>
      <c r="P174" s="402" t="e">
        <f>O174</f>
        <v>#DIV/0!</v>
      </c>
      <c r="Q174" s="403" t="e">
        <f>O174</f>
        <v>#DIV/0!</v>
      </c>
    </row>
    <row r="175" spans="1:17" s="404" customFormat="1" ht="20" customHeight="1">
      <c r="A175" s="398" t="s">
        <v>166</v>
      </c>
      <c r="B175" s="223" t="s">
        <v>257</v>
      </c>
      <c r="C175" s="405" t="e">
        <f>C52/C40</f>
        <v>#DIV/0!</v>
      </c>
      <c r="D175" s="401" t="e">
        <f t="shared" ref="D175:Q175" si="69">D52/D40</f>
        <v>#DIV/0!</v>
      </c>
      <c r="E175" s="401" t="e">
        <f t="shared" si="69"/>
        <v>#DIV/0!</v>
      </c>
      <c r="F175" s="401" t="e">
        <f t="shared" si="69"/>
        <v>#DIV/0!</v>
      </c>
      <c r="G175" s="401" t="e">
        <f t="shared" si="69"/>
        <v>#DIV/0!</v>
      </c>
      <c r="H175" s="401" t="e">
        <f t="shared" si="69"/>
        <v>#DIV/0!</v>
      </c>
      <c r="I175" s="402" t="e">
        <f t="shared" si="69"/>
        <v>#DIV/0!</v>
      </c>
      <c r="J175" s="405" t="e">
        <f t="shared" si="69"/>
        <v>#DIV/0!</v>
      </c>
      <c r="K175" s="401" t="e">
        <f t="shared" si="69"/>
        <v>#DIV/0!</v>
      </c>
      <c r="L175" s="401" t="e">
        <f t="shared" si="69"/>
        <v>#DIV/0!</v>
      </c>
      <c r="M175" s="401" t="e">
        <f t="shared" si="69"/>
        <v>#DIV/0!</v>
      </c>
      <c r="N175" s="401" t="e">
        <f t="shared" si="69"/>
        <v>#DIV/0!</v>
      </c>
      <c r="O175" s="401" t="e">
        <f t="shared" si="69"/>
        <v>#DIV/0!</v>
      </c>
      <c r="P175" s="402" t="e">
        <f t="shared" si="69"/>
        <v>#DIV/0!</v>
      </c>
      <c r="Q175" s="403" t="e">
        <f t="shared" si="69"/>
        <v>#DIV/0!</v>
      </c>
    </row>
    <row r="176" spans="1:17" s="404" customFormat="1" ht="12" thickBot="1">
      <c r="A176" s="411" t="s">
        <v>258</v>
      </c>
      <c r="B176" s="225">
        <v>0.75</v>
      </c>
      <c r="C176" s="412">
        <f>C45/($B$7/12)</f>
        <v>0</v>
      </c>
      <c r="D176" s="413">
        <f t="shared" ref="D176:O176" si="70">D45/($B$7/12)</f>
        <v>0</v>
      </c>
      <c r="E176" s="413">
        <f t="shared" si="70"/>
        <v>0</v>
      </c>
      <c r="F176" s="413">
        <f t="shared" si="70"/>
        <v>0</v>
      </c>
      <c r="G176" s="413">
        <f t="shared" si="70"/>
        <v>0</v>
      </c>
      <c r="H176" s="413">
        <f t="shared" si="70"/>
        <v>0</v>
      </c>
      <c r="I176" s="414">
        <f>I45/($B$7/2)</f>
        <v>0</v>
      </c>
      <c r="J176" s="412">
        <f t="shared" si="70"/>
        <v>0</v>
      </c>
      <c r="K176" s="413">
        <f t="shared" si="70"/>
        <v>0</v>
      </c>
      <c r="L176" s="413">
        <f t="shared" si="70"/>
        <v>0</v>
      </c>
      <c r="M176" s="413">
        <f t="shared" si="70"/>
        <v>0</v>
      </c>
      <c r="N176" s="413">
        <f t="shared" si="70"/>
        <v>0</v>
      </c>
      <c r="O176" s="413">
        <f t="shared" si="70"/>
        <v>0</v>
      </c>
      <c r="P176" s="414">
        <f>P45/($B$7/2)</f>
        <v>0</v>
      </c>
      <c r="Q176" s="415">
        <f>Q45/$B$7</f>
        <v>0</v>
      </c>
    </row>
    <row r="177" spans="1:18" s="404" customFormat="1" ht="22">
      <c r="A177" s="416" t="s">
        <v>281</v>
      </c>
      <c r="B177" s="226">
        <v>4</v>
      </c>
      <c r="C177" s="417"/>
      <c r="D177" s="418"/>
      <c r="E177" s="418"/>
      <c r="F177" s="418"/>
      <c r="G177" s="418"/>
      <c r="H177" s="418"/>
      <c r="I177" s="419">
        <f>I96</f>
        <v>0</v>
      </c>
      <c r="J177" s="420"/>
      <c r="K177" s="418"/>
      <c r="L177" s="418"/>
      <c r="M177" s="418"/>
      <c r="N177" s="418"/>
      <c r="O177" s="418"/>
      <c r="P177" s="421">
        <f>P96</f>
        <v>0</v>
      </c>
      <c r="Q177" s="422">
        <f>Q96</f>
        <v>0</v>
      </c>
    </row>
    <row r="178" spans="1:18" s="404" customFormat="1" ht="40" customHeight="1">
      <c r="A178" s="423" t="s">
        <v>282</v>
      </c>
      <c r="B178" s="227" t="s">
        <v>283</v>
      </c>
      <c r="C178" s="424"/>
      <c r="D178" s="407"/>
      <c r="E178" s="407"/>
      <c r="F178" s="407"/>
      <c r="G178" s="407"/>
      <c r="H178" s="407"/>
      <c r="I178" s="425">
        <f>I99</f>
        <v>0</v>
      </c>
      <c r="J178" s="426"/>
      <c r="K178" s="407"/>
      <c r="L178" s="407"/>
      <c r="M178" s="407"/>
      <c r="N178" s="407"/>
      <c r="O178" s="407"/>
      <c r="P178" s="427">
        <f>P99</f>
        <v>0</v>
      </c>
      <c r="Q178" s="428">
        <f>Q99</f>
        <v>0</v>
      </c>
    </row>
    <row r="179" spans="1:18" s="404" customFormat="1" ht="40" customHeight="1">
      <c r="A179" s="423" t="s">
        <v>286</v>
      </c>
      <c r="B179" s="228">
        <v>0.8</v>
      </c>
      <c r="C179" s="399"/>
      <c r="D179" s="400"/>
      <c r="E179" s="400"/>
      <c r="F179" s="400"/>
      <c r="G179" s="400"/>
      <c r="H179" s="400"/>
      <c r="I179" s="429" t="e">
        <f>I104/I100</f>
        <v>#DIV/0!</v>
      </c>
      <c r="J179" s="430"/>
      <c r="K179" s="400"/>
      <c r="L179" s="400"/>
      <c r="M179" s="400"/>
      <c r="N179" s="400"/>
      <c r="O179" s="400"/>
      <c r="P179" s="431" t="e">
        <f>P104/P100</f>
        <v>#DIV/0!</v>
      </c>
      <c r="Q179" s="432" t="e">
        <f>Q104/Q100</f>
        <v>#DIV/0!</v>
      </c>
    </row>
    <row r="180" spans="1:18" s="404" customFormat="1" ht="22">
      <c r="A180" s="423" t="s">
        <v>288</v>
      </c>
      <c r="B180" s="228">
        <v>0.8</v>
      </c>
      <c r="C180" s="399"/>
      <c r="D180" s="400"/>
      <c r="E180" s="400"/>
      <c r="F180" s="400"/>
      <c r="G180" s="400"/>
      <c r="H180" s="400"/>
      <c r="I180" s="429" t="e">
        <f>E109/E108</f>
        <v>#DIV/0!</v>
      </c>
      <c r="J180" s="430"/>
      <c r="K180" s="400"/>
      <c r="L180" s="400"/>
      <c r="M180" s="400"/>
      <c r="N180" s="400"/>
      <c r="O180" s="400"/>
      <c r="P180" s="431" t="e">
        <f>L109/L108</f>
        <v>#DIV/0!</v>
      </c>
      <c r="Q180" s="432" t="e">
        <f>M109/M108</f>
        <v>#DIV/0!</v>
      </c>
    </row>
    <row r="181" spans="1:18" s="404" customFormat="1" ht="20" customHeight="1" thickBot="1">
      <c r="A181" s="433" t="s">
        <v>411</v>
      </c>
      <c r="B181" s="229">
        <v>1</v>
      </c>
      <c r="C181" s="434"/>
      <c r="D181" s="435"/>
      <c r="E181" s="435"/>
      <c r="F181" s="435"/>
      <c r="G181" s="435"/>
      <c r="H181" s="435"/>
      <c r="I181" s="436">
        <f>I127</f>
        <v>0</v>
      </c>
      <c r="J181" s="437"/>
      <c r="K181" s="435"/>
      <c r="L181" s="435"/>
      <c r="M181" s="435"/>
      <c r="N181" s="435"/>
      <c r="O181" s="435"/>
      <c r="P181" s="438">
        <f>P127</f>
        <v>0</v>
      </c>
      <c r="Q181" s="439">
        <f>Q127</f>
        <v>0</v>
      </c>
    </row>
    <row r="182" spans="1:18" s="404" customFormat="1" ht="20" customHeight="1">
      <c r="A182" s="440" t="s">
        <v>412</v>
      </c>
      <c r="B182" s="230">
        <v>1</v>
      </c>
      <c r="C182" s="441"/>
      <c r="D182" s="442"/>
      <c r="E182" s="442"/>
      <c r="F182" s="442"/>
      <c r="G182" s="442"/>
      <c r="H182" s="442"/>
      <c r="I182" s="443">
        <f>IF(SUM(I11:I26)=16,1,0)</f>
        <v>0</v>
      </c>
      <c r="J182" s="444"/>
      <c r="K182" s="442"/>
      <c r="L182" s="442"/>
      <c r="M182" s="442"/>
      <c r="N182" s="442"/>
      <c r="O182" s="442"/>
      <c r="P182" s="445">
        <f>IF(SUM(P11:P26)=16,1,0)</f>
        <v>0</v>
      </c>
      <c r="Q182" s="446">
        <f>IF(SUM(Q11:Q26)=16,1,0)</f>
        <v>0</v>
      </c>
      <c r="R182" s="447"/>
    </row>
    <row r="183" spans="1:18" s="404" customFormat="1" ht="20" customHeight="1">
      <c r="A183" s="448" t="s">
        <v>298</v>
      </c>
      <c r="B183" s="231"/>
      <c r="C183" s="449"/>
      <c r="D183" s="450"/>
      <c r="E183" s="450"/>
      <c r="F183" s="450"/>
      <c r="G183" s="450"/>
      <c r="H183" s="450"/>
      <c r="I183" s="451">
        <f>I96</f>
        <v>0</v>
      </c>
      <c r="J183" s="452"/>
      <c r="K183" s="450"/>
      <c r="L183" s="450"/>
      <c r="M183" s="450"/>
      <c r="N183" s="450"/>
      <c r="O183" s="450"/>
      <c r="P183" s="453">
        <f>P96</f>
        <v>0</v>
      </c>
      <c r="Q183" s="454">
        <f>Q96</f>
        <v>0</v>
      </c>
    </row>
    <row r="184" spans="1:18" s="404" customFormat="1" ht="20" customHeight="1" thickBot="1">
      <c r="A184" s="455" t="s">
        <v>304</v>
      </c>
      <c r="B184" s="232"/>
      <c r="C184" s="456">
        <f t="shared" ref="C184:H184" si="71">C40/($B$6/12)</f>
        <v>0</v>
      </c>
      <c r="D184" s="456">
        <f t="shared" si="71"/>
        <v>0</v>
      </c>
      <c r="E184" s="456">
        <f t="shared" si="71"/>
        <v>0</v>
      </c>
      <c r="F184" s="456">
        <f t="shared" si="71"/>
        <v>0</v>
      </c>
      <c r="G184" s="456">
        <f t="shared" si="71"/>
        <v>0</v>
      </c>
      <c r="H184" s="456">
        <f t="shared" si="71"/>
        <v>0</v>
      </c>
      <c r="I184" s="457">
        <f>I40/($B$6/2)</f>
        <v>0</v>
      </c>
      <c r="J184" s="456">
        <f t="shared" ref="J184:O184" si="72">J40/($B$6/12)</f>
        <v>0</v>
      </c>
      <c r="K184" s="456">
        <f t="shared" si="72"/>
        <v>0</v>
      </c>
      <c r="L184" s="456">
        <f t="shared" si="72"/>
        <v>0</v>
      </c>
      <c r="M184" s="456">
        <f t="shared" si="72"/>
        <v>0</v>
      </c>
      <c r="N184" s="456">
        <f t="shared" si="72"/>
        <v>0</v>
      </c>
      <c r="O184" s="456">
        <f t="shared" si="72"/>
        <v>0</v>
      </c>
      <c r="P184" s="458">
        <f>P40/($B$6/2)</f>
        <v>0</v>
      </c>
      <c r="Q184" s="459">
        <f>Q40/$B$6</f>
        <v>0</v>
      </c>
    </row>
    <row r="185" spans="1:18">
      <c r="A185" s="178"/>
      <c r="B185" s="375"/>
      <c r="C185" s="179"/>
      <c r="D185" s="179"/>
      <c r="E185" s="179"/>
      <c r="F185" s="179"/>
      <c r="G185" s="179"/>
      <c r="H185" s="376"/>
      <c r="I185" s="188"/>
      <c r="J185" s="376"/>
      <c r="K185" s="178"/>
      <c r="L185" s="178"/>
      <c r="M185" s="178"/>
      <c r="N185" s="178"/>
      <c r="O185" s="377"/>
      <c r="P185" s="378"/>
      <c r="Q185" s="379"/>
    </row>
    <row r="186" spans="1:18" s="374" customFormat="1" ht="40" customHeight="1">
      <c r="A186" s="305"/>
      <c r="B186" s="370"/>
      <c r="C186" s="306"/>
      <c r="D186" s="306"/>
      <c r="E186" s="306"/>
      <c r="F186" s="306"/>
      <c r="G186" s="306"/>
      <c r="H186" s="191"/>
      <c r="I186" s="307"/>
      <c r="J186" s="191"/>
      <c r="K186" s="333"/>
      <c r="L186" s="333"/>
      <c r="M186" s="333"/>
      <c r="N186" s="333"/>
      <c r="O186" s="333"/>
      <c r="P186" s="380"/>
      <c r="Q186" s="373"/>
    </row>
    <row r="187" spans="1:18" s="374" customFormat="1">
      <c r="A187" s="305"/>
      <c r="B187" s="370"/>
      <c r="C187" s="306"/>
      <c r="D187" s="306"/>
      <c r="E187" s="306"/>
      <c r="F187" s="306"/>
      <c r="G187" s="306"/>
      <c r="H187" s="191"/>
      <c r="I187" s="307"/>
      <c r="J187" s="191"/>
      <c r="K187" s="333"/>
      <c r="L187" s="333"/>
      <c r="M187" s="333"/>
      <c r="N187" s="333"/>
      <c r="O187" s="333"/>
      <c r="P187" s="380"/>
      <c r="Q187" s="373"/>
    </row>
    <row r="188" spans="1:18" s="374" customFormat="1" ht="20" customHeight="1">
      <c r="A188" s="305"/>
      <c r="B188" s="370"/>
      <c r="C188" s="306"/>
      <c r="D188" s="306"/>
      <c r="E188" s="306"/>
      <c r="F188" s="306"/>
      <c r="G188" s="306"/>
      <c r="H188" s="191"/>
      <c r="I188" s="307"/>
      <c r="J188" s="191"/>
      <c r="K188" s="333"/>
      <c r="L188" s="333"/>
      <c r="M188" s="333"/>
      <c r="N188" s="333"/>
      <c r="O188" s="333"/>
      <c r="P188" s="380"/>
      <c r="Q188" s="373"/>
    </row>
    <row r="189" spans="1:18" s="374" customFormat="1" ht="20" customHeight="1">
      <c r="A189" s="305"/>
      <c r="B189" s="370"/>
      <c r="C189" s="306"/>
      <c r="D189" s="306"/>
      <c r="E189" s="306"/>
      <c r="F189" s="306"/>
      <c r="G189" s="306"/>
      <c r="H189" s="191"/>
      <c r="I189" s="307"/>
      <c r="J189" s="191"/>
      <c r="K189" s="333"/>
      <c r="L189" s="333"/>
      <c r="M189" s="333"/>
      <c r="N189" s="333"/>
      <c r="O189" s="333"/>
      <c r="P189" s="380"/>
      <c r="Q189" s="373"/>
    </row>
    <row r="190" spans="1:18" s="374" customFormat="1">
      <c r="A190" s="305"/>
      <c r="B190" s="370"/>
      <c r="C190" s="306"/>
      <c r="D190" s="306"/>
      <c r="E190" s="306"/>
      <c r="F190" s="306"/>
      <c r="G190" s="306"/>
      <c r="H190" s="191"/>
      <c r="I190" s="307"/>
      <c r="J190" s="191"/>
      <c r="K190" s="333"/>
      <c r="L190" s="333"/>
      <c r="M190" s="333"/>
      <c r="N190" s="333"/>
      <c r="O190" s="333"/>
      <c r="P190" s="380"/>
      <c r="Q190" s="373"/>
    </row>
    <row r="191" spans="1:18" s="374" customFormat="1">
      <c r="A191" s="305"/>
      <c r="B191" s="370"/>
      <c r="C191" s="306"/>
      <c r="D191" s="306"/>
      <c r="E191" s="306"/>
      <c r="F191" s="306"/>
      <c r="G191" s="306"/>
      <c r="H191" s="191"/>
      <c r="I191" s="307"/>
      <c r="J191" s="191"/>
      <c r="K191" s="333"/>
      <c r="L191" s="333"/>
      <c r="M191" s="333"/>
      <c r="N191" s="333"/>
      <c r="O191" s="333"/>
      <c r="P191" s="380"/>
      <c r="Q191" s="373"/>
    </row>
    <row r="192" spans="1:18" s="374" customFormat="1">
      <c r="A192" s="305"/>
      <c r="B192" s="370"/>
      <c r="C192" s="306"/>
      <c r="D192" s="306"/>
      <c r="E192" s="306"/>
      <c r="F192" s="306"/>
      <c r="G192" s="306"/>
      <c r="H192" s="191"/>
      <c r="I192" s="307"/>
      <c r="J192" s="191"/>
      <c r="K192" s="333"/>
      <c r="L192" s="333"/>
      <c r="M192" s="333"/>
      <c r="N192" s="333"/>
      <c r="O192" s="333"/>
      <c r="P192" s="380"/>
      <c r="Q192" s="373"/>
    </row>
    <row r="193" spans="1:17" s="374" customFormat="1">
      <c r="A193" s="305"/>
      <c r="B193" s="370"/>
      <c r="C193" s="306"/>
      <c r="D193" s="306"/>
      <c r="E193" s="306"/>
      <c r="F193" s="306"/>
      <c r="G193" s="306"/>
      <c r="H193" s="191"/>
      <c r="I193" s="307"/>
      <c r="J193" s="191"/>
      <c r="K193" s="333"/>
      <c r="L193" s="333"/>
      <c r="M193" s="333"/>
      <c r="N193" s="333"/>
      <c r="O193" s="333"/>
      <c r="P193" s="380"/>
      <c r="Q193" s="373"/>
    </row>
    <row r="194" spans="1:17" s="374" customFormat="1">
      <c r="A194" s="305"/>
      <c r="B194" s="370"/>
      <c r="C194" s="306"/>
      <c r="D194" s="306"/>
      <c r="E194" s="306"/>
      <c r="F194" s="306"/>
      <c r="G194" s="306"/>
      <c r="H194" s="191"/>
      <c r="I194" s="307"/>
      <c r="J194" s="191"/>
      <c r="K194" s="333"/>
      <c r="L194" s="333"/>
      <c r="M194" s="333"/>
      <c r="N194" s="333"/>
      <c r="O194" s="333"/>
      <c r="P194" s="380"/>
      <c r="Q194" s="373"/>
    </row>
    <row r="195" spans="1:17" s="374" customFormat="1">
      <c r="A195" s="305"/>
      <c r="B195" s="370"/>
      <c r="C195" s="306"/>
      <c r="D195" s="306"/>
      <c r="E195" s="306"/>
      <c r="F195" s="306"/>
      <c r="G195" s="306"/>
      <c r="H195" s="191"/>
      <c r="I195" s="307"/>
      <c r="J195" s="191"/>
      <c r="K195" s="333"/>
      <c r="L195" s="333"/>
      <c r="M195" s="333"/>
      <c r="N195" s="333"/>
      <c r="O195" s="333"/>
      <c r="P195" s="380"/>
      <c r="Q195" s="373"/>
    </row>
    <row r="196" spans="1:17" s="374" customFormat="1">
      <c r="A196" s="305"/>
      <c r="B196" s="370"/>
      <c r="C196" s="306"/>
      <c r="D196" s="306"/>
      <c r="E196" s="306"/>
      <c r="F196" s="306"/>
      <c r="G196" s="306"/>
      <c r="H196" s="191"/>
      <c r="I196" s="307"/>
      <c r="J196" s="191"/>
      <c r="K196" s="333"/>
      <c r="L196" s="333"/>
      <c r="M196" s="333"/>
      <c r="N196" s="333"/>
      <c r="O196" s="333"/>
      <c r="P196" s="380"/>
      <c r="Q196" s="373"/>
    </row>
    <row r="197" spans="1:17" s="374" customFormat="1">
      <c r="A197" s="305"/>
      <c r="B197" s="370"/>
      <c r="C197" s="306"/>
      <c r="D197" s="306"/>
      <c r="E197" s="306"/>
      <c r="F197" s="306"/>
      <c r="G197" s="306"/>
      <c r="H197" s="191"/>
      <c r="I197" s="307"/>
      <c r="J197" s="191"/>
      <c r="K197" s="333"/>
      <c r="L197" s="333"/>
      <c r="M197" s="333"/>
      <c r="N197" s="333"/>
      <c r="O197" s="333"/>
      <c r="P197" s="380"/>
      <c r="Q197" s="373"/>
    </row>
    <row r="198" spans="1:17" s="374" customFormat="1">
      <c r="A198" s="305"/>
      <c r="B198" s="370"/>
      <c r="C198" s="306"/>
      <c r="D198" s="306"/>
      <c r="E198" s="306"/>
      <c r="F198" s="306"/>
      <c r="G198" s="306"/>
      <c r="H198" s="191"/>
      <c r="I198" s="307"/>
      <c r="J198" s="191"/>
      <c r="K198" s="333"/>
      <c r="L198" s="333"/>
      <c r="M198" s="333"/>
      <c r="N198" s="333"/>
      <c r="O198" s="333"/>
      <c r="P198" s="380"/>
      <c r="Q198" s="373"/>
    </row>
    <row r="199" spans="1:17" s="374" customFormat="1">
      <c r="A199" s="305"/>
      <c r="B199" s="370"/>
      <c r="C199" s="306"/>
      <c r="D199" s="306"/>
      <c r="E199" s="306"/>
      <c r="F199" s="306"/>
      <c r="G199" s="306"/>
      <c r="H199" s="191"/>
      <c r="I199" s="307"/>
      <c r="J199" s="191"/>
      <c r="K199" s="333"/>
      <c r="L199" s="333"/>
      <c r="M199" s="333"/>
      <c r="N199" s="333"/>
      <c r="O199" s="333"/>
      <c r="P199" s="380"/>
      <c r="Q199" s="373"/>
    </row>
    <row r="200" spans="1:17" s="374" customFormat="1">
      <c r="A200" s="305"/>
      <c r="B200" s="370"/>
      <c r="C200" s="306"/>
      <c r="D200" s="306"/>
      <c r="E200" s="306"/>
      <c r="F200" s="306"/>
      <c r="G200" s="306"/>
      <c r="H200" s="191"/>
      <c r="I200" s="307"/>
      <c r="J200" s="191"/>
      <c r="K200" s="333"/>
      <c r="L200" s="333"/>
      <c r="M200" s="333"/>
      <c r="N200" s="333"/>
      <c r="O200" s="333"/>
      <c r="P200" s="380"/>
      <c r="Q200" s="373"/>
    </row>
    <row r="201" spans="1:17" s="374" customFormat="1">
      <c r="A201" s="305"/>
      <c r="B201" s="370"/>
      <c r="C201" s="306"/>
      <c r="D201" s="306"/>
      <c r="E201" s="306"/>
      <c r="F201" s="306"/>
      <c r="G201" s="306"/>
      <c r="H201" s="191"/>
      <c r="I201" s="307"/>
      <c r="J201" s="191"/>
      <c r="K201" s="333"/>
      <c r="L201" s="333"/>
      <c r="M201" s="333"/>
      <c r="N201" s="333"/>
      <c r="O201" s="333"/>
      <c r="P201" s="380"/>
      <c r="Q201" s="373"/>
    </row>
    <row r="202" spans="1:17" s="374" customFormat="1">
      <c r="A202" s="305"/>
      <c r="B202" s="370"/>
      <c r="C202" s="306"/>
      <c r="D202" s="306"/>
      <c r="E202" s="306"/>
      <c r="F202" s="306"/>
      <c r="G202" s="306"/>
      <c r="H202" s="191"/>
      <c r="I202" s="307"/>
      <c r="J202" s="191"/>
      <c r="K202" s="333"/>
      <c r="L202" s="333"/>
      <c r="M202" s="333"/>
      <c r="N202" s="333"/>
      <c r="O202" s="333"/>
      <c r="P202" s="380"/>
      <c r="Q202" s="373"/>
    </row>
    <row r="203" spans="1:17" s="374" customFormat="1">
      <c r="A203" s="305"/>
      <c r="B203" s="370"/>
      <c r="C203" s="306"/>
      <c r="D203" s="306"/>
      <c r="E203" s="306"/>
      <c r="F203" s="306"/>
      <c r="G203" s="306"/>
      <c r="H203" s="191"/>
      <c r="I203" s="307"/>
      <c r="J203" s="191"/>
      <c r="K203" s="333"/>
      <c r="L203" s="333"/>
      <c r="M203" s="333"/>
      <c r="N203" s="333"/>
      <c r="O203" s="333"/>
      <c r="P203" s="380"/>
      <c r="Q203" s="373"/>
    </row>
  </sheetData>
  <protectedRanges>
    <protectedRange sqref="B11:B26" name="Plage13_1"/>
    <protectedRange sqref="C11:H26 J11:O26" name="Plage2_1"/>
    <protectedRange sqref="B2:B5" name="Plage1_1"/>
    <protectedRange sqref="C29:H36 J29:O36" name="Plage3"/>
    <protectedRange sqref="C41:H44 J41:O44" name="Plage4"/>
    <protectedRange sqref="C46:H57 J46:O57" name="Plage5"/>
    <protectedRange sqref="C59:H62 J59:O62" name="Plage6"/>
    <protectedRange sqref="J65:O68 C65:H68" name="Plage7"/>
    <protectedRange sqref="C72:H76 J97:O106 C78:H83 C85:H87 C89:H91 C93:H95 C97:H106 C108:H117 J72:O76 J108:O117 J78:O83 J85:O87 J89:O91 J93:O95" name="Plage8"/>
    <protectedRange sqref="C119:H124 J119:O124" name="Plage9"/>
    <protectedRange sqref="C127:H132 J127:O132" name="Plage10"/>
    <protectedRange sqref="C135:H152 J135:O152" name="Plage11"/>
    <protectedRange sqref="C155:H158 J155:O158" name="Plage12"/>
    <protectedRange sqref="B28:B36 B38:B39 B41:B57 B59:B62 B72:B76 B64:B68 B78:B83 B85:B87 B89:B91 B93:B95 B97:B106 B108:B117 B119:B124 B126:B132 B135:B152 B154:B158" name="Plage13"/>
  </protectedRanges>
  <mergeCells count="3">
    <mergeCell ref="I9:I10"/>
    <mergeCell ref="P9:P10"/>
    <mergeCell ref="Q9:Q10"/>
  </mergeCells>
  <hyperlinks>
    <hyperlink ref="A2" location="Baramchi!_ftn1" display="VDC population at a given point in time"/>
    <hyperlink ref="A4" location="Baramchi!_ftn2" display="Estimated number of women of reproductive age (15-49) at a given point in time"/>
    <hyperlink ref="A3" location="Baramchi!_ftn1" display="VDC population at a given point in time"/>
  </hyperlinks>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enableFormatConditionsCalculation="0"/>
  <dimension ref="A1:AQ203"/>
  <sheetViews>
    <sheetView topLeftCell="A23" zoomScale="150" zoomScaleNormal="150" zoomScalePageLayoutView="150" workbookViewId="0">
      <selection activeCell="A27" sqref="A27:XFD161"/>
    </sheetView>
  </sheetViews>
  <sheetFormatPr baseColWidth="10" defaultColWidth="20.1640625" defaultRowHeight="18" x14ac:dyDescent="0"/>
  <cols>
    <col min="1" max="1" width="58.83203125" style="80" customWidth="1"/>
    <col min="2" max="2" width="10.6640625" style="381" customWidth="1"/>
    <col min="3" max="7" width="10.6640625" style="81" customWidth="1"/>
    <col min="8" max="8" width="10.6640625" style="382" customWidth="1"/>
    <col min="9" max="9" width="10.6640625" style="189" customWidth="1"/>
    <col min="10" max="10" width="10.6640625" style="382" customWidth="1"/>
    <col min="11" max="15" width="10.6640625" style="334" customWidth="1"/>
    <col min="16" max="16" width="10.6640625" style="383" customWidth="1"/>
    <col min="17" max="17" width="10.6640625" style="384" customWidth="1"/>
    <col min="18" max="16384" width="20.1640625" style="336"/>
  </cols>
  <sheetData>
    <row r="1" spans="1:43" s="332" customFormat="1" ht="32" customHeight="1">
      <c r="A1" s="83" t="s">
        <v>454</v>
      </c>
      <c r="B1" s="314" t="s">
        <v>200</v>
      </c>
      <c r="C1" s="460" t="s">
        <v>456</v>
      </c>
      <c r="E1" s="329"/>
      <c r="F1" s="329"/>
      <c r="G1" s="329"/>
      <c r="H1" s="329"/>
      <c r="I1" s="330"/>
      <c r="J1" s="329"/>
      <c r="K1" s="329"/>
      <c r="L1" s="329"/>
      <c r="M1" s="329"/>
      <c r="N1" s="329"/>
      <c r="O1" s="329"/>
      <c r="P1" s="330"/>
      <c r="Q1" s="331"/>
    </row>
    <row r="2" spans="1:43" s="333" customFormat="1" ht="25.5" customHeight="1">
      <c r="A2" s="84" t="s">
        <v>452</v>
      </c>
      <c r="B2" s="315">
        <v>26000</v>
      </c>
      <c r="C2" s="329"/>
      <c r="D2" s="329"/>
      <c r="E2" s="329"/>
      <c r="F2" s="329"/>
      <c r="G2" s="329"/>
      <c r="H2" s="329"/>
      <c r="I2" s="330"/>
      <c r="J2" s="329"/>
      <c r="K2" s="329"/>
      <c r="L2" s="329"/>
      <c r="M2" s="329"/>
      <c r="N2" s="329"/>
      <c r="O2" s="329"/>
      <c r="P2" s="330"/>
      <c r="Q2" s="331"/>
    </row>
    <row r="3" spans="1:43" s="333" customFormat="1" ht="25.5" customHeight="1">
      <c r="A3" s="84" t="s">
        <v>220</v>
      </c>
      <c r="B3" s="315">
        <v>26000</v>
      </c>
      <c r="C3" s="390" t="s">
        <v>458</v>
      </c>
      <c r="D3" s="329"/>
      <c r="E3" s="329"/>
      <c r="F3" s="329"/>
      <c r="G3" s="329"/>
      <c r="H3" s="329"/>
      <c r="I3" s="330"/>
      <c r="J3" s="329"/>
      <c r="K3" s="329"/>
      <c r="L3" s="329"/>
      <c r="M3" s="329"/>
      <c r="N3" s="329"/>
      <c r="O3" s="329"/>
      <c r="P3" s="330"/>
      <c r="Q3" s="331"/>
    </row>
    <row r="4" spans="1:43" s="333" customFormat="1" ht="25.5" customHeight="1">
      <c r="A4" s="84" t="s">
        <v>203</v>
      </c>
      <c r="B4" s="315">
        <v>6760</v>
      </c>
      <c r="C4" s="329"/>
      <c r="D4" s="329"/>
      <c r="E4" s="329"/>
      <c r="F4" s="329"/>
      <c r="G4" s="329"/>
      <c r="H4" s="329"/>
      <c r="I4" s="330"/>
      <c r="J4" s="329"/>
      <c r="K4" s="329"/>
      <c r="L4" s="329"/>
      <c r="M4" s="329"/>
      <c r="N4" s="329"/>
      <c r="O4" s="329"/>
      <c r="P4" s="330"/>
      <c r="Q4" s="331"/>
    </row>
    <row r="5" spans="1:43" s="333" customFormat="1" ht="25.5" customHeight="1">
      <c r="A5" s="85" t="s">
        <v>204</v>
      </c>
      <c r="B5" s="315">
        <v>837</v>
      </c>
      <c r="C5" s="329"/>
      <c r="D5" s="329"/>
      <c r="E5" s="329"/>
      <c r="F5" s="329"/>
      <c r="G5" s="329"/>
      <c r="H5" s="329"/>
      <c r="I5" s="330"/>
      <c r="J5" s="329"/>
      <c r="K5" s="329"/>
      <c r="L5" s="329"/>
      <c r="M5" s="329"/>
      <c r="N5" s="329"/>
      <c r="O5" s="329"/>
      <c r="P5" s="330"/>
      <c r="Q5" s="331"/>
    </row>
    <row r="6" spans="1:43" s="334" customFormat="1" ht="25.5" customHeight="1">
      <c r="A6" s="86" t="s">
        <v>205</v>
      </c>
      <c r="B6" s="315">
        <v>728</v>
      </c>
      <c r="C6" s="390" t="s">
        <v>455</v>
      </c>
      <c r="D6" s="329"/>
      <c r="E6" s="329"/>
      <c r="F6" s="329"/>
      <c r="G6" s="329"/>
      <c r="H6" s="329"/>
      <c r="I6" s="330"/>
      <c r="J6" s="329"/>
      <c r="K6" s="329"/>
      <c r="L6" s="329"/>
      <c r="M6" s="329"/>
      <c r="N6" s="329"/>
      <c r="O6" s="329"/>
      <c r="P6" s="330"/>
      <c r="Q6" s="331"/>
    </row>
    <row r="7" spans="1:43" s="333" customFormat="1" ht="25.5" customHeight="1" thickBot="1">
      <c r="A7" s="87" t="s">
        <v>206</v>
      </c>
      <c r="B7" s="316">
        <f>$B6*0.15</f>
        <v>109.2</v>
      </c>
      <c r="C7" s="390" t="s">
        <v>207</v>
      </c>
      <c r="D7" s="329"/>
      <c r="E7" s="329"/>
      <c r="F7" s="329"/>
      <c r="G7" s="329"/>
      <c r="H7" s="329"/>
      <c r="I7" s="330"/>
      <c r="J7" s="329"/>
      <c r="K7" s="329"/>
      <c r="L7" s="329"/>
      <c r="M7" s="329"/>
      <c r="N7" s="329"/>
      <c r="O7" s="329"/>
      <c r="P7" s="330"/>
      <c r="Q7" s="331"/>
    </row>
    <row r="8" spans="1:43" ht="20.25" customHeight="1" thickBot="1">
      <c r="A8" s="329"/>
      <c r="B8" s="335"/>
      <c r="C8" s="329"/>
      <c r="D8" s="329"/>
      <c r="E8" s="329"/>
      <c r="F8" s="329"/>
      <c r="G8" s="329"/>
      <c r="H8" s="329"/>
      <c r="I8" s="330"/>
      <c r="J8" s="329"/>
      <c r="K8" s="329"/>
      <c r="L8" s="329"/>
      <c r="M8" s="329"/>
      <c r="N8" s="329"/>
      <c r="O8" s="329"/>
      <c r="P8" s="330"/>
      <c r="Q8" s="331"/>
    </row>
    <row r="9" spans="1:43" s="70" customFormat="1" ht="24" customHeight="1">
      <c r="A9" s="67" t="s">
        <v>209</v>
      </c>
      <c r="B9" s="317"/>
      <c r="C9" s="68">
        <v>41334</v>
      </c>
      <c r="D9" s="213">
        <v>41365</v>
      </c>
      <c r="E9" s="214">
        <v>41395</v>
      </c>
      <c r="F9" s="214">
        <v>41426</v>
      </c>
      <c r="G9" s="69">
        <v>41456</v>
      </c>
      <c r="H9" s="214">
        <v>41487</v>
      </c>
      <c r="I9" s="495" t="s">
        <v>208</v>
      </c>
      <c r="J9" s="68">
        <v>41518</v>
      </c>
      <c r="K9" s="214">
        <v>41548</v>
      </c>
      <c r="L9" s="69">
        <v>41579</v>
      </c>
      <c r="M9" s="214">
        <v>41609</v>
      </c>
      <c r="N9" s="69">
        <v>41640</v>
      </c>
      <c r="O9" s="214">
        <v>41671</v>
      </c>
      <c r="P9" s="497" t="s">
        <v>211</v>
      </c>
      <c r="Q9" s="499" t="s">
        <v>212</v>
      </c>
    </row>
    <row r="10" spans="1:43" s="70" customFormat="1" ht="24" customHeight="1" thickBot="1">
      <c r="A10" s="89" t="s">
        <v>210</v>
      </c>
      <c r="B10" s="318"/>
      <c r="C10" s="90"/>
      <c r="D10" s="215"/>
      <c r="E10" s="91"/>
      <c r="F10" s="91"/>
      <c r="G10" s="92"/>
      <c r="H10" s="91"/>
      <c r="I10" s="496"/>
      <c r="J10" s="90"/>
      <c r="K10" s="91"/>
      <c r="L10" s="92"/>
      <c r="M10" s="91"/>
      <c r="N10" s="92"/>
      <c r="O10" s="91"/>
      <c r="P10" s="498"/>
      <c r="Q10" s="500"/>
    </row>
    <row r="11" spans="1:43" s="338" customFormat="1" ht="32" customHeight="1" thickBot="1">
      <c r="A11" s="386" t="s">
        <v>339</v>
      </c>
      <c r="B11" s="337"/>
      <c r="C11" s="211"/>
      <c r="D11" s="88"/>
      <c r="E11" s="88"/>
      <c r="F11" s="88"/>
      <c r="G11" s="88"/>
      <c r="H11" s="88"/>
      <c r="I11" s="212">
        <f>H11</f>
        <v>0</v>
      </c>
      <c r="J11" s="211"/>
      <c r="K11" s="88"/>
      <c r="L11" s="88"/>
      <c r="M11" s="88"/>
      <c r="N11" s="88"/>
      <c r="O11" s="88"/>
      <c r="P11" s="212">
        <f>O11</f>
        <v>0</v>
      </c>
      <c r="Q11" s="217">
        <f>O11</f>
        <v>0</v>
      </c>
      <c r="R11" s="333"/>
      <c r="S11" s="333"/>
      <c r="T11" s="333"/>
      <c r="U11" s="333"/>
      <c r="V11" s="333"/>
      <c r="W11" s="333"/>
      <c r="X11" s="333"/>
      <c r="Y11" s="333"/>
      <c r="Z11" s="333"/>
      <c r="AA11" s="333"/>
      <c r="AB11" s="333"/>
      <c r="AC11" s="333"/>
      <c r="AD11" s="333"/>
      <c r="AE11" s="333"/>
      <c r="AF11" s="333"/>
      <c r="AG11" s="333"/>
      <c r="AH11" s="333"/>
      <c r="AI11" s="333"/>
      <c r="AJ11" s="333"/>
      <c r="AK11" s="333"/>
      <c r="AL11" s="333"/>
      <c r="AM11" s="333"/>
      <c r="AN11" s="333"/>
      <c r="AO11" s="333"/>
      <c r="AP11" s="333"/>
      <c r="AQ11" s="333"/>
    </row>
    <row r="12" spans="1:43" s="338" customFormat="1" ht="32" customHeight="1" thickBot="1">
      <c r="A12" s="387" t="s">
        <v>340</v>
      </c>
      <c r="B12" s="339"/>
      <c r="C12" s="210"/>
      <c r="D12" s="82"/>
      <c r="E12" s="82"/>
      <c r="F12" s="82"/>
      <c r="G12" s="82"/>
      <c r="H12" s="82"/>
      <c r="I12" s="212">
        <f t="shared" ref="I12:I26" si="0">H12</f>
        <v>0</v>
      </c>
      <c r="J12" s="210"/>
      <c r="K12" s="82"/>
      <c r="L12" s="82"/>
      <c r="M12" s="82"/>
      <c r="N12" s="82"/>
      <c r="O12" s="82"/>
      <c r="P12" s="212">
        <f t="shared" ref="P12:P26" si="1">O12</f>
        <v>0</v>
      </c>
      <c r="Q12" s="217">
        <f t="shared" ref="Q12:Q26" si="2">O12</f>
        <v>0</v>
      </c>
      <c r="R12" s="333"/>
      <c r="S12" s="333"/>
      <c r="T12" s="333"/>
      <c r="U12" s="333"/>
      <c r="V12" s="333"/>
      <c r="W12" s="333"/>
      <c r="X12" s="333"/>
      <c r="Y12" s="333"/>
      <c r="Z12" s="333"/>
      <c r="AA12" s="333"/>
      <c r="AB12" s="333"/>
      <c r="AC12" s="333"/>
      <c r="AD12" s="333"/>
      <c r="AE12" s="333"/>
      <c r="AF12" s="333"/>
      <c r="AG12" s="333"/>
      <c r="AH12" s="333"/>
      <c r="AI12" s="333"/>
      <c r="AJ12" s="333"/>
      <c r="AK12" s="333"/>
      <c r="AL12" s="333"/>
      <c r="AM12" s="333"/>
      <c r="AN12" s="333"/>
      <c r="AO12" s="333"/>
      <c r="AP12" s="333"/>
      <c r="AQ12" s="333"/>
    </row>
    <row r="13" spans="1:43" s="338" customFormat="1" ht="32" customHeight="1" thickBot="1">
      <c r="A13" s="387" t="s">
        <v>341</v>
      </c>
      <c r="B13" s="339"/>
      <c r="C13" s="210"/>
      <c r="D13" s="82"/>
      <c r="E13" s="82"/>
      <c r="F13" s="82"/>
      <c r="G13" s="82"/>
      <c r="H13" s="82"/>
      <c r="I13" s="212">
        <f t="shared" si="0"/>
        <v>0</v>
      </c>
      <c r="J13" s="210"/>
      <c r="K13" s="82"/>
      <c r="L13" s="82"/>
      <c r="M13" s="82"/>
      <c r="N13" s="82"/>
      <c r="O13" s="82"/>
      <c r="P13" s="212">
        <f t="shared" si="1"/>
        <v>0</v>
      </c>
      <c r="Q13" s="217">
        <f t="shared" si="2"/>
        <v>0</v>
      </c>
      <c r="R13" s="333"/>
      <c r="S13" s="333"/>
      <c r="T13" s="333"/>
      <c r="U13" s="333"/>
      <c r="V13" s="333"/>
      <c r="W13" s="333"/>
      <c r="X13" s="333"/>
      <c r="Y13" s="333"/>
      <c r="Z13" s="333"/>
      <c r="AA13" s="333"/>
      <c r="AB13" s="333"/>
      <c r="AC13" s="333"/>
      <c r="AD13" s="333"/>
      <c r="AE13" s="333"/>
      <c r="AF13" s="333"/>
      <c r="AG13" s="333"/>
      <c r="AH13" s="333"/>
      <c r="AI13" s="333"/>
      <c r="AJ13" s="333"/>
      <c r="AK13" s="333"/>
      <c r="AL13" s="333"/>
      <c r="AM13" s="333"/>
      <c r="AN13" s="333"/>
      <c r="AO13" s="333"/>
      <c r="AP13" s="333"/>
      <c r="AQ13" s="333"/>
    </row>
    <row r="14" spans="1:43" s="338" customFormat="1" ht="32" customHeight="1" thickBot="1">
      <c r="A14" s="387" t="s">
        <v>342</v>
      </c>
      <c r="B14" s="339"/>
      <c r="C14" s="210"/>
      <c r="D14" s="82"/>
      <c r="E14" s="82"/>
      <c r="F14" s="82"/>
      <c r="G14" s="82"/>
      <c r="H14" s="82"/>
      <c r="I14" s="212">
        <f t="shared" si="0"/>
        <v>0</v>
      </c>
      <c r="J14" s="210"/>
      <c r="K14" s="82"/>
      <c r="L14" s="82"/>
      <c r="M14" s="82"/>
      <c r="N14" s="82"/>
      <c r="O14" s="82"/>
      <c r="P14" s="212">
        <f t="shared" si="1"/>
        <v>0</v>
      </c>
      <c r="Q14" s="217">
        <f t="shared" si="2"/>
        <v>0</v>
      </c>
      <c r="R14" s="333"/>
      <c r="S14" s="333"/>
      <c r="T14" s="333"/>
      <c r="U14" s="333"/>
      <c r="V14" s="333"/>
      <c r="W14" s="333"/>
      <c r="X14" s="333"/>
      <c r="Y14" s="333"/>
      <c r="Z14" s="333"/>
      <c r="AA14" s="333"/>
      <c r="AB14" s="333"/>
      <c r="AC14" s="333"/>
      <c r="AD14" s="333"/>
      <c r="AE14" s="333"/>
      <c r="AF14" s="333"/>
      <c r="AG14" s="333"/>
      <c r="AH14" s="333"/>
      <c r="AI14" s="333"/>
      <c r="AJ14" s="333"/>
      <c r="AK14" s="333"/>
      <c r="AL14" s="333"/>
      <c r="AM14" s="333"/>
      <c r="AN14" s="333"/>
      <c r="AO14" s="333"/>
      <c r="AP14" s="333"/>
      <c r="AQ14" s="333"/>
    </row>
    <row r="15" spans="1:43" s="338" customFormat="1" ht="32" customHeight="1" thickBot="1">
      <c r="A15" s="387" t="s">
        <v>343</v>
      </c>
      <c r="B15" s="339"/>
      <c r="C15" s="210"/>
      <c r="D15" s="82"/>
      <c r="E15" s="82"/>
      <c r="F15" s="82"/>
      <c r="G15" s="82"/>
      <c r="H15" s="82"/>
      <c r="I15" s="212">
        <f t="shared" si="0"/>
        <v>0</v>
      </c>
      <c r="J15" s="210"/>
      <c r="K15" s="82"/>
      <c r="L15" s="82"/>
      <c r="M15" s="82"/>
      <c r="N15" s="82"/>
      <c r="O15" s="82"/>
      <c r="P15" s="212">
        <f t="shared" si="1"/>
        <v>0</v>
      </c>
      <c r="Q15" s="217">
        <f t="shared" si="2"/>
        <v>0</v>
      </c>
      <c r="R15" s="333"/>
      <c r="S15" s="333"/>
      <c r="T15" s="333"/>
      <c r="U15" s="333"/>
      <c r="V15" s="333"/>
      <c r="W15" s="333"/>
      <c r="X15" s="333"/>
      <c r="Y15" s="333"/>
      <c r="Z15" s="333"/>
      <c r="AA15" s="333"/>
      <c r="AB15" s="333"/>
      <c r="AC15" s="333"/>
      <c r="AD15" s="333"/>
      <c r="AE15" s="333"/>
      <c r="AF15" s="333"/>
      <c r="AG15" s="333"/>
      <c r="AH15" s="333"/>
      <c r="AI15" s="333"/>
      <c r="AJ15" s="333"/>
      <c r="AK15" s="333"/>
      <c r="AL15" s="333"/>
      <c r="AM15" s="333"/>
      <c r="AN15" s="333"/>
      <c r="AO15" s="333"/>
      <c r="AP15" s="333"/>
      <c r="AQ15" s="333"/>
    </row>
    <row r="16" spans="1:43" s="338" customFormat="1" ht="32" customHeight="1" thickBot="1">
      <c r="A16" s="387" t="s">
        <v>344</v>
      </c>
      <c r="B16" s="339"/>
      <c r="C16" s="210"/>
      <c r="D16" s="82"/>
      <c r="E16" s="82"/>
      <c r="F16" s="82"/>
      <c r="G16" s="82"/>
      <c r="H16" s="82"/>
      <c r="I16" s="212">
        <f t="shared" si="0"/>
        <v>0</v>
      </c>
      <c r="J16" s="210"/>
      <c r="K16" s="82"/>
      <c r="L16" s="82"/>
      <c r="M16" s="82"/>
      <c r="N16" s="82"/>
      <c r="O16" s="82"/>
      <c r="P16" s="212">
        <f t="shared" si="1"/>
        <v>0</v>
      </c>
      <c r="Q16" s="217">
        <f t="shared" si="2"/>
        <v>0</v>
      </c>
      <c r="R16" s="333"/>
      <c r="S16" s="333"/>
      <c r="T16" s="333"/>
      <c r="U16" s="333"/>
      <c r="V16" s="333"/>
      <c r="W16" s="333"/>
      <c r="X16" s="333"/>
      <c r="Y16" s="333"/>
      <c r="Z16" s="333"/>
      <c r="AA16" s="333"/>
      <c r="AB16" s="333"/>
      <c r="AC16" s="333"/>
      <c r="AD16" s="333"/>
      <c r="AE16" s="333"/>
      <c r="AF16" s="333"/>
      <c r="AG16" s="333"/>
      <c r="AH16" s="333"/>
      <c r="AI16" s="333"/>
      <c r="AJ16" s="333"/>
      <c r="AK16" s="333"/>
      <c r="AL16" s="333"/>
      <c r="AM16" s="333"/>
      <c r="AN16" s="333"/>
      <c r="AO16" s="333"/>
      <c r="AP16" s="333"/>
      <c r="AQ16" s="333"/>
    </row>
    <row r="17" spans="1:43" s="338" customFormat="1" ht="32" customHeight="1" thickBot="1">
      <c r="A17" s="387" t="s">
        <v>345</v>
      </c>
      <c r="B17" s="339"/>
      <c r="C17" s="210"/>
      <c r="D17" s="82"/>
      <c r="E17" s="82"/>
      <c r="F17" s="82"/>
      <c r="G17" s="82"/>
      <c r="H17" s="82"/>
      <c r="I17" s="212">
        <f t="shared" si="0"/>
        <v>0</v>
      </c>
      <c r="J17" s="210"/>
      <c r="K17" s="82"/>
      <c r="L17" s="82"/>
      <c r="M17" s="82"/>
      <c r="N17" s="82"/>
      <c r="O17" s="82"/>
      <c r="P17" s="212">
        <f t="shared" si="1"/>
        <v>0</v>
      </c>
      <c r="Q17" s="217">
        <f t="shared" si="2"/>
        <v>0</v>
      </c>
      <c r="R17" s="333"/>
      <c r="S17" s="333"/>
      <c r="T17" s="333"/>
      <c r="U17" s="333"/>
      <c r="V17" s="333"/>
      <c r="W17" s="333"/>
      <c r="X17" s="333"/>
      <c r="Y17" s="333"/>
      <c r="Z17" s="333"/>
      <c r="AA17" s="333"/>
      <c r="AB17" s="333"/>
      <c r="AC17" s="333"/>
      <c r="AD17" s="333"/>
      <c r="AE17" s="333"/>
      <c r="AF17" s="333"/>
      <c r="AG17" s="333"/>
      <c r="AH17" s="333"/>
      <c r="AI17" s="333"/>
      <c r="AJ17" s="333"/>
      <c r="AK17" s="333"/>
      <c r="AL17" s="333"/>
      <c r="AM17" s="333"/>
      <c r="AN17" s="333"/>
      <c r="AO17" s="333"/>
      <c r="AP17" s="333"/>
      <c r="AQ17" s="333"/>
    </row>
    <row r="18" spans="1:43" s="338" customFormat="1" ht="32" customHeight="1" thickBot="1">
      <c r="A18" s="387" t="s">
        <v>337</v>
      </c>
      <c r="B18" s="339"/>
      <c r="C18" s="210"/>
      <c r="D18" s="82"/>
      <c r="E18" s="82"/>
      <c r="F18" s="82"/>
      <c r="G18" s="82"/>
      <c r="H18" s="82"/>
      <c r="I18" s="212">
        <f t="shared" si="0"/>
        <v>0</v>
      </c>
      <c r="J18" s="210"/>
      <c r="K18" s="82"/>
      <c r="L18" s="82"/>
      <c r="M18" s="82"/>
      <c r="N18" s="82"/>
      <c r="O18" s="82"/>
      <c r="P18" s="212">
        <f t="shared" si="1"/>
        <v>0</v>
      </c>
      <c r="Q18" s="217">
        <f t="shared" si="2"/>
        <v>0</v>
      </c>
      <c r="R18" s="333"/>
      <c r="S18" s="333"/>
      <c r="T18" s="333"/>
      <c r="U18" s="333"/>
      <c r="V18" s="333"/>
      <c r="W18" s="333"/>
      <c r="X18" s="333"/>
      <c r="Y18" s="333"/>
      <c r="Z18" s="333"/>
      <c r="AA18" s="333"/>
      <c r="AB18" s="333"/>
      <c r="AC18" s="333"/>
      <c r="AD18" s="333"/>
      <c r="AE18" s="333"/>
      <c r="AF18" s="333"/>
      <c r="AG18" s="333"/>
      <c r="AH18" s="333"/>
      <c r="AI18" s="333"/>
      <c r="AJ18" s="333"/>
      <c r="AK18" s="333"/>
      <c r="AL18" s="333"/>
      <c r="AM18" s="333"/>
      <c r="AN18" s="333"/>
      <c r="AO18" s="333"/>
      <c r="AP18" s="333"/>
      <c r="AQ18" s="333"/>
    </row>
    <row r="19" spans="1:43" s="338" customFormat="1" ht="32" customHeight="1" thickBot="1">
      <c r="A19" s="387" t="s">
        <v>338</v>
      </c>
      <c r="B19" s="339"/>
      <c r="C19" s="210"/>
      <c r="D19" s="82"/>
      <c r="E19" s="82"/>
      <c r="F19" s="82"/>
      <c r="G19" s="82"/>
      <c r="H19" s="82"/>
      <c r="I19" s="212">
        <f t="shared" si="0"/>
        <v>0</v>
      </c>
      <c r="J19" s="210"/>
      <c r="K19" s="82"/>
      <c r="L19" s="82"/>
      <c r="M19" s="82"/>
      <c r="N19" s="82"/>
      <c r="O19" s="82"/>
      <c r="P19" s="212">
        <f t="shared" si="1"/>
        <v>0</v>
      </c>
      <c r="Q19" s="217">
        <f t="shared" si="2"/>
        <v>0</v>
      </c>
      <c r="R19" s="333"/>
      <c r="S19" s="333"/>
      <c r="T19" s="333"/>
      <c r="U19" s="333"/>
      <c r="V19" s="333"/>
      <c r="W19" s="333"/>
      <c r="X19" s="333"/>
      <c r="Y19" s="333"/>
      <c r="Z19" s="333"/>
      <c r="AA19" s="333"/>
      <c r="AB19" s="333"/>
      <c r="AC19" s="333"/>
      <c r="AD19" s="333"/>
      <c r="AE19" s="333"/>
      <c r="AF19" s="333"/>
      <c r="AG19" s="333"/>
      <c r="AH19" s="333"/>
      <c r="AI19" s="333"/>
      <c r="AJ19" s="333"/>
      <c r="AK19" s="333"/>
      <c r="AL19" s="333"/>
      <c r="AM19" s="333"/>
      <c r="AN19" s="333"/>
      <c r="AO19" s="333"/>
      <c r="AP19" s="333"/>
      <c r="AQ19" s="333"/>
    </row>
    <row r="20" spans="1:43" s="338" customFormat="1" ht="32" customHeight="1" thickBot="1">
      <c r="A20" s="387" t="s">
        <v>347</v>
      </c>
      <c r="B20" s="339"/>
      <c r="C20" s="210"/>
      <c r="D20" s="82"/>
      <c r="E20" s="82"/>
      <c r="F20" s="82"/>
      <c r="G20" s="82"/>
      <c r="H20" s="82"/>
      <c r="I20" s="212">
        <f t="shared" si="0"/>
        <v>0</v>
      </c>
      <c r="J20" s="210"/>
      <c r="K20" s="82"/>
      <c r="L20" s="82"/>
      <c r="M20" s="82"/>
      <c r="N20" s="82"/>
      <c r="O20" s="82"/>
      <c r="P20" s="212">
        <f t="shared" si="1"/>
        <v>0</v>
      </c>
      <c r="Q20" s="217">
        <f t="shared" si="2"/>
        <v>0</v>
      </c>
      <c r="R20" s="333"/>
      <c r="S20" s="333"/>
      <c r="T20" s="333"/>
      <c r="U20" s="333"/>
      <c r="V20" s="333"/>
      <c r="W20" s="333"/>
      <c r="X20" s="333"/>
      <c r="Y20" s="333"/>
      <c r="Z20" s="333"/>
      <c r="AA20" s="333"/>
      <c r="AB20" s="333"/>
      <c r="AC20" s="333"/>
      <c r="AD20" s="333"/>
      <c r="AE20" s="333"/>
      <c r="AF20" s="333"/>
      <c r="AG20" s="333"/>
      <c r="AH20" s="333"/>
      <c r="AI20" s="333"/>
      <c r="AJ20" s="333"/>
      <c r="AK20" s="333"/>
      <c r="AL20" s="333"/>
      <c r="AM20" s="333"/>
      <c r="AN20" s="333"/>
      <c r="AO20" s="333"/>
      <c r="AP20" s="333"/>
      <c r="AQ20" s="333"/>
    </row>
    <row r="21" spans="1:43" s="338" customFormat="1" ht="32" customHeight="1" thickBot="1">
      <c r="A21" s="387" t="s">
        <v>346</v>
      </c>
      <c r="B21" s="339"/>
      <c r="C21" s="210"/>
      <c r="D21" s="82"/>
      <c r="E21" s="82"/>
      <c r="F21" s="82"/>
      <c r="G21" s="82"/>
      <c r="H21" s="82"/>
      <c r="I21" s="212">
        <f t="shared" si="0"/>
        <v>0</v>
      </c>
      <c r="J21" s="210"/>
      <c r="K21" s="82"/>
      <c r="L21" s="82"/>
      <c r="M21" s="82"/>
      <c r="N21" s="82"/>
      <c r="O21" s="82"/>
      <c r="P21" s="212">
        <f t="shared" si="1"/>
        <v>0</v>
      </c>
      <c r="Q21" s="217">
        <f t="shared" si="2"/>
        <v>0</v>
      </c>
      <c r="R21" s="333"/>
      <c r="S21" s="333"/>
      <c r="T21" s="333"/>
      <c r="U21" s="333"/>
      <c r="V21" s="333"/>
      <c r="W21" s="333"/>
      <c r="X21" s="333"/>
      <c r="Y21" s="333"/>
      <c r="Z21" s="333"/>
      <c r="AA21" s="333"/>
      <c r="AB21" s="333"/>
      <c r="AC21" s="333"/>
      <c r="AD21" s="333"/>
      <c r="AE21" s="333"/>
      <c r="AF21" s="333"/>
      <c r="AG21" s="333"/>
      <c r="AH21" s="333"/>
      <c r="AI21" s="333"/>
      <c r="AJ21" s="333"/>
      <c r="AK21" s="333"/>
      <c r="AL21" s="333"/>
      <c r="AM21" s="333"/>
      <c r="AN21" s="333"/>
      <c r="AO21" s="333"/>
      <c r="AP21" s="333"/>
      <c r="AQ21" s="333"/>
    </row>
    <row r="22" spans="1:43" s="338" customFormat="1" ht="32" customHeight="1" thickBot="1">
      <c r="A22" s="387" t="s">
        <v>348</v>
      </c>
      <c r="B22" s="339"/>
      <c r="C22" s="210"/>
      <c r="D22" s="82"/>
      <c r="E22" s="82"/>
      <c r="F22" s="82"/>
      <c r="G22" s="82"/>
      <c r="H22" s="82"/>
      <c r="I22" s="212">
        <f t="shared" si="0"/>
        <v>0</v>
      </c>
      <c r="J22" s="210"/>
      <c r="K22" s="82"/>
      <c r="L22" s="82"/>
      <c r="M22" s="82"/>
      <c r="N22" s="82"/>
      <c r="O22" s="82"/>
      <c r="P22" s="212">
        <f t="shared" si="1"/>
        <v>0</v>
      </c>
      <c r="Q22" s="217">
        <f t="shared" si="2"/>
        <v>0</v>
      </c>
      <c r="R22" s="333"/>
      <c r="S22" s="333"/>
      <c r="T22" s="333"/>
      <c r="U22" s="333"/>
      <c r="V22" s="333"/>
      <c r="W22" s="333"/>
      <c r="X22" s="333"/>
      <c r="Y22" s="333"/>
      <c r="Z22" s="333"/>
      <c r="AA22" s="333"/>
      <c r="AB22" s="333"/>
      <c r="AC22" s="333"/>
      <c r="AD22" s="333"/>
      <c r="AE22" s="333"/>
      <c r="AF22" s="333"/>
      <c r="AG22" s="333"/>
      <c r="AH22" s="333"/>
      <c r="AI22" s="333"/>
      <c r="AJ22" s="333"/>
      <c r="AK22" s="333"/>
      <c r="AL22" s="333"/>
      <c r="AM22" s="333"/>
      <c r="AN22" s="333"/>
      <c r="AO22" s="333"/>
      <c r="AP22" s="333"/>
      <c r="AQ22" s="333"/>
    </row>
    <row r="23" spans="1:43" s="338" customFormat="1" ht="32" customHeight="1" thickBot="1">
      <c r="A23" s="387" t="s">
        <v>349</v>
      </c>
      <c r="B23" s="339"/>
      <c r="C23" s="210"/>
      <c r="D23" s="82"/>
      <c r="E23" s="82"/>
      <c r="F23" s="82"/>
      <c r="G23" s="82"/>
      <c r="H23" s="82"/>
      <c r="I23" s="212">
        <f t="shared" si="0"/>
        <v>0</v>
      </c>
      <c r="J23" s="210"/>
      <c r="K23" s="82"/>
      <c r="L23" s="82"/>
      <c r="M23" s="82"/>
      <c r="N23" s="82"/>
      <c r="O23" s="82"/>
      <c r="P23" s="212">
        <f t="shared" si="1"/>
        <v>0</v>
      </c>
      <c r="Q23" s="217">
        <f t="shared" si="2"/>
        <v>0</v>
      </c>
      <c r="R23" s="333"/>
      <c r="S23" s="333"/>
      <c r="T23" s="333"/>
      <c r="U23" s="333"/>
      <c r="V23" s="333"/>
      <c r="W23" s="333"/>
      <c r="X23" s="333"/>
      <c r="Y23" s="333"/>
      <c r="Z23" s="333"/>
      <c r="AA23" s="333"/>
      <c r="AB23" s="333"/>
      <c r="AC23" s="333"/>
      <c r="AD23" s="333"/>
      <c r="AE23" s="333"/>
      <c r="AF23" s="333"/>
      <c r="AG23" s="333"/>
      <c r="AH23" s="333"/>
      <c r="AI23" s="333"/>
      <c r="AJ23" s="333"/>
      <c r="AK23" s="333"/>
      <c r="AL23" s="333"/>
      <c r="AM23" s="333"/>
      <c r="AN23" s="333"/>
      <c r="AO23" s="333"/>
      <c r="AP23" s="333"/>
      <c r="AQ23" s="333"/>
    </row>
    <row r="24" spans="1:43" s="338" customFormat="1" ht="32" customHeight="1" thickBot="1">
      <c r="A24" s="387" t="s">
        <v>350</v>
      </c>
      <c r="B24" s="339"/>
      <c r="C24" s="210"/>
      <c r="D24" s="82"/>
      <c r="E24" s="82"/>
      <c r="F24" s="82"/>
      <c r="G24" s="82"/>
      <c r="H24" s="82"/>
      <c r="I24" s="212">
        <f t="shared" si="0"/>
        <v>0</v>
      </c>
      <c r="J24" s="210"/>
      <c r="K24" s="82"/>
      <c r="L24" s="82"/>
      <c r="M24" s="82"/>
      <c r="N24" s="82"/>
      <c r="O24" s="82"/>
      <c r="P24" s="212">
        <f t="shared" si="1"/>
        <v>0</v>
      </c>
      <c r="Q24" s="217">
        <f t="shared" si="2"/>
        <v>0</v>
      </c>
      <c r="R24" s="333"/>
      <c r="S24" s="333"/>
      <c r="T24" s="333"/>
      <c r="U24" s="333"/>
      <c r="V24" s="333"/>
      <c r="W24" s="333"/>
      <c r="X24" s="333"/>
      <c r="Y24" s="333"/>
      <c r="Z24" s="333"/>
      <c r="AA24" s="333"/>
      <c r="AB24" s="333"/>
      <c r="AC24" s="333"/>
      <c r="AD24" s="333"/>
      <c r="AE24" s="333"/>
      <c r="AF24" s="333"/>
      <c r="AG24" s="333"/>
      <c r="AH24" s="333"/>
      <c r="AI24" s="333"/>
      <c r="AJ24" s="333"/>
      <c r="AK24" s="333"/>
      <c r="AL24" s="333"/>
      <c r="AM24" s="333"/>
      <c r="AN24" s="333"/>
      <c r="AO24" s="333"/>
      <c r="AP24" s="333"/>
      <c r="AQ24" s="333"/>
    </row>
    <row r="25" spans="1:43" s="338" customFormat="1" ht="32" customHeight="1" thickBot="1">
      <c r="A25" s="387" t="s">
        <v>351</v>
      </c>
      <c r="B25" s="339"/>
      <c r="C25" s="210"/>
      <c r="D25" s="82"/>
      <c r="E25" s="82"/>
      <c r="F25" s="82"/>
      <c r="G25" s="82"/>
      <c r="H25" s="82"/>
      <c r="I25" s="212">
        <f t="shared" si="0"/>
        <v>0</v>
      </c>
      <c r="J25" s="210"/>
      <c r="K25" s="82"/>
      <c r="L25" s="82"/>
      <c r="M25" s="82"/>
      <c r="N25" s="82"/>
      <c r="O25" s="82"/>
      <c r="P25" s="212">
        <f t="shared" si="1"/>
        <v>0</v>
      </c>
      <c r="Q25" s="217">
        <f t="shared" si="2"/>
        <v>0</v>
      </c>
      <c r="R25" s="333"/>
      <c r="S25" s="333"/>
      <c r="T25" s="333"/>
      <c r="U25" s="333"/>
      <c r="V25" s="333"/>
      <c r="W25" s="333"/>
      <c r="X25" s="333"/>
      <c r="Y25" s="333"/>
      <c r="Z25" s="333"/>
      <c r="AA25" s="333"/>
      <c r="AB25" s="333"/>
      <c r="AC25" s="333"/>
      <c r="AD25" s="333"/>
      <c r="AE25" s="333"/>
      <c r="AF25" s="333"/>
      <c r="AG25" s="333"/>
      <c r="AH25" s="333"/>
      <c r="AI25" s="333"/>
      <c r="AJ25" s="333"/>
      <c r="AK25" s="333"/>
      <c r="AL25" s="333"/>
      <c r="AM25" s="333"/>
      <c r="AN25" s="333"/>
      <c r="AO25" s="333"/>
      <c r="AP25" s="333"/>
      <c r="AQ25" s="333"/>
    </row>
    <row r="26" spans="1:43" s="338" customFormat="1" ht="32" customHeight="1" thickBot="1">
      <c r="A26" s="388" t="s">
        <v>352</v>
      </c>
      <c r="B26" s="340"/>
      <c r="C26" s="289"/>
      <c r="D26" s="290"/>
      <c r="E26" s="290"/>
      <c r="F26" s="290"/>
      <c r="G26" s="290"/>
      <c r="H26" s="290"/>
      <c r="I26" s="291">
        <f t="shared" si="0"/>
        <v>0</v>
      </c>
      <c r="J26" s="289"/>
      <c r="K26" s="290"/>
      <c r="L26" s="290"/>
      <c r="M26" s="290"/>
      <c r="N26" s="290"/>
      <c r="O26" s="290"/>
      <c r="P26" s="291">
        <f t="shared" si="1"/>
        <v>0</v>
      </c>
      <c r="Q26" s="217">
        <f t="shared" si="2"/>
        <v>0</v>
      </c>
      <c r="R26" s="333"/>
      <c r="S26" s="333"/>
      <c r="T26" s="333"/>
      <c r="U26" s="333"/>
      <c r="V26" s="333"/>
      <c r="W26" s="333"/>
      <c r="X26" s="333"/>
      <c r="Y26" s="333"/>
      <c r="Z26" s="333"/>
      <c r="AA26" s="333"/>
      <c r="AB26" s="333"/>
      <c r="AC26" s="333"/>
      <c r="AD26" s="333"/>
      <c r="AE26" s="333"/>
      <c r="AF26" s="333"/>
      <c r="AG26" s="333"/>
      <c r="AH26" s="333"/>
      <c r="AI26" s="333"/>
      <c r="AJ26" s="333"/>
      <c r="AK26" s="333"/>
      <c r="AL26" s="333"/>
      <c r="AM26" s="333"/>
      <c r="AN26" s="333"/>
      <c r="AO26" s="333"/>
      <c r="AP26" s="333"/>
      <c r="AQ26" s="333"/>
    </row>
    <row r="27" spans="1:43" s="342" customFormat="1" ht="32" customHeight="1">
      <c r="A27" s="197" t="s">
        <v>254</v>
      </c>
      <c r="B27" s="319" t="s">
        <v>366</v>
      </c>
      <c r="C27" s="292"/>
      <c r="D27" s="198"/>
      <c r="E27" s="198"/>
      <c r="F27" s="198"/>
      <c r="G27" s="198"/>
      <c r="H27" s="198"/>
      <c r="I27" s="199"/>
      <c r="J27" s="292"/>
      <c r="K27" s="198"/>
      <c r="L27" s="198"/>
      <c r="M27" s="198"/>
      <c r="N27" s="198"/>
      <c r="O27" s="198"/>
      <c r="P27" s="199"/>
      <c r="Q27" s="219"/>
      <c r="R27" s="341"/>
      <c r="S27" s="341"/>
      <c r="T27" s="341"/>
      <c r="U27" s="341"/>
      <c r="V27" s="341"/>
      <c r="W27" s="341"/>
      <c r="X27" s="341"/>
      <c r="Y27" s="341"/>
      <c r="Z27" s="341"/>
      <c r="AA27" s="341"/>
      <c r="AB27" s="341"/>
      <c r="AC27" s="341"/>
      <c r="AD27" s="341"/>
      <c r="AE27" s="341"/>
      <c r="AF27" s="341"/>
      <c r="AG27" s="341"/>
      <c r="AH27" s="341"/>
      <c r="AI27" s="341"/>
      <c r="AJ27" s="341"/>
      <c r="AK27" s="341"/>
      <c r="AL27" s="341"/>
      <c r="AM27" s="341"/>
      <c r="AN27" s="341"/>
      <c r="AO27" s="341"/>
      <c r="AP27" s="341"/>
      <c r="AQ27" s="341"/>
    </row>
    <row r="28" spans="1:43" s="341" customFormat="1" ht="32" hidden="1" customHeight="1">
      <c r="A28" s="389" t="s">
        <v>213</v>
      </c>
      <c r="B28" s="320"/>
      <c r="C28" s="293">
        <f>SUM(C29:C32)</f>
        <v>0</v>
      </c>
      <c r="D28" s="65">
        <f t="shared" ref="D28:H28" si="3">SUM(D29:D32)</f>
        <v>0</v>
      </c>
      <c r="E28" s="65">
        <f t="shared" si="3"/>
        <v>0</v>
      </c>
      <c r="F28" s="65">
        <f t="shared" si="3"/>
        <v>0</v>
      </c>
      <c r="G28" s="65">
        <f t="shared" si="3"/>
        <v>0</v>
      </c>
      <c r="H28" s="65">
        <f t="shared" si="3"/>
        <v>0</v>
      </c>
      <c r="I28" s="187">
        <f>SUM(C28:H28)</f>
        <v>0</v>
      </c>
      <c r="J28" s="293">
        <f>SUM(J29:J32)</f>
        <v>0</v>
      </c>
      <c r="K28" s="65">
        <f t="shared" ref="K28:O28" si="4">SUM(K29:K32)</f>
        <v>0</v>
      </c>
      <c r="L28" s="65">
        <f t="shared" si="4"/>
        <v>0</v>
      </c>
      <c r="M28" s="65">
        <f t="shared" si="4"/>
        <v>0</v>
      </c>
      <c r="N28" s="65">
        <f t="shared" si="4"/>
        <v>0</v>
      </c>
      <c r="O28" s="65">
        <f t="shared" si="4"/>
        <v>0</v>
      </c>
      <c r="P28" s="187">
        <f>SUM(J28:O28)</f>
        <v>0</v>
      </c>
      <c r="Q28" s="216">
        <f>SUM(I28,P28)</f>
        <v>0</v>
      </c>
    </row>
    <row r="29" spans="1:43" s="341" customFormat="1" ht="32" hidden="1" customHeight="1">
      <c r="A29" s="309" t="s">
        <v>214</v>
      </c>
      <c r="B29" s="343"/>
      <c r="C29" s="293"/>
      <c r="D29" s="65"/>
      <c r="E29" s="65"/>
      <c r="F29" s="65"/>
      <c r="G29" s="65"/>
      <c r="H29" s="65"/>
      <c r="I29" s="187">
        <f t="shared" ref="I29:I41" si="5">SUM(C29:H29)</f>
        <v>0</v>
      </c>
      <c r="J29" s="293"/>
      <c r="K29" s="65"/>
      <c r="L29" s="65"/>
      <c r="M29" s="65"/>
      <c r="N29" s="65"/>
      <c r="O29" s="65"/>
      <c r="P29" s="187">
        <f t="shared" ref="P29:P41" si="6">SUM(J29:O29)</f>
        <v>0</v>
      </c>
      <c r="Q29" s="216">
        <f t="shared" ref="Q29:Q68" si="7">SUM(I29,P29)</f>
        <v>0</v>
      </c>
    </row>
    <row r="30" spans="1:43" s="341" customFormat="1" ht="32" hidden="1" customHeight="1">
      <c r="A30" s="309" t="s">
        <v>215</v>
      </c>
      <c r="B30" s="343"/>
      <c r="C30" s="293"/>
      <c r="D30" s="65"/>
      <c r="E30" s="65"/>
      <c r="F30" s="65"/>
      <c r="G30" s="65"/>
      <c r="H30" s="65"/>
      <c r="I30" s="187">
        <f t="shared" si="5"/>
        <v>0</v>
      </c>
      <c r="J30" s="293"/>
      <c r="K30" s="65"/>
      <c r="L30" s="65"/>
      <c r="M30" s="65"/>
      <c r="N30" s="65"/>
      <c r="O30" s="65"/>
      <c r="P30" s="187">
        <f t="shared" si="6"/>
        <v>0</v>
      </c>
      <c r="Q30" s="216">
        <f t="shared" si="7"/>
        <v>0</v>
      </c>
    </row>
    <row r="31" spans="1:43" s="341" customFormat="1" ht="32" customHeight="1" thickBot="1">
      <c r="A31" s="309" t="s">
        <v>216</v>
      </c>
      <c r="B31" s="343"/>
      <c r="C31" s="293"/>
      <c r="D31" s="65"/>
      <c r="E31" s="65"/>
      <c r="F31" s="65"/>
      <c r="G31" s="65"/>
      <c r="H31" s="65"/>
      <c r="I31" s="187">
        <f t="shared" si="5"/>
        <v>0</v>
      </c>
      <c r="J31" s="293"/>
      <c r="K31" s="65"/>
      <c r="L31" s="65"/>
      <c r="M31" s="65"/>
      <c r="N31" s="65"/>
      <c r="O31" s="65"/>
      <c r="P31" s="187">
        <f t="shared" si="6"/>
        <v>0</v>
      </c>
      <c r="Q31" s="216">
        <f t="shared" si="7"/>
        <v>0</v>
      </c>
    </row>
    <row r="32" spans="1:43" s="341" customFormat="1" ht="32" hidden="1" customHeight="1">
      <c r="A32" s="309" t="s">
        <v>217</v>
      </c>
      <c r="B32" s="343"/>
      <c r="C32" s="293"/>
      <c r="D32" s="65"/>
      <c r="E32" s="65"/>
      <c r="F32" s="65"/>
      <c r="G32" s="65"/>
      <c r="H32" s="65"/>
      <c r="I32" s="187">
        <f t="shared" si="5"/>
        <v>0</v>
      </c>
      <c r="J32" s="293"/>
      <c r="K32" s="65"/>
      <c r="L32" s="65"/>
      <c r="M32" s="65"/>
      <c r="N32" s="65"/>
      <c r="O32" s="65"/>
      <c r="P32" s="187">
        <f t="shared" si="6"/>
        <v>0</v>
      </c>
      <c r="Q32" s="216">
        <f t="shared" si="7"/>
        <v>0</v>
      </c>
    </row>
    <row r="33" spans="1:43" s="344" customFormat="1" ht="32" hidden="1" customHeight="1">
      <c r="A33" s="71" t="s">
        <v>371</v>
      </c>
      <c r="B33" s="343"/>
      <c r="C33" s="293"/>
      <c r="D33" s="65"/>
      <c r="E33" s="65"/>
      <c r="F33" s="65"/>
      <c r="G33" s="65"/>
      <c r="H33" s="65"/>
      <c r="I33" s="187">
        <f t="shared" si="5"/>
        <v>0</v>
      </c>
      <c r="J33" s="293"/>
      <c r="K33" s="65"/>
      <c r="L33" s="65"/>
      <c r="M33" s="65"/>
      <c r="N33" s="65"/>
      <c r="O33" s="65"/>
      <c r="P33" s="187">
        <f t="shared" si="6"/>
        <v>0</v>
      </c>
      <c r="Q33" s="216">
        <f t="shared" si="7"/>
        <v>0</v>
      </c>
    </row>
    <row r="34" spans="1:43" s="344" customFormat="1" ht="32" hidden="1" customHeight="1">
      <c r="A34" s="71" t="s">
        <v>369</v>
      </c>
      <c r="B34" s="343"/>
      <c r="C34" s="293"/>
      <c r="D34" s="65"/>
      <c r="E34" s="65"/>
      <c r="F34" s="65"/>
      <c r="G34" s="65"/>
      <c r="H34" s="65"/>
      <c r="I34" s="187">
        <f t="shared" si="5"/>
        <v>0</v>
      </c>
      <c r="J34" s="293"/>
      <c r="K34" s="65"/>
      <c r="L34" s="65"/>
      <c r="M34" s="65"/>
      <c r="N34" s="65"/>
      <c r="O34" s="65"/>
      <c r="P34" s="187">
        <f t="shared" si="6"/>
        <v>0</v>
      </c>
      <c r="Q34" s="216">
        <f t="shared" si="7"/>
        <v>0</v>
      </c>
    </row>
    <row r="35" spans="1:43" s="344" customFormat="1" ht="32" hidden="1" customHeight="1">
      <c r="A35" s="71" t="s">
        <v>370</v>
      </c>
      <c r="B35" s="343"/>
      <c r="C35" s="293"/>
      <c r="D35" s="65"/>
      <c r="E35" s="65"/>
      <c r="F35" s="65"/>
      <c r="G35" s="65"/>
      <c r="H35" s="65"/>
      <c r="I35" s="187">
        <f t="shared" si="5"/>
        <v>0</v>
      </c>
      <c r="J35" s="293"/>
      <c r="K35" s="65"/>
      <c r="L35" s="65"/>
      <c r="M35" s="65"/>
      <c r="N35" s="65"/>
      <c r="O35" s="65"/>
      <c r="P35" s="187">
        <f t="shared" si="6"/>
        <v>0</v>
      </c>
      <c r="Q35" s="216">
        <f t="shared" si="7"/>
        <v>0</v>
      </c>
    </row>
    <row r="36" spans="1:43" s="344" customFormat="1" ht="32" hidden="1" customHeight="1" thickBot="1">
      <c r="A36" s="93" t="s">
        <v>218</v>
      </c>
      <c r="B36" s="345"/>
      <c r="C36" s="295"/>
      <c r="D36" s="296"/>
      <c r="E36" s="296"/>
      <c r="F36" s="296"/>
      <c r="G36" s="296"/>
      <c r="H36" s="296"/>
      <c r="I36" s="297">
        <f t="shared" si="5"/>
        <v>0</v>
      </c>
      <c r="J36" s="295"/>
      <c r="K36" s="296"/>
      <c r="L36" s="296"/>
      <c r="M36" s="296"/>
      <c r="N36" s="296"/>
      <c r="O36" s="296"/>
      <c r="P36" s="297">
        <f t="shared" si="6"/>
        <v>0</v>
      </c>
      <c r="Q36" s="216">
        <f t="shared" si="7"/>
        <v>0</v>
      </c>
    </row>
    <row r="37" spans="1:43" s="346" customFormat="1" ht="32" customHeight="1">
      <c r="A37" s="200" t="s">
        <v>219</v>
      </c>
      <c r="B37" s="319" t="s">
        <v>366</v>
      </c>
      <c r="C37" s="298">
        <f t="shared" ref="C37:H37" si="8">SUM(C40,C58)</f>
        <v>0</v>
      </c>
      <c r="D37" s="201">
        <f t="shared" si="8"/>
        <v>0</v>
      </c>
      <c r="E37" s="201">
        <f t="shared" si="8"/>
        <v>0</v>
      </c>
      <c r="F37" s="201">
        <f t="shared" si="8"/>
        <v>0</v>
      </c>
      <c r="G37" s="201">
        <f t="shared" si="8"/>
        <v>0</v>
      </c>
      <c r="H37" s="201">
        <f t="shared" si="8"/>
        <v>0</v>
      </c>
      <c r="I37" s="202">
        <f t="shared" si="5"/>
        <v>0</v>
      </c>
      <c r="J37" s="298">
        <f t="shared" ref="J37:O37" si="9">SUM(J40,J58)</f>
        <v>0</v>
      </c>
      <c r="K37" s="201">
        <f t="shared" si="9"/>
        <v>0</v>
      </c>
      <c r="L37" s="201">
        <f t="shared" si="9"/>
        <v>0</v>
      </c>
      <c r="M37" s="201">
        <f t="shared" si="9"/>
        <v>0</v>
      </c>
      <c r="N37" s="201">
        <f t="shared" si="9"/>
        <v>0</v>
      </c>
      <c r="O37" s="201">
        <f t="shared" si="9"/>
        <v>0</v>
      </c>
      <c r="P37" s="202">
        <f t="shared" si="6"/>
        <v>0</v>
      </c>
      <c r="Q37" s="219">
        <f t="shared" si="7"/>
        <v>0</v>
      </c>
      <c r="R37" s="344"/>
      <c r="S37" s="344"/>
      <c r="T37" s="344"/>
      <c r="U37" s="344"/>
      <c r="V37" s="344"/>
      <c r="W37" s="344"/>
      <c r="X37" s="344"/>
      <c r="Y37" s="344"/>
      <c r="Z37" s="344"/>
      <c r="AA37" s="344"/>
      <c r="AB37" s="344"/>
      <c r="AC37" s="344"/>
      <c r="AD37" s="344"/>
      <c r="AE37" s="344"/>
      <c r="AF37" s="344"/>
      <c r="AG37" s="344"/>
      <c r="AH37" s="344"/>
      <c r="AI37" s="344"/>
      <c r="AJ37" s="344"/>
      <c r="AK37" s="344"/>
      <c r="AL37" s="344"/>
      <c r="AM37" s="344"/>
      <c r="AN37" s="344"/>
      <c r="AO37" s="344"/>
      <c r="AP37" s="344"/>
      <c r="AQ37" s="344"/>
    </row>
    <row r="38" spans="1:43" s="347" customFormat="1" ht="54.75" hidden="1" customHeight="1">
      <c r="A38" s="72" t="s">
        <v>228</v>
      </c>
      <c r="B38" s="320"/>
      <c r="C38" s="293" t="e">
        <f>SUM(C48,#REF!)</f>
        <v>#REF!</v>
      </c>
      <c r="D38" s="65" t="e">
        <f>SUM(D48,#REF!)</f>
        <v>#REF!</v>
      </c>
      <c r="E38" s="65" t="e">
        <f>SUM(E48,#REF!)</f>
        <v>#REF!</v>
      </c>
      <c r="F38" s="65" t="e">
        <f>SUM(F48,#REF!)</f>
        <v>#REF!</v>
      </c>
      <c r="G38" s="65" t="e">
        <f>SUM(G48,#REF!)</f>
        <v>#REF!</v>
      </c>
      <c r="H38" s="65" t="e">
        <f>SUM(H48,#REF!)</f>
        <v>#REF!</v>
      </c>
      <c r="I38" s="187" t="e">
        <f t="shared" si="5"/>
        <v>#REF!</v>
      </c>
      <c r="J38" s="293" t="e">
        <f>SUM(J48,#REF!)</f>
        <v>#REF!</v>
      </c>
      <c r="K38" s="65" t="e">
        <f>SUM(K48,#REF!)</f>
        <v>#REF!</v>
      </c>
      <c r="L38" s="65" t="e">
        <f>SUM(L48,#REF!)</f>
        <v>#REF!</v>
      </c>
      <c r="M38" s="65" t="e">
        <f>SUM(M48,#REF!)</f>
        <v>#REF!</v>
      </c>
      <c r="N38" s="65" t="e">
        <f>SUM(N48,#REF!)</f>
        <v>#REF!</v>
      </c>
      <c r="O38" s="65" t="e">
        <f>SUM(O48,#REF!)</f>
        <v>#REF!</v>
      </c>
      <c r="P38" s="187" t="e">
        <f t="shared" si="6"/>
        <v>#REF!</v>
      </c>
      <c r="Q38" s="216" t="e">
        <f t="shared" si="7"/>
        <v>#REF!</v>
      </c>
    </row>
    <row r="39" spans="1:43" s="347" customFormat="1" ht="32" hidden="1" customHeight="1">
      <c r="A39" s="72" t="s">
        <v>227</v>
      </c>
      <c r="B39" s="343"/>
      <c r="C39" s="293">
        <f t="shared" ref="C39:H39" si="10">SUM(C41,C59)</f>
        <v>0</v>
      </c>
      <c r="D39" s="65">
        <f t="shared" si="10"/>
        <v>0</v>
      </c>
      <c r="E39" s="65">
        <f t="shared" si="10"/>
        <v>0</v>
      </c>
      <c r="F39" s="65">
        <f t="shared" si="10"/>
        <v>0</v>
      </c>
      <c r="G39" s="65">
        <f t="shared" si="10"/>
        <v>0</v>
      </c>
      <c r="H39" s="65">
        <f t="shared" si="10"/>
        <v>0</v>
      </c>
      <c r="I39" s="187">
        <f t="shared" si="5"/>
        <v>0</v>
      </c>
      <c r="J39" s="293">
        <f t="shared" ref="J39:O39" si="11">SUM(J41,J59)</f>
        <v>0</v>
      </c>
      <c r="K39" s="65">
        <f t="shared" si="11"/>
        <v>0</v>
      </c>
      <c r="L39" s="65">
        <f t="shared" si="11"/>
        <v>0</v>
      </c>
      <c r="M39" s="65">
        <f t="shared" si="11"/>
        <v>0</v>
      </c>
      <c r="N39" s="65">
        <f t="shared" si="11"/>
        <v>0</v>
      </c>
      <c r="O39" s="65">
        <f t="shared" si="11"/>
        <v>0</v>
      </c>
      <c r="P39" s="187">
        <f t="shared" si="6"/>
        <v>0</v>
      </c>
      <c r="Q39" s="216">
        <f t="shared" si="7"/>
        <v>0</v>
      </c>
    </row>
    <row r="40" spans="1:43" s="349" customFormat="1" ht="32" customHeight="1">
      <c r="A40" s="203" t="s">
        <v>221</v>
      </c>
      <c r="B40" s="321"/>
      <c r="C40" s="299">
        <f>SUM(C41:C42)</f>
        <v>0</v>
      </c>
      <c r="D40" s="194">
        <f t="shared" ref="D40:H40" si="12">SUM(D41:D42)</f>
        <v>0</v>
      </c>
      <c r="E40" s="194">
        <f t="shared" si="12"/>
        <v>0</v>
      </c>
      <c r="F40" s="194">
        <f t="shared" si="12"/>
        <v>0</v>
      </c>
      <c r="G40" s="194">
        <f t="shared" si="12"/>
        <v>0</v>
      </c>
      <c r="H40" s="194">
        <f t="shared" si="12"/>
        <v>0</v>
      </c>
      <c r="I40" s="196">
        <f t="shared" si="5"/>
        <v>0</v>
      </c>
      <c r="J40" s="299">
        <f>SUM(J41:J42)</f>
        <v>0</v>
      </c>
      <c r="K40" s="194">
        <f t="shared" ref="K40:O40" si="13">SUM(K41:K42)</f>
        <v>0</v>
      </c>
      <c r="L40" s="194">
        <f t="shared" si="13"/>
        <v>0</v>
      </c>
      <c r="M40" s="194">
        <f t="shared" si="13"/>
        <v>0</v>
      </c>
      <c r="N40" s="194">
        <f t="shared" si="13"/>
        <v>0</v>
      </c>
      <c r="O40" s="194">
        <f t="shared" si="13"/>
        <v>0</v>
      </c>
      <c r="P40" s="196">
        <f t="shared" si="6"/>
        <v>0</v>
      </c>
      <c r="Q40" s="348">
        <f t="shared" si="7"/>
        <v>0</v>
      </c>
      <c r="R40" s="344"/>
      <c r="S40" s="344"/>
      <c r="T40" s="344"/>
      <c r="U40" s="344"/>
      <c r="V40" s="344"/>
      <c r="W40" s="344"/>
      <c r="X40" s="344"/>
      <c r="Y40" s="344"/>
      <c r="Z40" s="344"/>
      <c r="AA40" s="344"/>
      <c r="AB40" s="344"/>
      <c r="AC40" s="344"/>
      <c r="AD40" s="344"/>
      <c r="AE40" s="344"/>
      <c r="AF40" s="344"/>
      <c r="AG40" s="344"/>
      <c r="AH40" s="344"/>
      <c r="AI40" s="344"/>
      <c r="AJ40" s="344"/>
      <c r="AK40" s="344"/>
      <c r="AL40" s="344"/>
      <c r="AM40" s="344"/>
      <c r="AN40" s="344"/>
      <c r="AO40" s="344"/>
      <c r="AP40" s="344"/>
      <c r="AQ40" s="344"/>
    </row>
    <row r="41" spans="1:43" s="347" customFormat="1" ht="32" hidden="1" customHeight="1">
      <c r="A41" s="311" t="s">
        <v>401</v>
      </c>
      <c r="B41" s="343"/>
      <c r="C41" s="293"/>
      <c r="D41" s="65"/>
      <c r="E41" s="65"/>
      <c r="F41" s="65"/>
      <c r="G41" s="65"/>
      <c r="H41" s="65"/>
      <c r="I41" s="187">
        <f t="shared" si="5"/>
        <v>0</v>
      </c>
      <c r="J41" s="293"/>
      <c r="K41" s="65"/>
      <c r="L41" s="65"/>
      <c r="M41" s="65"/>
      <c r="N41" s="65"/>
      <c r="O41" s="65"/>
      <c r="P41" s="187">
        <f t="shared" si="6"/>
        <v>0</v>
      </c>
      <c r="Q41" s="216">
        <f t="shared" si="7"/>
        <v>0</v>
      </c>
    </row>
    <row r="42" spans="1:43" s="347" customFormat="1" ht="32" hidden="1" customHeight="1">
      <c r="A42" s="311" t="s">
        <v>426</v>
      </c>
      <c r="B42" s="343"/>
      <c r="C42" s="293"/>
      <c r="D42" s="65"/>
      <c r="E42" s="65"/>
      <c r="F42" s="65"/>
      <c r="G42" s="65"/>
      <c r="H42" s="65"/>
      <c r="I42" s="187">
        <f>SUM(C42:H42)</f>
        <v>0</v>
      </c>
      <c r="J42" s="293"/>
      <c r="K42" s="65"/>
      <c r="L42" s="65"/>
      <c r="M42" s="65"/>
      <c r="N42" s="65"/>
      <c r="O42" s="65"/>
      <c r="P42" s="187">
        <f>SUM(J42:O42)</f>
        <v>0</v>
      </c>
      <c r="Q42" s="216">
        <f t="shared" si="7"/>
        <v>0</v>
      </c>
    </row>
    <row r="43" spans="1:43" s="344" customFormat="1" ht="32" hidden="1" customHeight="1">
      <c r="A43" s="73" t="s">
        <v>230</v>
      </c>
      <c r="B43" s="350"/>
      <c r="C43" s="293"/>
      <c r="D43" s="65"/>
      <c r="E43" s="65"/>
      <c r="F43" s="65"/>
      <c r="G43" s="65"/>
      <c r="H43" s="65"/>
      <c r="I43" s="187">
        <f t="shared" ref="I43:I56" si="14">SUM(C43:H43)</f>
        <v>0</v>
      </c>
      <c r="J43" s="293"/>
      <c r="K43" s="65"/>
      <c r="L43" s="65"/>
      <c r="M43" s="65"/>
      <c r="N43" s="65"/>
      <c r="O43" s="65"/>
      <c r="P43" s="187">
        <f t="shared" ref="P43:P56" si="15">SUM(J43:O43)</f>
        <v>0</v>
      </c>
      <c r="Q43" s="216">
        <f t="shared" si="7"/>
        <v>0</v>
      </c>
    </row>
    <row r="44" spans="1:43" s="344" customFormat="1" ht="41.25" hidden="1" customHeight="1">
      <c r="A44" s="74" t="s">
        <v>423</v>
      </c>
      <c r="B44" s="343"/>
      <c r="C44" s="293"/>
      <c r="D44" s="65"/>
      <c r="E44" s="65"/>
      <c r="F44" s="65"/>
      <c r="G44" s="65"/>
      <c r="H44" s="65"/>
      <c r="I44" s="187">
        <f t="shared" si="14"/>
        <v>0</v>
      </c>
      <c r="J44" s="293"/>
      <c r="K44" s="65"/>
      <c r="L44" s="65"/>
      <c r="M44" s="65"/>
      <c r="N44" s="65"/>
      <c r="O44" s="65"/>
      <c r="P44" s="187">
        <f t="shared" si="15"/>
        <v>0</v>
      </c>
      <c r="Q44" s="216">
        <f t="shared" si="7"/>
        <v>0</v>
      </c>
    </row>
    <row r="45" spans="1:43" s="344" customFormat="1" ht="55.5" customHeight="1">
      <c r="A45" s="73" t="s">
        <v>450</v>
      </c>
      <c r="B45" s="350"/>
      <c r="C45" s="293">
        <f>SUM(C46:C53)</f>
        <v>0</v>
      </c>
      <c r="D45" s="65">
        <f t="shared" ref="D45:H45" si="16">SUM(D46:D53)</f>
        <v>0</v>
      </c>
      <c r="E45" s="65">
        <f t="shared" si="16"/>
        <v>0</v>
      </c>
      <c r="F45" s="65">
        <f t="shared" si="16"/>
        <v>0</v>
      </c>
      <c r="G45" s="65">
        <f t="shared" si="16"/>
        <v>0</v>
      </c>
      <c r="H45" s="65">
        <f t="shared" si="16"/>
        <v>0</v>
      </c>
      <c r="I45" s="187">
        <f t="shared" si="14"/>
        <v>0</v>
      </c>
      <c r="J45" s="293">
        <f>SUM(J46:J53)</f>
        <v>0</v>
      </c>
      <c r="K45" s="65">
        <f t="shared" ref="K45:O45" si="17">SUM(K46:K53)</f>
        <v>0</v>
      </c>
      <c r="L45" s="65">
        <f t="shared" si="17"/>
        <v>0</v>
      </c>
      <c r="M45" s="65">
        <f t="shared" si="17"/>
        <v>0</v>
      </c>
      <c r="N45" s="65">
        <f t="shared" si="17"/>
        <v>0</v>
      </c>
      <c r="O45" s="65">
        <f t="shared" si="17"/>
        <v>0</v>
      </c>
      <c r="P45" s="187">
        <f t="shared" si="15"/>
        <v>0</v>
      </c>
      <c r="Q45" s="216">
        <f t="shared" si="7"/>
        <v>0</v>
      </c>
    </row>
    <row r="46" spans="1:43" s="344" customFormat="1" ht="32" customHeight="1">
      <c r="A46" s="312" t="s">
        <v>222</v>
      </c>
      <c r="B46" s="343"/>
      <c r="C46" s="293"/>
      <c r="D46" s="65"/>
      <c r="E46" s="65"/>
      <c r="F46" s="65"/>
      <c r="G46" s="65"/>
      <c r="H46" s="65"/>
      <c r="I46" s="187">
        <f t="shared" si="14"/>
        <v>0</v>
      </c>
      <c r="J46" s="293"/>
      <c r="K46" s="65"/>
      <c r="L46" s="65"/>
      <c r="M46" s="65"/>
      <c r="N46" s="65"/>
      <c r="O46" s="65"/>
      <c r="P46" s="187">
        <f t="shared" si="15"/>
        <v>0</v>
      </c>
      <c r="Q46" s="216">
        <f t="shared" si="7"/>
        <v>0</v>
      </c>
    </row>
    <row r="47" spans="1:43" s="344" customFormat="1" ht="32" customHeight="1">
      <c r="A47" s="312" t="s">
        <v>223</v>
      </c>
      <c r="B47" s="343"/>
      <c r="C47" s="293"/>
      <c r="D47" s="65"/>
      <c r="E47" s="65"/>
      <c r="F47" s="65"/>
      <c r="G47" s="65"/>
      <c r="H47" s="65"/>
      <c r="I47" s="187">
        <f t="shared" si="14"/>
        <v>0</v>
      </c>
      <c r="J47" s="293"/>
      <c r="K47" s="65"/>
      <c r="L47" s="65"/>
      <c r="M47" s="65"/>
      <c r="N47" s="65"/>
      <c r="O47" s="65"/>
      <c r="P47" s="187">
        <f t="shared" si="15"/>
        <v>0</v>
      </c>
      <c r="Q47" s="216">
        <f t="shared" si="7"/>
        <v>0</v>
      </c>
    </row>
    <row r="48" spans="1:43" s="344" customFormat="1" ht="32" customHeight="1">
      <c r="A48" s="312" t="s">
        <v>224</v>
      </c>
      <c r="B48" s="343"/>
      <c r="C48" s="293"/>
      <c r="D48" s="65"/>
      <c r="E48" s="65"/>
      <c r="F48" s="65"/>
      <c r="G48" s="65"/>
      <c r="H48" s="65"/>
      <c r="I48" s="187">
        <f t="shared" si="14"/>
        <v>0</v>
      </c>
      <c r="J48" s="293"/>
      <c r="K48" s="65"/>
      <c r="L48" s="65"/>
      <c r="M48" s="65"/>
      <c r="N48" s="65"/>
      <c r="O48" s="65"/>
      <c r="P48" s="187">
        <f t="shared" si="15"/>
        <v>0</v>
      </c>
      <c r="Q48" s="216">
        <f t="shared" si="7"/>
        <v>0</v>
      </c>
    </row>
    <row r="49" spans="1:43" s="344" customFormat="1" ht="32" customHeight="1">
      <c r="A49" s="312" t="s">
        <v>249</v>
      </c>
      <c r="B49" s="343"/>
      <c r="C49" s="293"/>
      <c r="D49" s="65"/>
      <c r="E49" s="65"/>
      <c r="F49" s="65"/>
      <c r="G49" s="65"/>
      <c r="H49" s="65"/>
      <c r="I49" s="187">
        <f t="shared" si="14"/>
        <v>0</v>
      </c>
      <c r="J49" s="293"/>
      <c r="K49" s="65"/>
      <c r="L49" s="65"/>
      <c r="M49" s="65"/>
      <c r="N49" s="65"/>
      <c r="O49" s="65"/>
      <c r="P49" s="187">
        <f t="shared" si="15"/>
        <v>0</v>
      </c>
      <c r="Q49" s="216">
        <f t="shared" si="7"/>
        <v>0</v>
      </c>
    </row>
    <row r="50" spans="1:43" s="344" customFormat="1" ht="32" customHeight="1">
      <c r="A50" s="312" t="s">
        <v>250</v>
      </c>
      <c r="B50" s="343"/>
      <c r="C50" s="293"/>
      <c r="D50" s="65"/>
      <c r="E50" s="65"/>
      <c r="F50" s="65"/>
      <c r="G50" s="65"/>
      <c r="H50" s="65"/>
      <c r="I50" s="187">
        <f t="shared" si="14"/>
        <v>0</v>
      </c>
      <c r="J50" s="293"/>
      <c r="K50" s="65"/>
      <c r="L50" s="65"/>
      <c r="M50" s="65"/>
      <c r="N50" s="65"/>
      <c r="O50" s="65"/>
      <c r="P50" s="187">
        <f t="shared" si="15"/>
        <v>0</v>
      </c>
      <c r="Q50" s="216">
        <f t="shared" si="7"/>
        <v>0</v>
      </c>
    </row>
    <row r="51" spans="1:43" s="344" customFormat="1" ht="32" customHeight="1">
      <c r="A51" s="309" t="s">
        <v>231</v>
      </c>
      <c r="B51" s="343"/>
      <c r="C51" s="293"/>
      <c r="D51" s="65"/>
      <c r="E51" s="65"/>
      <c r="F51" s="65"/>
      <c r="G51" s="65"/>
      <c r="H51" s="65"/>
      <c r="I51" s="187">
        <f t="shared" si="14"/>
        <v>0</v>
      </c>
      <c r="J51" s="293"/>
      <c r="K51" s="65"/>
      <c r="L51" s="65"/>
      <c r="M51" s="65"/>
      <c r="N51" s="65"/>
      <c r="O51" s="65"/>
      <c r="P51" s="187">
        <f t="shared" si="15"/>
        <v>0</v>
      </c>
      <c r="Q51" s="216">
        <f t="shared" si="7"/>
        <v>0</v>
      </c>
    </row>
    <row r="52" spans="1:43" s="344" customFormat="1" ht="32" customHeight="1">
      <c r="A52" s="309" t="s">
        <v>427</v>
      </c>
      <c r="B52" s="343"/>
      <c r="C52" s="293"/>
      <c r="D52" s="65"/>
      <c r="E52" s="65"/>
      <c r="F52" s="65"/>
      <c r="G52" s="65"/>
      <c r="H52" s="65"/>
      <c r="I52" s="187">
        <f t="shared" si="14"/>
        <v>0</v>
      </c>
      <c r="J52" s="293"/>
      <c r="K52" s="65"/>
      <c r="L52" s="65"/>
      <c r="M52" s="65"/>
      <c r="N52" s="65"/>
      <c r="O52" s="65"/>
      <c r="P52" s="187">
        <f t="shared" si="15"/>
        <v>0</v>
      </c>
      <c r="Q52" s="216">
        <f t="shared" si="7"/>
        <v>0</v>
      </c>
    </row>
    <row r="53" spans="1:43" s="344" customFormat="1" ht="32" customHeight="1">
      <c r="A53" s="309" t="s">
        <v>225</v>
      </c>
      <c r="B53" s="343"/>
      <c r="C53" s="293"/>
      <c r="D53" s="65"/>
      <c r="E53" s="65"/>
      <c r="F53" s="65"/>
      <c r="G53" s="65"/>
      <c r="H53" s="65"/>
      <c r="I53" s="187">
        <f t="shared" si="14"/>
        <v>0</v>
      </c>
      <c r="J53" s="293"/>
      <c r="K53" s="65"/>
      <c r="L53" s="65"/>
      <c r="M53" s="65"/>
      <c r="N53" s="65"/>
      <c r="O53" s="65"/>
      <c r="P53" s="187">
        <f t="shared" si="15"/>
        <v>0</v>
      </c>
      <c r="Q53" s="216">
        <f t="shared" si="7"/>
        <v>0</v>
      </c>
    </row>
    <row r="54" spans="1:43" s="344" customFormat="1" ht="32" customHeight="1">
      <c r="A54" s="75" t="s">
        <v>365</v>
      </c>
      <c r="B54" s="343"/>
      <c r="C54" s="293"/>
      <c r="D54" s="65"/>
      <c r="E54" s="65"/>
      <c r="F54" s="65"/>
      <c r="G54" s="65"/>
      <c r="H54" s="65"/>
      <c r="I54" s="187">
        <f t="shared" si="14"/>
        <v>0</v>
      </c>
      <c r="J54" s="293"/>
      <c r="K54" s="65"/>
      <c r="L54" s="65"/>
      <c r="M54" s="65"/>
      <c r="N54" s="65"/>
      <c r="O54" s="65"/>
      <c r="P54" s="187">
        <f t="shared" si="15"/>
        <v>0</v>
      </c>
      <c r="Q54" s="216">
        <f t="shared" si="7"/>
        <v>0</v>
      </c>
    </row>
    <row r="55" spans="1:43" s="344" customFormat="1" ht="32" customHeight="1">
      <c r="A55" s="71" t="s">
        <v>232</v>
      </c>
      <c r="B55" s="343"/>
      <c r="C55" s="293"/>
      <c r="D55" s="65"/>
      <c r="E55" s="65"/>
      <c r="F55" s="65"/>
      <c r="G55" s="65"/>
      <c r="H55" s="65"/>
      <c r="I55" s="187">
        <f t="shared" si="14"/>
        <v>0</v>
      </c>
      <c r="J55" s="293"/>
      <c r="K55" s="65"/>
      <c r="L55" s="65"/>
      <c r="M55" s="65"/>
      <c r="N55" s="65"/>
      <c r="O55" s="65"/>
      <c r="P55" s="187">
        <f t="shared" si="15"/>
        <v>0</v>
      </c>
      <c r="Q55" s="216">
        <f t="shared" si="7"/>
        <v>0</v>
      </c>
    </row>
    <row r="56" spans="1:43" s="344" customFormat="1" ht="32" hidden="1" customHeight="1">
      <c r="A56" s="71" t="s">
        <v>400</v>
      </c>
      <c r="B56" s="343"/>
      <c r="C56" s="293"/>
      <c r="D56" s="65"/>
      <c r="E56" s="65"/>
      <c r="F56" s="65"/>
      <c r="G56" s="65"/>
      <c r="H56" s="65"/>
      <c r="I56" s="187">
        <f t="shared" si="14"/>
        <v>0</v>
      </c>
      <c r="J56" s="293"/>
      <c r="K56" s="65"/>
      <c r="L56" s="65"/>
      <c r="M56" s="65"/>
      <c r="N56" s="65"/>
      <c r="O56" s="65"/>
      <c r="P56" s="187">
        <f t="shared" si="15"/>
        <v>0</v>
      </c>
      <c r="Q56" s="216">
        <f t="shared" si="7"/>
        <v>0</v>
      </c>
    </row>
    <row r="57" spans="1:43" s="344" customFormat="1" ht="32" hidden="1" customHeight="1">
      <c r="A57" s="75" t="s">
        <v>376</v>
      </c>
      <c r="B57" s="343"/>
      <c r="C57" s="293"/>
      <c r="D57" s="65"/>
      <c r="E57" s="65"/>
      <c r="F57" s="65"/>
      <c r="G57" s="65"/>
      <c r="H57" s="65"/>
      <c r="I57" s="187">
        <f>SUM(C57:H57)</f>
        <v>0</v>
      </c>
      <c r="J57" s="293"/>
      <c r="K57" s="65"/>
      <c r="L57" s="65"/>
      <c r="M57" s="65"/>
      <c r="N57" s="65"/>
      <c r="O57" s="65"/>
      <c r="P57" s="187">
        <f>SUM(J57:O57)</f>
        <v>0</v>
      </c>
      <c r="Q57" s="216">
        <f t="shared" si="7"/>
        <v>0</v>
      </c>
    </row>
    <row r="58" spans="1:43" s="349" customFormat="1" ht="32" customHeight="1">
      <c r="A58" s="203" t="s">
        <v>226</v>
      </c>
      <c r="B58" s="321"/>
      <c r="C58" s="299"/>
      <c r="D58" s="194"/>
      <c r="E58" s="194"/>
      <c r="F58" s="194"/>
      <c r="G58" s="194"/>
      <c r="H58" s="194"/>
      <c r="I58" s="204">
        <f>SUM(D58:H58)</f>
        <v>0</v>
      </c>
      <c r="J58" s="299"/>
      <c r="K58" s="194"/>
      <c r="L58" s="194"/>
      <c r="M58" s="194"/>
      <c r="N58" s="194"/>
      <c r="O58" s="194"/>
      <c r="P58" s="204">
        <f>SUM(K58:O58)</f>
        <v>0</v>
      </c>
      <c r="Q58" s="218">
        <f>SUM(I58,P58)</f>
        <v>0</v>
      </c>
      <c r="R58" s="344"/>
      <c r="S58" s="344"/>
      <c r="T58" s="344"/>
      <c r="U58" s="344"/>
      <c r="V58" s="344"/>
      <c r="W58" s="344"/>
      <c r="X58" s="344"/>
      <c r="Y58" s="344"/>
      <c r="Z58" s="344"/>
      <c r="AA58" s="344"/>
      <c r="AB58" s="344"/>
      <c r="AC58" s="344"/>
      <c r="AD58" s="344"/>
      <c r="AE58" s="344"/>
      <c r="AF58" s="344"/>
      <c r="AG58" s="344"/>
      <c r="AH58" s="344"/>
      <c r="AI58" s="344"/>
      <c r="AJ58" s="344"/>
      <c r="AK58" s="344"/>
      <c r="AL58" s="344"/>
      <c r="AM58" s="344"/>
      <c r="AN58" s="344"/>
      <c r="AO58" s="344"/>
      <c r="AP58" s="344"/>
      <c r="AQ58" s="344"/>
    </row>
    <row r="59" spans="1:43" s="344" customFormat="1" ht="32" customHeight="1">
      <c r="A59" s="72" t="s">
        <v>229</v>
      </c>
      <c r="B59" s="343"/>
      <c r="C59" s="293"/>
      <c r="D59" s="65"/>
      <c r="E59" s="65"/>
      <c r="F59" s="65"/>
      <c r="G59" s="65"/>
      <c r="H59" s="65"/>
      <c r="I59" s="187">
        <f t="shared" ref="I59:I70" si="18">SUM(C59:H59)</f>
        <v>0</v>
      </c>
      <c r="J59" s="293"/>
      <c r="K59" s="65"/>
      <c r="L59" s="65"/>
      <c r="M59" s="65"/>
      <c r="N59" s="65"/>
      <c r="O59" s="65"/>
      <c r="P59" s="187">
        <f t="shared" ref="P59:P62" si="19">SUM(J59:O59)</f>
        <v>0</v>
      </c>
      <c r="Q59" s="216">
        <f t="shared" si="7"/>
        <v>0</v>
      </c>
    </row>
    <row r="60" spans="1:43" s="344" customFormat="1" ht="32" hidden="1" customHeight="1">
      <c r="A60" s="76" t="s">
        <v>363</v>
      </c>
      <c r="B60" s="343"/>
      <c r="C60" s="293"/>
      <c r="D60" s="65"/>
      <c r="E60" s="65"/>
      <c r="F60" s="65"/>
      <c r="G60" s="65"/>
      <c r="H60" s="65"/>
      <c r="I60" s="187">
        <f t="shared" si="18"/>
        <v>0</v>
      </c>
      <c r="J60" s="293"/>
      <c r="K60" s="65"/>
      <c r="L60" s="65"/>
      <c r="M60" s="65"/>
      <c r="N60" s="65"/>
      <c r="O60" s="65"/>
      <c r="P60" s="187">
        <f t="shared" si="19"/>
        <v>0</v>
      </c>
      <c r="Q60" s="216">
        <f t="shared" si="7"/>
        <v>0</v>
      </c>
    </row>
    <row r="61" spans="1:43" s="344" customFormat="1" ht="32" customHeight="1">
      <c r="A61" s="75" t="s">
        <v>364</v>
      </c>
      <c r="B61" s="343"/>
      <c r="C61" s="293"/>
      <c r="D61" s="65"/>
      <c r="E61" s="65"/>
      <c r="F61" s="65"/>
      <c r="G61" s="65"/>
      <c r="H61" s="65"/>
      <c r="I61" s="187">
        <f t="shared" si="18"/>
        <v>0</v>
      </c>
      <c r="J61" s="293"/>
      <c r="K61" s="65"/>
      <c r="L61" s="65"/>
      <c r="M61" s="65"/>
      <c r="N61" s="65"/>
      <c r="O61" s="65"/>
      <c r="P61" s="187">
        <f t="shared" si="19"/>
        <v>0</v>
      </c>
      <c r="Q61" s="216">
        <f t="shared" si="7"/>
        <v>0</v>
      </c>
    </row>
    <row r="62" spans="1:43" s="344" customFormat="1" ht="32" customHeight="1" thickBot="1">
      <c r="A62" s="93" t="s">
        <v>372</v>
      </c>
      <c r="B62" s="345"/>
      <c r="C62" s="295"/>
      <c r="D62" s="296"/>
      <c r="E62" s="296"/>
      <c r="F62" s="296"/>
      <c r="G62" s="296"/>
      <c r="H62" s="296"/>
      <c r="I62" s="297">
        <f t="shared" si="18"/>
        <v>0</v>
      </c>
      <c r="J62" s="295"/>
      <c r="K62" s="296"/>
      <c r="L62" s="296"/>
      <c r="M62" s="296"/>
      <c r="N62" s="296"/>
      <c r="O62" s="296"/>
      <c r="P62" s="297">
        <f t="shared" si="19"/>
        <v>0</v>
      </c>
      <c r="Q62" s="216">
        <f t="shared" si="7"/>
        <v>0</v>
      </c>
    </row>
    <row r="63" spans="1:43" s="346" customFormat="1" ht="32" customHeight="1">
      <c r="A63" s="200" t="s">
        <v>374</v>
      </c>
      <c r="B63" s="319" t="s">
        <v>366</v>
      </c>
      <c r="C63" s="298">
        <f>SUM(C64:C66)</f>
        <v>0</v>
      </c>
      <c r="D63" s="201">
        <f>SUM(D64:D66)</f>
        <v>0</v>
      </c>
      <c r="E63" s="201">
        <f t="shared" ref="E63:H63" si="20">SUM(E64:E66)</f>
        <v>0</v>
      </c>
      <c r="F63" s="201">
        <f t="shared" si="20"/>
        <v>0</v>
      </c>
      <c r="G63" s="201">
        <f t="shared" si="20"/>
        <v>0</v>
      </c>
      <c r="H63" s="201">
        <f t="shared" si="20"/>
        <v>0</v>
      </c>
      <c r="I63" s="351">
        <f>SUM(C63:H63)</f>
        <v>0</v>
      </c>
      <c r="J63" s="298">
        <f>SUM(J64:J66)</f>
        <v>0</v>
      </c>
      <c r="K63" s="201">
        <f>SUM(K64:K66)</f>
        <v>0</v>
      </c>
      <c r="L63" s="201">
        <f t="shared" ref="L63:O63" si="21">SUM(L64:L66)</f>
        <v>0</v>
      </c>
      <c r="M63" s="201">
        <f t="shared" si="21"/>
        <v>0</v>
      </c>
      <c r="N63" s="201">
        <f t="shared" si="21"/>
        <v>0</v>
      </c>
      <c r="O63" s="201">
        <f t="shared" si="21"/>
        <v>0</v>
      </c>
      <c r="P63" s="351">
        <f>SUM(J63:O63)</f>
        <v>0</v>
      </c>
      <c r="Q63" s="219">
        <f>SUM(I63,P63)</f>
        <v>0</v>
      </c>
      <c r="R63" s="344"/>
      <c r="S63" s="344"/>
      <c r="T63" s="344"/>
      <c r="U63" s="344"/>
      <c r="V63" s="344"/>
      <c r="W63" s="344"/>
      <c r="X63" s="344"/>
      <c r="Y63" s="344"/>
      <c r="Z63" s="344"/>
      <c r="AA63" s="344"/>
      <c r="AB63" s="344"/>
      <c r="AC63" s="344"/>
      <c r="AD63" s="344"/>
      <c r="AE63" s="344"/>
      <c r="AF63" s="344"/>
      <c r="AG63" s="344"/>
      <c r="AH63" s="344"/>
      <c r="AI63" s="344"/>
      <c r="AJ63" s="344"/>
      <c r="AK63" s="344"/>
      <c r="AL63" s="344"/>
      <c r="AM63" s="344"/>
      <c r="AN63" s="344"/>
      <c r="AO63" s="344"/>
      <c r="AP63" s="344"/>
      <c r="AQ63" s="344"/>
    </row>
    <row r="64" spans="1:43" s="344" customFormat="1" ht="39.75" customHeight="1">
      <c r="A64" s="72" t="s">
        <v>462</v>
      </c>
      <c r="B64" s="343"/>
      <c r="C64" s="293"/>
      <c r="D64" s="65"/>
      <c r="E64" s="65"/>
      <c r="F64" s="65"/>
      <c r="G64" s="65"/>
      <c r="H64" s="65"/>
      <c r="I64" s="187">
        <f t="shared" si="18"/>
        <v>0</v>
      </c>
      <c r="J64" s="293"/>
      <c r="K64" s="65"/>
      <c r="L64" s="65"/>
      <c r="M64" s="65"/>
      <c r="N64" s="65"/>
      <c r="O64" s="65"/>
      <c r="P64" s="187">
        <f t="shared" ref="P64:P70" si="22">SUM(J64:O64)</f>
        <v>0</v>
      </c>
      <c r="Q64" s="216">
        <f t="shared" si="7"/>
        <v>0</v>
      </c>
    </row>
    <row r="65" spans="1:43" s="344" customFormat="1" ht="32" customHeight="1">
      <c r="A65" s="72" t="s">
        <v>464</v>
      </c>
      <c r="B65" s="343"/>
      <c r="C65" s="293"/>
      <c r="D65" s="65"/>
      <c r="E65" s="65"/>
      <c r="F65" s="65"/>
      <c r="G65" s="65"/>
      <c r="H65" s="65"/>
      <c r="I65" s="187">
        <f t="shared" si="18"/>
        <v>0</v>
      </c>
      <c r="J65" s="293"/>
      <c r="K65" s="65"/>
      <c r="L65" s="65"/>
      <c r="M65" s="65"/>
      <c r="N65" s="65"/>
      <c r="O65" s="65"/>
      <c r="P65" s="187">
        <f t="shared" si="22"/>
        <v>0</v>
      </c>
      <c r="Q65" s="216">
        <f t="shared" si="7"/>
        <v>0</v>
      </c>
    </row>
    <row r="66" spans="1:43" s="344" customFormat="1" ht="41.25" customHeight="1" thickBot="1">
      <c r="A66" s="72" t="s">
        <v>463</v>
      </c>
      <c r="B66" s="343"/>
      <c r="C66" s="352"/>
      <c r="D66" s="65"/>
      <c r="E66" s="65"/>
      <c r="F66" s="65"/>
      <c r="G66" s="65"/>
      <c r="H66" s="65"/>
      <c r="I66" s="187">
        <f t="shared" si="18"/>
        <v>0</v>
      </c>
      <c r="J66" s="352"/>
      <c r="K66" s="65"/>
      <c r="L66" s="65"/>
      <c r="M66" s="65"/>
      <c r="N66" s="65"/>
      <c r="O66" s="65"/>
      <c r="P66" s="187">
        <f t="shared" si="22"/>
        <v>0</v>
      </c>
      <c r="Q66" s="216">
        <f t="shared" si="7"/>
        <v>0</v>
      </c>
    </row>
    <row r="67" spans="1:43" s="344" customFormat="1" ht="32" hidden="1" customHeight="1">
      <c r="A67" s="77" t="s">
        <v>353</v>
      </c>
      <c r="B67" s="343"/>
      <c r="C67" s="293"/>
      <c r="D67" s="65"/>
      <c r="E67" s="65"/>
      <c r="F67" s="65"/>
      <c r="G67" s="65"/>
      <c r="H67" s="65"/>
      <c r="I67" s="187">
        <f t="shared" si="18"/>
        <v>0</v>
      </c>
      <c r="J67" s="293"/>
      <c r="K67" s="65"/>
      <c r="L67" s="65"/>
      <c r="M67" s="65"/>
      <c r="N67" s="65"/>
      <c r="O67" s="65"/>
      <c r="P67" s="187">
        <f t="shared" si="22"/>
        <v>0</v>
      </c>
      <c r="Q67" s="216">
        <f t="shared" si="7"/>
        <v>0</v>
      </c>
    </row>
    <row r="68" spans="1:43" s="344" customFormat="1" ht="32" hidden="1" customHeight="1">
      <c r="A68" s="205" t="s">
        <v>354</v>
      </c>
      <c r="B68" s="345"/>
      <c r="C68" s="295"/>
      <c r="D68" s="296"/>
      <c r="E68" s="296"/>
      <c r="F68" s="296"/>
      <c r="G68" s="296"/>
      <c r="H68" s="296"/>
      <c r="I68" s="297">
        <f t="shared" si="18"/>
        <v>0</v>
      </c>
      <c r="J68" s="295"/>
      <c r="K68" s="296"/>
      <c r="L68" s="296"/>
      <c r="M68" s="296"/>
      <c r="N68" s="296"/>
      <c r="O68" s="296"/>
      <c r="P68" s="297">
        <f t="shared" si="22"/>
        <v>0</v>
      </c>
      <c r="Q68" s="216">
        <f t="shared" si="7"/>
        <v>0</v>
      </c>
    </row>
    <row r="69" spans="1:43" s="354" customFormat="1" ht="32" customHeight="1">
      <c r="A69" s="181" t="s">
        <v>244</v>
      </c>
      <c r="B69" s="319" t="s">
        <v>366</v>
      </c>
      <c r="C69" s="300"/>
      <c r="D69" s="186"/>
      <c r="E69" s="186"/>
      <c r="F69" s="186"/>
      <c r="G69" s="186"/>
      <c r="H69" s="186"/>
      <c r="I69" s="202">
        <f t="shared" si="18"/>
        <v>0</v>
      </c>
      <c r="J69" s="300"/>
      <c r="K69" s="186"/>
      <c r="L69" s="186"/>
      <c r="M69" s="186"/>
      <c r="N69" s="186"/>
      <c r="O69" s="186"/>
      <c r="P69" s="202">
        <f t="shared" si="22"/>
        <v>0</v>
      </c>
      <c r="Q69" s="219">
        <f>SUM(I69,P69)</f>
        <v>0</v>
      </c>
      <c r="R69" s="353"/>
      <c r="S69" s="353"/>
      <c r="T69" s="353"/>
      <c r="U69" s="353"/>
      <c r="V69" s="353"/>
      <c r="W69" s="353"/>
      <c r="X69" s="353"/>
      <c r="Y69" s="353"/>
      <c r="Z69" s="353"/>
      <c r="AA69" s="353"/>
      <c r="AB69" s="353"/>
      <c r="AC69" s="353"/>
      <c r="AD69" s="353"/>
      <c r="AE69" s="353"/>
      <c r="AF69" s="353"/>
      <c r="AG69" s="353"/>
      <c r="AH69" s="353"/>
      <c r="AI69" s="353"/>
      <c r="AJ69" s="353"/>
      <c r="AK69" s="353"/>
      <c r="AL69" s="353"/>
      <c r="AM69" s="353"/>
      <c r="AN69" s="353"/>
      <c r="AO69" s="353"/>
      <c r="AP69" s="353"/>
      <c r="AQ69" s="353"/>
    </row>
    <row r="70" spans="1:43" s="355" customFormat="1" ht="32" customHeight="1">
      <c r="A70" s="182" t="s">
        <v>245</v>
      </c>
      <c r="B70" s="321"/>
      <c r="C70" s="301"/>
      <c r="D70" s="185"/>
      <c r="E70" s="185"/>
      <c r="F70" s="185"/>
      <c r="G70" s="185"/>
      <c r="H70" s="185"/>
      <c r="I70" s="196">
        <f t="shared" si="18"/>
        <v>0</v>
      </c>
      <c r="J70" s="301"/>
      <c r="K70" s="185"/>
      <c r="L70" s="185"/>
      <c r="M70" s="185"/>
      <c r="N70" s="185"/>
      <c r="O70" s="185"/>
      <c r="P70" s="196">
        <f t="shared" si="22"/>
        <v>0</v>
      </c>
      <c r="Q70" s="348">
        <f>SUM(I70,P70)</f>
        <v>0</v>
      </c>
      <c r="R70" s="353"/>
      <c r="S70" s="353"/>
      <c r="T70" s="353"/>
      <c r="U70" s="353"/>
      <c r="V70" s="353"/>
      <c r="W70" s="353"/>
      <c r="X70" s="353"/>
      <c r="Y70" s="353"/>
      <c r="Z70" s="353"/>
      <c r="AA70" s="353"/>
      <c r="AB70" s="353"/>
      <c r="AC70" s="353"/>
      <c r="AD70" s="353"/>
      <c r="AE70" s="353"/>
      <c r="AF70" s="353"/>
      <c r="AG70" s="353"/>
      <c r="AH70" s="353"/>
      <c r="AI70" s="353"/>
      <c r="AJ70" s="353"/>
      <c r="AK70" s="353"/>
      <c r="AL70" s="353"/>
      <c r="AM70" s="353"/>
      <c r="AN70" s="353"/>
      <c r="AO70" s="353"/>
      <c r="AP70" s="353"/>
      <c r="AQ70" s="353"/>
    </row>
    <row r="71" spans="1:43" s="344" customFormat="1" ht="51" customHeight="1">
      <c r="A71" s="310" t="s">
        <v>425</v>
      </c>
      <c r="B71" s="343">
        <f>SUM(B72:B76)</f>
        <v>0</v>
      </c>
      <c r="C71" s="293">
        <f>SUM(C72:C76)</f>
        <v>0</v>
      </c>
      <c r="D71" s="65">
        <f t="shared" ref="D71:H71" si="23">SUM(D72:D76)</f>
        <v>0</v>
      </c>
      <c r="E71" s="65">
        <f t="shared" si="23"/>
        <v>0</v>
      </c>
      <c r="F71" s="65">
        <f t="shared" si="23"/>
        <v>0</v>
      </c>
      <c r="G71" s="65">
        <f t="shared" si="23"/>
        <v>0</v>
      </c>
      <c r="H71" s="65">
        <f t="shared" si="23"/>
        <v>0</v>
      </c>
      <c r="I71" s="187">
        <f>H71</f>
        <v>0</v>
      </c>
      <c r="J71" s="293">
        <f>SUM(J72:J76)</f>
        <v>0</v>
      </c>
      <c r="K71" s="65">
        <f t="shared" ref="K71:O71" si="24">SUM(K72:K76)</f>
        <v>0</v>
      </c>
      <c r="L71" s="65">
        <f t="shared" si="24"/>
        <v>0</v>
      </c>
      <c r="M71" s="65">
        <f t="shared" si="24"/>
        <v>0</v>
      </c>
      <c r="N71" s="65">
        <f t="shared" si="24"/>
        <v>0</v>
      </c>
      <c r="O71" s="65">
        <f t="shared" si="24"/>
        <v>0</v>
      </c>
      <c r="P71" s="187">
        <f>O71</f>
        <v>0</v>
      </c>
      <c r="Q71" s="216">
        <f>O71</f>
        <v>0</v>
      </c>
    </row>
    <row r="72" spans="1:43" s="344" customFormat="1" ht="33" hidden="1" customHeight="1">
      <c r="A72" s="323" t="s">
        <v>355</v>
      </c>
      <c r="B72" s="343"/>
      <c r="C72" s="293"/>
      <c r="D72" s="65"/>
      <c r="E72" s="65"/>
      <c r="F72" s="65"/>
      <c r="G72" s="65"/>
      <c r="H72" s="65"/>
      <c r="I72" s="187">
        <f t="shared" ref="I72:I99" si="25">H72</f>
        <v>0</v>
      </c>
      <c r="J72" s="293"/>
      <c r="K72" s="65"/>
      <c r="L72" s="65"/>
      <c r="M72" s="65"/>
      <c r="N72" s="65"/>
      <c r="O72" s="65"/>
      <c r="P72" s="187">
        <f t="shared" ref="P72:P99" si="26">O72</f>
        <v>0</v>
      </c>
      <c r="Q72" s="216">
        <f t="shared" ref="Q72:Q99" si="27">O72</f>
        <v>0</v>
      </c>
    </row>
    <row r="73" spans="1:43" s="344" customFormat="1" ht="32" hidden="1" customHeight="1">
      <c r="A73" s="323" t="s">
        <v>356</v>
      </c>
      <c r="B73" s="343"/>
      <c r="C73" s="293"/>
      <c r="D73" s="65"/>
      <c r="E73" s="65"/>
      <c r="F73" s="65"/>
      <c r="G73" s="65"/>
      <c r="H73" s="65"/>
      <c r="I73" s="187">
        <f t="shared" si="25"/>
        <v>0</v>
      </c>
      <c r="J73" s="293"/>
      <c r="K73" s="65"/>
      <c r="L73" s="65"/>
      <c r="M73" s="65"/>
      <c r="N73" s="65"/>
      <c r="O73" s="65"/>
      <c r="P73" s="187">
        <f t="shared" si="26"/>
        <v>0</v>
      </c>
      <c r="Q73" s="216">
        <f t="shared" si="27"/>
        <v>0</v>
      </c>
    </row>
    <row r="74" spans="1:43" s="344" customFormat="1" ht="32" hidden="1" customHeight="1">
      <c r="A74" s="323" t="s">
        <v>357</v>
      </c>
      <c r="B74" s="343"/>
      <c r="C74" s="293"/>
      <c r="D74" s="65"/>
      <c r="E74" s="65"/>
      <c r="F74" s="65"/>
      <c r="G74" s="65"/>
      <c r="H74" s="65"/>
      <c r="I74" s="187">
        <f t="shared" si="25"/>
        <v>0</v>
      </c>
      <c r="J74" s="293"/>
      <c r="K74" s="65"/>
      <c r="L74" s="65"/>
      <c r="M74" s="65"/>
      <c r="N74" s="65"/>
      <c r="O74" s="65"/>
      <c r="P74" s="187">
        <f t="shared" si="26"/>
        <v>0</v>
      </c>
      <c r="Q74" s="216">
        <f t="shared" si="27"/>
        <v>0</v>
      </c>
    </row>
    <row r="75" spans="1:43" s="344" customFormat="1" ht="32" hidden="1" customHeight="1">
      <c r="A75" s="323" t="s">
        <v>246</v>
      </c>
      <c r="B75" s="343"/>
      <c r="C75" s="293"/>
      <c r="D75" s="65"/>
      <c r="E75" s="65"/>
      <c r="F75" s="65"/>
      <c r="G75" s="65"/>
      <c r="H75" s="65"/>
      <c r="I75" s="187">
        <f t="shared" si="25"/>
        <v>0</v>
      </c>
      <c r="J75" s="293"/>
      <c r="K75" s="65"/>
      <c r="L75" s="65"/>
      <c r="M75" s="65"/>
      <c r="N75" s="65"/>
      <c r="O75" s="65"/>
      <c r="P75" s="187">
        <f t="shared" si="26"/>
        <v>0</v>
      </c>
      <c r="Q75" s="216">
        <f t="shared" si="27"/>
        <v>0</v>
      </c>
    </row>
    <row r="76" spans="1:43" s="344" customFormat="1" ht="32" hidden="1" customHeight="1">
      <c r="A76" s="324" t="s">
        <v>431</v>
      </c>
      <c r="B76" s="343"/>
      <c r="C76" s="293"/>
      <c r="D76" s="65"/>
      <c r="E76" s="65"/>
      <c r="F76" s="65"/>
      <c r="G76" s="65"/>
      <c r="H76" s="65"/>
      <c r="I76" s="187">
        <f t="shared" si="25"/>
        <v>0</v>
      </c>
      <c r="J76" s="293"/>
      <c r="K76" s="65"/>
      <c r="L76" s="65"/>
      <c r="M76" s="65"/>
      <c r="N76" s="65"/>
      <c r="O76" s="65"/>
      <c r="P76" s="187">
        <f t="shared" si="26"/>
        <v>0</v>
      </c>
      <c r="Q76" s="216">
        <f t="shared" si="27"/>
        <v>0</v>
      </c>
    </row>
    <row r="77" spans="1:43" s="344" customFormat="1" ht="48" customHeight="1">
      <c r="A77" s="183" t="s">
        <v>465</v>
      </c>
      <c r="B77" s="343">
        <f>SUM(B78:B80)</f>
        <v>0</v>
      </c>
      <c r="C77" s="356">
        <f>SUM(C78:C80)</f>
        <v>0</v>
      </c>
      <c r="D77" s="65">
        <f>SUM(D78:D80)</f>
        <v>0</v>
      </c>
      <c r="E77" s="65">
        <f t="shared" ref="E77:H77" si="28">SUM(E78:E80)</f>
        <v>0</v>
      </c>
      <c r="F77" s="65">
        <f t="shared" si="28"/>
        <v>0</v>
      </c>
      <c r="G77" s="65">
        <f t="shared" si="28"/>
        <v>0</v>
      </c>
      <c r="H77" s="65">
        <f t="shared" si="28"/>
        <v>0</v>
      </c>
      <c r="I77" s="187">
        <f t="shared" si="25"/>
        <v>0</v>
      </c>
      <c r="J77" s="356">
        <f>SUM(J78:J80)</f>
        <v>0</v>
      </c>
      <c r="K77" s="65">
        <f>SUM(K78:K80)</f>
        <v>0</v>
      </c>
      <c r="L77" s="65">
        <f t="shared" ref="L77:O77" si="29">SUM(L78:L80)</f>
        <v>0</v>
      </c>
      <c r="M77" s="65">
        <f t="shared" si="29"/>
        <v>0</v>
      </c>
      <c r="N77" s="65">
        <f t="shared" si="29"/>
        <v>0</v>
      </c>
      <c r="O77" s="65">
        <f t="shared" si="29"/>
        <v>0</v>
      </c>
      <c r="P77" s="187">
        <f t="shared" si="26"/>
        <v>0</v>
      </c>
      <c r="Q77" s="216">
        <f t="shared" si="27"/>
        <v>0</v>
      </c>
    </row>
    <row r="78" spans="1:43" s="344" customFormat="1" ht="32" hidden="1" customHeight="1">
      <c r="A78" s="323" t="s">
        <v>355</v>
      </c>
      <c r="B78" s="343"/>
      <c r="C78" s="293"/>
      <c r="D78" s="65"/>
      <c r="E78" s="65"/>
      <c r="F78" s="65"/>
      <c r="G78" s="65"/>
      <c r="H78" s="65"/>
      <c r="I78" s="187">
        <f t="shared" si="25"/>
        <v>0</v>
      </c>
      <c r="J78" s="293"/>
      <c r="K78" s="65"/>
      <c r="L78" s="65"/>
      <c r="M78" s="65"/>
      <c r="N78" s="65"/>
      <c r="O78" s="65"/>
      <c r="P78" s="187">
        <f t="shared" si="26"/>
        <v>0</v>
      </c>
      <c r="Q78" s="216">
        <f t="shared" si="27"/>
        <v>0</v>
      </c>
    </row>
    <row r="79" spans="1:43" s="344" customFormat="1" ht="32" hidden="1" customHeight="1">
      <c r="A79" s="323" t="s">
        <v>357</v>
      </c>
      <c r="B79" s="343"/>
      <c r="C79" s="293"/>
      <c r="D79" s="65"/>
      <c r="E79" s="65"/>
      <c r="F79" s="65"/>
      <c r="G79" s="65"/>
      <c r="H79" s="65"/>
      <c r="I79" s="187">
        <f t="shared" si="25"/>
        <v>0</v>
      </c>
      <c r="J79" s="293"/>
      <c r="K79" s="65"/>
      <c r="L79" s="65"/>
      <c r="M79" s="65"/>
      <c r="N79" s="65"/>
      <c r="O79" s="65"/>
      <c r="P79" s="187">
        <f t="shared" si="26"/>
        <v>0</v>
      </c>
      <c r="Q79" s="216">
        <f t="shared" si="27"/>
        <v>0</v>
      </c>
    </row>
    <row r="80" spans="1:43" s="344" customFormat="1" ht="32" hidden="1" customHeight="1">
      <c r="A80" s="323" t="s">
        <v>246</v>
      </c>
      <c r="B80" s="343"/>
      <c r="C80" s="293"/>
      <c r="D80" s="65"/>
      <c r="E80" s="65"/>
      <c r="F80" s="65"/>
      <c r="G80" s="65"/>
      <c r="H80" s="65"/>
      <c r="I80" s="187">
        <f t="shared" si="25"/>
        <v>0</v>
      </c>
      <c r="J80" s="293"/>
      <c r="K80" s="65"/>
      <c r="L80" s="65"/>
      <c r="M80" s="65"/>
      <c r="N80" s="65"/>
      <c r="O80" s="65"/>
      <c r="P80" s="187">
        <f t="shared" si="26"/>
        <v>0</v>
      </c>
      <c r="Q80" s="216">
        <f t="shared" si="27"/>
        <v>0</v>
      </c>
    </row>
    <row r="81" spans="1:17" s="344" customFormat="1" ht="32" hidden="1" customHeight="1">
      <c r="A81" s="323" t="s">
        <v>378</v>
      </c>
      <c r="B81" s="343"/>
      <c r="C81" s="293"/>
      <c r="D81" s="65"/>
      <c r="E81" s="65"/>
      <c r="F81" s="65"/>
      <c r="G81" s="65"/>
      <c r="H81" s="65"/>
      <c r="I81" s="187">
        <f t="shared" si="25"/>
        <v>0</v>
      </c>
      <c r="J81" s="293"/>
      <c r="K81" s="65"/>
      <c r="L81" s="65"/>
      <c r="M81" s="65"/>
      <c r="N81" s="65"/>
      <c r="O81" s="65"/>
      <c r="P81" s="187">
        <f t="shared" si="26"/>
        <v>0</v>
      </c>
      <c r="Q81" s="216">
        <f t="shared" si="27"/>
        <v>0</v>
      </c>
    </row>
    <row r="82" spans="1:17" s="344" customFormat="1" ht="32" hidden="1" customHeight="1">
      <c r="A82" s="323" t="s">
        <v>357</v>
      </c>
      <c r="B82" s="343"/>
      <c r="C82" s="293"/>
      <c r="D82" s="65"/>
      <c r="E82" s="65"/>
      <c r="F82" s="65"/>
      <c r="G82" s="65"/>
      <c r="H82" s="65"/>
      <c r="I82" s="187">
        <f t="shared" si="25"/>
        <v>0</v>
      </c>
      <c r="J82" s="293"/>
      <c r="K82" s="65"/>
      <c r="L82" s="65"/>
      <c r="M82" s="65"/>
      <c r="N82" s="65"/>
      <c r="O82" s="65"/>
      <c r="P82" s="187">
        <f t="shared" si="26"/>
        <v>0</v>
      </c>
      <c r="Q82" s="216">
        <f t="shared" si="27"/>
        <v>0</v>
      </c>
    </row>
    <row r="83" spans="1:17" s="344" customFormat="1" ht="32" hidden="1" customHeight="1">
      <c r="A83" s="323" t="s">
        <v>246</v>
      </c>
      <c r="B83" s="343"/>
      <c r="C83" s="293"/>
      <c r="D83" s="65"/>
      <c r="E83" s="65"/>
      <c r="F83" s="65"/>
      <c r="G83" s="65"/>
      <c r="H83" s="65"/>
      <c r="I83" s="187">
        <f t="shared" si="25"/>
        <v>0</v>
      </c>
      <c r="J83" s="293"/>
      <c r="K83" s="65"/>
      <c r="L83" s="65"/>
      <c r="M83" s="65"/>
      <c r="N83" s="65"/>
      <c r="O83" s="65"/>
      <c r="P83" s="187">
        <f t="shared" si="26"/>
        <v>0</v>
      </c>
      <c r="Q83" s="216">
        <f t="shared" si="27"/>
        <v>0</v>
      </c>
    </row>
    <row r="84" spans="1:17" s="344" customFormat="1" ht="32" customHeight="1">
      <c r="A84" s="183" t="s">
        <v>377</v>
      </c>
      <c r="B84" s="343">
        <f>SUM(B85:B87)</f>
        <v>0</v>
      </c>
      <c r="C84" s="356">
        <f>SUM(C85:C87)</f>
        <v>0</v>
      </c>
      <c r="D84" s="65">
        <f>SUM(D85:D87)</f>
        <v>0</v>
      </c>
      <c r="E84" s="65">
        <f t="shared" ref="E84:H84" si="30">SUM(E85:E87)</f>
        <v>0</v>
      </c>
      <c r="F84" s="65">
        <f t="shared" si="30"/>
        <v>0</v>
      </c>
      <c r="G84" s="65">
        <f t="shared" si="30"/>
        <v>0</v>
      </c>
      <c r="H84" s="65">
        <f t="shared" si="30"/>
        <v>0</v>
      </c>
      <c r="I84" s="187">
        <f t="shared" si="25"/>
        <v>0</v>
      </c>
      <c r="J84" s="356">
        <f>SUM(J85:J87)</f>
        <v>0</v>
      </c>
      <c r="K84" s="65">
        <f>SUM(K85:K87)</f>
        <v>0</v>
      </c>
      <c r="L84" s="65">
        <f t="shared" ref="L84:O84" si="31">SUM(L85:L87)</f>
        <v>0</v>
      </c>
      <c r="M84" s="65">
        <f t="shared" si="31"/>
        <v>0</v>
      </c>
      <c r="N84" s="65">
        <f t="shared" si="31"/>
        <v>0</v>
      </c>
      <c r="O84" s="65">
        <f t="shared" si="31"/>
        <v>0</v>
      </c>
      <c r="P84" s="187">
        <f t="shared" si="26"/>
        <v>0</v>
      </c>
      <c r="Q84" s="216">
        <f t="shared" si="27"/>
        <v>0</v>
      </c>
    </row>
    <row r="85" spans="1:17" s="344" customFormat="1" ht="32" hidden="1" customHeight="1">
      <c r="A85" s="323" t="s">
        <v>355</v>
      </c>
      <c r="B85" s="343"/>
      <c r="C85" s="293"/>
      <c r="D85" s="65"/>
      <c r="E85" s="65"/>
      <c r="F85" s="65"/>
      <c r="G85" s="65"/>
      <c r="H85" s="65"/>
      <c r="I85" s="187">
        <f t="shared" si="25"/>
        <v>0</v>
      </c>
      <c r="J85" s="293"/>
      <c r="K85" s="65"/>
      <c r="L85" s="65"/>
      <c r="M85" s="65"/>
      <c r="N85" s="65"/>
      <c r="O85" s="65"/>
      <c r="P85" s="187">
        <f t="shared" si="26"/>
        <v>0</v>
      </c>
      <c r="Q85" s="216">
        <f t="shared" si="27"/>
        <v>0</v>
      </c>
    </row>
    <row r="86" spans="1:17" s="344" customFormat="1" ht="32" hidden="1" customHeight="1">
      <c r="A86" s="323" t="s">
        <v>357</v>
      </c>
      <c r="B86" s="343"/>
      <c r="C86" s="293"/>
      <c r="D86" s="65"/>
      <c r="E86" s="65"/>
      <c r="F86" s="65"/>
      <c r="G86" s="65"/>
      <c r="H86" s="65"/>
      <c r="I86" s="187">
        <f t="shared" si="25"/>
        <v>0</v>
      </c>
      <c r="J86" s="293"/>
      <c r="K86" s="65"/>
      <c r="L86" s="65"/>
      <c r="M86" s="65"/>
      <c r="N86" s="65"/>
      <c r="O86" s="65"/>
      <c r="P86" s="187">
        <f t="shared" si="26"/>
        <v>0</v>
      </c>
      <c r="Q86" s="216">
        <f t="shared" si="27"/>
        <v>0</v>
      </c>
    </row>
    <row r="87" spans="1:17" s="344" customFormat="1" ht="32" hidden="1" customHeight="1">
      <c r="A87" s="323" t="s">
        <v>246</v>
      </c>
      <c r="B87" s="343"/>
      <c r="C87" s="293"/>
      <c r="D87" s="65"/>
      <c r="E87" s="65"/>
      <c r="F87" s="65"/>
      <c r="G87" s="65"/>
      <c r="H87" s="65"/>
      <c r="I87" s="187">
        <f t="shared" si="25"/>
        <v>0</v>
      </c>
      <c r="J87" s="293"/>
      <c r="K87" s="65"/>
      <c r="L87" s="65"/>
      <c r="M87" s="65"/>
      <c r="N87" s="65"/>
      <c r="O87" s="65"/>
      <c r="P87" s="187">
        <f t="shared" si="26"/>
        <v>0</v>
      </c>
      <c r="Q87" s="216">
        <f t="shared" si="27"/>
        <v>0</v>
      </c>
    </row>
    <row r="88" spans="1:17" s="344" customFormat="1" ht="51" customHeight="1">
      <c r="A88" s="183" t="s">
        <v>466</v>
      </c>
      <c r="B88" s="343">
        <f>SUM(B89:B90)</f>
        <v>0</v>
      </c>
      <c r="C88" s="293">
        <f>SUM(C89:C90)</f>
        <v>0</v>
      </c>
      <c r="D88" s="65">
        <f>SUM(D89:D90)</f>
        <v>0</v>
      </c>
      <c r="E88" s="65">
        <f t="shared" ref="E88:H88" si="32">SUM(E89:E90)</f>
        <v>0</v>
      </c>
      <c r="F88" s="65">
        <f t="shared" si="32"/>
        <v>0</v>
      </c>
      <c r="G88" s="65">
        <f t="shared" si="32"/>
        <v>0</v>
      </c>
      <c r="H88" s="65">
        <f t="shared" si="32"/>
        <v>0</v>
      </c>
      <c r="I88" s="187">
        <f t="shared" si="25"/>
        <v>0</v>
      </c>
      <c r="J88" s="293">
        <f>SUM(J89:J90)</f>
        <v>0</v>
      </c>
      <c r="K88" s="65">
        <f>SUM(K89:K90)</f>
        <v>0</v>
      </c>
      <c r="L88" s="65">
        <f t="shared" ref="L88:O88" si="33">SUM(L89:L90)</f>
        <v>0</v>
      </c>
      <c r="M88" s="65">
        <f t="shared" si="33"/>
        <v>0</v>
      </c>
      <c r="N88" s="65">
        <f t="shared" si="33"/>
        <v>0</v>
      </c>
      <c r="O88" s="65">
        <f t="shared" si="33"/>
        <v>0</v>
      </c>
      <c r="P88" s="187">
        <f t="shared" si="26"/>
        <v>0</v>
      </c>
      <c r="Q88" s="216">
        <f t="shared" si="27"/>
        <v>0</v>
      </c>
    </row>
    <row r="89" spans="1:17" s="344" customFormat="1" ht="32" hidden="1" customHeight="1">
      <c r="A89" s="323" t="s">
        <v>355</v>
      </c>
      <c r="B89" s="343"/>
      <c r="C89" s="293"/>
      <c r="D89" s="65"/>
      <c r="E89" s="65"/>
      <c r="F89" s="65"/>
      <c r="G89" s="65"/>
      <c r="H89" s="65"/>
      <c r="I89" s="187">
        <f t="shared" si="25"/>
        <v>0</v>
      </c>
      <c r="J89" s="293"/>
      <c r="K89" s="65"/>
      <c r="L89" s="65"/>
      <c r="M89" s="65"/>
      <c r="N89" s="65"/>
      <c r="O89" s="65"/>
      <c r="P89" s="187">
        <f t="shared" si="26"/>
        <v>0</v>
      </c>
      <c r="Q89" s="216">
        <f t="shared" si="27"/>
        <v>0</v>
      </c>
    </row>
    <row r="90" spans="1:17" s="344" customFormat="1" ht="32" hidden="1" customHeight="1">
      <c r="A90" s="323" t="s">
        <v>392</v>
      </c>
      <c r="B90" s="343"/>
      <c r="C90" s="293"/>
      <c r="D90" s="65"/>
      <c r="E90" s="65"/>
      <c r="F90" s="65"/>
      <c r="G90" s="65"/>
      <c r="H90" s="65"/>
      <c r="I90" s="187">
        <f t="shared" si="25"/>
        <v>0</v>
      </c>
      <c r="J90" s="293"/>
      <c r="K90" s="65"/>
      <c r="L90" s="65"/>
      <c r="M90" s="65"/>
      <c r="N90" s="65"/>
      <c r="O90" s="65"/>
      <c r="P90" s="187">
        <f t="shared" si="26"/>
        <v>0</v>
      </c>
      <c r="Q90" s="216">
        <f t="shared" si="27"/>
        <v>0</v>
      </c>
    </row>
    <row r="91" spans="1:17" s="344" customFormat="1" ht="32" customHeight="1">
      <c r="A91" s="183" t="s">
        <v>393</v>
      </c>
      <c r="B91" s="343"/>
      <c r="C91" s="293"/>
      <c r="D91" s="65"/>
      <c r="E91" s="65"/>
      <c r="F91" s="65"/>
      <c r="G91" s="65"/>
      <c r="H91" s="65"/>
      <c r="I91" s="187">
        <f t="shared" si="25"/>
        <v>0</v>
      </c>
      <c r="J91" s="293"/>
      <c r="K91" s="65"/>
      <c r="L91" s="65"/>
      <c r="M91" s="65"/>
      <c r="N91" s="65"/>
      <c r="O91" s="65"/>
      <c r="P91" s="187">
        <f t="shared" si="26"/>
        <v>0</v>
      </c>
      <c r="Q91" s="216">
        <f t="shared" si="27"/>
        <v>0</v>
      </c>
    </row>
    <row r="92" spans="1:17" s="344" customFormat="1" ht="51" customHeight="1">
      <c r="A92" s="183" t="s">
        <v>395</v>
      </c>
      <c r="B92" s="343">
        <f>SUM(B93:B95)</f>
        <v>0</v>
      </c>
      <c r="C92" s="356">
        <f>SUM(C93:C95)</f>
        <v>0</v>
      </c>
      <c r="D92" s="65">
        <f>SUM(D93:D95)</f>
        <v>0</v>
      </c>
      <c r="E92" s="65">
        <f t="shared" ref="E92:H92" si="34">SUM(E93:E95)</f>
        <v>0</v>
      </c>
      <c r="F92" s="65">
        <f t="shared" si="34"/>
        <v>0</v>
      </c>
      <c r="G92" s="65">
        <f t="shared" si="34"/>
        <v>0</v>
      </c>
      <c r="H92" s="65">
        <f t="shared" si="34"/>
        <v>0</v>
      </c>
      <c r="I92" s="187">
        <f t="shared" si="25"/>
        <v>0</v>
      </c>
      <c r="J92" s="356">
        <f>SUM(J93:J95)</f>
        <v>0</v>
      </c>
      <c r="K92" s="65">
        <f>SUM(K93:K95)</f>
        <v>0</v>
      </c>
      <c r="L92" s="65">
        <f t="shared" ref="L92:O92" si="35">SUM(L93:L95)</f>
        <v>0</v>
      </c>
      <c r="M92" s="65">
        <f t="shared" si="35"/>
        <v>0</v>
      </c>
      <c r="N92" s="65">
        <f t="shared" si="35"/>
        <v>0</v>
      </c>
      <c r="O92" s="65">
        <f t="shared" si="35"/>
        <v>0</v>
      </c>
      <c r="P92" s="187">
        <f t="shared" si="26"/>
        <v>0</v>
      </c>
      <c r="Q92" s="216">
        <f t="shared" si="27"/>
        <v>0</v>
      </c>
    </row>
    <row r="93" spans="1:17" s="344" customFormat="1" ht="32" hidden="1" customHeight="1">
      <c r="A93" s="357" t="s">
        <v>355</v>
      </c>
      <c r="B93" s="343"/>
      <c r="C93" s="293"/>
      <c r="D93" s="65"/>
      <c r="E93" s="65"/>
      <c r="F93" s="65"/>
      <c r="G93" s="65"/>
      <c r="H93" s="65"/>
      <c r="I93" s="187">
        <f t="shared" si="25"/>
        <v>0</v>
      </c>
      <c r="J93" s="293"/>
      <c r="K93" s="65"/>
      <c r="L93" s="65"/>
      <c r="M93" s="65"/>
      <c r="N93" s="65"/>
      <c r="O93" s="65"/>
      <c r="P93" s="187">
        <f t="shared" si="26"/>
        <v>0</v>
      </c>
      <c r="Q93" s="216">
        <f t="shared" si="27"/>
        <v>0</v>
      </c>
    </row>
    <row r="94" spans="1:17" s="344" customFormat="1" ht="32" hidden="1" customHeight="1">
      <c r="A94" s="323" t="s">
        <v>357</v>
      </c>
      <c r="B94" s="343"/>
      <c r="C94" s="293"/>
      <c r="D94" s="65"/>
      <c r="E94" s="65"/>
      <c r="F94" s="65"/>
      <c r="G94" s="65"/>
      <c r="H94" s="65"/>
      <c r="I94" s="187">
        <f t="shared" si="25"/>
        <v>0</v>
      </c>
      <c r="J94" s="293"/>
      <c r="K94" s="65"/>
      <c r="L94" s="65"/>
      <c r="M94" s="65"/>
      <c r="N94" s="65"/>
      <c r="O94" s="65"/>
      <c r="P94" s="187">
        <f t="shared" si="26"/>
        <v>0</v>
      </c>
      <c r="Q94" s="216">
        <f t="shared" si="27"/>
        <v>0</v>
      </c>
    </row>
    <row r="95" spans="1:17" s="344" customFormat="1" ht="32" hidden="1" customHeight="1">
      <c r="A95" s="323" t="s">
        <v>246</v>
      </c>
      <c r="B95" s="343"/>
      <c r="C95" s="293"/>
      <c r="D95" s="65"/>
      <c r="E95" s="65"/>
      <c r="F95" s="65"/>
      <c r="G95" s="65"/>
      <c r="H95" s="65"/>
      <c r="I95" s="187">
        <f t="shared" si="25"/>
        <v>0</v>
      </c>
      <c r="J95" s="293"/>
      <c r="K95" s="65"/>
      <c r="L95" s="65"/>
      <c r="M95" s="65"/>
      <c r="N95" s="65"/>
      <c r="O95" s="65"/>
      <c r="P95" s="187">
        <f t="shared" si="26"/>
        <v>0</v>
      </c>
      <c r="Q95" s="216">
        <f t="shared" si="27"/>
        <v>0</v>
      </c>
    </row>
    <row r="96" spans="1:17" s="344" customFormat="1" ht="54.75" customHeight="1">
      <c r="A96" s="183" t="s">
        <v>394</v>
      </c>
      <c r="B96" s="343">
        <f>SUM(B97:B99)</f>
        <v>0</v>
      </c>
      <c r="C96" s="356">
        <f>SUM(C97:C99)</f>
        <v>0</v>
      </c>
      <c r="D96" s="65">
        <f>SUM(D97:D99)</f>
        <v>0</v>
      </c>
      <c r="E96" s="65">
        <f t="shared" ref="E96:H96" si="36">SUM(E97:E99)</f>
        <v>0</v>
      </c>
      <c r="F96" s="65">
        <f t="shared" si="36"/>
        <v>0</v>
      </c>
      <c r="G96" s="65">
        <f t="shared" si="36"/>
        <v>0</v>
      </c>
      <c r="H96" s="65">
        <f t="shared" si="36"/>
        <v>0</v>
      </c>
      <c r="I96" s="187">
        <f t="shared" si="25"/>
        <v>0</v>
      </c>
      <c r="J96" s="356">
        <f>SUM(J97:J99)</f>
        <v>0</v>
      </c>
      <c r="K96" s="65">
        <f>SUM(K97:K99)</f>
        <v>0</v>
      </c>
      <c r="L96" s="65">
        <f t="shared" ref="L96:O96" si="37">SUM(L97:L99)</f>
        <v>0</v>
      </c>
      <c r="M96" s="65">
        <f t="shared" si="37"/>
        <v>0</v>
      </c>
      <c r="N96" s="65">
        <f t="shared" si="37"/>
        <v>0</v>
      </c>
      <c r="O96" s="65">
        <f t="shared" si="37"/>
        <v>0</v>
      </c>
      <c r="P96" s="187">
        <f t="shared" si="26"/>
        <v>0</v>
      </c>
      <c r="Q96" s="216">
        <f t="shared" si="27"/>
        <v>0</v>
      </c>
    </row>
    <row r="97" spans="1:17" s="344" customFormat="1" ht="32" hidden="1" customHeight="1">
      <c r="A97" s="357" t="s">
        <v>355</v>
      </c>
      <c r="B97" s="343"/>
      <c r="C97" s="293"/>
      <c r="D97" s="65"/>
      <c r="E97" s="65"/>
      <c r="F97" s="65"/>
      <c r="G97" s="65"/>
      <c r="H97" s="65"/>
      <c r="I97" s="187">
        <f t="shared" si="25"/>
        <v>0</v>
      </c>
      <c r="J97" s="293"/>
      <c r="K97" s="65"/>
      <c r="L97" s="65"/>
      <c r="M97" s="65"/>
      <c r="N97" s="65"/>
      <c r="O97" s="65"/>
      <c r="P97" s="187">
        <f t="shared" si="26"/>
        <v>0</v>
      </c>
      <c r="Q97" s="216">
        <f t="shared" si="27"/>
        <v>0</v>
      </c>
    </row>
    <row r="98" spans="1:17" s="344" customFormat="1" ht="32" hidden="1" customHeight="1">
      <c r="A98" s="323" t="s">
        <v>357</v>
      </c>
      <c r="B98" s="343"/>
      <c r="C98" s="293"/>
      <c r="D98" s="65"/>
      <c r="E98" s="65"/>
      <c r="F98" s="65"/>
      <c r="G98" s="65"/>
      <c r="H98" s="65"/>
      <c r="I98" s="187">
        <f t="shared" si="25"/>
        <v>0</v>
      </c>
      <c r="J98" s="293"/>
      <c r="K98" s="65"/>
      <c r="L98" s="65"/>
      <c r="M98" s="65"/>
      <c r="N98" s="65"/>
      <c r="O98" s="65"/>
      <c r="P98" s="187">
        <f t="shared" si="26"/>
        <v>0</v>
      </c>
      <c r="Q98" s="216">
        <f t="shared" si="27"/>
        <v>0</v>
      </c>
    </row>
    <row r="99" spans="1:17" s="344" customFormat="1" ht="32" hidden="1" customHeight="1">
      <c r="A99" s="323" t="s">
        <v>246</v>
      </c>
      <c r="B99" s="343"/>
      <c r="C99" s="293"/>
      <c r="D99" s="65"/>
      <c r="E99" s="65"/>
      <c r="F99" s="65"/>
      <c r="G99" s="65"/>
      <c r="H99" s="65"/>
      <c r="I99" s="187">
        <f t="shared" si="25"/>
        <v>0</v>
      </c>
      <c r="J99" s="293"/>
      <c r="K99" s="65"/>
      <c r="L99" s="65"/>
      <c r="M99" s="65"/>
      <c r="N99" s="65"/>
      <c r="O99" s="65"/>
      <c r="P99" s="187">
        <f t="shared" si="26"/>
        <v>0</v>
      </c>
      <c r="Q99" s="216">
        <f t="shared" si="27"/>
        <v>0</v>
      </c>
    </row>
    <row r="100" spans="1:17" s="341" customFormat="1" ht="32" customHeight="1">
      <c r="A100" s="77" t="s">
        <v>432</v>
      </c>
      <c r="B100" s="343"/>
      <c r="C100" s="293"/>
      <c r="D100" s="65"/>
      <c r="E100" s="65"/>
      <c r="F100" s="65"/>
      <c r="G100" s="65"/>
      <c r="H100" s="65"/>
      <c r="I100" s="187">
        <f>SUM(C100:H100)</f>
        <v>0</v>
      </c>
      <c r="J100" s="293"/>
      <c r="K100" s="65"/>
      <c r="L100" s="65"/>
      <c r="M100" s="65"/>
      <c r="N100" s="65"/>
      <c r="O100" s="65"/>
      <c r="P100" s="187">
        <f>SUM(J100:O100)</f>
        <v>0</v>
      </c>
      <c r="Q100" s="216">
        <f>SUM(I100,P100)</f>
        <v>0</v>
      </c>
    </row>
    <row r="101" spans="1:17" s="341" customFormat="1" ht="32" customHeight="1">
      <c r="A101" s="313" t="s">
        <v>247</v>
      </c>
      <c r="B101" s="343"/>
      <c r="C101" s="293"/>
      <c r="D101" s="65"/>
      <c r="E101" s="65"/>
      <c r="F101" s="65"/>
      <c r="G101" s="65"/>
      <c r="H101" s="65"/>
      <c r="I101" s="187">
        <f t="shared" ref="I101:I105" si="38">SUM(C101:H101)</f>
        <v>0</v>
      </c>
      <c r="J101" s="293"/>
      <c r="K101" s="65"/>
      <c r="L101" s="65"/>
      <c r="M101" s="65"/>
      <c r="N101" s="65"/>
      <c r="O101" s="65"/>
      <c r="P101" s="187">
        <f t="shared" ref="P101:P105" si="39">SUM(J101:O101)</f>
        <v>0</v>
      </c>
      <c r="Q101" s="216">
        <f t="shared" ref="Q101:Q105" si="40">SUM(I101,P101)</f>
        <v>0</v>
      </c>
    </row>
    <row r="102" spans="1:17" s="344" customFormat="1" ht="32" customHeight="1">
      <c r="A102" s="183" t="s">
        <v>375</v>
      </c>
      <c r="B102" s="343"/>
      <c r="C102" s="293"/>
      <c r="D102" s="65"/>
      <c r="E102" s="65"/>
      <c r="F102" s="65"/>
      <c r="G102" s="65"/>
      <c r="H102" s="65"/>
      <c r="I102" s="187">
        <f t="shared" si="38"/>
        <v>0</v>
      </c>
      <c r="J102" s="293"/>
      <c r="K102" s="65"/>
      <c r="L102" s="65"/>
      <c r="M102" s="65"/>
      <c r="N102" s="65"/>
      <c r="O102" s="65"/>
      <c r="P102" s="187">
        <f t="shared" si="39"/>
        <v>0</v>
      </c>
      <c r="Q102" s="216">
        <f t="shared" si="40"/>
        <v>0</v>
      </c>
    </row>
    <row r="103" spans="1:17" s="344" customFormat="1" ht="32" customHeight="1">
      <c r="A103" s="325" t="s">
        <v>368</v>
      </c>
      <c r="B103" s="343"/>
      <c r="C103" s="293"/>
      <c r="D103" s="65"/>
      <c r="E103" s="65"/>
      <c r="F103" s="65"/>
      <c r="G103" s="65"/>
      <c r="H103" s="65"/>
      <c r="I103" s="187">
        <f t="shared" si="38"/>
        <v>0</v>
      </c>
      <c r="J103" s="293"/>
      <c r="K103" s="65"/>
      <c r="L103" s="65"/>
      <c r="M103" s="65"/>
      <c r="N103" s="65"/>
      <c r="O103" s="65"/>
      <c r="P103" s="187">
        <f t="shared" si="39"/>
        <v>0</v>
      </c>
      <c r="Q103" s="216">
        <f t="shared" si="40"/>
        <v>0</v>
      </c>
    </row>
    <row r="104" spans="1:17" s="344" customFormat="1" ht="32" hidden="1" customHeight="1">
      <c r="A104" s="72" t="s">
        <v>248</v>
      </c>
      <c r="B104" s="343"/>
      <c r="C104" s="293"/>
      <c r="D104" s="65"/>
      <c r="E104" s="65"/>
      <c r="F104" s="65"/>
      <c r="G104" s="65"/>
      <c r="H104" s="65"/>
      <c r="I104" s="187">
        <f t="shared" si="38"/>
        <v>0</v>
      </c>
      <c r="J104" s="293"/>
      <c r="K104" s="65"/>
      <c r="L104" s="65"/>
      <c r="M104" s="65"/>
      <c r="N104" s="65"/>
      <c r="O104" s="65"/>
      <c r="P104" s="187">
        <f t="shared" si="39"/>
        <v>0</v>
      </c>
      <c r="Q104" s="216">
        <f t="shared" si="40"/>
        <v>0</v>
      </c>
    </row>
    <row r="105" spans="1:17" s="344" customFormat="1" ht="32" customHeight="1">
      <c r="A105" s="183" t="s">
        <v>192</v>
      </c>
      <c r="B105" s="343"/>
      <c r="C105" s="293"/>
      <c r="D105" s="65"/>
      <c r="E105" s="65"/>
      <c r="F105" s="65"/>
      <c r="G105" s="65"/>
      <c r="H105" s="65"/>
      <c r="I105" s="187">
        <f t="shared" si="38"/>
        <v>0</v>
      </c>
      <c r="J105" s="293"/>
      <c r="K105" s="65"/>
      <c r="L105" s="65"/>
      <c r="M105" s="65"/>
      <c r="N105" s="65"/>
      <c r="O105" s="65"/>
      <c r="P105" s="187">
        <f t="shared" si="39"/>
        <v>0</v>
      </c>
      <c r="Q105" s="216">
        <f t="shared" si="40"/>
        <v>0</v>
      </c>
    </row>
    <row r="106" spans="1:17" s="344" customFormat="1" ht="32" customHeight="1">
      <c r="A106" s="183" t="s">
        <v>424</v>
      </c>
      <c r="B106" s="320"/>
      <c r="C106" s="293"/>
      <c r="D106" s="65"/>
      <c r="E106" s="65"/>
      <c r="F106" s="65"/>
      <c r="G106" s="65"/>
      <c r="H106" s="65"/>
      <c r="I106" s="187">
        <f>SUM(C106:H106)/6</f>
        <v>0</v>
      </c>
      <c r="J106" s="293"/>
      <c r="K106" s="65"/>
      <c r="L106" s="65"/>
      <c r="M106" s="65"/>
      <c r="N106" s="65"/>
      <c r="O106" s="65"/>
      <c r="P106" s="187">
        <f>SUM(J106:O106)/6</f>
        <v>0</v>
      </c>
      <c r="Q106" s="216">
        <f>SUM(I106,P106)/2</f>
        <v>0</v>
      </c>
    </row>
    <row r="107" spans="1:17" s="344" customFormat="1" ht="32" customHeight="1">
      <c r="A107" s="184" t="s">
        <v>385</v>
      </c>
      <c r="B107" s="358"/>
      <c r="C107" s="301"/>
      <c r="D107" s="185"/>
      <c r="E107" s="185"/>
      <c r="F107" s="185"/>
      <c r="G107" s="185"/>
      <c r="H107" s="185"/>
      <c r="I107" s="196"/>
      <c r="J107" s="301"/>
      <c r="K107" s="185"/>
      <c r="L107" s="185"/>
      <c r="M107" s="185"/>
      <c r="N107" s="185"/>
      <c r="O107" s="185"/>
      <c r="P107" s="196"/>
      <c r="Q107" s="359"/>
    </row>
    <row r="108" spans="1:17" s="344" customFormat="1" ht="32" hidden="1" customHeight="1">
      <c r="A108" s="312" t="s">
        <v>435</v>
      </c>
      <c r="B108" s="343"/>
      <c r="C108" s="293"/>
      <c r="D108" s="65"/>
      <c r="E108" s="65"/>
      <c r="F108" s="65"/>
      <c r="G108" s="65"/>
      <c r="H108" s="65"/>
      <c r="I108" s="187">
        <f>SUM(C108:H108)/6</f>
        <v>0</v>
      </c>
      <c r="J108" s="293"/>
      <c r="K108" s="65"/>
      <c r="L108" s="65"/>
      <c r="M108" s="65"/>
      <c r="N108" s="65"/>
      <c r="O108" s="65"/>
      <c r="P108" s="187">
        <f>SUM(J108:O108)/6</f>
        <v>0</v>
      </c>
      <c r="Q108" s="216">
        <f>SUM(I108,P108)/2</f>
        <v>0</v>
      </c>
    </row>
    <row r="109" spans="1:17" s="344" customFormat="1" ht="32" hidden="1" customHeight="1">
      <c r="A109" s="312" t="s">
        <v>383</v>
      </c>
      <c r="B109" s="343"/>
      <c r="C109" s="293"/>
      <c r="D109" s="65"/>
      <c r="E109" s="65"/>
      <c r="F109" s="65"/>
      <c r="G109" s="65"/>
      <c r="H109" s="65"/>
      <c r="I109" s="187">
        <f t="shared" ref="I109:I117" si="41">SUM(C109:H109)/6</f>
        <v>0</v>
      </c>
      <c r="J109" s="293"/>
      <c r="K109" s="65"/>
      <c r="L109" s="65"/>
      <c r="M109" s="65"/>
      <c r="N109" s="65"/>
      <c r="O109" s="65"/>
      <c r="P109" s="187">
        <f t="shared" ref="P109:P117" si="42">SUM(J109:O109)/6</f>
        <v>0</v>
      </c>
      <c r="Q109" s="216">
        <f t="shared" ref="Q109:Q117" si="43">SUM(I109,P109)/2</f>
        <v>0</v>
      </c>
    </row>
    <row r="110" spans="1:17" s="344" customFormat="1" ht="32" hidden="1" customHeight="1">
      <c r="A110" s="312" t="s">
        <v>434</v>
      </c>
      <c r="B110" s="343"/>
      <c r="C110" s="293"/>
      <c r="D110" s="65"/>
      <c r="E110" s="65"/>
      <c r="F110" s="65"/>
      <c r="G110" s="65"/>
      <c r="H110" s="65"/>
      <c r="I110" s="187">
        <f t="shared" si="41"/>
        <v>0</v>
      </c>
      <c r="J110" s="293"/>
      <c r="K110" s="65"/>
      <c r="L110" s="65"/>
      <c r="M110" s="65"/>
      <c r="N110" s="65"/>
      <c r="O110" s="65"/>
      <c r="P110" s="187">
        <f t="shared" si="42"/>
        <v>0</v>
      </c>
      <c r="Q110" s="216">
        <f t="shared" si="43"/>
        <v>0</v>
      </c>
    </row>
    <row r="111" spans="1:17" s="344" customFormat="1" ht="32" hidden="1" customHeight="1">
      <c r="A111" s="312" t="s">
        <v>433</v>
      </c>
      <c r="B111" s="343"/>
      <c r="C111" s="293"/>
      <c r="D111" s="65"/>
      <c r="E111" s="65"/>
      <c r="F111" s="65"/>
      <c r="G111" s="65"/>
      <c r="H111" s="65"/>
      <c r="I111" s="187">
        <f t="shared" si="41"/>
        <v>0</v>
      </c>
      <c r="J111" s="293"/>
      <c r="K111" s="65"/>
      <c r="L111" s="65"/>
      <c r="M111" s="65"/>
      <c r="N111" s="65"/>
      <c r="O111" s="65"/>
      <c r="P111" s="187">
        <f t="shared" si="42"/>
        <v>0</v>
      </c>
      <c r="Q111" s="216">
        <f t="shared" si="43"/>
        <v>0</v>
      </c>
    </row>
    <row r="112" spans="1:17" s="344" customFormat="1" ht="32" hidden="1" customHeight="1">
      <c r="A112" s="312" t="s">
        <v>403</v>
      </c>
      <c r="B112" s="343"/>
      <c r="C112" s="293"/>
      <c r="D112" s="65"/>
      <c r="E112" s="65"/>
      <c r="F112" s="65"/>
      <c r="G112" s="65"/>
      <c r="H112" s="65"/>
      <c r="I112" s="187">
        <f t="shared" si="41"/>
        <v>0</v>
      </c>
      <c r="J112" s="293"/>
      <c r="K112" s="65"/>
      <c r="L112" s="65"/>
      <c r="M112" s="65"/>
      <c r="N112" s="65"/>
      <c r="O112" s="65"/>
      <c r="P112" s="187">
        <f t="shared" si="42"/>
        <v>0</v>
      </c>
      <c r="Q112" s="216">
        <f t="shared" si="43"/>
        <v>0</v>
      </c>
    </row>
    <row r="113" spans="1:43" s="344" customFormat="1" ht="32" hidden="1" customHeight="1">
      <c r="A113" s="312" t="s">
        <v>438</v>
      </c>
      <c r="B113" s="343"/>
      <c r="C113" s="293"/>
      <c r="D113" s="65"/>
      <c r="E113" s="65"/>
      <c r="F113" s="65"/>
      <c r="G113" s="65"/>
      <c r="H113" s="65"/>
      <c r="I113" s="187">
        <f t="shared" si="41"/>
        <v>0</v>
      </c>
      <c r="J113" s="293"/>
      <c r="K113" s="65"/>
      <c r="L113" s="65"/>
      <c r="M113" s="65"/>
      <c r="N113" s="65"/>
      <c r="O113" s="65"/>
      <c r="P113" s="187">
        <f t="shared" si="42"/>
        <v>0</v>
      </c>
      <c r="Q113" s="216">
        <f t="shared" si="43"/>
        <v>0</v>
      </c>
    </row>
    <row r="114" spans="1:43" s="344" customFormat="1" ht="32" hidden="1" customHeight="1">
      <c r="A114" s="312" t="s">
        <v>404</v>
      </c>
      <c r="B114" s="343"/>
      <c r="C114" s="293"/>
      <c r="D114" s="65"/>
      <c r="E114" s="65"/>
      <c r="F114" s="65"/>
      <c r="G114" s="65"/>
      <c r="H114" s="65"/>
      <c r="I114" s="187">
        <f t="shared" si="41"/>
        <v>0</v>
      </c>
      <c r="J114" s="293"/>
      <c r="K114" s="65"/>
      <c r="L114" s="65"/>
      <c r="M114" s="65"/>
      <c r="N114" s="65"/>
      <c r="O114" s="65"/>
      <c r="P114" s="187">
        <f t="shared" si="42"/>
        <v>0</v>
      </c>
      <c r="Q114" s="216">
        <f t="shared" si="43"/>
        <v>0</v>
      </c>
    </row>
    <row r="115" spans="1:43" s="344" customFormat="1" ht="32" hidden="1" customHeight="1">
      <c r="A115" s="312" t="s">
        <v>384</v>
      </c>
      <c r="B115" s="343"/>
      <c r="C115" s="293"/>
      <c r="D115" s="65"/>
      <c r="E115" s="65"/>
      <c r="F115" s="65"/>
      <c r="G115" s="65"/>
      <c r="H115" s="65"/>
      <c r="I115" s="187">
        <f t="shared" si="41"/>
        <v>0</v>
      </c>
      <c r="J115" s="293"/>
      <c r="K115" s="65"/>
      <c r="L115" s="65"/>
      <c r="M115" s="65"/>
      <c r="N115" s="65"/>
      <c r="O115" s="65"/>
      <c r="P115" s="187">
        <f t="shared" si="42"/>
        <v>0</v>
      </c>
      <c r="Q115" s="216">
        <f t="shared" si="43"/>
        <v>0</v>
      </c>
    </row>
    <row r="116" spans="1:43" s="344" customFormat="1" ht="32" hidden="1" customHeight="1">
      <c r="A116" s="326" t="s">
        <v>437</v>
      </c>
      <c r="B116" s="343"/>
      <c r="C116" s="293"/>
      <c r="D116" s="65"/>
      <c r="E116" s="65"/>
      <c r="F116" s="65"/>
      <c r="G116" s="65"/>
      <c r="H116" s="65"/>
      <c r="I116" s="187">
        <f t="shared" si="41"/>
        <v>0</v>
      </c>
      <c r="J116" s="293"/>
      <c r="K116" s="65"/>
      <c r="L116" s="65"/>
      <c r="M116" s="65"/>
      <c r="N116" s="65"/>
      <c r="O116" s="65"/>
      <c r="P116" s="187">
        <f t="shared" si="42"/>
        <v>0</v>
      </c>
      <c r="Q116" s="216">
        <f t="shared" si="43"/>
        <v>0</v>
      </c>
    </row>
    <row r="117" spans="1:43" s="344" customFormat="1" ht="32" hidden="1" customHeight="1">
      <c r="A117" s="309" t="s">
        <v>436</v>
      </c>
      <c r="B117" s="343"/>
      <c r="C117" s="293"/>
      <c r="D117" s="65"/>
      <c r="E117" s="65"/>
      <c r="F117" s="65"/>
      <c r="G117" s="65"/>
      <c r="H117" s="65"/>
      <c r="I117" s="187">
        <f t="shared" si="41"/>
        <v>0</v>
      </c>
      <c r="J117" s="293"/>
      <c r="K117" s="65"/>
      <c r="L117" s="65"/>
      <c r="M117" s="65"/>
      <c r="N117" s="65"/>
      <c r="O117" s="65"/>
      <c r="P117" s="187">
        <f t="shared" si="42"/>
        <v>0</v>
      </c>
      <c r="Q117" s="216">
        <f t="shared" si="43"/>
        <v>0</v>
      </c>
    </row>
    <row r="118" spans="1:43" s="344" customFormat="1" ht="32" customHeight="1">
      <c r="A118" s="184" t="s">
        <v>386</v>
      </c>
      <c r="B118" s="358"/>
      <c r="C118" s="301"/>
      <c r="D118" s="185"/>
      <c r="E118" s="185"/>
      <c r="F118" s="185"/>
      <c r="G118" s="185"/>
      <c r="H118" s="185"/>
      <c r="I118" s="196"/>
      <c r="J118" s="301"/>
      <c r="K118" s="185"/>
      <c r="L118" s="185"/>
      <c r="M118" s="185"/>
      <c r="N118" s="185"/>
      <c r="O118" s="185"/>
      <c r="P118" s="196"/>
      <c r="Q118" s="359"/>
    </row>
    <row r="119" spans="1:43" s="344" customFormat="1" ht="32" hidden="1" customHeight="1">
      <c r="A119" s="309" t="s">
        <v>388</v>
      </c>
      <c r="B119" s="343"/>
      <c r="C119" s="293"/>
      <c r="D119" s="65"/>
      <c r="E119" s="65"/>
      <c r="F119" s="65"/>
      <c r="G119" s="65"/>
      <c r="H119" s="65"/>
      <c r="I119" s="187">
        <f>H119</f>
        <v>0</v>
      </c>
      <c r="J119" s="293"/>
      <c r="K119" s="65"/>
      <c r="L119" s="65"/>
      <c r="M119" s="65"/>
      <c r="N119" s="65"/>
      <c r="O119" s="65"/>
      <c r="P119" s="187">
        <f>O119</f>
        <v>0</v>
      </c>
      <c r="Q119" s="216">
        <f>O119</f>
        <v>0</v>
      </c>
    </row>
    <row r="120" spans="1:43" s="344" customFormat="1" ht="32" hidden="1" customHeight="1">
      <c r="A120" s="312" t="s">
        <v>390</v>
      </c>
      <c r="B120" s="343"/>
      <c r="C120" s="293"/>
      <c r="D120" s="65"/>
      <c r="E120" s="65"/>
      <c r="F120" s="65"/>
      <c r="G120" s="65"/>
      <c r="H120" s="65"/>
      <c r="I120" s="187">
        <f>H120</f>
        <v>0</v>
      </c>
      <c r="J120" s="293"/>
      <c r="K120" s="65"/>
      <c r="L120" s="65"/>
      <c r="M120" s="65"/>
      <c r="N120" s="65"/>
      <c r="O120" s="65"/>
      <c r="P120" s="187">
        <f>O120</f>
        <v>0</v>
      </c>
      <c r="Q120" s="216">
        <f>O120</f>
        <v>0</v>
      </c>
    </row>
    <row r="121" spans="1:43" s="344" customFormat="1" ht="32" hidden="1" customHeight="1">
      <c r="A121" s="312" t="s">
        <v>389</v>
      </c>
      <c r="B121" s="343"/>
      <c r="C121" s="293"/>
      <c r="D121" s="65"/>
      <c r="E121" s="65"/>
      <c r="F121" s="65"/>
      <c r="G121" s="65"/>
      <c r="H121" s="65"/>
      <c r="I121" s="187">
        <f>H121</f>
        <v>0</v>
      </c>
      <c r="J121" s="293"/>
      <c r="K121" s="65"/>
      <c r="L121" s="65"/>
      <c r="M121" s="65"/>
      <c r="N121" s="65"/>
      <c r="O121" s="65"/>
      <c r="P121" s="187">
        <f>O121</f>
        <v>0</v>
      </c>
      <c r="Q121" s="216">
        <f>O121</f>
        <v>0</v>
      </c>
    </row>
    <row r="122" spans="1:43" s="344" customFormat="1" ht="32" customHeight="1" thickBot="1">
      <c r="A122" s="326" t="s">
        <v>387</v>
      </c>
      <c r="B122" s="343"/>
      <c r="C122" s="293"/>
      <c r="D122" s="65"/>
      <c r="E122" s="65"/>
      <c r="F122" s="65"/>
      <c r="G122" s="65"/>
      <c r="H122" s="65"/>
      <c r="I122" s="187">
        <f>H122</f>
        <v>0</v>
      </c>
      <c r="J122" s="293"/>
      <c r="K122" s="65"/>
      <c r="L122" s="65"/>
      <c r="M122" s="65"/>
      <c r="N122" s="65"/>
      <c r="O122" s="65"/>
      <c r="P122" s="187">
        <f>O122</f>
        <v>0</v>
      </c>
      <c r="Q122" s="216">
        <f>O122</f>
        <v>0</v>
      </c>
    </row>
    <row r="123" spans="1:43" s="344" customFormat="1" ht="32" hidden="1" customHeight="1">
      <c r="A123" s="327" t="s">
        <v>391</v>
      </c>
      <c r="B123" s="345"/>
      <c r="C123" s="294"/>
      <c r="D123" s="79"/>
      <c r="E123" s="79"/>
      <c r="F123" s="79"/>
      <c r="G123" s="79"/>
      <c r="H123" s="79"/>
      <c r="I123" s="360">
        <f>H123</f>
        <v>0</v>
      </c>
      <c r="J123" s="294"/>
      <c r="K123" s="79"/>
      <c r="L123" s="79"/>
      <c r="M123" s="79"/>
      <c r="N123" s="79"/>
      <c r="O123" s="79"/>
      <c r="P123" s="360">
        <f>O123</f>
        <v>0</v>
      </c>
      <c r="Q123" s="361">
        <f>O123</f>
        <v>0</v>
      </c>
    </row>
    <row r="124" spans="1:43" s="346" customFormat="1" ht="32" customHeight="1" thickBot="1">
      <c r="A124" s="206" t="s">
        <v>253</v>
      </c>
      <c r="B124" s="362"/>
      <c r="C124" s="302"/>
      <c r="D124" s="303"/>
      <c r="E124" s="303"/>
      <c r="F124" s="303"/>
      <c r="G124" s="303"/>
      <c r="H124" s="303"/>
      <c r="I124" s="363">
        <f>SUM(C124:H124)</f>
        <v>0</v>
      </c>
      <c r="J124" s="302"/>
      <c r="K124" s="303"/>
      <c r="L124" s="303"/>
      <c r="M124" s="303"/>
      <c r="N124" s="303"/>
      <c r="O124" s="303"/>
      <c r="P124" s="363">
        <f>SUM(J124:O124)</f>
        <v>0</v>
      </c>
      <c r="Q124" s="364">
        <f>SUM(I124,P124)</f>
        <v>0</v>
      </c>
      <c r="R124" s="344"/>
      <c r="S124" s="344"/>
      <c r="T124" s="344"/>
      <c r="U124" s="344"/>
      <c r="V124" s="344"/>
      <c r="W124" s="344"/>
      <c r="X124" s="344"/>
      <c r="Y124" s="344"/>
      <c r="Z124" s="344"/>
      <c r="AA124" s="344"/>
      <c r="AB124" s="344"/>
      <c r="AC124" s="344"/>
      <c r="AD124" s="344"/>
      <c r="AE124" s="344"/>
      <c r="AF124" s="344"/>
      <c r="AG124" s="344"/>
      <c r="AH124" s="344"/>
      <c r="AI124" s="344"/>
      <c r="AJ124" s="344"/>
      <c r="AK124" s="344"/>
      <c r="AL124" s="344"/>
      <c r="AM124" s="344"/>
      <c r="AN124" s="344"/>
      <c r="AO124" s="344"/>
      <c r="AP124" s="344"/>
      <c r="AQ124" s="344"/>
    </row>
    <row r="125" spans="1:43" s="346" customFormat="1" ht="32" customHeight="1" thickBot="1">
      <c r="A125" s="308" t="s">
        <v>439</v>
      </c>
      <c r="B125" s="319" t="s">
        <v>366</v>
      </c>
      <c r="C125" s="300"/>
      <c r="D125" s="186"/>
      <c r="E125" s="186"/>
      <c r="F125" s="186"/>
      <c r="G125" s="186"/>
      <c r="H125" s="186"/>
      <c r="I125" s="365"/>
      <c r="J125" s="300"/>
      <c r="K125" s="186"/>
      <c r="L125" s="186"/>
      <c r="M125" s="186"/>
      <c r="N125" s="186"/>
      <c r="O125" s="186"/>
      <c r="P125" s="365"/>
      <c r="Q125" s="366"/>
      <c r="R125" s="344"/>
      <c r="S125" s="344"/>
      <c r="T125" s="344"/>
      <c r="U125" s="344"/>
      <c r="V125" s="344"/>
      <c r="W125" s="344"/>
      <c r="X125" s="344"/>
      <c r="Y125" s="344"/>
      <c r="Z125" s="344"/>
      <c r="AA125" s="344"/>
      <c r="AB125" s="344"/>
      <c r="AC125" s="344"/>
      <c r="AD125" s="344"/>
      <c r="AE125" s="344"/>
      <c r="AF125" s="344"/>
      <c r="AG125" s="344"/>
      <c r="AH125" s="344"/>
      <c r="AI125" s="344"/>
      <c r="AJ125" s="344"/>
      <c r="AK125" s="344"/>
      <c r="AL125" s="344"/>
      <c r="AM125" s="344"/>
      <c r="AN125" s="344"/>
      <c r="AO125" s="344"/>
      <c r="AP125" s="344"/>
      <c r="AQ125" s="344"/>
    </row>
    <row r="126" spans="1:43" s="344" customFormat="1" ht="38.25" hidden="1" customHeight="1">
      <c r="A126" s="71" t="s">
        <v>440</v>
      </c>
      <c r="B126" s="343"/>
      <c r="C126" s="293">
        <f>SUM(C127:C131)</f>
        <v>0</v>
      </c>
      <c r="D126" s="65">
        <f t="shared" ref="D126:H126" si="44">SUM(D127:D131)</f>
        <v>0</v>
      </c>
      <c r="E126" s="65">
        <f t="shared" si="44"/>
        <v>0</v>
      </c>
      <c r="F126" s="65">
        <f t="shared" si="44"/>
        <v>0</v>
      </c>
      <c r="G126" s="65">
        <f t="shared" si="44"/>
        <v>0</v>
      </c>
      <c r="H126" s="65">
        <f t="shared" si="44"/>
        <v>0</v>
      </c>
      <c r="I126" s="187">
        <f>SUM(C126:H126)/6</f>
        <v>0</v>
      </c>
      <c r="J126" s="293">
        <f>SUM(J127:J131)</f>
        <v>0</v>
      </c>
      <c r="K126" s="65">
        <f t="shared" ref="K126:O126" si="45">SUM(K127:K131)</f>
        <v>0</v>
      </c>
      <c r="L126" s="65">
        <f t="shared" si="45"/>
        <v>0</v>
      </c>
      <c r="M126" s="65">
        <f t="shared" si="45"/>
        <v>0</v>
      </c>
      <c r="N126" s="65">
        <f t="shared" si="45"/>
        <v>0</v>
      </c>
      <c r="O126" s="65">
        <f t="shared" si="45"/>
        <v>0</v>
      </c>
      <c r="P126" s="187">
        <f>SUM(J126:O126)/6</f>
        <v>0</v>
      </c>
      <c r="Q126" s="216">
        <f t="shared" ref="Q126:Q131" si="46">SUM(I126,P126)/2</f>
        <v>0</v>
      </c>
    </row>
    <row r="127" spans="1:43" s="344" customFormat="1" ht="32" hidden="1" customHeight="1">
      <c r="A127" s="312" t="s">
        <v>233</v>
      </c>
      <c r="B127" s="343"/>
      <c r="C127" s="293"/>
      <c r="D127" s="65"/>
      <c r="E127" s="65"/>
      <c r="F127" s="65"/>
      <c r="G127" s="65"/>
      <c r="H127" s="65"/>
      <c r="I127" s="187">
        <f t="shared" ref="I127:I131" si="47">SUM(C127:H127)/6</f>
        <v>0</v>
      </c>
      <c r="J127" s="293"/>
      <c r="K127" s="65"/>
      <c r="L127" s="65"/>
      <c r="M127" s="65"/>
      <c r="N127" s="65"/>
      <c r="O127" s="65"/>
      <c r="P127" s="187">
        <f t="shared" ref="P127:P131" si="48">SUM(J127:O127)/6</f>
        <v>0</v>
      </c>
      <c r="Q127" s="216">
        <f t="shared" si="46"/>
        <v>0</v>
      </c>
    </row>
    <row r="128" spans="1:43" s="344" customFormat="1" ht="32" hidden="1" customHeight="1">
      <c r="A128" s="312" t="s">
        <v>252</v>
      </c>
      <c r="B128" s="343"/>
      <c r="C128" s="293"/>
      <c r="D128" s="65"/>
      <c r="E128" s="65"/>
      <c r="F128" s="65"/>
      <c r="G128" s="65"/>
      <c r="H128" s="65"/>
      <c r="I128" s="187">
        <f t="shared" si="47"/>
        <v>0</v>
      </c>
      <c r="J128" s="293"/>
      <c r="K128" s="65"/>
      <c r="L128" s="65"/>
      <c r="M128" s="65"/>
      <c r="N128" s="65"/>
      <c r="O128" s="65"/>
      <c r="P128" s="187">
        <f t="shared" si="48"/>
        <v>0</v>
      </c>
      <c r="Q128" s="216">
        <f t="shared" si="46"/>
        <v>0</v>
      </c>
    </row>
    <row r="129" spans="1:43" s="344" customFormat="1" ht="32" hidden="1" customHeight="1">
      <c r="A129" s="312" t="s">
        <v>234</v>
      </c>
      <c r="B129" s="343"/>
      <c r="C129" s="293"/>
      <c r="D129" s="65"/>
      <c r="E129" s="65"/>
      <c r="F129" s="65"/>
      <c r="G129" s="65"/>
      <c r="H129" s="65"/>
      <c r="I129" s="187">
        <f t="shared" si="47"/>
        <v>0</v>
      </c>
      <c r="J129" s="293"/>
      <c r="K129" s="65"/>
      <c r="L129" s="65"/>
      <c r="M129" s="65"/>
      <c r="N129" s="65"/>
      <c r="O129" s="65"/>
      <c r="P129" s="187">
        <f t="shared" si="48"/>
        <v>0</v>
      </c>
      <c r="Q129" s="216">
        <f t="shared" si="46"/>
        <v>0</v>
      </c>
    </row>
    <row r="130" spans="1:43" s="344" customFormat="1" ht="32" hidden="1" customHeight="1">
      <c r="A130" s="312" t="s">
        <v>235</v>
      </c>
      <c r="B130" s="343"/>
      <c r="C130" s="293"/>
      <c r="D130" s="65"/>
      <c r="E130" s="65"/>
      <c r="F130" s="65"/>
      <c r="G130" s="65"/>
      <c r="H130" s="65"/>
      <c r="I130" s="187">
        <f t="shared" si="47"/>
        <v>0</v>
      </c>
      <c r="J130" s="293"/>
      <c r="K130" s="65"/>
      <c r="L130" s="65"/>
      <c r="M130" s="65"/>
      <c r="N130" s="65"/>
      <c r="O130" s="65"/>
      <c r="P130" s="187">
        <f t="shared" si="48"/>
        <v>0</v>
      </c>
      <c r="Q130" s="216">
        <f t="shared" si="46"/>
        <v>0</v>
      </c>
    </row>
    <row r="131" spans="1:43" s="344" customFormat="1" ht="32" hidden="1" customHeight="1" thickBot="1">
      <c r="A131" s="312" t="s">
        <v>225</v>
      </c>
      <c r="B131" s="343"/>
      <c r="C131" s="293"/>
      <c r="D131" s="65"/>
      <c r="E131" s="65"/>
      <c r="F131" s="65"/>
      <c r="G131" s="65"/>
      <c r="H131" s="65"/>
      <c r="I131" s="187">
        <f t="shared" si="47"/>
        <v>0</v>
      </c>
      <c r="J131" s="293"/>
      <c r="K131" s="65"/>
      <c r="L131" s="65"/>
      <c r="M131" s="65"/>
      <c r="N131" s="65"/>
      <c r="O131" s="65"/>
      <c r="P131" s="187">
        <f t="shared" si="48"/>
        <v>0</v>
      </c>
      <c r="Q131" s="216">
        <f t="shared" si="46"/>
        <v>0</v>
      </c>
    </row>
    <row r="132" spans="1:43" s="344" customFormat="1" ht="32" hidden="1" customHeight="1" thickBot="1">
      <c r="A132" s="207" t="s">
        <v>402</v>
      </c>
      <c r="B132" s="345"/>
      <c r="C132" s="295"/>
      <c r="D132" s="296"/>
      <c r="E132" s="296"/>
      <c r="F132" s="296"/>
      <c r="G132" s="296"/>
      <c r="H132" s="296"/>
      <c r="I132" s="297">
        <f>SUM(C132:H132)</f>
        <v>0</v>
      </c>
      <c r="J132" s="295"/>
      <c r="K132" s="296"/>
      <c r="L132" s="296"/>
      <c r="M132" s="296"/>
      <c r="N132" s="296"/>
      <c r="O132" s="296"/>
      <c r="P132" s="297">
        <f>SUM(J132:O132)</f>
        <v>0</v>
      </c>
      <c r="Q132" s="361">
        <f>SUM(I132,P132)</f>
        <v>0</v>
      </c>
    </row>
    <row r="133" spans="1:43" s="344" customFormat="1" ht="44.25" customHeight="1">
      <c r="A133" s="181" t="s">
        <v>236</v>
      </c>
      <c r="B133" s="319" t="s">
        <v>367</v>
      </c>
      <c r="C133" s="300"/>
      <c r="D133" s="186"/>
      <c r="E133" s="186"/>
      <c r="F133" s="186"/>
      <c r="G133" s="186"/>
      <c r="H133" s="186"/>
      <c r="I133" s="367"/>
      <c r="J133" s="300"/>
      <c r="K133" s="186"/>
      <c r="L133" s="186"/>
      <c r="M133" s="186"/>
      <c r="N133" s="186"/>
      <c r="O133" s="186"/>
      <c r="P133" s="367"/>
      <c r="Q133" s="366"/>
    </row>
    <row r="134" spans="1:43" s="346" customFormat="1" ht="32" customHeight="1">
      <c r="A134" s="208" t="s">
        <v>380</v>
      </c>
      <c r="B134" s="321" t="s">
        <v>366</v>
      </c>
      <c r="C134" s="304"/>
      <c r="D134" s="195"/>
      <c r="E134" s="195"/>
      <c r="F134" s="195"/>
      <c r="G134" s="195"/>
      <c r="H134" s="195"/>
      <c r="I134" s="233"/>
      <c r="J134" s="304"/>
      <c r="K134" s="195"/>
      <c r="L134" s="195"/>
      <c r="M134" s="195"/>
      <c r="N134" s="195"/>
      <c r="O134" s="195"/>
      <c r="P134" s="233"/>
      <c r="Q134" s="359"/>
      <c r="R134" s="344"/>
      <c r="S134" s="344"/>
      <c r="T134" s="344"/>
      <c r="U134" s="344"/>
      <c r="V134" s="344"/>
      <c r="W134" s="344"/>
      <c r="X134" s="344"/>
      <c r="Y134" s="344"/>
      <c r="Z134" s="344"/>
      <c r="AA134" s="344"/>
      <c r="AB134" s="344"/>
      <c r="AC134" s="344"/>
      <c r="AD134" s="344"/>
      <c r="AE134" s="344"/>
      <c r="AF134" s="344"/>
      <c r="AG134" s="344"/>
      <c r="AH134" s="344"/>
      <c r="AI134" s="344"/>
      <c r="AJ134" s="344"/>
      <c r="AK134" s="344"/>
      <c r="AL134" s="344"/>
      <c r="AM134" s="344"/>
      <c r="AN134" s="344"/>
      <c r="AO134" s="344"/>
      <c r="AP134" s="344"/>
      <c r="AQ134" s="344"/>
    </row>
    <row r="135" spans="1:43" s="344" customFormat="1" ht="32" hidden="1" customHeight="1">
      <c r="A135" s="209" t="s">
        <v>240</v>
      </c>
      <c r="B135" s="343"/>
      <c r="C135" s="293"/>
      <c r="D135" s="65"/>
      <c r="E135" s="65"/>
      <c r="F135" s="65"/>
      <c r="G135" s="65"/>
      <c r="H135" s="65"/>
      <c r="I135" s="187">
        <f>H135</f>
        <v>0</v>
      </c>
      <c r="J135" s="293"/>
      <c r="K135" s="65"/>
      <c r="L135" s="65"/>
      <c r="M135" s="65"/>
      <c r="N135" s="65"/>
      <c r="O135" s="65"/>
      <c r="P135" s="187">
        <f>O135</f>
        <v>0</v>
      </c>
      <c r="Q135" s="216">
        <f>O135</f>
        <v>0</v>
      </c>
    </row>
    <row r="136" spans="1:43" s="344" customFormat="1" ht="32" customHeight="1">
      <c r="A136" s="209" t="s">
        <v>379</v>
      </c>
      <c r="B136" s="343"/>
      <c r="C136" s="293"/>
      <c r="D136" s="65"/>
      <c r="E136" s="65"/>
      <c r="F136" s="65"/>
      <c r="G136" s="65"/>
      <c r="H136" s="65"/>
      <c r="I136" s="187">
        <f t="shared" ref="I136:I141" si="49">H136</f>
        <v>0</v>
      </c>
      <c r="J136" s="293"/>
      <c r="K136" s="65"/>
      <c r="L136" s="65"/>
      <c r="M136" s="65"/>
      <c r="N136" s="65"/>
      <c r="O136" s="65"/>
      <c r="P136" s="187">
        <f t="shared" ref="P136:P138" si="50">O136</f>
        <v>0</v>
      </c>
      <c r="Q136" s="216">
        <f>O136</f>
        <v>0</v>
      </c>
    </row>
    <row r="137" spans="1:43" s="344" customFormat="1" ht="32" customHeight="1">
      <c r="A137" s="209" t="s">
        <v>251</v>
      </c>
      <c r="B137" s="343"/>
      <c r="C137" s="293"/>
      <c r="D137" s="65"/>
      <c r="E137" s="65"/>
      <c r="F137" s="65"/>
      <c r="G137" s="65"/>
      <c r="H137" s="65"/>
      <c r="I137" s="187">
        <f t="shared" si="49"/>
        <v>0</v>
      </c>
      <c r="J137" s="293"/>
      <c r="K137" s="65"/>
      <c r="L137" s="65"/>
      <c r="M137" s="65"/>
      <c r="N137" s="65"/>
      <c r="O137" s="65"/>
      <c r="P137" s="187">
        <f t="shared" si="50"/>
        <v>0</v>
      </c>
      <c r="Q137" s="216">
        <f>O137</f>
        <v>0</v>
      </c>
    </row>
    <row r="138" spans="1:43" s="344" customFormat="1" ht="32" hidden="1" customHeight="1">
      <c r="A138" s="209" t="s">
        <v>241</v>
      </c>
      <c r="B138" s="343"/>
      <c r="C138" s="293"/>
      <c r="D138" s="65"/>
      <c r="E138" s="65"/>
      <c r="F138" s="65"/>
      <c r="G138" s="65"/>
      <c r="H138" s="65"/>
      <c r="I138" s="187">
        <f t="shared" si="49"/>
        <v>0</v>
      </c>
      <c r="J138" s="293"/>
      <c r="K138" s="65"/>
      <c r="L138" s="65"/>
      <c r="M138" s="65"/>
      <c r="N138" s="65"/>
      <c r="O138" s="65"/>
      <c r="P138" s="187">
        <f t="shared" si="50"/>
        <v>0</v>
      </c>
      <c r="Q138" s="216">
        <f>O138</f>
        <v>0</v>
      </c>
    </row>
    <row r="139" spans="1:43" s="368" customFormat="1" ht="32" customHeight="1">
      <c r="A139" s="78" t="s">
        <v>422</v>
      </c>
      <c r="B139" s="343"/>
      <c r="C139" s="293"/>
      <c r="D139" s="65"/>
      <c r="E139" s="65"/>
      <c r="F139" s="65"/>
      <c r="G139" s="66"/>
      <c r="H139" s="65"/>
      <c r="I139" s="187">
        <f>SUM(C139:H139)</f>
        <v>0</v>
      </c>
      <c r="J139" s="293"/>
      <c r="K139" s="65"/>
      <c r="L139" s="65"/>
      <c r="M139" s="65"/>
      <c r="N139" s="66"/>
      <c r="O139" s="65"/>
      <c r="P139" s="187">
        <f>SUM(J139:O139)</f>
        <v>0</v>
      </c>
      <c r="Q139" s="216">
        <f>SUM(I139,P139)</f>
        <v>0</v>
      </c>
    </row>
    <row r="140" spans="1:43" s="368" customFormat="1" ht="32" customHeight="1">
      <c r="A140" s="183" t="s">
        <v>449</v>
      </c>
      <c r="B140" s="343"/>
      <c r="C140" s="293"/>
      <c r="D140" s="65"/>
      <c r="E140" s="65"/>
      <c r="F140" s="65"/>
      <c r="G140" s="66"/>
      <c r="H140" s="65"/>
      <c r="I140" s="187">
        <f t="shared" si="49"/>
        <v>0</v>
      </c>
      <c r="J140" s="293"/>
      <c r="K140" s="65"/>
      <c r="L140" s="65"/>
      <c r="M140" s="65"/>
      <c r="N140" s="66"/>
      <c r="O140" s="65"/>
      <c r="P140" s="187">
        <f t="shared" ref="P140:P141" si="51">O140</f>
        <v>0</v>
      </c>
      <c r="Q140" s="216">
        <f>O140</f>
        <v>0</v>
      </c>
    </row>
    <row r="141" spans="1:43" s="368" customFormat="1" ht="32" customHeight="1">
      <c r="A141" s="183" t="s">
        <v>444</v>
      </c>
      <c r="B141" s="343"/>
      <c r="C141" s="293"/>
      <c r="D141" s="65"/>
      <c r="E141" s="65"/>
      <c r="F141" s="65"/>
      <c r="G141" s="66"/>
      <c r="H141" s="65"/>
      <c r="I141" s="187">
        <f t="shared" si="49"/>
        <v>0</v>
      </c>
      <c r="J141" s="293"/>
      <c r="K141" s="65"/>
      <c r="L141" s="65"/>
      <c r="M141" s="65"/>
      <c r="N141" s="66"/>
      <c r="O141" s="65"/>
      <c r="P141" s="187">
        <f t="shared" si="51"/>
        <v>0</v>
      </c>
      <c r="Q141" s="216">
        <f t="shared" ref="Q141" si="52">O141</f>
        <v>0</v>
      </c>
    </row>
    <row r="142" spans="1:43" s="368" customFormat="1" ht="32" hidden="1" customHeight="1">
      <c r="A142" s="183" t="s">
        <v>445</v>
      </c>
      <c r="B142" s="343"/>
      <c r="C142" s="293"/>
      <c r="D142" s="65"/>
      <c r="E142" s="65"/>
      <c r="F142" s="65"/>
      <c r="G142" s="66"/>
      <c r="H142" s="65"/>
      <c r="I142" s="187">
        <f>SUM(C142:H142)</f>
        <v>0</v>
      </c>
      <c r="J142" s="293"/>
      <c r="K142" s="65"/>
      <c r="L142" s="65"/>
      <c r="M142" s="65"/>
      <c r="N142" s="66"/>
      <c r="O142" s="65"/>
      <c r="P142" s="187">
        <f>SUM(J142:O142)</f>
        <v>0</v>
      </c>
      <c r="Q142" s="216">
        <f>SUM(I142,P142)</f>
        <v>0</v>
      </c>
    </row>
    <row r="143" spans="1:43" s="368" customFormat="1" ht="32" hidden="1" customHeight="1">
      <c r="A143" s="325" t="s">
        <v>446</v>
      </c>
      <c r="B143" s="343"/>
      <c r="C143" s="293"/>
      <c r="D143" s="65"/>
      <c r="E143" s="65"/>
      <c r="F143" s="65"/>
      <c r="G143" s="66"/>
      <c r="H143" s="65"/>
      <c r="I143" s="187">
        <f t="shared" ref="I143" si="53">SUM(C143:H143)</f>
        <v>0</v>
      </c>
      <c r="J143" s="293"/>
      <c r="K143" s="65"/>
      <c r="L143" s="65"/>
      <c r="M143" s="65"/>
      <c r="N143" s="66"/>
      <c r="O143" s="65"/>
      <c r="P143" s="187">
        <f t="shared" ref="P143" si="54">SUM(J143:O143)</f>
        <v>0</v>
      </c>
      <c r="Q143" s="216">
        <f>SUM(I143,P143)</f>
        <v>0</v>
      </c>
    </row>
    <row r="144" spans="1:43" s="368" customFormat="1" ht="32" customHeight="1">
      <c r="A144" s="183" t="s">
        <v>447</v>
      </c>
      <c r="B144" s="343"/>
      <c r="C144" s="293"/>
      <c r="D144" s="65"/>
      <c r="E144" s="65"/>
      <c r="F144" s="65"/>
      <c r="G144" s="66"/>
      <c r="H144" s="65"/>
      <c r="I144" s="187">
        <f>SUM(C144:H144)/6</f>
        <v>0</v>
      </c>
      <c r="J144" s="293"/>
      <c r="K144" s="65"/>
      <c r="L144" s="65"/>
      <c r="M144" s="65"/>
      <c r="N144" s="66"/>
      <c r="O144" s="65"/>
      <c r="P144" s="187">
        <f>SUM(J144:O144)/6</f>
        <v>0</v>
      </c>
      <c r="Q144" s="216">
        <f>SUM(I144,P144)/2</f>
        <v>0</v>
      </c>
    </row>
    <row r="145" spans="1:43" s="368" customFormat="1" ht="32" customHeight="1">
      <c r="A145" s="325" t="s">
        <v>448</v>
      </c>
      <c r="B145" s="343"/>
      <c r="C145" s="293"/>
      <c r="D145" s="65"/>
      <c r="E145" s="65"/>
      <c r="F145" s="65"/>
      <c r="G145" s="66"/>
      <c r="H145" s="65"/>
      <c r="I145" s="187">
        <f>H145</f>
        <v>0</v>
      </c>
      <c r="J145" s="293"/>
      <c r="K145" s="65"/>
      <c r="L145" s="65"/>
      <c r="M145" s="65"/>
      <c r="N145" s="66"/>
      <c r="O145" s="65"/>
      <c r="P145" s="187">
        <f t="shared" ref="P145" si="55">O145</f>
        <v>0</v>
      </c>
      <c r="Q145" s="216">
        <f t="shared" ref="Q145" si="56">O145</f>
        <v>0</v>
      </c>
    </row>
    <row r="146" spans="1:43" s="368" customFormat="1" ht="32" customHeight="1">
      <c r="A146" s="183" t="s">
        <v>396</v>
      </c>
      <c r="B146" s="369"/>
      <c r="C146" s="293"/>
      <c r="D146" s="65"/>
      <c r="E146" s="65"/>
      <c r="F146" s="65"/>
      <c r="G146" s="66"/>
      <c r="H146" s="65"/>
      <c r="I146" s="187">
        <f>SUM(C146:H146)/6</f>
        <v>0</v>
      </c>
      <c r="J146" s="293"/>
      <c r="K146" s="65"/>
      <c r="L146" s="65"/>
      <c r="M146" s="65"/>
      <c r="N146" s="66"/>
      <c r="O146" s="65"/>
      <c r="P146" s="187">
        <f>SUM(J146:O146)/6</f>
        <v>0</v>
      </c>
      <c r="Q146" s="216">
        <f>SUM(I146,P146)/2</f>
        <v>0</v>
      </c>
    </row>
    <row r="147" spans="1:43" s="368" customFormat="1" ht="32" customHeight="1">
      <c r="A147" s="328" t="s">
        <v>397</v>
      </c>
      <c r="B147" s="369"/>
      <c r="C147" s="293"/>
      <c r="D147" s="65"/>
      <c r="E147" s="65"/>
      <c r="F147" s="65"/>
      <c r="G147" s="66"/>
      <c r="H147" s="65"/>
      <c r="I147" s="187">
        <f>H147</f>
        <v>0</v>
      </c>
      <c r="J147" s="293"/>
      <c r="K147" s="65"/>
      <c r="L147" s="65"/>
      <c r="M147" s="65"/>
      <c r="N147" s="66"/>
      <c r="O147" s="65"/>
      <c r="P147" s="187">
        <f>O147</f>
        <v>0</v>
      </c>
      <c r="Q147" s="216">
        <f>O147</f>
        <v>0</v>
      </c>
    </row>
    <row r="148" spans="1:43" s="344" customFormat="1" ht="32" customHeight="1">
      <c r="A148" s="76" t="s">
        <v>382</v>
      </c>
      <c r="B148" s="322"/>
      <c r="C148" s="293"/>
      <c r="D148" s="65"/>
      <c r="E148" s="65"/>
      <c r="F148" s="65"/>
      <c r="G148" s="66"/>
      <c r="H148" s="65"/>
      <c r="I148" s="187">
        <f>SUM(C148:H148)</f>
        <v>0</v>
      </c>
      <c r="J148" s="293"/>
      <c r="K148" s="65"/>
      <c r="L148" s="65"/>
      <c r="M148" s="65"/>
      <c r="N148" s="66"/>
      <c r="O148" s="65"/>
      <c r="P148" s="187">
        <f>SUM(J148:O148)</f>
        <v>0</v>
      </c>
      <c r="Q148" s="216">
        <f>SUM(I148,P148)</f>
        <v>0</v>
      </c>
    </row>
    <row r="149" spans="1:43" s="344" customFormat="1" ht="32" customHeight="1">
      <c r="A149" s="325" t="s">
        <v>405</v>
      </c>
      <c r="B149" s="322"/>
      <c r="C149" s="293"/>
      <c r="D149" s="65"/>
      <c r="E149" s="65"/>
      <c r="F149" s="65"/>
      <c r="G149" s="66"/>
      <c r="H149" s="65"/>
      <c r="I149" s="187">
        <f>SUM(C149:H149)</f>
        <v>0</v>
      </c>
      <c r="J149" s="293"/>
      <c r="K149" s="65"/>
      <c r="L149" s="65"/>
      <c r="M149" s="65"/>
      <c r="N149" s="66"/>
      <c r="O149" s="65"/>
      <c r="P149" s="187">
        <f>SUM(J149:O149)</f>
        <v>0</v>
      </c>
      <c r="Q149" s="216">
        <f t="shared" ref="Q149:Q152" si="57">SUM(I149,P149)</f>
        <v>0</v>
      </c>
    </row>
    <row r="150" spans="1:43" s="344" customFormat="1" ht="32" hidden="1" customHeight="1">
      <c r="A150" s="76" t="s">
        <v>242</v>
      </c>
      <c r="B150" s="343"/>
      <c r="C150" s="293"/>
      <c r="D150" s="65"/>
      <c r="E150" s="65"/>
      <c r="F150" s="65"/>
      <c r="G150" s="66"/>
      <c r="H150" s="65"/>
      <c r="I150" s="187">
        <f>SUM(C150:H150)</f>
        <v>0</v>
      </c>
      <c r="J150" s="293"/>
      <c r="K150" s="65"/>
      <c r="L150" s="65"/>
      <c r="M150" s="65"/>
      <c r="N150" s="66"/>
      <c r="O150" s="65"/>
      <c r="P150" s="187">
        <f>SUM(J150:O150)</f>
        <v>0</v>
      </c>
      <c r="Q150" s="216">
        <f t="shared" si="57"/>
        <v>0</v>
      </c>
    </row>
    <row r="151" spans="1:43" s="344" customFormat="1" ht="32" hidden="1" customHeight="1">
      <c r="A151" s="76" t="s">
        <v>243</v>
      </c>
      <c r="B151" s="343"/>
      <c r="C151" s="293"/>
      <c r="D151" s="65"/>
      <c r="E151" s="65"/>
      <c r="F151" s="65"/>
      <c r="G151" s="66"/>
      <c r="H151" s="65"/>
      <c r="I151" s="187">
        <f>SUM(C151:H151)</f>
        <v>0</v>
      </c>
      <c r="J151" s="293"/>
      <c r="K151" s="65"/>
      <c r="L151" s="65"/>
      <c r="M151" s="65"/>
      <c r="N151" s="66"/>
      <c r="O151" s="65"/>
      <c r="P151" s="187">
        <f>SUM(J151:O151)</f>
        <v>0</v>
      </c>
      <c r="Q151" s="216">
        <f t="shared" si="57"/>
        <v>0</v>
      </c>
    </row>
    <row r="152" spans="1:43" s="344" customFormat="1" ht="32" hidden="1" customHeight="1">
      <c r="A152" s="76" t="s">
        <v>373</v>
      </c>
      <c r="B152" s="343"/>
      <c r="C152" s="293"/>
      <c r="D152" s="65"/>
      <c r="E152" s="65"/>
      <c r="F152" s="65"/>
      <c r="G152" s="66"/>
      <c r="H152" s="65"/>
      <c r="I152" s="187">
        <f>SUM(C152:H152)</f>
        <v>0</v>
      </c>
      <c r="J152" s="293"/>
      <c r="K152" s="65"/>
      <c r="L152" s="65"/>
      <c r="M152" s="65"/>
      <c r="N152" s="66"/>
      <c r="O152" s="65"/>
      <c r="P152" s="187">
        <f>SUM(J152:O152)</f>
        <v>0</v>
      </c>
      <c r="Q152" s="216">
        <f t="shared" si="57"/>
        <v>0</v>
      </c>
    </row>
    <row r="153" spans="1:43" s="346" customFormat="1" ht="32" customHeight="1">
      <c r="A153" s="208" t="s">
        <v>381</v>
      </c>
      <c r="B153" s="321" t="s">
        <v>366</v>
      </c>
      <c r="C153" s="304"/>
      <c r="D153" s="195"/>
      <c r="E153" s="195"/>
      <c r="F153" s="195"/>
      <c r="G153" s="195"/>
      <c r="H153" s="195"/>
      <c r="I153" s="233"/>
      <c r="J153" s="304"/>
      <c r="K153" s="195"/>
      <c r="L153" s="195"/>
      <c r="M153" s="195"/>
      <c r="N153" s="195"/>
      <c r="O153" s="195"/>
      <c r="P153" s="233"/>
      <c r="Q153" s="359"/>
      <c r="R153" s="344"/>
      <c r="S153" s="344"/>
      <c r="T153" s="344"/>
      <c r="U153" s="344"/>
      <c r="V153" s="344"/>
      <c r="W153" s="344"/>
      <c r="X153" s="344"/>
      <c r="Y153" s="344"/>
      <c r="Z153" s="344"/>
      <c r="AA153" s="344"/>
      <c r="AB153" s="344"/>
      <c r="AC153" s="344"/>
      <c r="AD153" s="344"/>
      <c r="AE153" s="344"/>
      <c r="AF153" s="344"/>
      <c r="AG153" s="344"/>
      <c r="AH153" s="344"/>
      <c r="AI153" s="344"/>
      <c r="AJ153" s="344"/>
      <c r="AK153" s="344"/>
      <c r="AL153" s="344"/>
      <c r="AM153" s="344"/>
      <c r="AN153" s="344"/>
      <c r="AO153" s="344"/>
      <c r="AP153" s="344"/>
      <c r="AQ153" s="344"/>
    </row>
    <row r="154" spans="1:43" s="368" customFormat="1" ht="32" hidden="1" customHeight="1">
      <c r="A154" s="209" t="s">
        <v>237</v>
      </c>
      <c r="B154" s="343"/>
      <c r="C154" s="293">
        <f>SUM(C155:C158)</f>
        <v>0</v>
      </c>
      <c r="D154" s="65">
        <f t="shared" ref="D154:H154" si="58">SUM(D155:D158)</f>
        <v>0</v>
      </c>
      <c r="E154" s="65">
        <f t="shared" si="58"/>
        <v>0</v>
      </c>
      <c r="F154" s="65">
        <f t="shared" si="58"/>
        <v>0</v>
      </c>
      <c r="G154" s="66">
        <f t="shared" si="58"/>
        <v>0</v>
      </c>
      <c r="H154" s="65">
        <f t="shared" si="58"/>
        <v>0</v>
      </c>
      <c r="I154" s="187">
        <f>H154</f>
        <v>0</v>
      </c>
      <c r="J154" s="293">
        <f>SUM(J155:J158)</f>
        <v>0</v>
      </c>
      <c r="K154" s="65">
        <f t="shared" ref="K154:O154" si="59">SUM(K155:K158)</f>
        <v>0</v>
      </c>
      <c r="L154" s="65">
        <f t="shared" si="59"/>
        <v>0</v>
      </c>
      <c r="M154" s="65">
        <f t="shared" si="59"/>
        <v>0</v>
      </c>
      <c r="N154" s="66">
        <f t="shared" si="59"/>
        <v>0</v>
      </c>
      <c r="O154" s="65">
        <f t="shared" si="59"/>
        <v>0</v>
      </c>
      <c r="P154" s="187">
        <f>O154</f>
        <v>0</v>
      </c>
      <c r="Q154" s="216">
        <f>O154</f>
        <v>0</v>
      </c>
    </row>
    <row r="155" spans="1:43" s="368" customFormat="1" ht="32" hidden="1" customHeight="1">
      <c r="A155" s="323" t="s">
        <v>238</v>
      </c>
      <c r="B155" s="343"/>
      <c r="C155" s="293"/>
      <c r="D155" s="65"/>
      <c r="E155" s="65"/>
      <c r="F155" s="65"/>
      <c r="G155" s="66"/>
      <c r="H155" s="65"/>
      <c r="I155" s="187">
        <f t="shared" ref="I155:I158" si="60">H155</f>
        <v>0</v>
      </c>
      <c r="J155" s="293"/>
      <c r="K155" s="65"/>
      <c r="L155" s="65"/>
      <c r="M155" s="65"/>
      <c r="N155" s="66"/>
      <c r="O155" s="65"/>
      <c r="P155" s="187">
        <f t="shared" ref="P155:P156" si="61">O155</f>
        <v>0</v>
      </c>
      <c r="Q155" s="216">
        <f>O155</f>
        <v>0</v>
      </c>
    </row>
    <row r="156" spans="1:43" s="368" customFormat="1" ht="32" hidden="1" customHeight="1">
      <c r="A156" s="323" t="s">
        <v>239</v>
      </c>
      <c r="B156" s="343"/>
      <c r="C156" s="293"/>
      <c r="D156" s="65"/>
      <c r="E156" s="65"/>
      <c r="F156" s="65"/>
      <c r="G156" s="66"/>
      <c r="H156" s="65"/>
      <c r="I156" s="187">
        <f t="shared" si="60"/>
        <v>0</v>
      </c>
      <c r="J156" s="293"/>
      <c r="K156" s="65"/>
      <c r="L156" s="65"/>
      <c r="M156" s="65"/>
      <c r="N156" s="66"/>
      <c r="O156" s="65"/>
      <c r="P156" s="187">
        <f t="shared" si="61"/>
        <v>0</v>
      </c>
      <c r="Q156" s="216">
        <f>O156</f>
        <v>0</v>
      </c>
    </row>
    <row r="157" spans="1:43" s="368" customFormat="1" ht="32" hidden="1" customHeight="1">
      <c r="A157" s="323" t="s">
        <v>398</v>
      </c>
      <c r="B157" s="343"/>
      <c r="C157" s="293"/>
      <c r="D157" s="65"/>
      <c r="E157" s="65"/>
      <c r="F157" s="65"/>
      <c r="G157" s="66"/>
      <c r="H157" s="65"/>
      <c r="I157" s="187">
        <f>H157</f>
        <v>0</v>
      </c>
      <c r="J157" s="293"/>
      <c r="K157" s="65"/>
      <c r="L157" s="65"/>
      <c r="M157" s="65"/>
      <c r="N157" s="66"/>
      <c r="O157" s="65"/>
      <c r="P157" s="187">
        <f>O157</f>
        <v>0</v>
      </c>
      <c r="Q157" s="216">
        <f>O157</f>
        <v>0</v>
      </c>
    </row>
    <row r="158" spans="1:43" s="368" customFormat="1" ht="32" hidden="1" customHeight="1">
      <c r="A158" s="385" t="s">
        <v>399</v>
      </c>
      <c r="B158" s="345"/>
      <c r="C158" s="294"/>
      <c r="D158" s="79"/>
      <c r="E158" s="79"/>
      <c r="F158" s="79"/>
      <c r="G158" s="391"/>
      <c r="H158" s="79"/>
      <c r="I158" s="360">
        <f t="shared" si="60"/>
        <v>0</v>
      </c>
      <c r="J158" s="294"/>
      <c r="K158" s="79"/>
      <c r="L158" s="79"/>
      <c r="M158" s="79"/>
      <c r="N158" s="391"/>
      <c r="O158" s="79"/>
      <c r="P158" s="360">
        <f t="shared" ref="P158" si="62">O158</f>
        <v>0</v>
      </c>
      <c r="Q158" s="361">
        <f>O158</f>
        <v>0</v>
      </c>
    </row>
    <row r="159" spans="1:43" s="368" customFormat="1" ht="32" customHeight="1">
      <c r="A159" s="190"/>
      <c r="B159" s="370"/>
      <c r="C159" s="180"/>
      <c r="D159" s="180"/>
      <c r="E159" s="180"/>
      <c r="F159" s="180"/>
      <c r="G159" s="191"/>
      <c r="H159" s="180"/>
      <c r="I159" s="192"/>
      <c r="J159" s="180"/>
      <c r="K159" s="180"/>
      <c r="L159" s="180"/>
      <c r="M159" s="180"/>
      <c r="N159" s="191"/>
      <c r="O159" s="180"/>
      <c r="P159" s="192"/>
      <c r="Q159" s="371"/>
    </row>
    <row r="160" spans="1:43" s="368" customFormat="1" ht="32" customHeight="1">
      <c r="A160" s="193"/>
      <c r="B160" s="370"/>
      <c r="C160" s="180"/>
      <c r="D160" s="180"/>
      <c r="E160" s="180"/>
      <c r="F160" s="180"/>
      <c r="G160" s="180"/>
      <c r="H160" s="180"/>
      <c r="I160" s="372"/>
      <c r="J160" s="180"/>
      <c r="K160" s="180"/>
      <c r="L160" s="180"/>
      <c r="M160" s="180"/>
      <c r="N160" s="180"/>
      <c r="O160" s="180"/>
      <c r="P160" s="372"/>
      <c r="Q160" s="373"/>
    </row>
    <row r="161" spans="1:17" s="368" customFormat="1" ht="32" customHeight="1" thickBot="1">
      <c r="A161" s="193"/>
      <c r="B161" s="370"/>
      <c r="C161" s="180"/>
      <c r="D161" s="180"/>
      <c r="E161" s="180"/>
      <c r="F161" s="180"/>
      <c r="G161" s="180"/>
      <c r="H161" s="180"/>
      <c r="I161" s="372"/>
      <c r="J161" s="180"/>
      <c r="K161" s="180"/>
      <c r="L161" s="180"/>
      <c r="M161" s="180"/>
      <c r="N161" s="180"/>
      <c r="O161" s="180"/>
      <c r="P161" s="372"/>
      <c r="Q161" s="373"/>
    </row>
    <row r="162" spans="1:17" s="397" customFormat="1" ht="32" customHeight="1">
      <c r="A162" s="392" t="s">
        <v>407</v>
      </c>
      <c r="B162" s="220" t="s">
        <v>414</v>
      </c>
      <c r="C162" s="393" t="e">
        <f>C54/C41</f>
        <v>#DIV/0!</v>
      </c>
      <c r="D162" s="394" t="e">
        <f t="shared" ref="D162:Q162" si="63">D54/D41</f>
        <v>#DIV/0!</v>
      </c>
      <c r="E162" s="394" t="e">
        <f t="shared" si="63"/>
        <v>#DIV/0!</v>
      </c>
      <c r="F162" s="394" t="e">
        <f t="shared" si="63"/>
        <v>#DIV/0!</v>
      </c>
      <c r="G162" s="394" t="e">
        <f t="shared" si="63"/>
        <v>#DIV/0!</v>
      </c>
      <c r="H162" s="394" t="e">
        <f t="shared" si="63"/>
        <v>#DIV/0!</v>
      </c>
      <c r="I162" s="395" t="e">
        <f t="shared" si="63"/>
        <v>#DIV/0!</v>
      </c>
      <c r="J162" s="393" t="e">
        <f t="shared" si="63"/>
        <v>#DIV/0!</v>
      </c>
      <c r="K162" s="394" t="e">
        <f t="shared" si="63"/>
        <v>#DIV/0!</v>
      </c>
      <c r="L162" s="394" t="e">
        <f t="shared" si="63"/>
        <v>#DIV/0!</v>
      </c>
      <c r="M162" s="394" t="e">
        <f t="shared" si="63"/>
        <v>#DIV/0!</v>
      </c>
      <c r="N162" s="394" t="e">
        <f t="shared" si="63"/>
        <v>#DIV/0!</v>
      </c>
      <c r="O162" s="394" t="e">
        <f t="shared" si="63"/>
        <v>#DIV/0!</v>
      </c>
      <c r="P162" s="395" t="e">
        <f t="shared" si="63"/>
        <v>#DIV/0!</v>
      </c>
      <c r="Q162" s="396" t="e">
        <f t="shared" si="63"/>
        <v>#DIV/0!</v>
      </c>
    </row>
    <row r="163" spans="1:17" s="404" customFormat="1" ht="32" customHeight="1">
      <c r="A163" s="398" t="s">
        <v>277</v>
      </c>
      <c r="B163" s="221">
        <v>0.8</v>
      </c>
      <c r="C163" s="399"/>
      <c r="D163" s="400"/>
      <c r="E163" s="401" t="e">
        <f>E80/E74</f>
        <v>#DIV/0!</v>
      </c>
      <c r="F163" s="400"/>
      <c r="G163" s="400"/>
      <c r="H163" s="401" t="e">
        <f>H80/H74</f>
        <v>#DIV/0!</v>
      </c>
      <c r="I163" s="402" t="e">
        <f>I80/I74</f>
        <v>#DIV/0!</v>
      </c>
      <c r="J163" s="399"/>
      <c r="K163" s="400"/>
      <c r="L163" s="401" t="e">
        <f>L80/L74</f>
        <v>#DIV/0!</v>
      </c>
      <c r="M163" s="400"/>
      <c r="N163" s="400"/>
      <c r="O163" s="401" t="e">
        <f>O80/O74</f>
        <v>#DIV/0!</v>
      </c>
      <c r="P163" s="402" t="e">
        <f>P80/P74</f>
        <v>#DIV/0!</v>
      </c>
      <c r="Q163" s="403" t="e">
        <f>Q80/Q74</f>
        <v>#DIV/0!</v>
      </c>
    </row>
    <row r="164" spans="1:17" s="404" customFormat="1" ht="32" customHeight="1">
      <c r="A164" s="398" t="s">
        <v>178</v>
      </c>
      <c r="B164" s="221">
        <v>0.8</v>
      </c>
      <c r="C164" s="399"/>
      <c r="D164" s="400"/>
      <c r="E164" s="401" t="e">
        <f>E84/E74</f>
        <v>#DIV/0!</v>
      </c>
      <c r="F164" s="400"/>
      <c r="G164" s="400"/>
      <c r="H164" s="401" t="e">
        <f>H84/H74</f>
        <v>#DIV/0!</v>
      </c>
      <c r="I164" s="402" t="e">
        <f>I84/I74</f>
        <v>#DIV/0!</v>
      </c>
      <c r="J164" s="399"/>
      <c r="K164" s="400"/>
      <c r="L164" s="401" t="e">
        <f>L84/L74</f>
        <v>#DIV/0!</v>
      </c>
      <c r="M164" s="400"/>
      <c r="N164" s="400"/>
      <c r="O164" s="401" t="e">
        <f>O84/O74</f>
        <v>#DIV/0!</v>
      </c>
      <c r="P164" s="402" t="e">
        <f>P84/P74</f>
        <v>#DIV/0!</v>
      </c>
      <c r="Q164" s="403" t="e">
        <f>Q84/Q74</f>
        <v>#DIV/0!</v>
      </c>
    </row>
    <row r="165" spans="1:17" s="404" customFormat="1" ht="32" customHeight="1">
      <c r="A165" s="398" t="s">
        <v>187</v>
      </c>
      <c r="B165" s="221">
        <v>0.8</v>
      </c>
      <c r="C165" s="399"/>
      <c r="D165" s="400"/>
      <c r="E165" s="401" t="e">
        <f>E88/E74</f>
        <v>#DIV/0!</v>
      </c>
      <c r="F165" s="400"/>
      <c r="G165" s="400"/>
      <c r="H165" s="401" t="e">
        <f>H88/H74</f>
        <v>#DIV/0!</v>
      </c>
      <c r="I165" s="402" t="e">
        <f>I88/I74</f>
        <v>#DIV/0!</v>
      </c>
      <c r="J165" s="399"/>
      <c r="K165" s="400"/>
      <c r="L165" s="401" t="e">
        <f>L88/L74</f>
        <v>#DIV/0!</v>
      </c>
      <c r="M165" s="400"/>
      <c r="N165" s="400"/>
      <c r="O165" s="401" t="e">
        <f>O88/O74</f>
        <v>#DIV/0!</v>
      </c>
      <c r="P165" s="402" t="e">
        <f>P88/P74</f>
        <v>#DIV/0!</v>
      </c>
      <c r="Q165" s="403" t="e">
        <f>Q88/Q74</f>
        <v>#DIV/0!</v>
      </c>
    </row>
    <row r="166" spans="1:17" s="404" customFormat="1" ht="32" customHeight="1">
      <c r="A166" s="398" t="s">
        <v>179</v>
      </c>
      <c r="B166" s="221">
        <v>0.8</v>
      </c>
      <c r="C166" s="399"/>
      <c r="D166" s="400"/>
      <c r="E166" s="401" t="e">
        <f>E92/E74</f>
        <v>#DIV/0!</v>
      </c>
      <c r="F166" s="400"/>
      <c r="G166" s="400"/>
      <c r="H166" s="401" t="e">
        <f>H92/H74</f>
        <v>#DIV/0!</v>
      </c>
      <c r="I166" s="402" t="e">
        <f>I92/I74</f>
        <v>#DIV/0!</v>
      </c>
      <c r="J166" s="399"/>
      <c r="K166" s="400"/>
      <c r="L166" s="401" t="e">
        <f>L92/L74</f>
        <v>#DIV/0!</v>
      </c>
      <c r="M166" s="400"/>
      <c r="N166" s="400"/>
      <c r="O166" s="401" t="e">
        <f>O92/O74</f>
        <v>#DIV/0!</v>
      </c>
      <c r="P166" s="402" t="e">
        <f>P92/P74</f>
        <v>#DIV/0!</v>
      </c>
      <c r="Q166" s="403" t="e">
        <f>Q92/Q74</f>
        <v>#DIV/0!</v>
      </c>
    </row>
    <row r="167" spans="1:17" s="404" customFormat="1" ht="32" customHeight="1">
      <c r="A167" s="398" t="s">
        <v>189</v>
      </c>
      <c r="B167" s="222">
        <v>0.8</v>
      </c>
      <c r="C167" s="399"/>
      <c r="D167" s="400"/>
      <c r="E167" s="401" t="e">
        <f>E111/E110</f>
        <v>#DIV/0!</v>
      </c>
      <c r="F167" s="400"/>
      <c r="G167" s="400"/>
      <c r="H167" s="401" t="e">
        <f>H111/H110</f>
        <v>#DIV/0!</v>
      </c>
      <c r="I167" s="402" t="e">
        <f>I111/I110</f>
        <v>#DIV/0!</v>
      </c>
      <c r="J167" s="399"/>
      <c r="K167" s="400"/>
      <c r="L167" s="401" t="e">
        <f>L111/L110</f>
        <v>#DIV/0!</v>
      </c>
      <c r="M167" s="400"/>
      <c r="N167" s="400"/>
      <c r="O167" s="401" t="e">
        <f>O111/O110</f>
        <v>#DIV/0!</v>
      </c>
      <c r="P167" s="402" t="e">
        <f>P111/P110</f>
        <v>#DIV/0!</v>
      </c>
      <c r="Q167" s="403" t="e">
        <f>Q111/Q110</f>
        <v>#DIV/0!</v>
      </c>
    </row>
    <row r="168" spans="1:17" s="404" customFormat="1" ht="32" customHeight="1">
      <c r="A168" s="398" t="s">
        <v>406</v>
      </c>
      <c r="B168" s="222" t="s">
        <v>413</v>
      </c>
      <c r="C168" s="405">
        <f>C49/($B$6/12)</f>
        <v>0</v>
      </c>
      <c r="D168" s="401">
        <f>D49/($B$6/12)</f>
        <v>0</v>
      </c>
      <c r="E168" s="401">
        <f>E49/($B$6/12)</f>
        <v>0</v>
      </c>
      <c r="F168" s="401">
        <f>F49/($B$6/12)</f>
        <v>0</v>
      </c>
      <c r="G168" s="401">
        <f>G49/($B$6/12)</f>
        <v>0</v>
      </c>
      <c r="H168" s="401">
        <f>H49/($B$6/2)</f>
        <v>0</v>
      </c>
      <c r="I168" s="402">
        <f t="shared" ref="I168:N168" si="64">I49/($B$6/12)</f>
        <v>0</v>
      </c>
      <c r="J168" s="405">
        <f t="shared" si="64"/>
        <v>0</v>
      </c>
      <c r="K168" s="401">
        <f t="shared" si="64"/>
        <v>0</v>
      </c>
      <c r="L168" s="401">
        <f t="shared" si="64"/>
        <v>0</v>
      </c>
      <c r="M168" s="401">
        <f t="shared" si="64"/>
        <v>0</v>
      </c>
      <c r="N168" s="401">
        <f t="shared" si="64"/>
        <v>0</v>
      </c>
      <c r="O168" s="401">
        <f>O49/($B$6/2)</f>
        <v>0</v>
      </c>
      <c r="P168" s="402">
        <f>P49/$B$6</f>
        <v>0</v>
      </c>
      <c r="Q168" s="403">
        <f>Q49/($B$6/12)</f>
        <v>0</v>
      </c>
    </row>
    <row r="169" spans="1:17" s="404" customFormat="1" ht="32" customHeight="1">
      <c r="A169" s="398" t="s">
        <v>164</v>
      </c>
      <c r="B169" s="222">
        <v>0.4</v>
      </c>
      <c r="C169" s="405">
        <f>C31/($B$5/12)</f>
        <v>0</v>
      </c>
      <c r="D169" s="401">
        <f t="shared" ref="D169:H169" si="65">D31/($B$5/12)</f>
        <v>0</v>
      </c>
      <c r="E169" s="401">
        <f t="shared" si="65"/>
        <v>0</v>
      </c>
      <c r="F169" s="401">
        <f t="shared" si="65"/>
        <v>0</v>
      </c>
      <c r="G169" s="401">
        <f t="shared" si="65"/>
        <v>0</v>
      </c>
      <c r="H169" s="401">
        <f t="shared" si="65"/>
        <v>0</v>
      </c>
      <c r="I169" s="402">
        <f>I31/($B$5/2)</f>
        <v>0</v>
      </c>
      <c r="J169" s="405">
        <f>J31/($B$5/12)</f>
        <v>0</v>
      </c>
      <c r="K169" s="401">
        <f t="shared" ref="K169:O169" si="66">K31/($B$5/12)</f>
        <v>0</v>
      </c>
      <c r="L169" s="401">
        <f t="shared" si="66"/>
        <v>0</v>
      </c>
      <c r="M169" s="401">
        <f t="shared" si="66"/>
        <v>0</v>
      </c>
      <c r="N169" s="401">
        <f t="shared" si="66"/>
        <v>0</v>
      </c>
      <c r="O169" s="401">
        <f t="shared" si="66"/>
        <v>0</v>
      </c>
      <c r="P169" s="402">
        <f>P31/($B$5/2)</f>
        <v>0</v>
      </c>
      <c r="Q169" s="403">
        <f>Q31/$B$5</f>
        <v>0</v>
      </c>
    </row>
    <row r="170" spans="1:17" s="404" customFormat="1" ht="32" customHeight="1">
      <c r="A170" s="398" t="s">
        <v>408</v>
      </c>
      <c r="B170" s="222" t="s">
        <v>296</v>
      </c>
      <c r="C170" s="405" t="e">
        <f>C55/C40</f>
        <v>#DIV/0!</v>
      </c>
      <c r="D170" s="401" t="e">
        <f t="shared" ref="D170:Q170" si="67">D55/D40</f>
        <v>#DIV/0!</v>
      </c>
      <c r="E170" s="401" t="e">
        <f t="shared" si="67"/>
        <v>#DIV/0!</v>
      </c>
      <c r="F170" s="401" t="e">
        <f t="shared" si="67"/>
        <v>#DIV/0!</v>
      </c>
      <c r="G170" s="401" t="e">
        <f t="shared" si="67"/>
        <v>#DIV/0!</v>
      </c>
      <c r="H170" s="401" t="e">
        <f t="shared" si="67"/>
        <v>#DIV/0!</v>
      </c>
      <c r="I170" s="402" t="e">
        <f t="shared" si="67"/>
        <v>#DIV/0!</v>
      </c>
      <c r="J170" s="405" t="e">
        <f t="shared" si="67"/>
        <v>#DIV/0!</v>
      </c>
      <c r="K170" s="401" t="e">
        <f t="shared" si="67"/>
        <v>#DIV/0!</v>
      </c>
      <c r="L170" s="401" t="e">
        <f t="shared" si="67"/>
        <v>#DIV/0!</v>
      </c>
      <c r="M170" s="401" t="e">
        <f t="shared" si="67"/>
        <v>#DIV/0!</v>
      </c>
      <c r="N170" s="401" t="e">
        <f t="shared" si="67"/>
        <v>#DIV/0!</v>
      </c>
      <c r="O170" s="401" t="e">
        <f t="shared" si="67"/>
        <v>#DIV/0!</v>
      </c>
      <c r="P170" s="402" t="e">
        <f t="shared" si="67"/>
        <v>#DIV/0!</v>
      </c>
      <c r="Q170" s="403" t="e">
        <f t="shared" si="67"/>
        <v>#DIV/0!</v>
      </c>
    </row>
    <row r="171" spans="1:17" s="404" customFormat="1" ht="32" customHeight="1">
      <c r="A171" s="398" t="s">
        <v>192</v>
      </c>
      <c r="B171" s="223" t="s">
        <v>175</v>
      </c>
      <c r="C171" s="328"/>
      <c r="D171" s="406">
        <f>D113</f>
        <v>0</v>
      </c>
      <c r="E171" s="407"/>
      <c r="F171" s="406">
        <f>F113</f>
        <v>0</v>
      </c>
      <c r="G171" s="407"/>
      <c r="H171" s="406">
        <f>H113</f>
        <v>0</v>
      </c>
      <c r="I171" s="408">
        <f>SUM(D171,F171,H171)</f>
        <v>0</v>
      </c>
      <c r="J171" s="328"/>
      <c r="K171" s="406">
        <f>K113</f>
        <v>0</v>
      </c>
      <c r="L171" s="407"/>
      <c r="M171" s="406">
        <f>M113</f>
        <v>0</v>
      </c>
      <c r="N171" s="407"/>
      <c r="O171" s="406">
        <f>O113</f>
        <v>0</v>
      </c>
      <c r="P171" s="408">
        <f>SUM(K171,M171,O171)</f>
        <v>0</v>
      </c>
      <c r="Q171" s="409">
        <f>SUM(I171,P171)</f>
        <v>0</v>
      </c>
    </row>
    <row r="172" spans="1:17" s="404" customFormat="1" ht="11">
      <c r="A172" s="398" t="s">
        <v>409</v>
      </c>
      <c r="B172" s="222">
        <v>1</v>
      </c>
      <c r="C172" s="405">
        <f>C114</f>
        <v>0</v>
      </c>
      <c r="D172" s="401">
        <f t="shared" ref="D172:Q172" si="68">D114</f>
        <v>0</v>
      </c>
      <c r="E172" s="401">
        <f t="shared" si="68"/>
        <v>0</v>
      </c>
      <c r="F172" s="401">
        <f t="shared" si="68"/>
        <v>0</v>
      </c>
      <c r="G172" s="401">
        <f t="shared" si="68"/>
        <v>0</v>
      </c>
      <c r="H172" s="401">
        <f t="shared" si="68"/>
        <v>0</v>
      </c>
      <c r="I172" s="402">
        <f t="shared" si="68"/>
        <v>0</v>
      </c>
      <c r="J172" s="405">
        <f t="shared" si="68"/>
        <v>0</v>
      </c>
      <c r="K172" s="401">
        <f t="shared" si="68"/>
        <v>0</v>
      </c>
      <c r="L172" s="401">
        <f t="shared" si="68"/>
        <v>0</v>
      </c>
      <c r="M172" s="401">
        <f t="shared" si="68"/>
        <v>0</v>
      </c>
      <c r="N172" s="401">
        <f t="shared" si="68"/>
        <v>0</v>
      </c>
      <c r="O172" s="401">
        <f t="shared" si="68"/>
        <v>0</v>
      </c>
      <c r="P172" s="402">
        <f t="shared" si="68"/>
        <v>0</v>
      </c>
      <c r="Q172" s="403">
        <f t="shared" si="68"/>
        <v>0</v>
      </c>
    </row>
    <row r="173" spans="1:17" s="404" customFormat="1" ht="40" customHeight="1">
      <c r="A173" s="398" t="s">
        <v>410</v>
      </c>
      <c r="B173" s="224">
        <v>1</v>
      </c>
      <c r="C173" s="328"/>
      <c r="D173" s="407"/>
      <c r="E173" s="406">
        <f>E148</f>
        <v>0</v>
      </c>
      <c r="F173" s="407"/>
      <c r="G173" s="407"/>
      <c r="H173" s="406">
        <f>H148</f>
        <v>0</v>
      </c>
      <c r="I173" s="408">
        <f>H173</f>
        <v>0</v>
      </c>
      <c r="J173" s="328"/>
      <c r="K173" s="407"/>
      <c r="L173" s="406">
        <f>L148</f>
        <v>0</v>
      </c>
      <c r="M173" s="407"/>
      <c r="N173" s="407"/>
      <c r="O173" s="406">
        <f>O148</f>
        <v>0</v>
      </c>
      <c r="P173" s="408">
        <f>O173</f>
        <v>0</v>
      </c>
      <c r="Q173" s="410">
        <f>O148</f>
        <v>0</v>
      </c>
    </row>
    <row r="174" spans="1:17" s="404" customFormat="1" ht="25.5" customHeight="1">
      <c r="A174" s="398" t="s">
        <v>193</v>
      </c>
      <c r="B174" s="222">
        <v>0.75</v>
      </c>
      <c r="C174" s="399"/>
      <c r="D174" s="400"/>
      <c r="E174" s="401" t="e">
        <f>E155/E154</f>
        <v>#DIV/0!</v>
      </c>
      <c r="F174" s="400"/>
      <c r="G174" s="400"/>
      <c r="H174" s="401" t="e">
        <f>H155/H154</f>
        <v>#DIV/0!</v>
      </c>
      <c r="I174" s="402" t="e">
        <f>H174</f>
        <v>#DIV/0!</v>
      </c>
      <c r="J174" s="399"/>
      <c r="K174" s="400"/>
      <c r="L174" s="401" t="e">
        <f>L155/L154</f>
        <v>#DIV/0!</v>
      </c>
      <c r="M174" s="400"/>
      <c r="N174" s="400"/>
      <c r="O174" s="401" t="e">
        <f>O155/O154</f>
        <v>#DIV/0!</v>
      </c>
      <c r="P174" s="402" t="e">
        <f>O174</f>
        <v>#DIV/0!</v>
      </c>
      <c r="Q174" s="403" t="e">
        <f>O174</f>
        <v>#DIV/0!</v>
      </c>
    </row>
    <row r="175" spans="1:17" s="404" customFormat="1" ht="20" customHeight="1">
      <c r="A175" s="398" t="s">
        <v>166</v>
      </c>
      <c r="B175" s="223" t="s">
        <v>257</v>
      </c>
      <c r="C175" s="405" t="e">
        <f>C52/C40</f>
        <v>#DIV/0!</v>
      </c>
      <c r="D175" s="401" t="e">
        <f t="shared" ref="D175:Q175" si="69">D52/D40</f>
        <v>#DIV/0!</v>
      </c>
      <c r="E175" s="401" t="e">
        <f t="shared" si="69"/>
        <v>#DIV/0!</v>
      </c>
      <c r="F175" s="401" t="e">
        <f t="shared" si="69"/>
        <v>#DIV/0!</v>
      </c>
      <c r="G175" s="401" t="e">
        <f t="shared" si="69"/>
        <v>#DIV/0!</v>
      </c>
      <c r="H175" s="401" t="e">
        <f t="shared" si="69"/>
        <v>#DIV/0!</v>
      </c>
      <c r="I175" s="402" t="e">
        <f t="shared" si="69"/>
        <v>#DIV/0!</v>
      </c>
      <c r="J175" s="405" t="e">
        <f t="shared" si="69"/>
        <v>#DIV/0!</v>
      </c>
      <c r="K175" s="401" t="e">
        <f t="shared" si="69"/>
        <v>#DIV/0!</v>
      </c>
      <c r="L175" s="401" t="e">
        <f t="shared" si="69"/>
        <v>#DIV/0!</v>
      </c>
      <c r="M175" s="401" t="e">
        <f t="shared" si="69"/>
        <v>#DIV/0!</v>
      </c>
      <c r="N175" s="401" t="e">
        <f t="shared" si="69"/>
        <v>#DIV/0!</v>
      </c>
      <c r="O175" s="401" t="e">
        <f t="shared" si="69"/>
        <v>#DIV/0!</v>
      </c>
      <c r="P175" s="402" t="e">
        <f t="shared" si="69"/>
        <v>#DIV/0!</v>
      </c>
      <c r="Q175" s="403" t="e">
        <f t="shared" si="69"/>
        <v>#DIV/0!</v>
      </c>
    </row>
    <row r="176" spans="1:17" s="404" customFormat="1" ht="17.25" customHeight="1" thickBot="1">
      <c r="A176" s="411" t="s">
        <v>258</v>
      </c>
      <c r="B176" s="225">
        <v>0.75</v>
      </c>
      <c r="C176" s="412">
        <f>C45/($B$7/12)</f>
        <v>0</v>
      </c>
      <c r="D176" s="413">
        <f t="shared" ref="D176:O176" si="70">D45/($B$7/12)</f>
        <v>0</v>
      </c>
      <c r="E176" s="413">
        <f t="shared" si="70"/>
        <v>0</v>
      </c>
      <c r="F176" s="413">
        <f t="shared" si="70"/>
        <v>0</v>
      </c>
      <c r="G176" s="413">
        <f t="shared" si="70"/>
        <v>0</v>
      </c>
      <c r="H176" s="413">
        <f t="shared" si="70"/>
        <v>0</v>
      </c>
      <c r="I176" s="414">
        <f>I45/($B$7/2)</f>
        <v>0</v>
      </c>
      <c r="J176" s="412">
        <f t="shared" si="70"/>
        <v>0</v>
      </c>
      <c r="K176" s="413">
        <f t="shared" si="70"/>
        <v>0</v>
      </c>
      <c r="L176" s="413">
        <f t="shared" si="70"/>
        <v>0</v>
      </c>
      <c r="M176" s="413">
        <f t="shared" si="70"/>
        <v>0</v>
      </c>
      <c r="N176" s="413">
        <f t="shared" si="70"/>
        <v>0</v>
      </c>
      <c r="O176" s="413">
        <f t="shared" si="70"/>
        <v>0</v>
      </c>
      <c r="P176" s="414">
        <f>P45/($B$7/2)</f>
        <v>0</v>
      </c>
      <c r="Q176" s="415">
        <f>Q45/$B$7</f>
        <v>0</v>
      </c>
    </row>
    <row r="177" spans="1:18" s="404" customFormat="1" ht="27.75" customHeight="1">
      <c r="A177" s="416" t="s">
        <v>281</v>
      </c>
      <c r="B177" s="226">
        <v>4</v>
      </c>
      <c r="C177" s="417"/>
      <c r="D177" s="418"/>
      <c r="E177" s="418"/>
      <c r="F177" s="418"/>
      <c r="G177" s="418"/>
      <c r="H177" s="418"/>
      <c r="I177" s="419">
        <f>I96</f>
        <v>0</v>
      </c>
      <c r="J177" s="420"/>
      <c r="K177" s="418"/>
      <c r="L177" s="418"/>
      <c r="M177" s="418"/>
      <c r="N177" s="418"/>
      <c r="O177" s="418"/>
      <c r="P177" s="421">
        <f>P96</f>
        <v>0</v>
      </c>
      <c r="Q177" s="422">
        <f>Q96</f>
        <v>0</v>
      </c>
    </row>
    <row r="178" spans="1:18" s="404" customFormat="1" ht="40" customHeight="1">
      <c r="A178" s="423" t="s">
        <v>282</v>
      </c>
      <c r="B178" s="227" t="s">
        <v>283</v>
      </c>
      <c r="C178" s="424"/>
      <c r="D178" s="407"/>
      <c r="E178" s="407"/>
      <c r="F178" s="407"/>
      <c r="G178" s="407"/>
      <c r="H178" s="407"/>
      <c r="I178" s="425">
        <f>I99</f>
        <v>0</v>
      </c>
      <c r="J178" s="426"/>
      <c r="K178" s="407"/>
      <c r="L178" s="407"/>
      <c r="M178" s="407"/>
      <c r="N178" s="407"/>
      <c r="O178" s="407"/>
      <c r="P178" s="427">
        <f>P99</f>
        <v>0</v>
      </c>
      <c r="Q178" s="428">
        <f>Q99</f>
        <v>0</v>
      </c>
    </row>
    <row r="179" spans="1:18" s="404" customFormat="1" ht="40" customHeight="1">
      <c r="A179" s="423" t="s">
        <v>286</v>
      </c>
      <c r="B179" s="228">
        <v>0.8</v>
      </c>
      <c r="C179" s="399"/>
      <c r="D179" s="400"/>
      <c r="E179" s="400"/>
      <c r="F179" s="400"/>
      <c r="G179" s="400"/>
      <c r="H179" s="400"/>
      <c r="I179" s="429" t="e">
        <f>I104/I100</f>
        <v>#DIV/0!</v>
      </c>
      <c r="J179" s="430"/>
      <c r="K179" s="400"/>
      <c r="L179" s="400"/>
      <c r="M179" s="400"/>
      <c r="N179" s="400"/>
      <c r="O179" s="400"/>
      <c r="P179" s="431" t="e">
        <f>P104/P100</f>
        <v>#DIV/0!</v>
      </c>
      <c r="Q179" s="432" t="e">
        <f>Q104/Q100</f>
        <v>#DIV/0!</v>
      </c>
    </row>
    <row r="180" spans="1:18" s="404" customFormat="1" ht="22">
      <c r="A180" s="423" t="s">
        <v>288</v>
      </c>
      <c r="B180" s="228">
        <v>0.8</v>
      </c>
      <c r="C180" s="399"/>
      <c r="D180" s="400"/>
      <c r="E180" s="400"/>
      <c r="F180" s="400"/>
      <c r="G180" s="400"/>
      <c r="H180" s="400"/>
      <c r="I180" s="429" t="e">
        <f>E109/E108</f>
        <v>#DIV/0!</v>
      </c>
      <c r="J180" s="430"/>
      <c r="K180" s="400"/>
      <c r="L180" s="400"/>
      <c r="M180" s="400"/>
      <c r="N180" s="400"/>
      <c r="O180" s="400"/>
      <c r="P180" s="431" t="e">
        <f>L109/L108</f>
        <v>#DIV/0!</v>
      </c>
      <c r="Q180" s="432" t="e">
        <f>M109/M108</f>
        <v>#DIV/0!</v>
      </c>
    </row>
    <row r="181" spans="1:18" s="404" customFormat="1" ht="25.5" customHeight="1" thickBot="1">
      <c r="A181" s="433" t="s">
        <v>411</v>
      </c>
      <c r="B181" s="229">
        <v>1</v>
      </c>
      <c r="C181" s="434"/>
      <c r="D181" s="435"/>
      <c r="E181" s="435"/>
      <c r="F181" s="435"/>
      <c r="G181" s="435"/>
      <c r="H181" s="435"/>
      <c r="I181" s="436">
        <f>I127</f>
        <v>0</v>
      </c>
      <c r="J181" s="437"/>
      <c r="K181" s="435"/>
      <c r="L181" s="435"/>
      <c r="M181" s="435"/>
      <c r="N181" s="435"/>
      <c r="O181" s="435"/>
      <c r="P181" s="438">
        <f>P127</f>
        <v>0</v>
      </c>
      <c r="Q181" s="439">
        <f>Q127</f>
        <v>0</v>
      </c>
    </row>
    <row r="182" spans="1:18" s="404" customFormat="1" ht="23.25" customHeight="1">
      <c r="A182" s="440" t="s">
        <v>412</v>
      </c>
      <c r="B182" s="230">
        <v>1</v>
      </c>
      <c r="C182" s="441"/>
      <c r="D182" s="442"/>
      <c r="E182" s="442"/>
      <c r="F182" s="442"/>
      <c r="G182" s="442"/>
      <c r="H182" s="442"/>
      <c r="I182" s="443">
        <f>IF(SUM(I11:I26)=16,1,0)</f>
        <v>0</v>
      </c>
      <c r="J182" s="444"/>
      <c r="K182" s="442"/>
      <c r="L182" s="442"/>
      <c r="M182" s="442"/>
      <c r="N182" s="442"/>
      <c r="O182" s="442"/>
      <c r="P182" s="445">
        <f>IF(SUM(P11:P26)=16,1,0)</f>
        <v>0</v>
      </c>
      <c r="Q182" s="446">
        <f>IF(SUM(Q11:Q26)=16,1,0)</f>
        <v>0</v>
      </c>
      <c r="R182" s="447"/>
    </row>
    <row r="183" spans="1:18" s="404" customFormat="1" ht="20" customHeight="1">
      <c r="A183" s="448" t="s">
        <v>298</v>
      </c>
      <c r="B183" s="231"/>
      <c r="C183" s="449"/>
      <c r="D183" s="450"/>
      <c r="E183" s="450"/>
      <c r="F183" s="450"/>
      <c r="G183" s="450"/>
      <c r="H183" s="450"/>
      <c r="I183" s="451">
        <f>I96</f>
        <v>0</v>
      </c>
      <c r="J183" s="452"/>
      <c r="K183" s="450"/>
      <c r="L183" s="450"/>
      <c r="M183" s="450"/>
      <c r="N183" s="450"/>
      <c r="O183" s="450"/>
      <c r="P183" s="453">
        <f>P96</f>
        <v>0</v>
      </c>
      <c r="Q183" s="454">
        <f>Q96</f>
        <v>0</v>
      </c>
    </row>
    <row r="184" spans="1:18" s="404" customFormat="1" ht="20" customHeight="1" thickBot="1">
      <c r="A184" s="455" t="s">
        <v>304</v>
      </c>
      <c r="B184" s="232"/>
      <c r="C184" s="456">
        <f t="shared" ref="C184:H184" si="71">C40/($B$6/12)</f>
        <v>0</v>
      </c>
      <c r="D184" s="456">
        <f t="shared" si="71"/>
        <v>0</v>
      </c>
      <c r="E184" s="456">
        <f t="shared" si="71"/>
        <v>0</v>
      </c>
      <c r="F184" s="456">
        <f t="shared" si="71"/>
        <v>0</v>
      </c>
      <c r="G184" s="456">
        <f t="shared" si="71"/>
        <v>0</v>
      </c>
      <c r="H184" s="456">
        <f t="shared" si="71"/>
        <v>0</v>
      </c>
      <c r="I184" s="457">
        <f>I40/($B$6/2)</f>
        <v>0</v>
      </c>
      <c r="J184" s="456">
        <f t="shared" ref="J184:O184" si="72">J40/($B$6/12)</f>
        <v>0</v>
      </c>
      <c r="K184" s="456">
        <f t="shared" si="72"/>
        <v>0</v>
      </c>
      <c r="L184" s="456">
        <f t="shared" si="72"/>
        <v>0</v>
      </c>
      <c r="M184" s="456">
        <f t="shared" si="72"/>
        <v>0</v>
      </c>
      <c r="N184" s="456">
        <f t="shared" si="72"/>
        <v>0</v>
      </c>
      <c r="O184" s="456">
        <f t="shared" si="72"/>
        <v>0</v>
      </c>
      <c r="P184" s="458">
        <f>P40/($B$6/2)</f>
        <v>0</v>
      </c>
      <c r="Q184" s="459">
        <f>Q40/$B$6</f>
        <v>0</v>
      </c>
    </row>
    <row r="185" spans="1:18">
      <c r="A185" s="178"/>
      <c r="B185" s="375"/>
      <c r="C185" s="179"/>
      <c r="D185" s="179"/>
      <c r="E185" s="179"/>
      <c r="F185" s="179"/>
      <c r="G185" s="179"/>
      <c r="H185" s="376"/>
      <c r="I185" s="188"/>
      <c r="J185" s="376"/>
      <c r="K185" s="178"/>
      <c r="L185" s="178"/>
      <c r="M185" s="178"/>
      <c r="N185" s="178"/>
      <c r="O185" s="377"/>
      <c r="P185" s="378"/>
      <c r="Q185" s="379"/>
    </row>
    <row r="186" spans="1:18" s="374" customFormat="1" ht="40" customHeight="1">
      <c r="A186" s="305"/>
      <c r="B186" s="370"/>
      <c r="C186" s="306"/>
      <c r="D186" s="306"/>
      <c r="E186" s="306"/>
      <c r="F186" s="306"/>
      <c r="G186" s="306"/>
      <c r="H186" s="191"/>
      <c r="I186" s="307"/>
      <c r="J186" s="191"/>
      <c r="K186" s="333"/>
      <c r="L186" s="333"/>
      <c r="M186" s="333"/>
      <c r="N186" s="333"/>
      <c r="O186" s="333"/>
      <c r="P186" s="380"/>
      <c r="Q186" s="373"/>
    </row>
    <row r="187" spans="1:18" s="374" customFormat="1">
      <c r="A187" s="305"/>
      <c r="B187" s="370"/>
      <c r="C187" s="306"/>
      <c r="D187" s="306"/>
      <c r="E187" s="306"/>
      <c r="F187" s="306"/>
      <c r="G187" s="306"/>
      <c r="H187" s="191"/>
      <c r="I187" s="307"/>
      <c r="J187" s="191"/>
      <c r="K187" s="333"/>
      <c r="L187" s="333"/>
      <c r="M187" s="333"/>
      <c r="N187" s="333"/>
      <c r="O187" s="333"/>
      <c r="P187" s="380"/>
      <c r="Q187" s="373"/>
    </row>
    <row r="188" spans="1:18" s="374" customFormat="1" ht="20" customHeight="1">
      <c r="A188" s="305"/>
      <c r="B188" s="370"/>
      <c r="C188" s="306"/>
      <c r="D188" s="306"/>
      <c r="E188" s="306"/>
      <c r="F188" s="306"/>
      <c r="G188" s="306"/>
      <c r="H188" s="191"/>
      <c r="I188" s="307"/>
      <c r="J188" s="191"/>
      <c r="K188" s="333"/>
      <c r="L188" s="333"/>
      <c r="M188" s="333"/>
      <c r="N188" s="333"/>
      <c r="O188" s="333"/>
      <c r="P188" s="380"/>
      <c r="Q188" s="373"/>
    </row>
    <row r="189" spans="1:18" s="374" customFormat="1" ht="20" customHeight="1">
      <c r="A189" s="305"/>
      <c r="B189" s="370"/>
      <c r="C189" s="306"/>
      <c r="D189" s="306"/>
      <c r="E189" s="306"/>
      <c r="F189" s="306"/>
      <c r="G189" s="306"/>
      <c r="H189" s="191"/>
      <c r="I189" s="307"/>
      <c r="J189" s="191"/>
      <c r="K189" s="333"/>
      <c r="L189" s="333"/>
      <c r="M189" s="333"/>
      <c r="N189" s="333"/>
      <c r="O189" s="333"/>
      <c r="P189" s="380"/>
      <c r="Q189" s="373"/>
    </row>
    <row r="190" spans="1:18" s="374" customFormat="1">
      <c r="A190" s="305"/>
      <c r="B190" s="370"/>
      <c r="C190" s="306"/>
      <c r="D190" s="306"/>
      <c r="E190" s="306"/>
      <c r="F190" s="306"/>
      <c r="G190" s="306"/>
      <c r="H190" s="191"/>
      <c r="I190" s="307"/>
      <c r="J190" s="191"/>
      <c r="K190" s="333"/>
      <c r="L190" s="333"/>
      <c r="M190" s="333"/>
      <c r="N190" s="333"/>
      <c r="O190" s="333"/>
      <c r="P190" s="380"/>
      <c r="Q190" s="373"/>
    </row>
    <row r="191" spans="1:18" s="374" customFormat="1">
      <c r="A191" s="305"/>
      <c r="B191" s="370"/>
      <c r="C191" s="306"/>
      <c r="D191" s="306"/>
      <c r="E191" s="306"/>
      <c r="F191" s="306"/>
      <c r="G191" s="306"/>
      <c r="H191" s="191"/>
      <c r="I191" s="307"/>
      <c r="J191" s="191"/>
      <c r="K191" s="333"/>
      <c r="L191" s="333"/>
      <c r="M191" s="333"/>
      <c r="N191" s="333"/>
      <c r="O191" s="333"/>
      <c r="P191" s="380"/>
      <c r="Q191" s="373"/>
    </row>
    <row r="192" spans="1:18" s="374" customFormat="1">
      <c r="A192" s="305"/>
      <c r="B192" s="370"/>
      <c r="C192" s="306"/>
      <c r="D192" s="306"/>
      <c r="E192" s="306"/>
      <c r="F192" s="306"/>
      <c r="G192" s="306"/>
      <c r="H192" s="191"/>
      <c r="I192" s="307"/>
      <c r="J192" s="191"/>
      <c r="K192" s="333"/>
      <c r="L192" s="333"/>
      <c r="M192" s="333"/>
      <c r="N192" s="333"/>
      <c r="O192" s="333"/>
      <c r="P192" s="380"/>
      <c r="Q192" s="373"/>
    </row>
    <row r="193" spans="1:17" s="374" customFormat="1">
      <c r="A193" s="305"/>
      <c r="B193" s="370"/>
      <c r="C193" s="306"/>
      <c r="D193" s="306"/>
      <c r="E193" s="306"/>
      <c r="F193" s="306"/>
      <c r="G193" s="306"/>
      <c r="H193" s="191"/>
      <c r="I193" s="307"/>
      <c r="J193" s="191"/>
      <c r="K193" s="333"/>
      <c r="L193" s="333"/>
      <c r="M193" s="333"/>
      <c r="N193" s="333"/>
      <c r="O193" s="333"/>
      <c r="P193" s="380"/>
      <c r="Q193" s="373"/>
    </row>
    <row r="194" spans="1:17" s="374" customFormat="1">
      <c r="A194" s="305"/>
      <c r="B194" s="370"/>
      <c r="C194" s="306"/>
      <c r="D194" s="306"/>
      <c r="E194" s="306"/>
      <c r="F194" s="306"/>
      <c r="G194" s="306"/>
      <c r="H194" s="191"/>
      <c r="I194" s="307"/>
      <c r="J194" s="191"/>
      <c r="K194" s="333"/>
      <c r="L194" s="333"/>
      <c r="M194" s="333"/>
      <c r="N194" s="333"/>
      <c r="O194" s="333"/>
      <c r="P194" s="380"/>
      <c r="Q194" s="373"/>
    </row>
    <row r="195" spans="1:17" s="374" customFormat="1">
      <c r="A195" s="305"/>
      <c r="B195" s="370"/>
      <c r="C195" s="306"/>
      <c r="D195" s="306"/>
      <c r="E195" s="306"/>
      <c r="F195" s="306"/>
      <c r="G195" s="306"/>
      <c r="H195" s="191"/>
      <c r="I195" s="307"/>
      <c r="J195" s="191"/>
      <c r="K195" s="333"/>
      <c r="L195" s="333"/>
      <c r="M195" s="333"/>
      <c r="N195" s="333"/>
      <c r="O195" s="333"/>
      <c r="P195" s="380"/>
      <c r="Q195" s="373"/>
    </row>
    <row r="196" spans="1:17" s="374" customFormat="1">
      <c r="A196" s="305"/>
      <c r="B196" s="370"/>
      <c r="C196" s="306"/>
      <c r="D196" s="306"/>
      <c r="E196" s="306"/>
      <c r="F196" s="306"/>
      <c r="G196" s="306"/>
      <c r="H196" s="191"/>
      <c r="I196" s="307"/>
      <c r="J196" s="191"/>
      <c r="K196" s="333"/>
      <c r="L196" s="333"/>
      <c r="M196" s="333"/>
      <c r="N196" s="333"/>
      <c r="O196" s="333"/>
      <c r="P196" s="380"/>
      <c r="Q196" s="373"/>
    </row>
    <row r="197" spans="1:17" s="374" customFormat="1">
      <c r="A197" s="305"/>
      <c r="B197" s="370"/>
      <c r="C197" s="306"/>
      <c r="D197" s="306"/>
      <c r="E197" s="306"/>
      <c r="F197" s="306"/>
      <c r="G197" s="306"/>
      <c r="H197" s="191"/>
      <c r="I197" s="307"/>
      <c r="J197" s="191"/>
      <c r="K197" s="333"/>
      <c r="L197" s="333"/>
      <c r="M197" s="333"/>
      <c r="N197" s="333"/>
      <c r="O197" s="333"/>
      <c r="P197" s="380"/>
      <c r="Q197" s="373"/>
    </row>
    <row r="198" spans="1:17" s="374" customFormat="1">
      <c r="A198" s="305"/>
      <c r="B198" s="370"/>
      <c r="C198" s="306"/>
      <c r="D198" s="306"/>
      <c r="E198" s="306"/>
      <c r="F198" s="306"/>
      <c r="G198" s="306"/>
      <c r="H198" s="191"/>
      <c r="I198" s="307"/>
      <c r="J198" s="191"/>
      <c r="K198" s="333"/>
      <c r="L198" s="333"/>
      <c r="M198" s="333"/>
      <c r="N198" s="333"/>
      <c r="O198" s="333"/>
      <c r="P198" s="380"/>
      <c r="Q198" s="373"/>
    </row>
    <row r="199" spans="1:17" s="374" customFormat="1">
      <c r="A199" s="305"/>
      <c r="B199" s="370"/>
      <c r="C199" s="306"/>
      <c r="D199" s="306"/>
      <c r="E199" s="306"/>
      <c r="F199" s="306"/>
      <c r="G199" s="306"/>
      <c r="H199" s="191"/>
      <c r="I199" s="307"/>
      <c r="J199" s="191"/>
      <c r="K199" s="333"/>
      <c r="L199" s="333"/>
      <c r="M199" s="333"/>
      <c r="N199" s="333"/>
      <c r="O199" s="333"/>
      <c r="P199" s="380"/>
      <c r="Q199" s="373"/>
    </row>
    <row r="200" spans="1:17" s="374" customFormat="1">
      <c r="A200" s="305"/>
      <c r="B200" s="370"/>
      <c r="C200" s="306"/>
      <c r="D200" s="306"/>
      <c r="E200" s="306"/>
      <c r="F200" s="306"/>
      <c r="G200" s="306"/>
      <c r="H200" s="191"/>
      <c r="I200" s="307"/>
      <c r="J200" s="191"/>
      <c r="K200" s="333"/>
      <c r="L200" s="333"/>
      <c r="M200" s="333"/>
      <c r="N200" s="333"/>
      <c r="O200" s="333"/>
      <c r="P200" s="380"/>
      <c r="Q200" s="373"/>
    </row>
    <row r="201" spans="1:17" s="374" customFormat="1">
      <c r="A201" s="305"/>
      <c r="B201" s="370"/>
      <c r="C201" s="306"/>
      <c r="D201" s="306"/>
      <c r="E201" s="306"/>
      <c r="F201" s="306"/>
      <c r="G201" s="306"/>
      <c r="H201" s="191"/>
      <c r="I201" s="307"/>
      <c r="J201" s="191"/>
      <c r="K201" s="333"/>
      <c r="L201" s="333"/>
      <c r="M201" s="333"/>
      <c r="N201" s="333"/>
      <c r="O201" s="333"/>
      <c r="P201" s="380"/>
      <c r="Q201" s="373"/>
    </row>
    <row r="202" spans="1:17" s="374" customFormat="1">
      <c r="A202" s="305"/>
      <c r="B202" s="370"/>
      <c r="C202" s="306"/>
      <c r="D202" s="306"/>
      <c r="E202" s="306"/>
      <c r="F202" s="306"/>
      <c r="G202" s="306"/>
      <c r="H202" s="191"/>
      <c r="I202" s="307"/>
      <c r="J202" s="191"/>
      <c r="K202" s="333"/>
      <c r="L202" s="333"/>
      <c r="M202" s="333"/>
      <c r="N202" s="333"/>
      <c r="O202" s="333"/>
      <c r="P202" s="380"/>
      <c r="Q202" s="373"/>
    </row>
    <row r="203" spans="1:17" s="374" customFormat="1">
      <c r="A203" s="305"/>
      <c r="B203" s="370"/>
      <c r="C203" s="306"/>
      <c r="D203" s="306"/>
      <c r="E203" s="306"/>
      <c r="F203" s="306"/>
      <c r="G203" s="306"/>
      <c r="H203" s="191"/>
      <c r="I203" s="307"/>
      <c r="J203" s="191"/>
      <c r="K203" s="333"/>
      <c r="L203" s="333"/>
      <c r="M203" s="333"/>
      <c r="N203" s="333"/>
      <c r="O203" s="333"/>
      <c r="P203" s="380"/>
      <c r="Q203" s="373"/>
    </row>
  </sheetData>
  <protectedRanges>
    <protectedRange sqref="B11:B26" name="Plage13_1"/>
    <protectedRange sqref="C11:H26 J11:O26" name="Plage2_1"/>
    <protectedRange sqref="B2:B5" name="Plage1_1"/>
    <protectedRange sqref="C29:H36 J29:O36" name="Plage3"/>
    <protectedRange sqref="C41:H44 J41:O44" name="Plage4"/>
    <protectedRange sqref="C46:H57 J46:O57" name="Plage5"/>
    <protectedRange sqref="C59:H62 J59:O62" name="Plage6"/>
    <protectedRange sqref="J65:O68 C65:H68" name="Plage7"/>
    <protectedRange sqref="C72:H76 J97:O106 C78:H83 C85:H87 C89:H91 C93:H95 C97:H106 C108:H117 J72:O76 J108:O117 J78:O83 J85:O87 J89:O91 J93:O95" name="Plage8"/>
    <protectedRange sqref="C119:H124 J119:O124" name="Plage9"/>
    <protectedRange sqref="C127:H132 J127:O132" name="Plage10"/>
    <protectedRange sqref="C135:H152 J135:O152" name="Plage11"/>
    <protectedRange sqref="C155:H158 J155:O158" name="Plage12"/>
    <protectedRange sqref="B28:B36 B38:B39 B41:B57 B59:B62 B72:B76 B64:B68 B78:B83 B85:B87 B89:B91 B93:B95 B97:B106 B108:B117 B119:B124 B126:B132 B135:B152 B154:B158" name="Plage13"/>
  </protectedRanges>
  <mergeCells count="3">
    <mergeCell ref="I9:I10"/>
    <mergeCell ref="P9:P10"/>
    <mergeCell ref="Q9:Q10"/>
  </mergeCells>
  <hyperlinks>
    <hyperlink ref="A2" location="Baramchi!_ftn1" display="VDC population at a given point in time"/>
    <hyperlink ref="A4" location="Baramchi!_ftn2" display="Estimated number of women of reproductive age (15-49) at a given point in time"/>
    <hyperlink ref="A3" location="Baramchi!_ftn1" display="VDC population at a given point in time"/>
  </hyperlinks>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enableFormatConditionsCalculation="0"/>
  <dimension ref="A1:AQ203"/>
  <sheetViews>
    <sheetView topLeftCell="A153" zoomScale="150" zoomScaleNormal="150" zoomScalePageLayoutView="150" workbookViewId="0">
      <selection activeCell="C162" sqref="C162"/>
    </sheetView>
  </sheetViews>
  <sheetFormatPr baseColWidth="10" defaultColWidth="20.1640625" defaultRowHeight="18" x14ac:dyDescent="0"/>
  <cols>
    <col min="1" max="1" width="58.83203125" style="80" customWidth="1"/>
    <col min="2" max="2" width="10.6640625" style="381" customWidth="1"/>
    <col min="3" max="7" width="10.6640625" style="81" customWidth="1"/>
    <col min="8" max="8" width="10.6640625" style="382" customWidth="1"/>
    <col min="9" max="9" width="10.6640625" style="189" customWidth="1"/>
    <col min="10" max="10" width="10.6640625" style="382" customWidth="1"/>
    <col min="11" max="15" width="10.6640625" style="334" customWidth="1"/>
    <col min="16" max="16" width="10.6640625" style="383" customWidth="1"/>
    <col min="17" max="17" width="10.6640625" style="384" customWidth="1"/>
    <col min="18" max="16384" width="20.1640625" style="336"/>
  </cols>
  <sheetData>
    <row r="1" spans="1:43" s="332" customFormat="1" ht="32" customHeight="1">
      <c r="A1" s="83" t="s">
        <v>441</v>
      </c>
      <c r="B1" s="314" t="s">
        <v>200</v>
      </c>
      <c r="C1" s="460" t="s">
        <v>456</v>
      </c>
      <c r="E1" s="329"/>
      <c r="F1" s="329"/>
      <c r="G1" s="329"/>
      <c r="H1" s="329"/>
      <c r="I1" s="330"/>
      <c r="J1" s="329"/>
      <c r="K1" s="329"/>
      <c r="L1" s="329"/>
      <c r="M1" s="329"/>
      <c r="N1" s="329"/>
      <c r="O1" s="329"/>
      <c r="P1" s="330"/>
      <c r="Q1" s="331"/>
    </row>
    <row r="2" spans="1:43" s="333" customFormat="1" ht="25.5" customHeight="1">
      <c r="A2" s="84" t="s">
        <v>442</v>
      </c>
      <c r="B2" s="315">
        <f>SUM('SONUC Miragoâne'!B2,'SONUB Paillant'!B2,'SONUB PTN'!B2,'SONUB Plaisance'!B2)</f>
        <v>128024</v>
      </c>
      <c r="C2" s="329"/>
      <c r="D2" s="329"/>
      <c r="E2" s="329"/>
      <c r="F2" s="329"/>
      <c r="G2" s="329"/>
      <c r="H2" s="329"/>
      <c r="I2" s="330"/>
      <c r="J2" s="329"/>
      <c r="K2" s="329"/>
      <c r="L2" s="329"/>
      <c r="M2" s="329"/>
      <c r="N2" s="329"/>
      <c r="O2" s="329"/>
      <c r="P2" s="330"/>
      <c r="Q2" s="331"/>
    </row>
    <row r="3" spans="1:43" s="333" customFormat="1" ht="25.5" customHeight="1">
      <c r="A3" s="84" t="s">
        <v>443</v>
      </c>
      <c r="B3" s="315">
        <f>SUM('SONUC Miragoâne'!B3,'SONUB Paillant'!B3,'SONUB PTN'!B3,'SONUB Plaisance'!B3)</f>
        <v>206506</v>
      </c>
      <c r="C3" s="390" t="s">
        <v>457</v>
      </c>
      <c r="D3" s="329"/>
      <c r="E3" s="329"/>
      <c r="F3" s="329"/>
      <c r="G3" s="329"/>
      <c r="H3" s="329"/>
      <c r="I3" s="330"/>
      <c r="J3" s="329"/>
      <c r="K3" s="329"/>
      <c r="L3" s="329"/>
      <c r="M3" s="329"/>
      <c r="N3" s="329"/>
      <c r="O3" s="329"/>
      <c r="P3" s="330"/>
      <c r="Q3" s="331"/>
    </row>
    <row r="4" spans="1:43" s="333" customFormat="1" ht="25.5" customHeight="1">
      <c r="A4" s="84" t="s">
        <v>203</v>
      </c>
      <c r="B4" s="315">
        <f>SUM('SONUC Miragoâne'!B4,'SONUB Paillant'!B4,'SONUB PTN'!B4,'SONUB Plaisance'!B4)</f>
        <v>34016</v>
      </c>
      <c r="C4" s="329"/>
      <c r="D4" s="329"/>
      <c r="E4" s="329"/>
      <c r="F4" s="329"/>
      <c r="G4" s="329"/>
      <c r="H4" s="329"/>
      <c r="I4" s="330"/>
      <c r="J4" s="329"/>
      <c r="K4" s="329"/>
      <c r="L4" s="329"/>
      <c r="M4" s="329"/>
      <c r="N4" s="329"/>
      <c r="O4" s="329"/>
      <c r="P4" s="330"/>
      <c r="Q4" s="331"/>
    </row>
    <row r="5" spans="1:43" s="333" customFormat="1" ht="25.5" customHeight="1">
      <c r="A5" s="85" t="s">
        <v>204</v>
      </c>
      <c r="B5" s="315">
        <f>SUM('SONUC Miragoâne'!B5,'SONUB Paillant'!B5,'SONUB PTN'!B5,'SONUB Plaisance'!B5)</f>
        <v>4213</v>
      </c>
      <c r="C5" s="329"/>
      <c r="D5" s="329"/>
      <c r="E5" s="329"/>
      <c r="F5" s="329"/>
      <c r="G5" s="329"/>
      <c r="H5" s="329"/>
      <c r="I5" s="330"/>
      <c r="J5" s="329"/>
      <c r="K5" s="329"/>
      <c r="L5" s="329"/>
      <c r="M5" s="329"/>
      <c r="N5" s="329"/>
      <c r="O5" s="329"/>
      <c r="P5" s="330"/>
      <c r="Q5" s="331"/>
    </row>
    <row r="6" spans="1:43" s="334" customFormat="1" ht="25.5" customHeight="1">
      <c r="A6" s="86" t="s">
        <v>205</v>
      </c>
      <c r="B6" s="315">
        <f>SUM('SONUC Miragoâne'!B6,'SONUB Paillant'!B6,'SONUB PTN'!B6,'SONUB Plaisance'!B6)</f>
        <v>3663</v>
      </c>
      <c r="C6" s="390" t="s">
        <v>455</v>
      </c>
      <c r="D6" s="329"/>
      <c r="E6" s="329"/>
      <c r="F6" s="329"/>
      <c r="G6" s="329"/>
      <c r="H6" s="329"/>
      <c r="I6" s="330"/>
      <c r="J6" s="329"/>
      <c r="K6" s="329"/>
      <c r="L6" s="329"/>
      <c r="M6" s="329"/>
      <c r="N6" s="329"/>
      <c r="O6" s="329"/>
      <c r="P6" s="330"/>
      <c r="Q6" s="331"/>
    </row>
    <row r="7" spans="1:43" s="333" customFormat="1" ht="25.5" customHeight="1" thickBot="1">
      <c r="A7" s="87" t="s">
        <v>206</v>
      </c>
      <c r="B7" s="316">
        <f>SUM('SONUC Miragoâne'!B7,'SONUB Paillant'!B7,'SONUB PTN'!B7,'SONUB Plaisance'!B7)</f>
        <v>549.44999999999993</v>
      </c>
      <c r="C7" s="390" t="s">
        <v>207</v>
      </c>
      <c r="D7" s="329"/>
      <c r="E7" s="329"/>
      <c r="F7" s="329"/>
      <c r="G7" s="329"/>
      <c r="H7" s="329"/>
      <c r="I7" s="330"/>
      <c r="J7" s="329"/>
      <c r="K7" s="329"/>
      <c r="L7" s="329"/>
      <c r="M7" s="329"/>
      <c r="N7" s="329"/>
      <c r="O7" s="329"/>
      <c r="P7" s="330"/>
      <c r="Q7" s="331"/>
    </row>
    <row r="8" spans="1:43" ht="20.25" customHeight="1" thickBot="1">
      <c r="A8" s="329"/>
      <c r="B8" s="335"/>
      <c r="C8" s="329"/>
      <c r="D8" s="329"/>
      <c r="E8" s="329"/>
      <c r="F8" s="329"/>
      <c r="G8" s="329"/>
      <c r="H8" s="329"/>
      <c r="I8" s="330"/>
      <c r="J8" s="329"/>
      <c r="K8" s="329"/>
      <c r="L8" s="329"/>
      <c r="M8" s="329"/>
      <c r="N8" s="329"/>
      <c r="O8" s="329"/>
      <c r="P8" s="330"/>
      <c r="Q8" s="331"/>
    </row>
    <row r="9" spans="1:43" s="70" customFormat="1" ht="24" customHeight="1">
      <c r="A9" s="67" t="s">
        <v>209</v>
      </c>
      <c r="B9" s="317"/>
      <c r="C9" s="68">
        <v>41334</v>
      </c>
      <c r="D9" s="213">
        <v>41365</v>
      </c>
      <c r="E9" s="214">
        <v>41395</v>
      </c>
      <c r="F9" s="214">
        <v>41426</v>
      </c>
      <c r="G9" s="69">
        <v>41456</v>
      </c>
      <c r="H9" s="214">
        <v>41487</v>
      </c>
      <c r="I9" s="495" t="s">
        <v>208</v>
      </c>
      <c r="J9" s="68">
        <v>41518</v>
      </c>
      <c r="K9" s="214">
        <v>41548</v>
      </c>
      <c r="L9" s="69">
        <v>41579</v>
      </c>
      <c r="M9" s="214">
        <v>41609</v>
      </c>
      <c r="N9" s="69">
        <v>41640</v>
      </c>
      <c r="O9" s="214">
        <v>41671</v>
      </c>
      <c r="P9" s="497" t="s">
        <v>211</v>
      </c>
      <c r="Q9" s="499" t="s">
        <v>212</v>
      </c>
    </row>
    <row r="10" spans="1:43" s="70" customFormat="1" ht="24" customHeight="1" thickBot="1">
      <c r="A10" s="89" t="s">
        <v>210</v>
      </c>
      <c r="B10" s="318"/>
      <c r="C10" s="90"/>
      <c r="D10" s="215"/>
      <c r="E10" s="91"/>
      <c r="F10" s="91"/>
      <c r="G10" s="92"/>
      <c r="H10" s="91"/>
      <c r="I10" s="496"/>
      <c r="J10" s="90"/>
      <c r="K10" s="91"/>
      <c r="L10" s="92"/>
      <c r="M10" s="91"/>
      <c r="N10" s="92"/>
      <c r="O10" s="91"/>
      <c r="P10" s="498"/>
      <c r="Q10" s="500"/>
    </row>
    <row r="11" spans="1:43" s="338" customFormat="1" ht="32" customHeight="1" thickBot="1">
      <c r="A11" s="386" t="s">
        <v>339</v>
      </c>
      <c r="B11" s="337">
        <f>SUM('SONUC Miragoâne'!B11,'SONUB Paillant'!B11,'SONUB PTN'!B11,'SONUB Plaisance'!B11)</f>
        <v>0</v>
      </c>
      <c r="C11" s="211">
        <f>SUM('SONUC Miragoâne'!C11,'SONUB Paillant'!C11,'SONUB PTN'!C11,'SONUB Plaisance'!C11)</f>
        <v>0</v>
      </c>
      <c r="D11" s="88">
        <f>SUM('SONUC Miragoâne'!D11,'SONUB Paillant'!D11,'SONUB PTN'!D11,'SONUB Plaisance'!D11)</f>
        <v>0</v>
      </c>
      <c r="E11" s="88">
        <f>SUM('SONUC Miragoâne'!E11,'SONUB Paillant'!E11,'SONUB PTN'!E11,'SONUB Plaisance'!E11)</f>
        <v>0</v>
      </c>
      <c r="F11" s="88">
        <f>SUM('SONUC Miragoâne'!F11,'SONUB Paillant'!F11,'SONUB PTN'!F11,'SONUB Plaisance'!F11)</f>
        <v>0</v>
      </c>
      <c r="G11" s="88">
        <f>SUM('SONUC Miragoâne'!G11,'SONUB Paillant'!G11,'SONUB PTN'!G11,'SONUB Plaisance'!G11)</f>
        <v>0</v>
      </c>
      <c r="H11" s="88">
        <f>SUM('SONUC Miragoâne'!H11,'SONUB Paillant'!H11,'SONUB PTN'!H11,'SONUB Plaisance'!H11)</f>
        <v>0</v>
      </c>
      <c r="I11" s="212">
        <f>SUM('SONUC Miragoâne'!I11,'SONUB Paillant'!I11,'SONUB PTN'!I11,'SONUB Plaisance'!I11)</f>
        <v>0</v>
      </c>
      <c r="J11" s="211">
        <f>SUM('SONUC Miragoâne'!J11,'SONUB Paillant'!J11,'SONUB PTN'!J11,'SONUB Plaisance'!J11)</f>
        <v>0</v>
      </c>
      <c r="K11" s="88">
        <f>SUM('SONUC Miragoâne'!K11,'SONUB Paillant'!K11,'SONUB PTN'!K11,'SONUB Plaisance'!K11)</f>
        <v>0</v>
      </c>
      <c r="L11" s="88">
        <f>SUM('SONUC Miragoâne'!L11,'SONUB Paillant'!L11,'SONUB PTN'!L11,'SONUB Plaisance'!L11)</f>
        <v>0</v>
      </c>
      <c r="M11" s="88">
        <f>SUM('SONUC Miragoâne'!M11,'SONUB Paillant'!M11,'SONUB PTN'!M11,'SONUB Plaisance'!M11)</f>
        <v>0</v>
      </c>
      <c r="N11" s="88">
        <f>SUM('SONUC Miragoâne'!N11,'SONUB Paillant'!N11,'SONUB PTN'!N11,'SONUB Plaisance'!N11)</f>
        <v>0</v>
      </c>
      <c r="O11" s="88">
        <f>SUM('SONUC Miragoâne'!O11,'SONUB Paillant'!O11,'SONUB PTN'!O11,'SONUB Plaisance'!O11)</f>
        <v>0</v>
      </c>
      <c r="P11" s="212">
        <f>SUM('SONUC Miragoâne'!P11,'SONUB Paillant'!P11,'SONUB PTN'!P11,'SONUB Plaisance'!P11)</f>
        <v>0</v>
      </c>
      <c r="Q11" s="217">
        <f>SUM('SONUC Miragoâne'!Q11,'SONUB Paillant'!Q11,'SONUB PTN'!Q11,'SONUB Plaisance'!Q11)</f>
        <v>0</v>
      </c>
      <c r="R11" s="333"/>
      <c r="S11" s="333"/>
      <c r="T11" s="333"/>
      <c r="U11" s="333"/>
      <c r="V11" s="333"/>
      <c r="W11" s="333"/>
      <c r="X11" s="333"/>
      <c r="Y11" s="333"/>
      <c r="Z11" s="333"/>
      <c r="AA11" s="333"/>
      <c r="AB11" s="333"/>
      <c r="AC11" s="333"/>
      <c r="AD11" s="333"/>
      <c r="AE11" s="333"/>
      <c r="AF11" s="333"/>
      <c r="AG11" s="333"/>
      <c r="AH11" s="333"/>
      <c r="AI11" s="333"/>
      <c r="AJ11" s="333"/>
      <c r="AK11" s="333"/>
      <c r="AL11" s="333"/>
      <c r="AM11" s="333"/>
      <c r="AN11" s="333"/>
      <c r="AO11" s="333"/>
      <c r="AP11" s="333"/>
      <c r="AQ11" s="333"/>
    </row>
    <row r="12" spans="1:43" s="338" customFormat="1" ht="32" customHeight="1" thickBot="1">
      <c r="A12" s="387" t="s">
        <v>340</v>
      </c>
      <c r="B12" s="339">
        <f>SUM('SONUC Miragoâne'!B12,'SONUB Paillant'!B12,'SONUB PTN'!B12,'SONUB Plaisance'!B12)</f>
        <v>0</v>
      </c>
      <c r="C12" s="210">
        <f>SUM('SONUC Miragoâne'!C12,'SONUB Paillant'!C12,'SONUB PTN'!C12,'SONUB Plaisance'!C12)</f>
        <v>0</v>
      </c>
      <c r="D12" s="82">
        <f>SUM('SONUC Miragoâne'!D12,'SONUB Paillant'!D12,'SONUB PTN'!D12,'SONUB Plaisance'!D12)</f>
        <v>0</v>
      </c>
      <c r="E12" s="82">
        <f>SUM('SONUC Miragoâne'!E12,'SONUB Paillant'!E12,'SONUB PTN'!E12,'SONUB Plaisance'!E12)</f>
        <v>0</v>
      </c>
      <c r="F12" s="82">
        <f>SUM('SONUC Miragoâne'!F12,'SONUB Paillant'!F12,'SONUB PTN'!F12,'SONUB Plaisance'!F12)</f>
        <v>0</v>
      </c>
      <c r="G12" s="82">
        <f>SUM('SONUC Miragoâne'!G12,'SONUB Paillant'!G12,'SONUB PTN'!G12,'SONUB Plaisance'!G12)</f>
        <v>0</v>
      </c>
      <c r="H12" s="82">
        <f>SUM('SONUC Miragoâne'!H12,'SONUB Paillant'!H12,'SONUB PTN'!H12,'SONUB Plaisance'!H12)</f>
        <v>0</v>
      </c>
      <c r="I12" s="212">
        <f>SUM('SONUC Miragoâne'!I12,'SONUB Paillant'!I12,'SONUB PTN'!I12,'SONUB Plaisance'!I12)</f>
        <v>0</v>
      </c>
      <c r="J12" s="210">
        <f>SUM('SONUC Miragoâne'!J12,'SONUB Paillant'!J12,'SONUB PTN'!J12,'SONUB Plaisance'!J12)</f>
        <v>0</v>
      </c>
      <c r="K12" s="82">
        <f>SUM('SONUC Miragoâne'!K12,'SONUB Paillant'!K12,'SONUB PTN'!K12,'SONUB Plaisance'!K12)</f>
        <v>0</v>
      </c>
      <c r="L12" s="82">
        <f>SUM('SONUC Miragoâne'!L12,'SONUB Paillant'!L12,'SONUB PTN'!L12,'SONUB Plaisance'!L12)</f>
        <v>0</v>
      </c>
      <c r="M12" s="82">
        <f>SUM('SONUC Miragoâne'!M12,'SONUB Paillant'!M12,'SONUB PTN'!M12,'SONUB Plaisance'!M12)</f>
        <v>0</v>
      </c>
      <c r="N12" s="82">
        <f>SUM('SONUC Miragoâne'!N12,'SONUB Paillant'!N12,'SONUB PTN'!N12,'SONUB Plaisance'!N12)</f>
        <v>0</v>
      </c>
      <c r="O12" s="82">
        <f>SUM('SONUC Miragoâne'!O12,'SONUB Paillant'!O12,'SONUB PTN'!O12,'SONUB Plaisance'!O12)</f>
        <v>0</v>
      </c>
      <c r="P12" s="212">
        <f>SUM('SONUC Miragoâne'!P12,'SONUB Paillant'!P12,'SONUB PTN'!P12,'SONUB Plaisance'!P12)</f>
        <v>0</v>
      </c>
      <c r="Q12" s="217">
        <f>SUM('SONUC Miragoâne'!Q12,'SONUB Paillant'!Q12,'SONUB PTN'!Q12,'SONUB Plaisance'!Q12)</f>
        <v>0</v>
      </c>
      <c r="R12" s="333"/>
      <c r="S12" s="333"/>
      <c r="T12" s="333"/>
      <c r="U12" s="333"/>
      <c r="V12" s="333"/>
      <c r="W12" s="333"/>
      <c r="X12" s="333"/>
      <c r="Y12" s="333"/>
      <c r="Z12" s="333"/>
      <c r="AA12" s="333"/>
      <c r="AB12" s="333"/>
      <c r="AC12" s="333"/>
      <c r="AD12" s="333"/>
      <c r="AE12" s="333"/>
      <c r="AF12" s="333"/>
      <c r="AG12" s="333"/>
      <c r="AH12" s="333"/>
      <c r="AI12" s="333"/>
      <c r="AJ12" s="333"/>
      <c r="AK12" s="333"/>
      <c r="AL12" s="333"/>
      <c r="AM12" s="333"/>
      <c r="AN12" s="333"/>
      <c r="AO12" s="333"/>
      <c r="AP12" s="333"/>
      <c r="AQ12" s="333"/>
    </row>
    <row r="13" spans="1:43" s="338" customFormat="1" ht="32" customHeight="1" thickBot="1">
      <c r="A13" s="387" t="s">
        <v>341</v>
      </c>
      <c r="B13" s="339">
        <f>SUM('SONUC Miragoâne'!B13,'SONUB Paillant'!B13,'SONUB PTN'!B13,'SONUB Plaisance'!B13)</f>
        <v>0</v>
      </c>
      <c r="C13" s="210">
        <f>SUM('SONUC Miragoâne'!C13,'SONUB Paillant'!C13,'SONUB PTN'!C13,'SONUB Plaisance'!C13)</f>
        <v>0</v>
      </c>
      <c r="D13" s="82">
        <f>SUM('SONUC Miragoâne'!D13,'SONUB Paillant'!D13,'SONUB PTN'!D13,'SONUB Plaisance'!D13)</f>
        <v>0</v>
      </c>
      <c r="E13" s="82">
        <f>SUM('SONUC Miragoâne'!E13,'SONUB Paillant'!E13,'SONUB PTN'!E13,'SONUB Plaisance'!E13)</f>
        <v>0</v>
      </c>
      <c r="F13" s="82">
        <f>SUM('SONUC Miragoâne'!F13,'SONUB Paillant'!F13,'SONUB PTN'!F13,'SONUB Plaisance'!F13)</f>
        <v>0</v>
      </c>
      <c r="G13" s="82">
        <f>SUM('SONUC Miragoâne'!G13,'SONUB Paillant'!G13,'SONUB PTN'!G13,'SONUB Plaisance'!G13)</f>
        <v>0</v>
      </c>
      <c r="H13" s="82">
        <f>SUM('SONUC Miragoâne'!H13,'SONUB Paillant'!H13,'SONUB PTN'!H13,'SONUB Plaisance'!H13)</f>
        <v>0</v>
      </c>
      <c r="I13" s="212">
        <f>SUM('SONUC Miragoâne'!I13,'SONUB Paillant'!I13,'SONUB PTN'!I13,'SONUB Plaisance'!I13)</f>
        <v>0</v>
      </c>
      <c r="J13" s="210">
        <f>SUM('SONUC Miragoâne'!J13,'SONUB Paillant'!J13,'SONUB PTN'!J13,'SONUB Plaisance'!J13)</f>
        <v>0</v>
      </c>
      <c r="K13" s="82">
        <f>SUM('SONUC Miragoâne'!K13,'SONUB Paillant'!K13,'SONUB PTN'!K13,'SONUB Plaisance'!K13)</f>
        <v>0</v>
      </c>
      <c r="L13" s="82">
        <f>SUM('SONUC Miragoâne'!L13,'SONUB Paillant'!L13,'SONUB PTN'!L13,'SONUB Plaisance'!L13)</f>
        <v>0</v>
      </c>
      <c r="M13" s="82">
        <f>SUM('SONUC Miragoâne'!M13,'SONUB Paillant'!M13,'SONUB PTN'!M13,'SONUB Plaisance'!M13)</f>
        <v>0</v>
      </c>
      <c r="N13" s="82">
        <f>SUM('SONUC Miragoâne'!N13,'SONUB Paillant'!N13,'SONUB PTN'!N13,'SONUB Plaisance'!N13)</f>
        <v>0</v>
      </c>
      <c r="O13" s="82">
        <f>SUM('SONUC Miragoâne'!O13,'SONUB Paillant'!O13,'SONUB PTN'!O13,'SONUB Plaisance'!O13)</f>
        <v>0</v>
      </c>
      <c r="P13" s="212">
        <f>SUM('SONUC Miragoâne'!P13,'SONUB Paillant'!P13,'SONUB PTN'!P13,'SONUB Plaisance'!P13)</f>
        <v>0</v>
      </c>
      <c r="Q13" s="217">
        <f>SUM('SONUC Miragoâne'!Q13,'SONUB Paillant'!Q13,'SONUB PTN'!Q13,'SONUB Plaisance'!Q13)</f>
        <v>0</v>
      </c>
      <c r="R13" s="333"/>
      <c r="S13" s="333"/>
      <c r="T13" s="333"/>
      <c r="U13" s="333"/>
      <c r="V13" s="333"/>
      <c r="W13" s="333"/>
      <c r="X13" s="333"/>
      <c r="Y13" s="333"/>
      <c r="Z13" s="333"/>
      <c r="AA13" s="333"/>
      <c r="AB13" s="333"/>
      <c r="AC13" s="333"/>
      <c r="AD13" s="333"/>
      <c r="AE13" s="333"/>
      <c r="AF13" s="333"/>
      <c r="AG13" s="333"/>
      <c r="AH13" s="333"/>
      <c r="AI13" s="333"/>
      <c r="AJ13" s="333"/>
      <c r="AK13" s="333"/>
      <c r="AL13" s="333"/>
      <c r="AM13" s="333"/>
      <c r="AN13" s="333"/>
      <c r="AO13" s="333"/>
      <c r="AP13" s="333"/>
      <c r="AQ13" s="333"/>
    </row>
    <row r="14" spans="1:43" s="338" customFormat="1" ht="32" customHeight="1" thickBot="1">
      <c r="A14" s="387" t="s">
        <v>342</v>
      </c>
      <c r="B14" s="339">
        <f>SUM('SONUC Miragoâne'!B14,'SONUB Paillant'!B14,'SONUB PTN'!B14,'SONUB Plaisance'!B14)</f>
        <v>0</v>
      </c>
      <c r="C14" s="210">
        <f>SUM('SONUC Miragoâne'!C14,'SONUB Paillant'!C14,'SONUB PTN'!C14,'SONUB Plaisance'!C14)</f>
        <v>0</v>
      </c>
      <c r="D14" s="82">
        <f>SUM('SONUC Miragoâne'!D14,'SONUB Paillant'!D14,'SONUB PTN'!D14,'SONUB Plaisance'!D14)</f>
        <v>0</v>
      </c>
      <c r="E14" s="82">
        <f>SUM('SONUC Miragoâne'!E14,'SONUB Paillant'!E14,'SONUB PTN'!E14,'SONUB Plaisance'!E14)</f>
        <v>0</v>
      </c>
      <c r="F14" s="82">
        <f>SUM('SONUC Miragoâne'!F14,'SONUB Paillant'!F14,'SONUB PTN'!F14,'SONUB Plaisance'!F14)</f>
        <v>0</v>
      </c>
      <c r="G14" s="82">
        <f>SUM('SONUC Miragoâne'!G14,'SONUB Paillant'!G14,'SONUB PTN'!G14,'SONUB Plaisance'!G14)</f>
        <v>0</v>
      </c>
      <c r="H14" s="82">
        <f>SUM('SONUC Miragoâne'!H14,'SONUB Paillant'!H14,'SONUB PTN'!H14,'SONUB Plaisance'!H14)</f>
        <v>0</v>
      </c>
      <c r="I14" s="212">
        <f>SUM('SONUC Miragoâne'!I14,'SONUB Paillant'!I14,'SONUB PTN'!I14,'SONUB Plaisance'!I14)</f>
        <v>0</v>
      </c>
      <c r="J14" s="210">
        <f>SUM('SONUC Miragoâne'!J14,'SONUB Paillant'!J14,'SONUB PTN'!J14,'SONUB Plaisance'!J14)</f>
        <v>0</v>
      </c>
      <c r="K14" s="82">
        <f>SUM('SONUC Miragoâne'!K14,'SONUB Paillant'!K14,'SONUB PTN'!K14,'SONUB Plaisance'!K14)</f>
        <v>0</v>
      </c>
      <c r="L14" s="82">
        <f>SUM('SONUC Miragoâne'!L14,'SONUB Paillant'!L14,'SONUB PTN'!L14,'SONUB Plaisance'!L14)</f>
        <v>0</v>
      </c>
      <c r="M14" s="82">
        <f>SUM('SONUC Miragoâne'!M14,'SONUB Paillant'!M14,'SONUB PTN'!M14,'SONUB Plaisance'!M14)</f>
        <v>0</v>
      </c>
      <c r="N14" s="82">
        <f>SUM('SONUC Miragoâne'!N14,'SONUB Paillant'!N14,'SONUB PTN'!N14,'SONUB Plaisance'!N14)</f>
        <v>0</v>
      </c>
      <c r="O14" s="82">
        <f>SUM('SONUC Miragoâne'!O14,'SONUB Paillant'!O14,'SONUB PTN'!O14,'SONUB Plaisance'!O14)</f>
        <v>0</v>
      </c>
      <c r="P14" s="212">
        <f>SUM('SONUC Miragoâne'!P14,'SONUB Paillant'!P14,'SONUB PTN'!P14,'SONUB Plaisance'!P14)</f>
        <v>0</v>
      </c>
      <c r="Q14" s="217">
        <f>SUM('SONUC Miragoâne'!Q14,'SONUB Paillant'!Q14,'SONUB PTN'!Q14,'SONUB Plaisance'!Q14)</f>
        <v>0</v>
      </c>
      <c r="R14" s="333"/>
      <c r="S14" s="333"/>
      <c r="T14" s="333"/>
      <c r="U14" s="333"/>
      <c r="V14" s="333"/>
      <c r="W14" s="333"/>
      <c r="X14" s="333"/>
      <c r="Y14" s="333"/>
      <c r="Z14" s="333"/>
      <c r="AA14" s="333"/>
      <c r="AB14" s="333"/>
      <c r="AC14" s="333"/>
      <c r="AD14" s="333"/>
      <c r="AE14" s="333"/>
      <c r="AF14" s="333"/>
      <c r="AG14" s="333"/>
      <c r="AH14" s="333"/>
      <c r="AI14" s="333"/>
      <c r="AJ14" s="333"/>
      <c r="AK14" s="333"/>
      <c r="AL14" s="333"/>
      <c r="AM14" s="333"/>
      <c r="AN14" s="333"/>
      <c r="AO14" s="333"/>
      <c r="AP14" s="333"/>
      <c r="AQ14" s="333"/>
    </row>
    <row r="15" spans="1:43" s="338" customFormat="1" ht="32" customHeight="1" thickBot="1">
      <c r="A15" s="387" t="s">
        <v>343</v>
      </c>
      <c r="B15" s="339">
        <f>SUM('SONUC Miragoâne'!B15,'SONUB Paillant'!B15,'SONUB PTN'!B15,'SONUB Plaisance'!B15)</f>
        <v>0</v>
      </c>
      <c r="C15" s="210">
        <f>SUM('SONUC Miragoâne'!C15,'SONUB Paillant'!C15,'SONUB PTN'!C15,'SONUB Plaisance'!C15)</f>
        <v>0</v>
      </c>
      <c r="D15" s="82">
        <f>SUM('SONUC Miragoâne'!D15,'SONUB Paillant'!D15,'SONUB PTN'!D15,'SONUB Plaisance'!D15)</f>
        <v>0</v>
      </c>
      <c r="E15" s="82">
        <f>SUM('SONUC Miragoâne'!E15,'SONUB Paillant'!E15,'SONUB PTN'!E15,'SONUB Plaisance'!E15)</f>
        <v>0</v>
      </c>
      <c r="F15" s="82">
        <f>SUM('SONUC Miragoâne'!F15,'SONUB Paillant'!F15,'SONUB PTN'!F15,'SONUB Plaisance'!F15)</f>
        <v>0</v>
      </c>
      <c r="G15" s="82">
        <f>SUM('SONUC Miragoâne'!G15,'SONUB Paillant'!G15,'SONUB PTN'!G15,'SONUB Plaisance'!G15)</f>
        <v>0</v>
      </c>
      <c r="H15" s="82">
        <f>SUM('SONUC Miragoâne'!H15,'SONUB Paillant'!H15,'SONUB PTN'!H15,'SONUB Plaisance'!H15)</f>
        <v>0</v>
      </c>
      <c r="I15" s="212">
        <f>SUM('SONUC Miragoâne'!I15,'SONUB Paillant'!I15,'SONUB PTN'!I15,'SONUB Plaisance'!I15)</f>
        <v>0</v>
      </c>
      <c r="J15" s="210">
        <f>SUM('SONUC Miragoâne'!J15,'SONUB Paillant'!J15,'SONUB PTN'!J15,'SONUB Plaisance'!J15)</f>
        <v>0</v>
      </c>
      <c r="K15" s="82">
        <f>SUM('SONUC Miragoâne'!K15,'SONUB Paillant'!K15,'SONUB PTN'!K15,'SONUB Plaisance'!K15)</f>
        <v>0</v>
      </c>
      <c r="L15" s="82">
        <f>SUM('SONUC Miragoâne'!L15,'SONUB Paillant'!L15,'SONUB PTN'!L15,'SONUB Plaisance'!L15)</f>
        <v>0</v>
      </c>
      <c r="M15" s="82">
        <f>SUM('SONUC Miragoâne'!M15,'SONUB Paillant'!M15,'SONUB PTN'!M15,'SONUB Plaisance'!M15)</f>
        <v>0</v>
      </c>
      <c r="N15" s="82">
        <f>SUM('SONUC Miragoâne'!N15,'SONUB Paillant'!N15,'SONUB PTN'!N15,'SONUB Plaisance'!N15)</f>
        <v>0</v>
      </c>
      <c r="O15" s="82">
        <f>SUM('SONUC Miragoâne'!O15,'SONUB Paillant'!O15,'SONUB PTN'!O15,'SONUB Plaisance'!O15)</f>
        <v>0</v>
      </c>
      <c r="P15" s="212">
        <f>SUM('SONUC Miragoâne'!P15,'SONUB Paillant'!P15,'SONUB PTN'!P15,'SONUB Plaisance'!P15)</f>
        <v>0</v>
      </c>
      <c r="Q15" s="217">
        <f>SUM('SONUC Miragoâne'!Q15,'SONUB Paillant'!Q15,'SONUB PTN'!Q15,'SONUB Plaisance'!Q15)</f>
        <v>0</v>
      </c>
      <c r="R15" s="333"/>
      <c r="S15" s="333"/>
      <c r="T15" s="333"/>
      <c r="U15" s="333"/>
      <c r="V15" s="333"/>
      <c r="W15" s="333"/>
      <c r="X15" s="333"/>
      <c r="Y15" s="333"/>
      <c r="Z15" s="333"/>
      <c r="AA15" s="333"/>
      <c r="AB15" s="333"/>
      <c r="AC15" s="333"/>
      <c r="AD15" s="333"/>
      <c r="AE15" s="333"/>
      <c r="AF15" s="333"/>
      <c r="AG15" s="333"/>
      <c r="AH15" s="333"/>
      <c r="AI15" s="333"/>
      <c r="AJ15" s="333"/>
      <c r="AK15" s="333"/>
      <c r="AL15" s="333"/>
      <c r="AM15" s="333"/>
      <c r="AN15" s="333"/>
      <c r="AO15" s="333"/>
      <c r="AP15" s="333"/>
      <c r="AQ15" s="333"/>
    </row>
    <row r="16" spans="1:43" s="338" customFormat="1" ht="32" customHeight="1" thickBot="1">
      <c r="A16" s="387" t="s">
        <v>344</v>
      </c>
      <c r="B16" s="339">
        <f>SUM('SONUC Miragoâne'!B16,'SONUB Paillant'!B16,'SONUB PTN'!B16,'SONUB Plaisance'!B16)</f>
        <v>0</v>
      </c>
      <c r="C16" s="210">
        <f>SUM('SONUC Miragoâne'!C16,'SONUB Paillant'!C16,'SONUB PTN'!C16,'SONUB Plaisance'!C16)</f>
        <v>0</v>
      </c>
      <c r="D16" s="82">
        <f>SUM('SONUC Miragoâne'!D16,'SONUB Paillant'!D16,'SONUB PTN'!D16,'SONUB Plaisance'!D16)</f>
        <v>0</v>
      </c>
      <c r="E16" s="82">
        <f>SUM('SONUC Miragoâne'!E16,'SONUB Paillant'!E16,'SONUB PTN'!E16,'SONUB Plaisance'!E16)</f>
        <v>0</v>
      </c>
      <c r="F16" s="82">
        <f>SUM('SONUC Miragoâne'!F16,'SONUB Paillant'!F16,'SONUB PTN'!F16,'SONUB Plaisance'!F16)</f>
        <v>0</v>
      </c>
      <c r="G16" s="82">
        <f>SUM('SONUC Miragoâne'!G16,'SONUB Paillant'!G16,'SONUB PTN'!G16,'SONUB Plaisance'!G16)</f>
        <v>0</v>
      </c>
      <c r="H16" s="82">
        <f>SUM('SONUC Miragoâne'!H16,'SONUB Paillant'!H16,'SONUB PTN'!H16,'SONUB Plaisance'!H16)</f>
        <v>0</v>
      </c>
      <c r="I16" s="212">
        <f>SUM('SONUC Miragoâne'!I16,'SONUB Paillant'!I16,'SONUB PTN'!I16,'SONUB Plaisance'!I16)</f>
        <v>0</v>
      </c>
      <c r="J16" s="210">
        <f>SUM('SONUC Miragoâne'!J16,'SONUB Paillant'!J16,'SONUB PTN'!J16,'SONUB Plaisance'!J16)</f>
        <v>0</v>
      </c>
      <c r="K16" s="82">
        <f>SUM('SONUC Miragoâne'!K16,'SONUB Paillant'!K16,'SONUB PTN'!K16,'SONUB Plaisance'!K16)</f>
        <v>0</v>
      </c>
      <c r="L16" s="82">
        <f>SUM('SONUC Miragoâne'!L16,'SONUB Paillant'!L16,'SONUB PTN'!L16,'SONUB Plaisance'!L16)</f>
        <v>0</v>
      </c>
      <c r="M16" s="82">
        <f>SUM('SONUC Miragoâne'!M16,'SONUB Paillant'!M16,'SONUB PTN'!M16,'SONUB Plaisance'!M16)</f>
        <v>0</v>
      </c>
      <c r="N16" s="82">
        <f>SUM('SONUC Miragoâne'!N16,'SONUB Paillant'!N16,'SONUB PTN'!N16,'SONUB Plaisance'!N16)</f>
        <v>0</v>
      </c>
      <c r="O16" s="82">
        <f>SUM('SONUC Miragoâne'!O16,'SONUB Paillant'!O16,'SONUB PTN'!O16,'SONUB Plaisance'!O16)</f>
        <v>0</v>
      </c>
      <c r="P16" s="212">
        <f>SUM('SONUC Miragoâne'!P16,'SONUB Paillant'!P16,'SONUB PTN'!P16,'SONUB Plaisance'!P16)</f>
        <v>0</v>
      </c>
      <c r="Q16" s="217">
        <f>SUM('SONUC Miragoâne'!Q16,'SONUB Paillant'!Q16,'SONUB PTN'!Q16,'SONUB Plaisance'!Q16)</f>
        <v>0</v>
      </c>
      <c r="R16" s="333"/>
      <c r="S16" s="333"/>
      <c r="T16" s="333"/>
      <c r="U16" s="333"/>
      <c r="V16" s="333"/>
      <c r="W16" s="333"/>
      <c r="X16" s="333"/>
      <c r="Y16" s="333"/>
      <c r="Z16" s="333"/>
      <c r="AA16" s="333"/>
      <c r="AB16" s="333"/>
      <c r="AC16" s="333"/>
      <c r="AD16" s="333"/>
      <c r="AE16" s="333"/>
      <c r="AF16" s="333"/>
      <c r="AG16" s="333"/>
      <c r="AH16" s="333"/>
      <c r="AI16" s="333"/>
      <c r="AJ16" s="333"/>
      <c r="AK16" s="333"/>
      <c r="AL16" s="333"/>
      <c r="AM16" s="333"/>
      <c r="AN16" s="333"/>
      <c r="AO16" s="333"/>
      <c r="AP16" s="333"/>
      <c r="AQ16" s="333"/>
    </row>
    <row r="17" spans="1:43" s="338" customFormat="1" ht="32" customHeight="1" thickBot="1">
      <c r="A17" s="387" t="s">
        <v>345</v>
      </c>
      <c r="B17" s="339">
        <f>SUM('SONUC Miragoâne'!B17,'SONUB Paillant'!B17,'SONUB PTN'!B17,'SONUB Plaisance'!B17)</f>
        <v>0</v>
      </c>
      <c r="C17" s="210">
        <f>SUM('SONUC Miragoâne'!C17,'SONUB Paillant'!C17,'SONUB PTN'!C17,'SONUB Plaisance'!C17)</f>
        <v>0</v>
      </c>
      <c r="D17" s="82">
        <f>SUM('SONUC Miragoâne'!D17,'SONUB Paillant'!D17,'SONUB PTN'!D17,'SONUB Plaisance'!D17)</f>
        <v>0</v>
      </c>
      <c r="E17" s="82">
        <f>SUM('SONUC Miragoâne'!E17,'SONUB Paillant'!E17,'SONUB PTN'!E17,'SONUB Plaisance'!E17)</f>
        <v>0</v>
      </c>
      <c r="F17" s="82">
        <f>SUM('SONUC Miragoâne'!F17,'SONUB Paillant'!F17,'SONUB PTN'!F17,'SONUB Plaisance'!F17)</f>
        <v>0</v>
      </c>
      <c r="G17" s="82">
        <f>SUM('SONUC Miragoâne'!G17,'SONUB Paillant'!G17,'SONUB PTN'!G17,'SONUB Plaisance'!G17)</f>
        <v>0</v>
      </c>
      <c r="H17" s="82">
        <f>SUM('SONUC Miragoâne'!H17,'SONUB Paillant'!H17,'SONUB PTN'!H17,'SONUB Plaisance'!H17)</f>
        <v>0</v>
      </c>
      <c r="I17" s="212">
        <f>SUM('SONUC Miragoâne'!I17,'SONUB Paillant'!I17,'SONUB PTN'!I17,'SONUB Plaisance'!I17)</f>
        <v>0</v>
      </c>
      <c r="J17" s="210">
        <f>SUM('SONUC Miragoâne'!J17,'SONUB Paillant'!J17,'SONUB PTN'!J17,'SONUB Plaisance'!J17)</f>
        <v>0</v>
      </c>
      <c r="K17" s="82">
        <f>SUM('SONUC Miragoâne'!K17,'SONUB Paillant'!K17,'SONUB PTN'!K17,'SONUB Plaisance'!K17)</f>
        <v>0</v>
      </c>
      <c r="L17" s="82">
        <f>SUM('SONUC Miragoâne'!L17,'SONUB Paillant'!L17,'SONUB PTN'!L17,'SONUB Plaisance'!L17)</f>
        <v>0</v>
      </c>
      <c r="M17" s="82">
        <f>SUM('SONUC Miragoâne'!M17,'SONUB Paillant'!M17,'SONUB PTN'!M17,'SONUB Plaisance'!M17)</f>
        <v>0</v>
      </c>
      <c r="N17" s="82">
        <f>SUM('SONUC Miragoâne'!N17,'SONUB Paillant'!N17,'SONUB PTN'!N17,'SONUB Plaisance'!N17)</f>
        <v>0</v>
      </c>
      <c r="O17" s="82">
        <f>SUM('SONUC Miragoâne'!O17,'SONUB Paillant'!O17,'SONUB PTN'!O17,'SONUB Plaisance'!O17)</f>
        <v>0</v>
      </c>
      <c r="P17" s="212">
        <f>SUM('SONUC Miragoâne'!P17,'SONUB Paillant'!P17,'SONUB PTN'!P17,'SONUB Plaisance'!P17)</f>
        <v>0</v>
      </c>
      <c r="Q17" s="217">
        <f>SUM('SONUC Miragoâne'!Q17,'SONUB Paillant'!Q17,'SONUB PTN'!Q17,'SONUB Plaisance'!Q17)</f>
        <v>0</v>
      </c>
      <c r="R17" s="333"/>
      <c r="S17" s="333"/>
      <c r="T17" s="333"/>
      <c r="U17" s="333"/>
      <c r="V17" s="333"/>
      <c r="W17" s="333"/>
      <c r="X17" s="333"/>
      <c r="Y17" s="333"/>
      <c r="Z17" s="333"/>
      <c r="AA17" s="333"/>
      <c r="AB17" s="333"/>
      <c r="AC17" s="333"/>
      <c r="AD17" s="333"/>
      <c r="AE17" s="333"/>
      <c r="AF17" s="333"/>
      <c r="AG17" s="333"/>
      <c r="AH17" s="333"/>
      <c r="AI17" s="333"/>
      <c r="AJ17" s="333"/>
      <c r="AK17" s="333"/>
      <c r="AL17" s="333"/>
      <c r="AM17" s="333"/>
      <c r="AN17" s="333"/>
      <c r="AO17" s="333"/>
      <c r="AP17" s="333"/>
      <c r="AQ17" s="333"/>
    </row>
    <row r="18" spans="1:43" s="338" customFormat="1" ht="32" customHeight="1" thickBot="1">
      <c r="A18" s="387" t="s">
        <v>337</v>
      </c>
      <c r="B18" s="339">
        <f>SUM('SONUC Miragoâne'!B18,'SONUB Paillant'!B18,'SONUB PTN'!B18,'SONUB Plaisance'!B18)</f>
        <v>0</v>
      </c>
      <c r="C18" s="210">
        <f>SUM('SONUC Miragoâne'!C18,'SONUB Paillant'!C18,'SONUB PTN'!C18,'SONUB Plaisance'!C18)</f>
        <v>0</v>
      </c>
      <c r="D18" s="82">
        <f>SUM('SONUC Miragoâne'!D18,'SONUB Paillant'!D18,'SONUB PTN'!D18,'SONUB Plaisance'!D18)</f>
        <v>0</v>
      </c>
      <c r="E18" s="82">
        <f>SUM('SONUC Miragoâne'!E18,'SONUB Paillant'!E18,'SONUB PTN'!E18,'SONUB Plaisance'!E18)</f>
        <v>0</v>
      </c>
      <c r="F18" s="82">
        <f>SUM('SONUC Miragoâne'!F18,'SONUB Paillant'!F18,'SONUB PTN'!F18,'SONUB Plaisance'!F18)</f>
        <v>0</v>
      </c>
      <c r="G18" s="82">
        <f>SUM('SONUC Miragoâne'!G18,'SONUB Paillant'!G18,'SONUB PTN'!G18,'SONUB Plaisance'!G18)</f>
        <v>0</v>
      </c>
      <c r="H18" s="82">
        <f>SUM('SONUC Miragoâne'!H18,'SONUB Paillant'!H18,'SONUB PTN'!H18,'SONUB Plaisance'!H18)</f>
        <v>0</v>
      </c>
      <c r="I18" s="212">
        <f>SUM('SONUC Miragoâne'!I18,'SONUB Paillant'!I18,'SONUB PTN'!I18,'SONUB Plaisance'!I18)</f>
        <v>0</v>
      </c>
      <c r="J18" s="210">
        <f>SUM('SONUC Miragoâne'!J18,'SONUB Paillant'!J18,'SONUB PTN'!J18,'SONUB Plaisance'!J18)</f>
        <v>0</v>
      </c>
      <c r="K18" s="82">
        <f>SUM('SONUC Miragoâne'!K18,'SONUB Paillant'!K18,'SONUB PTN'!K18,'SONUB Plaisance'!K18)</f>
        <v>0</v>
      </c>
      <c r="L18" s="82">
        <f>SUM('SONUC Miragoâne'!L18,'SONUB Paillant'!L18,'SONUB PTN'!L18,'SONUB Plaisance'!L18)</f>
        <v>0</v>
      </c>
      <c r="M18" s="82">
        <f>SUM('SONUC Miragoâne'!M18,'SONUB Paillant'!M18,'SONUB PTN'!M18,'SONUB Plaisance'!M18)</f>
        <v>0</v>
      </c>
      <c r="N18" s="82">
        <f>SUM('SONUC Miragoâne'!N18,'SONUB Paillant'!N18,'SONUB PTN'!N18,'SONUB Plaisance'!N18)</f>
        <v>0</v>
      </c>
      <c r="O18" s="82">
        <f>SUM('SONUC Miragoâne'!O18,'SONUB Paillant'!O18,'SONUB PTN'!O18,'SONUB Plaisance'!O18)</f>
        <v>0</v>
      </c>
      <c r="P18" s="212">
        <f>SUM('SONUC Miragoâne'!P18,'SONUB Paillant'!P18,'SONUB PTN'!P18,'SONUB Plaisance'!P18)</f>
        <v>0</v>
      </c>
      <c r="Q18" s="217">
        <f>SUM('SONUC Miragoâne'!Q18,'SONUB Paillant'!Q18,'SONUB PTN'!Q18,'SONUB Plaisance'!Q18)</f>
        <v>0</v>
      </c>
      <c r="R18" s="333"/>
      <c r="S18" s="333"/>
      <c r="T18" s="333"/>
      <c r="U18" s="333"/>
      <c r="V18" s="333"/>
      <c r="W18" s="333"/>
      <c r="X18" s="333"/>
      <c r="Y18" s="333"/>
      <c r="Z18" s="333"/>
      <c r="AA18" s="333"/>
      <c r="AB18" s="333"/>
      <c r="AC18" s="333"/>
      <c r="AD18" s="333"/>
      <c r="AE18" s="333"/>
      <c r="AF18" s="333"/>
      <c r="AG18" s="333"/>
      <c r="AH18" s="333"/>
      <c r="AI18" s="333"/>
      <c r="AJ18" s="333"/>
      <c r="AK18" s="333"/>
      <c r="AL18" s="333"/>
      <c r="AM18" s="333"/>
      <c r="AN18" s="333"/>
      <c r="AO18" s="333"/>
      <c r="AP18" s="333"/>
      <c r="AQ18" s="333"/>
    </row>
    <row r="19" spans="1:43" s="338" customFormat="1" ht="32" customHeight="1" thickBot="1">
      <c r="A19" s="387" t="s">
        <v>338</v>
      </c>
      <c r="B19" s="339">
        <f>SUM('SONUC Miragoâne'!B19,'SONUB Paillant'!B19,'SONUB PTN'!B19,'SONUB Plaisance'!B19)</f>
        <v>0</v>
      </c>
      <c r="C19" s="210">
        <f>SUM('SONUC Miragoâne'!C19,'SONUB Paillant'!C19,'SONUB PTN'!C19,'SONUB Plaisance'!C19)</f>
        <v>0</v>
      </c>
      <c r="D19" s="82">
        <f>SUM('SONUC Miragoâne'!D19,'SONUB Paillant'!D19,'SONUB PTN'!D19,'SONUB Plaisance'!D19)</f>
        <v>0</v>
      </c>
      <c r="E19" s="82">
        <f>SUM('SONUC Miragoâne'!E19,'SONUB Paillant'!E19,'SONUB PTN'!E19,'SONUB Plaisance'!E19)</f>
        <v>0</v>
      </c>
      <c r="F19" s="82">
        <f>SUM('SONUC Miragoâne'!F19,'SONUB Paillant'!F19,'SONUB PTN'!F19,'SONUB Plaisance'!F19)</f>
        <v>0</v>
      </c>
      <c r="G19" s="82">
        <f>SUM('SONUC Miragoâne'!G19,'SONUB Paillant'!G19,'SONUB PTN'!G19,'SONUB Plaisance'!G19)</f>
        <v>0</v>
      </c>
      <c r="H19" s="82">
        <f>SUM('SONUC Miragoâne'!H19,'SONUB Paillant'!H19,'SONUB PTN'!H19,'SONUB Plaisance'!H19)</f>
        <v>0</v>
      </c>
      <c r="I19" s="212">
        <f>SUM('SONUC Miragoâne'!I19,'SONUB Paillant'!I19,'SONUB PTN'!I19,'SONUB Plaisance'!I19)</f>
        <v>0</v>
      </c>
      <c r="J19" s="210">
        <f>SUM('SONUC Miragoâne'!J19,'SONUB Paillant'!J19,'SONUB PTN'!J19,'SONUB Plaisance'!J19)</f>
        <v>0</v>
      </c>
      <c r="K19" s="82">
        <f>SUM('SONUC Miragoâne'!K19,'SONUB Paillant'!K19,'SONUB PTN'!K19,'SONUB Plaisance'!K19)</f>
        <v>0</v>
      </c>
      <c r="L19" s="82">
        <f>SUM('SONUC Miragoâne'!L19,'SONUB Paillant'!L19,'SONUB PTN'!L19,'SONUB Plaisance'!L19)</f>
        <v>0</v>
      </c>
      <c r="M19" s="82">
        <f>SUM('SONUC Miragoâne'!M19,'SONUB Paillant'!M19,'SONUB PTN'!M19,'SONUB Plaisance'!M19)</f>
        <v>0</v>
      </c>
      <c r="N19" s="82">
        <f>SUM('SONUC Miragoâne'!N19,'SONUB Paillant'!N19,'SONUB PTN'!N19,'SONUB Plaisance'!N19)</f>
        <v>0</v>
      </c>
      <c r="O19" s="82">
        <f>SUM('SONUC Miragoâne'!O19,'SONUB Paillant'!O19,'SONUB PTN'!O19,'SONUB Plaisance'!O19)</f>
        <v>0</v>
      </c>
      <c r="P19" s="212">
        <f>SUM('SONUC Miragoâne'!P19,'SONUB Paillant'!P19,'SONUB PTN'!P19,'SONUB Plaisance'!P19)</f>
        <v>0</v>
      </c>
      <c r="Q19" s="217">
        <f>SUM('SONUC Miragoâne'!Q19,'SONUB Paillant'!Q19,'SONUB PTN'!Q19,'SONUB Plaisance'!Q19)</f>
        <v>0</v>
      </c>
      <c r="R19" s="333"/>
      <c r="S19" s="333"/>
      <c r="T19" s="333"/>
      <c r="U19" s="333"/>
      <c r="V19" s="333"/>
      <c r="W19" s="333"/>
      <c r="X19" s="333"/>
      <c r="Y19" s="333"/>
      <c r="Z19" s="333"/>
      <c r="AA19" s="333"/>
      <c r="AB19" s="333"/>
      <c r="AC19" s="333"/>
      <c r="AD19" s="333"/>
      <c r="AE19" s="333"/>
      <c r="AF19" s="333"/>
      <c r="AG19" s="333"/>
      <c r="AH19" s="333"/>
      <c r="AI19" s="333"/>
      <c r="AJ19" s="333"/>
      <c r="AK19" s="333"/>
      <c r="AL19" s="333"/>
      <c r="AM19" s="333"/>
      <c r="AN19" s="333"/>
      <c r="AO19" s="333"/>
      <c r="AP19" s="333"/>
      <c r="AQ19" s="333"/>
    </row>
    <row r="20" spans="1:43" s="338" customFormat="1" ht="32" customHeight="1" thickBot="1">
      <c r="A20" s="387" t="s">
        <v>347</v>
      </c>
      <c r="B20" s="339">
        <f>SUM('SONUC Miragoâne'!B20,'SONUB Paillant'!B20,'SONUB PTN'!B20,'SONUB Plaisance'!B20)</f>
        <v>0</v>
      </c>
      <c r="C20" s="210">
        <f>SUM('SONUC Miragoâne'!C20,'SONUB Paillant'!C20,'SONUB PTN'!C20,'SONUB Plaisance'!C20)</f>
        <v>0</v>
      </c>
      <c r="D20" s="82">
        <f>SUM('SONUC Miragoâne'!D20,'SONUB Paillant'!D20,'SONUB PTN'!D20,'SONUB Plaisance'!D20)</f>
        <v>0</v>
      </c>
      <c r="E20" s="82">
        <f>SUM('SONUC Miragoâne'!E20,'SONUB Paillant'!E20,'SONUB PTN'!E20,'SONUB Plaisance'!E20)</f>
        <v>0</v>
      </c>
      <c r="F20" s="82">
        <f>SUM('SONUC Miragoâne'!F20,'SONUB Paillant'!F20,'SONUB PTN'!F20,'SONUB Plaisance'!F20)</f>
        <v>0</v>
      </c>
      <c r="G20" s="82">
        <f>SUM('SONUC Miragoâne'!G20,'SONUB Paillant'!G20,'SONUB PTN'!G20,'SONUB Plaisance'!G20)</f>
        <v>0</v>
      </c>
      <c r="H20" s="82">
        <f>SUM('SONUC Miragoâne'!H20,'SONUB Paillant'!H20,'SONUB PTN'!H20,'SONUB Plaisance'!H20)</f>
        <v>0</v>
      </c>
      <c r="I20" s="212">
        <f>SUM('SONUC Miragoâne'!I20,'SONUB Paillant'!I20,'SONUB PTN'!I20,'SONUB Plaisance'!I20)</f>
        <v>0</v>
      </c>
      <c r="J20" s="210">
        <f>SUM('SONUC Miragoâne'!J20,'SONUB Paillant'!J20,'SONUB PTN'!J20,'SONUB Plaisance'!J20)</f>
        <v>0</v>
      </c>
      <c r="K20" s="82">
        <f>SUM('SONUC Miragoâne'!K20,'SONUB Paillant'!K20,'SONUB PTN'!K20,'SONUB Plaisance'!K20)</f>
        <v>0</v>
      </c>
      <c r="L20" s="82">
        <f>SUM('SONUC Miragoâne'!L20,'SONUB Paillant'!L20,'SONUB PTN'!L20,'SONUB Plaisance'!L20)</f>
        <v>0</v>
      </c>
      <c r="M20" s="82">
        <f>SUM('SONUC Miragoâne'!M20,'SONUB Paillant'!M20,'SONUB PTN'!M20,'SONUB Plaisance'!M20)</f>
        <v>0</v>
      </c>
      <c r="N20" s="82">
        <f>SUM('SONUC Miragoâne'!N20,'SONUB Paillant'!N20,'SONUB PTN'!N20,'SONUB Plaisance'!N20)</f>
        <v>0</v>
      </c>
      <c r="O20" s="82">
        <f>SUM('SONUC Miragoâne'!O20,'SONUB Paillant'!O20,'SONUB PTN'!O20,'SONUB Plaisance'!O20)</f>
        <v>0</v>
      </c>
      <c r="P20" s="212">
        <f>SUM('SONUC Miragoâne'!P20,'SONUB Paillant'!P20,'SONUB PTN'!P20,'SONUB Plaisance'!P20)</f>
        <v>0</v>
      </c>
      <c r="Q20" s="217">
        <f>SUM('SONUC Miragoâne'!Q20,'SONUB Paillant'!Q20,'SONUB PTN'!Q20,'SONUB Plaisance'!Q20)</f>
        <v>0</v>
      </c>
      <c r="R20" s="333"/>
      <c r="S20" s="333"/>
      <c r="T20" s="333"/>
      <c r="U20" s="333"/>
      <c r="V20" s="333"/>
      <c r="W20" s="333"/>
      <c r="X20" s="333"/>
      <c r="Y20" s="333"/>
      <c r="Z20" s="333"/>
      <c r="AA20" s="333"/>
      <c r="AB20" s="333"/>
      <c r="AC20" s="333"/>
      <c r="AD20" s="333"/>
      <c r="AE20" s="333"/>
      <c r="AF20" s="333"/>
      <c r="AG20" s="333"/>
      <c r="AH20" s="333"/>
      <c r="AI20" s="333"/>
      <c r="AJ20" s="333"/>
      <c r="AK20" s="333"/>
      <c r="AL20" s="333"/>
      <c r="AM20" s="333"/>
      <c r="AN20" s="333"/>
      <c r="AO20" s="333"/>
      <c r="AP20" s="333"/>
      <c r="AQ20" s="333"/>
    </row>
    <row r="21" spans="1:43" s="338" customFormat="1" ht="32" customHeight="1" thickBot="1">
      <c r="A21" s="387" t="s">
        <v>346</v>
      </c>
      <c r="B21" s="339">
        <f>SUM('SONUC Miragoâne'!B21,'SONUB Paillant'!B21,'SONUB PTN'!B21,'SONUB Plaisance'!B21)</f>
        <v>0</v>
      </c>
      <c r="C21" s="210">
        <f>SUM('SONUC Miragoâne'!C21,'SONUB Paillant'!C21,'SONUB PTN'!C21,'SONUB Plaisance'!C21)</f>
        <v>0</v>
      </c>
      <c r="D21" s="82">
        <f>SUM('SONUC Miragoâne'!D21,'SONUB Paillant'!D21,'SONUB PTN'!D21,'SONUB Plaisance'!D21)</f>
        <v>0</v>
      </c>
      <c r="E21" s="82">
        <f>SUM('SONUC Miragoâne'!E21,'SONUB Paillant'!E21,'SONUB PTN'!E21,'SONUB Plaisance'!E21)</f>
        <v>0</v>
      </c>
      <c r="F21" s="82">
        <f>SUM('SONUC Miragoâne'!F21,'SONUB Paillant'!F21,'SONUB PTN'!F21,'SONUB Plaisance'!F21)</f>
        <v>0</v>
      </c>
      <c r="G21" s="82">
        <f>SUM('SONUC Miragoâne'!G21,'SONUB Paillant'!G21,'SONUB PTN'!G21,'SONUB Plaisance'!G21)</f>
        <v>0</v>
      </c>
      <c r="H21" s="82">
        <f>SUM('SONUC Miragoâne'!H21,'SONUB Paillant'!H21,'SONUB PTN'!H21,'SONUB Plaisance'!H21)</f>
        <v>0</v>
      </c>
      <c r="I21" s="212">
        <f>SUM('SONUC Miragoâne'!I21,'SONUB Paillant'!I21,'SONUB PTN'!I21,'SONUB Plaisance'!I21)</f>
        <v>0</v>
      </c>
      <c r="J21" s="210">
        <f>SUM('SONUC Miragoâne'!J21,'SONUB Paillant'!J21,'SONUB PTN'!J21,'SONUB Plaisance'!J21)</f>
        <v>0</v>
      </c>
      <c r="K21" s="82">
        <f>SUM('SONUC Miragoâne'!K21,'SONUB Paillant'!K21,'SONUB PTN'!K21,'SONUB Plaisance'!K21)</f>
        <v>0</v>
      </c>
      <c r="L21" s="82">
        <f>SUM('SONUC Miragoâne'!L21,'SONUB Paillant'!L21,'SONUB PTN'!L21,'SONUB Plaisance'!L21)</f>
        <v>0</v>
      </c>
      <c r="M21" s="82">
        <f>SUM('SONUC Miragoâne'!M21,'SONUB Paillant'!M21,'SONUB PTN'!M21,'SONUB Plaisance'!M21)</f>
        <v>0</v>
      </c>
      <c r="N21" s="82">
        <f>SUM('SONUC Miragoâne'!N21,'SONUB Paillant'!N21,'SONUB PTN'!N21,'SONUB Plaisance'!N21)</f>
        <v>0</v>
      </c>
      <c r="O21" s="82">
        <f>SUM('SONUC Miragoâne'!O21,'SONUB Paillant'!O21,'SONUB PTN'!O21,'SONUB Plaisance'!O21)</f>
        <v>0</v>
      </c>
      <c r="P21" s="212">
        <f>SUM('SONUC Miragoâne'!P21,'SONUB Paillant'!P21,'SONUB PTN'!P21,'SONUB Plaisance'!P21)</f>
        <v>0</v>
      </c>
      <c r="Q21" s="217">
        <f>SUM('SONUC Miragoâne'!Q21,'SONUB Paillant'!Q21,'SONUB PTN'!Q21,'SONUB Plaisance'!Q21)</f>
        <v>0</v>
      </c>
      <c r="R21" s="333"/>
      <c r="S21" s="333"/>
      <c r="T21" s="333"/>
      <c r="U21" s="333"/>
      <c r="V21" s="333"/>
      <c r="W21" s="333"/>
      <c r="X21" s="333"/>
      <c r="Y21" s="333"/>
      <c r="Z21" s="333"/>
      <c r="AA21" s="333"/>
      <c r="AB21" s="333"/>
      <c r="AC21" s="333"/>
      <c r="AD21" s="333"/>
      <c r="AE21" s="333"/>
      <c r="AF21" s="333"/>
      <c r="AG21" s="333"/>
      <c r="AH21" s="333"/>
      <c r="AI21" s="333"/>
      <c r="AJ21" s="333"/>
      <c r="AK21" s="333"/>
      <c r="AL21" s="333"/>
      <c r="AM21" s="333"/>
      <c r="AN21" s="333"/>
      <c r="AO21" s="333"/>
      <c r="AP21" s="333"/>
      <c r="AQ21" s="333"/>
    </row>
    <row r="22" spans="1:43" s="338" customFormat="1" ht="32" customHeight="1" thickBot="1">
      <c r="A22" s="387" t="s">
        <v>348</v>
      </c>
      <c r="B22" s="339">
        <f>SUM('SONUC Miragoâne'!B22,'SONUB Paillant'!B22,'SONUB PTN'!B22,'SONUB Plaisance'!B22)</f>
        <v>0</v>
      </c>
      <c r="C22" s="210">
        <f>SUM('SONUC Miragoâne'!C22,'SONUB Paillant'!C22,'SONUB PTN'!C22,'SONUB Plaisance'!C22)</f>
        <v>0</v>
      </c>
      <c r="D22" s="82">
        <f>SUM('SONUC Miragoâne'!D22,'SONUB Paillant'!D22,'SONUB PTN'!D22,'SONUB Plaisance'!D22)</f>
        <v>0</v>
      </c>
      <c r="E22" s="82">
        <f>SUM('SONUC Miragoâne'!E22,'SONUB Paillant'!E22,'SONUB PTN'!E22,'SONUB Plaisance'!E22)</f>
        <v>0</v>
      </c>
      <c r="F22" s="82">
        <f>SUM('SONUC Miragoâne'!F22,'SONUB Paillant'!F22,'SONUB PTN'!F22,'SONUB Plaisance'!F22)</f>
        <v>0</v>
      </c>
      <c r="G22" s="82">
        <f>SUM('SONUC Miragoâne'!G22,'SONUB Paillant'!G22,'SONUB PTN'!G22,'SONUB Plaisance'!G22)</f>
        <v>0</v>
      </c>
      <c r="H22" s="82">
        <f>SUM('SONUC Miragoâne'!H22,'SONUB Paillant'!H22,'SONUB PTN'!H22,'SONUB Plaisance'!H22)</f>
        <v>0</v>
      </c>
      <c r="I22" s="212">
        <f>SUM('SONUC Miragoâne'!I22,'SONUB Paillant'!I22,'SONUB PTN'!I22,'SONUB Plaisance'!I22)</f>
        <v>0</v>
      </c>
      <c r="J22" s="210">
        <f>SUM('SONUC Miragoâne'!J22,'SONUB Paillant'!J22,'SONUB PTN'!J22,'SONUB Plaisance'!J22)</f>
        <v>0</v>
      </c>
      <c r="K22" s="82">
        <f>SUM('SONUC Miragoâne'!K22,'SONUB Paillant'!K22,'SONUB PTN'!K22,'SONUB Plaisance'!K22)</f>
        <v>0</v>
      </c>
      <c r="L22" s="82">
        <f>SUM('SONUC Miragoâne'!L22,'SONUB Paillant'!L22,'SONUB PTN'!L22,'SONUB Plaisance'!L22)</f>
        <v>0</v>
      </c>
      <c r="M22" s="82">
        <f>SUM('SONUC Miragoâne'!M22,'SONUB Paillant'!M22,'SONUB PTN'!M22,'SONUB Plaisance'!M22)</f>
        <v>0</v>
      </c>
      <c r="N22" s="82">
        <f>SUM('SONUC Miragoâne'!N22,'SONUB Paillant'!N22,'SONUB PTN'!N22,'SONUB Plaisance'!N22)</f>
        <v>0</v>
      </c>
      <c r="O22" s="82">
        <f>SUM('SONUC Miragoâne'!O22,'SONUB Paillant'!O22,'SONUB PTN'!O22,'SONUB Plaisance'!O22)</f>
        <v>0</v>
      </c>
      <c r="P22" s="212">
        <f>SUM('SONUC Miragoâne'!P22,'SONUB Paillant'!P22,'SONUB PTN'!P22,'SONUB Plaisance'!P22)</f>
        <v>0</v>
      </c>
      <c r="Q22" s="217">
        <f>SUM('SONUC Miragoâne'!Q22,'SONUB Paillant'!Q22,'SONUB PTN'!Q22,'SONUB Plaisance'!Q22)</f>
        <v>0</v>
      </c>
      <c r="R22" s="333"/>
      <c r="S22" s="333"/>
      <c r="T22" s="333"/>
      <c r="U22" s="333"/>
      <c r="V22" s="333"/>
      <c r="W22" s="333"/>
      <c r="X22" s="333"/>
      <c r="Y22" s="333"/>
      <c r="Z22" s="333"/>
      <c r="AA22" s="333"/>
      <c r="AB22" s="333"/>
      <c r="AC22" s="333"/>
      <c r="AD22" s="333"/>
      <c r="AE22" s="333"/>
      <c r="AF22" s="333"/>
      <c r="AG22" s="333"/>
      <c r="AH22" s="333"/>
      <c r="AI22" s="333"/>
      <c r="AJ22" s="333"/>
      <c r="AK22" s="333"/>
      <c r="AL22" s="333"/>
      <c r="AM22" s="333"/>
      <c r="AN22" s="333"/>
      <c r="AO22" s="333"/>
      <c r="AP22" s="333"/>
      <c r="AQ22" s="333"/>
    </row>
    <row r="23" spans="1:43" s="338" customFormat="1" ht="32" customHeight="1" thickBot="1">
      <c r="A23" s="387" t="s">
        <v>349</v>
      </c>
      <c r="B23" s="339">
        <f>SUM('SONUC Miragoâne'!B23,'SONUB Paillant'!B23,'SONUB PTN'!B23,'SONUB Plaisance'!B23)</f>
        <v>0</v>
      </c>
      <c r="C23" s="210">
        <f>SUM('SONUC Miragoâne'!C23,'SONUB Paillant'!C23,'SONUB PTN'!C23,'SONUB Plaisance'!C23)</f>
        <v>0</v>
      </c>
      <c r="D23" s="82">
        <f>SUM('SONUC Miragoâne'!D23,'SONUB Paillant'!D23,'SONUB PTN'!D23,'SONUB Plaisance'!D23)</f>
        <v>0</v>
      </c>
      <c r="E23" s="82">
        <f>SUM('SONUC Miragoâne'!E23,'SONUB Paillant'!E23,'SONUB PTN'!E23,'SONUB Plaisance'!E23)</f>
        <v>0</v>
      </c>
      <c r="F23" s="82">
        <f>SUM('SONUC Miragoâne'!F23,'SONUB Paillant'!F23,'SONUB PTN'!F23,'SONUB Plaisance'!F23)</f>
        <v>0</v>
      </c>
      <c r="G23" s="82">
        <f>SUM('SONUC Miragoâne'!G23,'SONUB Paillant'!G23,'SONUB PTN'!G23,'SONUB Plaisance'!G23)</f>
        <v>0</v>
      </c>
      <c r="H23" s="82">
        <f>SUM('SONUC Miragoâne'!H23,'SONUB Paillant'!H23,'SONUB PTN'!H23,'SONUB Plaisance'!H23)</f>
        <v>0</v>
      </c>
      <c r="I23" s="212">
        <f>SUM('SONUC Miragoâne'!I23,'SONUB Paillant'!I23,'SONUB PTN'!I23,'SONUB Plaisance'!I23)</f>
        <v>0</v>
      </c>
      <c r="J23" s="210">
        <f>SUM('SONUC Miragoâne'!J23,'SONUB Paillant'!J23,'SONUB PTN'!J23,'SONUB Plaisance'!J23)</f>
        <v>0</v>
      </c>
      <c r="K23" s="82">
        <f>SUM('SONUC Miragoâne'!K23,'SONUB Paillant'!K23,'SONUB PTN'!K23,'SONUB Plaisance'!K23)</f>
        <v>0</v>
      </c>
      <c r="L23" s="82">
        <f>SUM('SONUC Miragoâne'!L23,'SONUB Paillant'!L23,'SONUB PTN'!L23,'SONUB Plaisance'!L23)</f>
        <v>0</v>
      </c>
      <c r="M23" s="82">
        <f>SUM('SONUC Miragoâne'!M23,'SONUB Paillant'!M23,'SONUB PTN'!M23,'SONUB Plaisance'!M23)</f>
        <v>0</v>
      </c>
      <c r="N23" s="82">
        <f>SUM('SONUC Miragoâne'!N23,'SONUB Paillant'!N23,'SONUB PTN'!N23,'SONUB Plaisance'!N23)</f>
        <v>0</v>
      </c>
      <c r="O23" s="82">
        <f>SUM('SONUC Miragoâne'!O23,'SONUB Paillant'!O23,'SONUB PTN'!O23,'SONUB Plaisance'!O23)</f>
        <v>0</v>
      </c>
      <c r="P23" s="212">
        <f>SUM('SONUC Miragoâne'!P23,'SONUB Paillant'!P23,'SONUB PTN'!P23,'SONUB Plaisance'!P23)</f>
        <v>0</v>
      </c>
      <c r="Q23" s="217">
        <f>SUM('SONUC Miragoâne'!Q23,'SONUB Paillant'!Q23,'SONUB PTN'!Q23,'SONUB Plaisance'!Q23)</f>
        <v>0</v>
      </c>
      <c r="R23" s="333"/>
      <c r="S23" s="333"/>
      <c r="T23" s="333"/>
      <c r="U23" s="333"/>
      <c r="V23" s="333"/>
      <c r="W23" s="333"/>
      <c r="X23" s="333"/>
      <c r="Y23" s="333"/>
      <c r="Z23" s="333"/>
      <c r="AA23" s="333"/>
      <c r="AB23" s="333"/>
      <c r="AC23" s="333"/>
      <c r="AD23" s="333"/>
      <c r="AE23" s="333"/>
      <c r="AF23" s="333"/>
      <c r="AG23" s="333"/>
      <c r="AH23" s="333"/>
      <c r="AI23" s="333"/>
      <c r="AJ23" s="333"/>
      <c r="AK23" s="333"/>
      <c r="AL23" s="333"/>
      <c r="AM23" s="333"/>
      <c r="AN23" s="333"/>
      <c r="AO23" s="333"/>
      <c r="AP23" s="333"/>
      <c r="AQ23" s="333"/>
    </row>
    <row r="24" spans="1:43" s="338" customFormat="1" ht="32" customHeight="1" thickBot="1">
      <c r="A24" s="387" t="s">
        <v>350</v>
      </c>
      <c r="B24" s="339">
        <f>SUM('SONUC Miragoâne'!B24,'SONUB Paillant'!B24,'SONUB PTN'!B24,'SONUB Plaisance'!B24)</f>
        <v>0</v>
      </c>
      <c r="C24" s="210">
        <f>SUM('SONUC Miragoâne'!C24,'SONUB Paillant'!C24,'SONUB PTN'!C24,'SONUB Plaisance'!C24)</f>
        <v>0</v>
      </c>
      <c r="D24" s="82">
        <f>SUM('SONUC Miragoâne'!D24,'SONUB Paillant'!D24,'SONUB PTN'!D24,'SONUB Plaisance'!D24)</f>
        <v>0</v>
      </c>
      <c r="E24" s="82">
        <f>SUM('SONUC Miragoâne'!E24,'SONUB Paillant'!E24,'SONUB PTN'!E24,'SONUB Plaisance'!E24)</f>
        <v>0</v>
      </c>
      <c r="F24" s="82">
        <f>SUM('SONUC Miragoâne'!F24,'SONUB Paillant'!F24,'SONUB PTN'!F24,'SONUB Plaisance'!F24)</f>
        <v>0</v>
      </c>
      <c r="G24" s="82">
        <f>SUM('SONUC Miragoâne'!G24,'SONUB Paillant'!G24,'SONUB PTN'!G24,'SONUB Plaisance'!G24)</f>
        <v>0</v>
      </c>
      <c r="H24" s="82">
        <f>SUM('SONUC Miragoâne'!H24,'SONUB Paillant'!H24,'SONUB PTN'!H24,'SONUB Plaisance'!H24)</f>
        <v>0</v>
      </c>
      <c r="I24" s="212">
        <f>SUM('SONUC Miragoâne'!I24,'SONUB Paillant'!I24,'SONUB PTN'!I24,'SONUB Plaisance'!I24)</f>
        <v>0</v>
      </c>
      <c r="J24" s="210">
        <f>SUM('SONUC Miragoâne'!J24,'SONUB Paillant'!J24,'SONUB PTN'!J24,'SONUB Plaisance'!J24)</f>
        <v>0</v>
      </c>
      <c r="K24" s="82">
        <f>SUM('SONUC Miragoâne'!K24,'SONUB Paillant'!K24,'SONUB PTN'!K24,'SONUB Plaisance'!K24)</f>
        <v>0</v>
      </c>
      <c r="L24" s="82">
        <f>SUM('SONUC Miragoâne'!L24,'SONUB Paillant'!L24,'SONUB PTN'!L24,'SONUB Plaisance'!L24)</f>
        <v>0</v>
      </c>
      <c r="M24" s="82">
        <f>SUM('SONUC Miragoâne'!M24,'SONUB Paillant'!M24,'SONUB PTN'!M24,'SONUB Plaisance'!M24)</f>
        <v>0</v>
      </c>
      <c r="N24" s="82">
        <f>SUM('SONUC Miragoâne'!N24,'SONUB Paillant'!N24,'SONUB PTN'!N24,'SONUB Plaisance'!N24)</f>
        <v>0</v>
      </c>
      <c r="O24" s="82">
        <f>SUM('SONUC Miragoâne'!O24,'SONUB Paillant'!O24,'SONUB PTN'!O24,'SONUB Plaisance'!O24)</f>
        <v>0</v>
      </c>
      <c r="P24" s="212">
        <f>SUM('SONUC Miragoâne'!P24,'SONUB Paillant'!P24,'SONUB PTN'!P24,'SONUB Plaisance'!P24)</f>
        <v>0</v>
      </c>
      <c r="Q24" s="217">
        <f>SUM('SONUC Miragoâne'!Q24,'SONUB Paillant'!Q24,'SONUB PTN'!Q24,'SONUB Plaisance'!Q24)</f>
        <v>0</v>
      </c>
      <c r="R24" s="333"/>
      <c r="S24" s="333"/>
      <c r="T24" s="333"/>
      <c r="U24" s="333"/>
      <c r="V24" s="333"/>
      <c r="W24" s="333"/>
      <c r="X24" s="333"/>
      <c r="Y24" s="333"/>
      <c r="Z24" s="333"/>
      <c r="AA24" s="333"/>
      <c r="AB24" s="333"/>
      <c r="AC24" s="333"/>
      <c r="AD24" s="333"/>
      <c r="AE24" s="333"/>
      <c r="AF24" s="333"/>
      <c r="AG24" s="333"/>
      <c r="AH24" s="333"/>
      <c r="AI24" s="333"/>
      <c r="AJ24" s="333"/>
      <c r="AK24" s="333"/>
      <c r="AL24" s="333"/>
      <c r="AM24" s="333"/>
      <c r="AN24" s="333"/>
      <c r="AO24" s="333"/>
      <c r="AP24" s="333"/>
      <c r="AQ24" s="333"/>
    </row>
    <row r="25" spans="1:43" s="338" customFormat="1" ht="32" customHeight="1" thickBot="1">
      <c r="A25" s="387" t="s">
        <v>351</v>
      </c>
      <c r="B25" s="339">
        <f>SUM('SONUC Miragoâne'!B25,'SONUB Paillant'!B25,'SONUB PTN'!B25,'SONUB Plaisance'!B25)</f>
        <v>0</v>
      </c>
      <c r="C25" s="210">
        <f>SUM('SONUC Miragoâne'!C25,'SONUB Paillant'!C25,'SONUB PTN'!C25,'SONUB Plaisance'!C25)</f>
        <v>0</v>
      </c>
      <c r="D25" s="82">
        <f>SUM('SONUC Miragoâne'!D25,'SONUB Paillant'!D25,'SONUB PTN'!D25,'SONUB Plaisance'!D25)</f>
        <v>0</v>
      </c>
      <c r="E25" s="82">
        <f>SUM('SONUC Miragoâne'!E25,'SONUB Paillant'!E25,'SONUB PTN'!E25,'SONUB Plaisance'!E25)</f>
        <v>0</v>
      </c>
      <c r="F25" s="82">
        <f>SUM('SONUC Miragoâne'!F25,'SONUB Paillant'!F25,'SONUB PTN'!F25,'SONUB Plaisance'!F25)</f>
        <v>0</v>
      </c>
      <c r="G25" s="82">
        <f>SUM('SONUC Miragoâne'!G25,'SONUB Paillant'!G25,'SONUB PTN'!G25,'SONUB Plaisance'!G25)</f>
        <v>0</v>
      </c>
      <c r="H25" s="82">
        <f>SUM('SONUC Miragoâne'!H25,'SONUB Paillant'!H25,'SONUB PTN'!H25,'SONUB Plaisance'!H25)</f>
        <v>0</v>
      </c>
      <c r="I25" s="212">
        <f>SUM('SONUC Miragoâne'!I25,'SONUB Paillant'!I25,'SONUB PTN'!I25,'SONUB Plaisance'!I25)</f>
        <v>0</v>
      </c>
      <c r="J25" s="210">
        <f>SUM('SONUC Miragoâne'!J25,'SONUB Paillant'!J25,'SONUB PTN'!J25,'SONUB Plaisance'!J25)</f>
        <v>0</v>
      </c>
      <c r="K25" s="82">
        <f>SUM('SONUC Miragoâne'!K25,'SONUB Paillant'!K25,'SONUB PTN'!K25,'SONUB Plaisance'!K25)</f>
        <v>0</v>
      </c>
      <c r="L25" s="82">
        <f>SUM('SONUC Miragoâne'!L25,'SONUB Paillant'!L25,'SONUB PTN'!L25,'SONUB Plaisance'!L25)</f>
        <v>0</v>
      </c>
      <c r="M25" s="82">
        <f>SUM('SONUC Miragoâne'!M25,'SONUB Paillant'!M25,'SONUB PTN'!M25,'SONUB Plaisance'!M25)</f>
        <v>0</v>
      </c>
      <c r="N25" s="82">
        <f>SUM('SONUC Miragoâne'!N25,'SONUB Paillant'!N25,'SONUB PTN'!N25,'SONUB Plaisance'!N25)</f>
        <v>0</v>
      </c>
      <c r="O25" s="82">
        <f>SUM('SONUC Miragoâne'!O25,'SONUB Paillant'!O25,'SONUB PTN'!O25,'SONUB Plaisance'!O25)</f>
        <v>0</v>
      </c>
      <c r="P25" s="212">
        <f>SUM('SONUC Miragoâne'!P25,'SONUB Paillant'!P25,'SONUB PTN'!P25,'SONUB Plaisance'!P25)</f>
        <v>0</v>
      </c>
      <c r="Q25" s="217">
        <f>SUM('SONUC Miragoâne'!Q25,'SONUB Paillant'!Q25,'SONUB PTN'!Q25,'SONUB Plaisance'!Q25)</f>
        <v>0</v>
      </c>
      <c r="R25" s="333"/>
      <c r="S25" s="333"/>
      <c r="T25" s="333"/>
      <c r="U25" s="333"/>
      <c r="V25" s="333"/>
      <c r="W25" s="333"/>
      <c r="X25" s="333"/>
      <c r="Y25" s="333"/>
      <c r="Z25" s="333"/>
      <c r="AA25" s="333"/>
      <c r="AB25" s="333"/>
      <c r="AC25" s="333"/>
      <c r="AD25" s="333"/>
      <c r="AE25" s="333"/>
      <c r="AF25" s="333"/>
      <c r="AG25" s="333"/>
      <c r="AH25" s="333"/>
      <c r="AI25" s="333"/>
      <c r="AJ25" s="333"/>
      <c r="AK25" s="333"/>
      <c r="AL25" s="333"/>
      <c r="AM25" s="333"/>
      <c r="AN25" s="333"/>
      <c r="AO25" s="333"/>
      <c r="AP25" s="333"/>
      <c r="AQ25" s="333"/>
    </row>
    <row r="26" spans="1:43" s="338" customFormat="1" ht="32" customHeight="1" thickBot="1">
      <c r="A26" s="388" t="s">
        <v>352</v>
      </c>
      <c r="B26" s="340">
        <f>SUM('SONUC Miragoâne'!B26,'SONUB Paillant'!B26,'SONUB PTN'!B26,'SONUB Plaisance'!B26)</f>
        <v>0</v>
      </c>
      <c r="C26" s="289">
        <f>SUM('SONUC Miragoâne'!C26,'SONUB Paillant'!C26,'SONUB PTN'!C26,'SONUB Plaisance'!C26)</f>
        <v>0</v>
      </c>
      <c r="D26" s="290">
        <f>SUM('SONUC Miragoâne'!D26,'SONUB Paillant'!D26,'SONUB PTN'!D26,'SONUB Plaisance'!D26)</f>
        <v>0</v>
      </c>
      <c r="E26" s="290">
        <f>SUM('SONUC Miragoâne'!E26,'SONUB Paillant'!E26,'SONUB PTN'!E26,'SONUB Plaisance'!E26)</f>
        <v>0</v>
      </c>
      <c r="F26" s="290">
        <f>SUM('SONUC Miragoâne'!F26,'SONUB Paillant'!F26,'SONUB PTN'!F26,'SONUB Plaisance'!F26)</f>
        <v>0</v>
      </c>
      <c r="G26" s="290">
        <f>SUM('SONUC Miragoâne'!G26,'SONUB Paillant'!G26,'SONUB PTN'!G26,'SONUB Plaisance'!G26)</f>
        <v>0</v>
      </c>
      <c r="H26" s="290">
        <f>SUM('SONUC Miragoâne'!H26,'SONUB Paillant'!H26,'SONUB PTN'!H26,'SONUB Plaisance'!H26)</f>
        <v>0</v>
      </c>
      <c r="I26" s="291">
        <f>SUM('SONUC Miragoâne'!I26,'SONUB Paillant'!I26,'SONUB PTN'!I26,'SONUB Plaisance'!I26)</f>
        <v>0</v>
      </c>
      <c r="J26" s="289">
        <f>SUM('SONUC Miragoâne'!J26,'SONUB Paillant'!J26,'SONUB PTN'!J26,'SONUB Plaisance'!J26)</f>
        <v>0</v>
      </c>
      <c r="K26" s="290">
        <f>SUM('SONUC Miragoâne'!K26,'SONUB Paillant'!K26,'SONUB PTN'!K26,'SONUB Plaisance'!K26)</f>
        <v>0</v>
      </c>
      <c r="L26" s="290">
        <f>SUM('SONUC Miragoâne'!L26,'SONUB Paillant'!L26,'SONUB PTN'!L26,'SONUB Plaisance'!L26)</f>
        <v>0</v>
      </c>
      <c r="M26" s="290">
        <f>SUM('SONUC Miragoâne'!M26,'SONUB Paillant'!M26,'SONUB PTN'!M26,'SONUB Plaisance'!M26)</f>
        <v>0</v>
      </c>
      <c r="N26" s="290">
        <f>SUM('SONUC Miragoâne'!N26,'SONUB Paillant'!N26,'SONUB PTN'!N26,'SONUB Plaisance'!N26)</f>
        <v>0</v>
      </c>
      <c r="O26" s="290">
        <f>SUM('SONUC Miragoâne'!O26,'SONUB Paillant'!O26,'SONUB PTN'!O26,'SONUB Plaisance'!O26)</f>
        <v>0</v>
      </c>
      <c r="P26" s="291">
        <f>SUM('SONUC Miragoâne'!P26,'SONUB Paillant'!P26,'SONUB PTN'!P26,'SONUB Plaisance'!P26)</f>
        <v>0</v>
      </c>
      <c r="Q26" s="217">
        <f>SUM('SONUC Miragoâne'!Q26,'SONUB Paillant'!Q26,'SONUB PTN'!Q26,'SONUB Plaisance'!Q26)</f>
        <v>0</v>
      </c>
      <c r="R26" s="333"/>
      <c r="S26" s="333"/>
      <c r="T26" s="333"/>
      <c r="U26" s="333"/>
      <c r="V26" s="333"/>
      <c r="W26" s="333"/>
      <c r="X26" s="333"/>
      <c r="Y26" s="333"/>
      <c r="Z26" s="333"/>
      <c r="AA26" s="333"/>
      <c r="AB26" s="333"/>
      <c r="AC26" s="333"/>
      <c r="AD26" s="333"/>
      <c r="AE26" s="333"/>
      <c r="AF26" s="333"/>
      <c r="AG26" s="333"/>
      <c r="AH26" s="333"/>
      <c r="AI26" s="333"/>
      <c r="AJ26" s="333"/>
      <c r="AK26" s="333"/>
      <c r="AL26" s="333"/>
      <c r="AM26" s="333"/>
      <c r="AN26" s="333"/>
      <c r="AO26" s="333"/>
      <c r="AP26" s="333"/>
      <c r="AQ26" s="333"/>
    </row>
    <row r="27" spans="1:43" s="342" customFormat="1" ht="32" customHeight="1">
      <c r="A27" s="197" t="s">
        <v>254</v>
      </c>
      <c r="B27" s="319" t="s">
        <v>366</v>
      </c>
      <c r="C27" s="292"/>
      <c r="D27" s="198"/>
      <c r="E27" s="198"/>
      <c r="F27" s="198"/>
      <c r="G27" s="198"/>
      <c r="H27" s="198"/>
      <c r="I27" s="199"/>
      <c r="J27" s="292"/>
      <c r="K27" s="198"/>
      <c r="L27" s="198"/>
      <c r="M27" s="198"/>
      <c r="N27" s="198"/>
      <c r="O27" s="198"/>
      <c r="P27" s="199"/>
      <c r="Q27" s="219"/>
      <c r="R27" s="341"/>
      <c r="S27" s="341"/>
      <c r="T27" s="341"/>
      <c r="U27" s="341"/>
      <c r="V27" s="341"/>
      <c r="W27" s="341"/>
      <c r="X27" s="341"/>
      <c r="Y27" s="341"/>
      <c r="Z27" s="341"/>
      <c r="AA27" s="341"/>
      <c r="AB27" s="341"/>
      <c r="AC27" s="341"/>
      <c r="AD27" s="341"/>
      <c r="AE27" s="341"/>
      <c r="AF27" s="341"/>
      <c r="AG27" s="341"/>
      <c r="AH27" s="341"/>
      <c r="AI27" s="341"/>
      <c r="AJ27" s="341"/>
      <c r="AK27" s="341"/>
      <c r="AL27" s="341"/>
      <c r="AM27" s="341"/>
      <c r="AN27" s="341"/>
      <c r="AO27" s="341"/>
      <c r="AP27" s="341"/>
      <c r="AQ27" s="341"/>
    </row>
    <row r="28" spans="1:43" s="341" customFormat="1" ht="32" hidden="1" customHeight="1">
      <c r="A28" s="389" t="s">
        <v>213</v>
      </c>
      <c r="B28" s="320"/>
      <c r="C28" s="293">
        <f>SUM(C29:C32)</f>
        <v>0</v>
      </c>
      <c r="D28" s="65">
        <f t="shared" ref="D28:H28" si="0">SUM(D29:D32)</f>
        <v>0</v>
      </c>
      <c r="E28" s="65">
        <f t="shared" si="0"/>
        <v>0</v>
      </c>
      <c r="F28" s="65">
        <f t="shared" si="0"/>
        <v>0</v>
      </c>
      <c r="G28" s="65">
        <f t="shared" si="0"/>
        <v>0</v>
      </c>
      <c r="H28" s="65">
        <f t="shared" si="0"/>
        <v>0</v>
      </c>
      <c r="I28" s="187">
        <f>SUM(C28:H28)</f>
        <v>0</v>
      </c>
      <c r="J28" s="293">
        <f>SUM(J29:J32)</f>
        <v>0</v>
      </c>
      <c r="K28" s="65">
        <f t="shared" ref="K28:O28" si="1">SUM(K29:K32)</f>
        <v>0</v>
      </c>
      <c r="L28" s="65">
        <f t="shared" si="1"/>
        <v>0</v>
      </c>
      <c r="M28" s="65">
        <f t="shared" si="1"/>
        <v>0</v>
      </c>
      <c r="N28" s="65">
        <f t="shared" si="1"/>
        <v>0</v>
      </c>
      <c r="O28" s="65">
        <f t="shared" si="1"/>
        <v>0</v>
      </c>
      <c r="P28" s="187">
        <f>SUM(J28:O28)</f>
        <v>0</v>
      </c>
      <c r="Q28" s="216">
        <f>SUM(I28,P28)</f>
        <v>0</v>
      </c>
    </row>
    <row r="29" spans="1:43" s="341" customFormat="1" ht="32" hidden="1" customHeight="1">
      <c r="A29" s="309" t="s">
        <v>214</v>
      </c>
      <c r="B29" s="343"/>
      <c r="C29" s="293"/>
      <c r="D29" s="65"/>
      <c r="E29" s="65"/>
      <c r="F29" s="65"/>
      <c r="G29" s="65"/>
      <c r="H29" s="65"/>
      <c r="I29" s="187">
        <f t="shared" ref="I29:I41" si="2">SUM(C29:H29)</f>
        <v>0</v>
      </c>
      <c r="J29" s="293"/>
      <c r="K29" s="65"/>
      <c r="L29" s="65"/>
      <c r="M29" s="65"/>
      <c r="N29" s="65"/>
      <c r="O29" s="65"/>
      <c r="P29" s="187">
        <f t="shared" ref="P29:P41" si="3">SUM(J29:O29)</f>
        <v>0</v>
      </c>
      <c r="Q29" s="216">
        <f t="shared" ref="Q29:Q68" si="4">SUM(I29,P29)</f>
        <v>0</v>
      </c>
    </row>
    <row r="30" spans="1:43" s="341" customFormat="1" ht="32" hidden="1" customHeight="1">
      <c r="A30" s="309" t="s">
        <v>215</v>
      </c>
      <c r="B30" s="343"/>
      <c r="C30" s="293"/>
      <c r="D30" s="65"/>
      <c r="E30" s="65"/>
      <c r="F30" s="65"/>
      <c r="G30" s="65"/>
      <c r="H30" s="65"/>
      <c r="I30" s="187">
        <f t="shared" si="2"/>
        <v>0</v>
      </c>
      <c r="J30" s="293"/>
      <c r="K30" s="65"/>
      <c r="L30" s="65"/>
      <c r="M30" s="65"/>
      <c r="N30" s="65"/>
      <c r="O30" s="65"/>
      <c r="P30" s="187">
        <f t="shared" si="3"/>
        <v>0</v>
      </c>
      <c r="Q30" s="216">
        <f t="shared" si="4"/>
        <v>0</v>
      </c>
    </row>
    <row r="31" spans="1:43" s="341" customFormat="1" ht="32" customHeight="1" thickBot="1">
      <c r="A31" s="309" t="s">
        <v>216</v>
      </c>
      <c r="B31" s="343"/>
      <c r="C31" s="293"/>
      <c r="D31" s="65"/>
      <c r="E31" s="65"/>
      <c r="F31" s="65"/>
      <c r="G31" s="65"/>
      <c r="H31" s="65"/>
      <c r="I31" s="187">
        <f t="shared" si="2"/>
        <v>0</v>
      </c>
      <c r="J31" s="293"/>
      <c r="K31" s="65"/>
      <c r="L31" s="65"/>
      <c r="M31" s="65"/>
      <c r="N31" s="65"/>
      <c r="O31" s="65"/>
      <c r="P31" s="187">
        <f t="shared" si="3"/>
        <v>0</v>
      </c>
      <c r="Q31" s="216">
        <f t="shared" si="4"/>
        <v>0</v>
      </c>
    </row>
    <row r="32" spans="1:43" s="341" customFormat="1" ht="32" hidden="1" customHeight="1">
      <c r="A32" s="309" t="s">
        <v>217</v>
      </c>
      <c r="B32" s="343"/>
      <c r="C32" s="293"/>
      <c r="D32" s="65"/>
      <c r="E32" s="65"/>
      <c r="F32" s="65"/>
      <c r="G32" s="65"/>
      <c r="H32" s="65"/>
      <c r="I32" s="187">
        <f t="shared" si="2"/>
        <v>0</v>
      </c>
      <c r="J32" s="293"/>
      <c r="K32" s="65"/>
      <c r="L32" s="65"/>
      <c r="M32" s="65"/>
      <c r="N32" s="65"/>
      <c r="O32" s="65"/>
      <c r="P32" s="187">
        <f t="shared" si="3"/>
        <v>0</v>
      </c>
      <c r="Q32" s="216">
        <f t="shared" si="4"/>
        <v>0</v>
      </c>
    </row>
    <row r="33" spans="1:43" s="344" customFormat="1" ht="32" hidden="1" customHeight="1">
      <c r="A33" s="71" t="s">
        <v>371</v>
      </c>
      <c r="B33" s="343"/>
      <c r="C33" s="293"/>
      <c r="D33" s="65"/>
      <c r="E33" s="65"/>
      <c r="F33" s="65"/>
      <c r="G33" s="65"/>
      <c r="H33" s="65"/>
      <c r="I33" s="187">
        <f t="shared" si="2"/>
        <v>0</v>
      </c>
      <c r="J33" s="293"/>
      <c r="K33" s="65"/>
      <c r="L33" s="65"/>
      <c r="M33" s="65"/>
      <c r="N33" s="65"/>
      <c r="O33" s="65"/>
      <c r="P33" s="187">
        <f t="shared" si="3"/>
        <v>0</v>
      </c>
      <c r="Q33" s="216">
        <f t="shared" si="4"/>
        <v>0</v>
      </c>
    </row>
    <row r="34" spans="1:43" s="344" customFormat="1" ht="32" hidden="1" customHeight="1">
      <c r="A34" s="71" t="s">
        <v>369</v>
      </c>
      <c r="B34" s="343"/>
      <c r="C34" s="293"/>
      <c r="D34" s="65"/>
      <c r="E34" s="65"/>
      <c r="F34" s="65"/>
      <c r="G34" s="65"/>
      <c r="H34" s="65"/>
      <c r="I34" s="187">
        <f t="shared" si="2"/>
        <v>0</v>
      </c>
      <c r="J34" s="293"/>
      <c r="K34" s="65"/>
      <c r="L34" s="65"/>
      <c r="M34" s="65"/>
      <c r="N34" s="65"/>
      <c r="O34" s="65"/>
      <c r="P34" s="187">
        <f t="shared" si="3"/>
        <v>0</v>
      </c>
      <c r="Q34" s="216">
        <f t="shared" si="4"/>
        <v>0</v>
      </c>
    </row>
    <row r="35" spans="1:43" s="344" customFormat="1" ht="32" hidden="1" customHeight="1">
      <c r="A35" s="71" t="s">
        <v>370</v>
      </c>
      <c r="B35" s="343"/>
      <c r="C35" s="293"/>
      <c r="D35" s="65"/>
      <c r="E35" s="65"/>
      <c r="F35" s="65"/>
      <c r="G35" s="65"/>
      <c r="H35" s="65"/>
      <c r="I35" s="187">
        <f t="shared" si="2"/>
        <v>0</v>
      </c>
      <c r="J35" s="293"/>
      <c r="K35" s="65"/>
      <c r="L35" s="65"/>
      <c r="M35" s="65"/>
      <c r="N35" s="65"/>
      <c r="O35" s="65"/>
      <c r="P35" s="187">
        <f t="shared" si="3"/>
        <v>0</v>
      </c>
      <c r="Q35" s="216">
        <f t="shared" si="4"/>
        <v>0</v>
      </c>
    </row>
    <row r="36" spans="1:43" s="344" customFormat="1" ht="32" hidden="1" customHeight="1" thickBot="1">
      <c r="A36" s="93" t="s">
        <v>218</v>
      </c>
      <c r="B36" s="345"/>
      <c r="C36" s="295"/>
      <c r="D36" s="296"/>
      <c r="E36" s="296"/>
      <c r="F36" s="296"/>
      <c r="G36" s="296"/>
      <c r="H36" s="296"/>
      <c r="I36" s="297">
        <f t="shared" si="2"/>
        <v>0</v>
      </c>
      <c r="J36" s="295"/>
      <c r="K36" s="296"/>
      <c r="L36" s="296"/>
      <c r="M36" s="296"/>
      <c r="N36" s="296"/>
      <c r="O36" s="296"/>
      <c r="P36" s="297">
        <f t="shared" si="3"/>
        <v>0</v>
      </c>
      <c r="Q36" s="216">
        <f t="shared" si="4"/>
        <v>0</v>
      </c>
    </row>
    <row r="37" spans="1:43" s="346" customFormat="1" ht="32" customHeight="1">
      <c r="A37" s="200" t="s">
        <v>219</v>
      </c>
      <c r="B37" s="319" t="s">
        <v>366</v>
      </c>
      <c r="C37" s="298">
        <f t="shared" ref="C37:H37" si="5">SUM(C40,C58)</f>
        <v>0</v>
      </c>
      <c r="D37" s="201">
        <f t="shared" si="5"/>
        <v>0</v>
      </c>
      <c r="E37" s="201">
        <f t="shared" si="5"/>
        <v>0</v>
      </c>
      <c r="F37" s="201">
        <f t="shared" si="5"/>
        <v>0</v>
      </c>
      <c r="G37" s="201">
        <f t="shared" si="5"/>
        <v>0</v>
      </c>
      <c r="H37" s="201">
        <f t="shared" si="5"/>
        <v>0</v>
      </c>
      <c r="I37" s="202">
        <f t="shared" si="2"/>
        <v>0</v>
      </c>
      <c r="J37" s="298">
        <f t="shared" ref="J37:O37" si="6">SUM(J40,J58)</f>
        <v>0</v>
      </c>
      <c r="K37" s="201">
        <f t="shared" si="6"/>
        <v>0</v>
      </c>
      <c r="L37" s="201">
        <f t="shared" si="6"/>
        <v>0</v>
      </c>
      <c r="M37" s="201">
        <f t="shared" si="6"/>
        <v>0</v>
      </c>
      <c r="N37" s="201">
        <f t="shared" si="6"/>
        <v>0</v>
      </c>
      <c r="O37" s="201">
        <f t="shared" si="6"/>
        <v>0</v>
      </c>
      <c r="P37" s="202">
        <f t="shared" si="3"/>
        <v>0</v>
      </c>
      <c r="Q37" s="219">
        <f t="shared" si="4"/>
        <v>0</v>
      </c>
      <c r="R37" s="344"/>
      <c r="S37" s="344"/>
      <c r="T37" s="344"/>
      <c r="U37" s="344"/>
      <c r="V37" s="344"/>
      <c r="W37" s="344"/>
      <c r="X37" s="344"/>
      <c r="Y37" s="344"/>
      <c r="Z37" s="344"/>
      <c r="AA37" s="344"/>
      <c r="AB37" s="344"/>
      <c r="AC37" s="344"/>
      <c r="AD37" s="344"/>
      <c r="AE37" s="344"/>
      <c r="AF37" s="344"/>
      <c r="AG37" s="344"/>
      <c r="AH37" s="344"/>
      <c r="AI37" s="344"/>
      <c r="AJ37" s="344"/>
      <c r="AK37" s="344"/>
      <c r="AL37" s="344"/>
      <c r="AM37" s="344"/>
      <c r="AN37" s="344"/>
      <c r="AO37" s="344"/>
      <c r="AP37" s="344"/>
      <c r="AQ37" s="344"/>
    </row>
    <row r="38" spans="1:43" s="347" customFormat="1" ht="54.75" hidden="1" customHeight="1">
      <c r="A38" s="72" t="s">
        <v>228</v>
      </c>
      <c r="B38" s="320"/>
      <c r="C38" s="293" t="e">
        <f>SUM(C48,#REF!)</f>
        <v>#REF!</v>
      </c>
      <c r="D38" s="65" t="e">
        <f>SUM(D48,#REF!)</f>
        <v>#REF!</v>
      </c>
      <c r="E38" s="65" t="e">
        <f>SUM(E48,#REF!)</f>
        <v>#REF!</v>
      </c>
      <c r="F38" s="65" t="e">
        <f>SUM(F48,#REF!)</f>
        <v>#REF!</v>
      </c>
      <c r="G38" s="65" t="e">
        <f>SUM(G48,#REF!)</f>
        <v>#REF!</v>
      </c>
      <c r="H38" s="65" t="e">
        <f>SUM(H48,#REF!)</f>
        <v>#REF!</v>
      </c>
      <c r="I38" s="187" t="e">
        <f t="shared" si="2"/>
        <v>#REF!</v>
      </c>
      <c r="J38" s="293" t="e">
        <f>SUM(J48,#REF!)</f>
        <v>#REF!</v>
      </c>
      <c r="K38" s="65" t="e">
        <f>SUM(K48,#REF!)</f>
        <v>#REF!</v>
      </c>
      <c r="L38" s="65" t="e">
        <f>SUM(L48,#REF!)</f>
        <v>#REF!</v>
      </c>
      <c r="M38" s="65" t="e">
        <f>SUM(M48,#REF!)</f>
        <v>#REF!</v>
      </c>
      <c r="N38" s="65" t="e">
        <f>SUM(N48,#REF!)</f>
        <v>#REF!</v>
      </c>
      <c r="O38" s="65" t="e">
        <f>SUM(O48,#REF!)</f>
        <v>#REF!</v>
      </c>
      <c r="P38" s="187" t="e">
        <f t="shared" si="3"/>
        <v>#REF!</v>
      </c>
      <c r="Q38" s="216" t="e">
        <f t="shared" si="4"/>
        <v>#REF!</v>
      </c>
    </row>
    <row r="39" spans="1:43" s="347" customFormat="1" ht="32" hidden="1" customHeight="1">
      <c r="A39" s="72" t="s">
        <v>227</v>
      </c>
      <c r="B39" s="343"/>
      <c r="C39" s="293">
        <f t="shared" ref="C39:H39" si="7">SUM(C41,C59)</f>
        <v>0</v>
      </c>
      <c r="D39" s="65">
        <f t="shared" si="7"/>
        <v>0</v>
      </c>
      <c r="E39" s="65">
        <f t="shared" si="7"/>
        <v>0</v>
      </c>
      <c r="F39" s="65">
        <f t="shared" si="7"/>
        <v>0</v>
      </c>
      <c r="G39" s="65">
        <f t="shared" si="7"/>
        <v>0</v>
      </c>
      <c r="H39" s="65">
        <f t="shared" si="7"/>
        <v>0</v>
      </c>
      <c r="I39" s="187">
        <f t="shared" si="2"/>
        <v>0</v>
      </c>
      <c r="J39" s="293">
        <f t="shared" ref="J39:O39" si="8">SUM(J41,J59)</f>
        <v>0</v>
      </c>
      <c r="K39" s="65">
        <f t="shared" si="8"/>
        <v>0</v>
      </c>
      <c r="L39" s="65">
        <f t="shared" si="8"/>
        <v>0</v>
      </c>
      <c r="M39" s="65">
        <f t="shared" si="8"/>
        <v>0</v>
      </c>
      <c r="N39" s="65">
        <f t="shared" si="8"/>
        <v>0</v>
      </c>
      <c r="O39" s="65">
        <f t="shared" si="8"/>
        <v>0</v>
      </c>
      <c r="P39" s="187">
        <f t="shared" si="3"/>
        <v>0</v>
      </c>
      <c r="Q39" s="216">
        <f t="shared" si="4"/>
        <v>0</v>
      </c>
    </row>
    <row r="40" spans="1:43" s="349" customFormat="1" ht="32" customHeight="1">
      <c r="A40" s="203" t="s">
        <v>221</v>
      </c>
      <c r="B40" s="321"/>
      <c r="C40" s="299">
        <f>SUM(C41:C42)</f>
        <v>0</v>
      </c>
      <c r="D40" s="194">
        <f t="shared" ref="D40:H40" si="9">SUM(D41:D42)</f>
        <v>0</v>
      </c>
      <c r="E40" s="194">
        <f t="shared" si="9"/>
        <v>0</v>
      </c>
      <c r="F40" s="194">
        <f t="shared" si="9"/>
        <v>0</v>
      </c>
      <c r="G40" s="194">
        <f t="shared" si="9"/>
        <v>0</v>
      </c>
      <c r="H40" s="194">
        <f t="shared" si="9"/>
        <v>0</v>
      </c>
      <c r="I40" s="196">
        <f t="shared" si="2"/>
        <v>0</v>
      </c>
      <c r="J40" s="299">
        <f>SUM(J41:J42)</f>
        <v>0</v>
      </c>
      <c r="K40" s="194">
        <f t="shared" ref="K40:O40" si="10">SUM(K41:K42)</f>
        <v>0</v>
      </c>
      <c r="L40" s="194">
        <f t="shared" si="10"/>
        <v>0</v>
      </c>
      <c r="M40" s="194">
        <f t="shared" si="10"/>
        <v>0</v>
      </c>
      <c r="N40" s="194">
        <f t="shared" si="10"/>
        <v>0</v>
      </c>
      <c r="O40" s="194">
        <f t="shared" si="10"/>
        <v>0</v>
      </c>
      <c r="P40" s="196">
        <f t="shared" si="3"/>
        <v>0</v>
      </c>
      <c r="Q40" s="348">
        <f t="shared" si="4"/>
        <v>0</v>
      </c>
      <c r="R40" s="344"/>
      <c r="S40" s="344"/>
      <c r="T40" s="344"/>
      <c r="U40" s="344"/>
      <c r="V40" s="344"/>
      <c r="W40" s="344"/>
      <c r="X40" s="344"/>
      <c r="Y40" s="344"/>
      <c r="Z40" s="344"/>
      <c r="AA40" s="344"/>
      <c r="AB40" s="344"/>
      <c r="AC40" s="344"/>
      <c r="AD40" s="344"/>
      <c r="AE40" s="344"/>
      <c r="AF40" s="344"/>
      <c r="AG40" s="344"/>
      <c r="AH40" s="344"/>
      <c r="AI40" s="344"/>
      <c r="AJ40" s="344"/>
      <c r="AK40" s="344"/>
      <c r="AL40" s="344"/>
      <c r="AM40" s="344"/>
      <c r="AN40" s="344"/>
      <c r="AO40" s="344"/>
      <c r="AP40" s="344"/>
      <c r="AQ40" s="344"/>
    </row>
    <row r="41" spans="1:43" s="347" customFormat="1" ht="32" hidden="1" customHeight="1">
      <c r="A41" s="311" t="s">
        <v>401</v>
      </c>
      <c r="B41" s="343"/>
      <c r="C41" s="293"/>
      <c r="D41" s="65"/>
      <c r="E41" s="65"/>
      <c r="F41" s="65"/>
      <c r="G41" s="65"/>
      <c r="H41" s="65"/>
      <c r="I41" s="187">
        <f t="shared" si="2"/>
        <v>0</v>
      </c>
      <c r="J41" s="293"/>
      <c r="K41" s="65"/>
      <c r="L41" s="65"/>
      <c r="M41" s="65"/>
      <c r="N41" s="65"/>
      <c r="O41" s="65"/>
      <c r="P41" s="187">
        <f t="shared" si="3"/>
        <v>0</v>
      </c>
      <c r="Q41" s="216">
        <f t="shared" si="4"/>
        <v>0</v>
      </c>
    </row>
    <row r="42" spans="1:43" s="347" customFormat="1" ht="32" hidden="1" customHeight="1">
      <c r="A42" s="311" t="s">
        <v>426</v>
      </c>
      <c r="B42" s="343"/>
      <c r="C42" s="293"/>
      <c r="D42" s="65"/>
      <c r="E42" s="65"/>
      <c r="F42" s="65"/>
      <c r="G42" s="65"/>
      <c r="H42" s="65"/>
      <c r="I42" s="187">
        <f>SUM(C42:H42)</f>
        <v>0</v>
      </c>
      <c r="J42" s="293"/>
      <c r="K42" s="65"/>
      <c r="L42" s="65"/>
      <c r="M42" s="65"/>
      <c r="N42" s="65"/>
      <c r="O42" s="65"/>
      <c r="P42" s="187">
        <f>SUM(J42:O42)</f>
        <v>0</v>
      </c>
      <c r="Q42" s="216">
        <f t="shared" si="4"/>
        <v>0</v>
      </c>
    </row>
    <row r="43" spans="1:43" s="344" customFormat="1" ht="32" hidden="1" customHeight="1">
      <c r="A43" s="73" t="s">
        <v>230</v>
      </c>
      <c r="B43" s="350"/>
      <c r="C43" s="293"/>
      <c r="D43" s="65"/>
      <c r="E43" s="65"/>
      <c r="F43" s="65"/>
      <c r="G43" s="65"/>
      <c r="H43" s="65"/>
      <c r="I43" s="187">
        <f t="shared" ref="I43:I56" si="11">SUM(C43:H43)</f>
        <v>0</v>
      </c>
      <c r="J43" s="293"/>
      <c r="K43" s="65"/>
      <c r="L43" s="65"/>
      <c r="M43" s="65"/>
      <c r="N43" s="65"/>
      <c r="O43" s="65"/>
      <c r="P43" s="187">
        <f t="shared" ref="P43:P56" si="12">SUM(J43:O43)</f>
        <v>0</v>
      </c>
      <c r="Q43" s="216">
        <f t="shared" si="4"/>
        <v>0</v>
      </c>
    </row>
    <row r="44" spans="1:43" s="344" customFormat="1" ht="41.25" hidden="1" customHeight="1">
      <c r="A44" s="74" t="s">
        <v>423</v>
      </c>
      <c r="B44" s="343"/>
      <c r="C44" s="293"/>
      <c r="D44" s="65"/>
      <c r="E44" s="65"/>
      <c r="F44" s="65"/>
      <c r="G44" s="65"/>
      <c r="H44" s="65"/>
      <c r="I44" s="187">
        <f t="shared" si="11"/>
        <v>0</v>
      </c>
      <c r="J44" s="293"/>
      <c r="K44" s="65"/>
      <c r="L44" s="65"/>
      <c r="M44" s="65"/>
      <c r="N44" s="65"/>
      <c r="O44" s="65"/>
      <c r="P44" s="187">
        <f t="shared" si="12"/>
        <v>0</v>
      </c>
      <c r="Q44" s="216">
        <f t="shared" si="4"/>
        <v>0</v>
      </c>
    </row>
    <row r="45" spans="1:43" s="344" customFormat="1" ht="55.5" customHeight="1">
      <c r="A45" s="73" t="s">
        <v>450</v>
      </c>
      <c r="B45" s="350"/>
      <c r="C45" s="293">
        <f>SUM(C46:C53)</f>
        <v>0</v>
      </c>
      <c r="D45" s="65">
        <f t="shared" ref="D45:H45" si="13">SUM(D46:D53)</f>
        <v>0</v>
      </c>
      <c r="E45" s="65">
        <f t="shared" si="13"/>
        <v>0</v>
      </c>
      <c r="F45" s="65">
        <f t="shared" si="13"/>
        <v>0</v>
      </c>
      <c r="G45" s="65">
        <f t="shared" si="13"/>
        <v>0</v>
      </c>
      <c r="H45" s="65">
        <f t="shared" si="13"/>
        <v>0</v>
      </c>
      <c r="I45" s="187">
        <f t="shared" si="11"/>
        <v>0</v>
      </c>
      <c r="J45" s="293">
        <f>SUM(J46:J53)</f>
        <v>0</v>
      </c>
      <c r="K45" s="65">
        <f t="shared" ref="K45:O45" si="14">SUM(K46:K53)</f>
        <v>0</v>
      </c>
      <c r="L45" s="65">
        <f t="shared" si="14"/>
        <v>0</v>
      </c>
      <c r="M45" s="65">
        <f t="shared" si="14"/>
        <v>0</v>
      </c>
      <c r="N45" s="65">
        <f t="shared" si="14"/>
        <v>0</v>
      </c>
      <c r="O45" s="65">
        <f t="shared" si="14"/>
        <v>0</v>
      </c>
      <c r="P45" s="187">
        <f t="shared" si="12"/>
        <v>0</v>
      </c>
      <c r="Q45" s="216">
        <f t="shared" si="4"/>
        <v>0</v>
      </c>
    </row>
    <row r="46" spans="1:43" s="344" customFormat="1" ht="32" customHeight="1">
      <c r="A46" s="312" t="s">
        <v>222</v>
      </c>
      <c r="B46" s="343"/>
      <c r="C46" s="293"/>
      <c r="D46" s="65"/>
      <c r="E46" s="65"/>
      <c r="F46" s="65"/>
      <c r="G46" s="65"/>
      <c r="H46" s="65"/>
      <c r="I46" s="187">
        <f t="shared" si="11"/>
        <v>0</v>
      </c>
      <c r="J46" s="293"/>
      <c r="K46" s="65"/>
      <c r="L46" s="65"/>
      <c r="M46" s="65"/>
      <c r="N46" s="65"/>
      <c r="O46" s="65"/>
      <c r="P46" s="187">
        <f t="shared" si="12"/>
        <v>0</v>
      </c>
      <c r="Q46" s="216">
        <f t="shared" si="4"/>
        <v>0</v>
      </c>
    </row>
    <row r="47" spans="1:43" s="344" customFormat="1" ht="32" customHeight="1">
      <c r="A47" s="312" t="s">
        <v>223</v>
      </c>
      <c r="B47" s="343"/>
      <c r="C47" s="293"/>
      <c r="D47" s="65"/>
      <c r="E47" s="65"/>
      <c r="F47" s="65"/>
      <c r="G47" s="65"/>
      <c r="H47" s="65"/>
      <c r="I47" s="187">
        <f t="shared" si="11"/>
        <v>0</v>
      </c>
      <c r="J47" s="293"/>
      <c r="K47" s="65"/>
      <c r="L47" s="65"/>
      <c r="M47" s="65"/>
      <c r="N47" s="65"/>
      <c r="O47" s="65"/>
      <c r="P47" s="187">
        <f t="shared" si="12"/>
        <v>0</v>
      </c>
      <c r="Q47" s="216">
        <f t="shared" si="4"/>
        <v>0</v>
      </c>
    </row>
    <row r="48" spans="1:43" s="344" customFormat="1" ht="32" customHeight="1">
      <c r="A48" s="312" t="s">
        <v>224</v>
      </c>
      <c r="B48" s="343"/>
      <c r="C48" s="293"/>
      <c r="D48" s="65"/>
      <c r="E48" s="65"/>
      <c r="F48" s="65"/>
      <c r="G48" s="65"/>
      <c r="H48" s="65"/>
      <c r="I48" s="187">
        <f t="shared" si="11"/>
        <v>0</v>
      </c>
      <c r="J48" s="293"/>
      <c r="K48" s="65"/>
      <c r="L48" s="65"/>
      <c r="M48" s="65"/>
      <c r="N48" s="65"/>
      <c r="O48" s="65"/>
      <c r="P48" s="187">
        <f t="shared" si="12"/>
        <v>0</v>
      </c>
      <c r="Q48" s="216">
        <f t="shared" si="4"/>
        <v>0</v>
      </c>
    </row>
    <row r="49" spans="1:43" s="344" customFormat="1" ht="32" customHeight="1">
      <c r="A49" s="312" t="s">
        <v>249</v>
      </c>
      <c r="B49" s="343"/>
      <c r="C49" s="293"/>
      <c r="D49" s="65"/>
      <c r="E49" s="65"/>
      <c r="F49" s="65"/>
      <c r="G49" s="65"/>
      <c r="H49" s="65"/>
      <c r="I49" s="187">
        <f t="shared" si="11"/>
        <v>0</v>
      </c>
      <c r="J49" s="293"/>
      <c r="K49" s="65"/>
      <c r="L49" s="65"/>
      <c r="M49" s="65"/>
      <c r="N49" s="65"/>
      <c r="O49" s="65"/>
      <c r="P49" s="187">
        <f t="shared" si="12"/>
        <v>0</v>
      </c>
      <c r="Q49" s="216">
        <f t="shared" si="4"/>
        <v>0</v>
      </c>
    </row>
    <row r="50" spans="1:43" s="344" customFormat="1" ht="32" customHeight="1">
      <c r="A50" s="312" t="s">
        <v>250</v>
      </c>
      <c r="B50" s="343"/>
      <c r="C50" s="293"/>
      <c r="D50" s="65"/>
      <c r="E50" s="65"/>
      <c r="F50" s="65"/>
      <c r="G50" s="65"/>
      <c r="H50" s="65"/>
      <c r="I50" s="187">
        <f t="shared" si="11"/>
        <v>0</v>
      </c>
      <c r="J50" s="293"/>
      <c r="K50" s="65"/>
      <c r="L50" s="65"/>
      <c r="M50" s="65"/>
      <c r="N50" s="65"/>
      <c r="O50" s="65"/>
      <c r="P50" s="187">
        <f t="shared" si="12"/>
        <v>0</v>
      </c>
      <c r="Q50" s="216">
        <f t="shared" si="4"/>
        <v>0</v>
      </c>
    </row>
    <row r="51" spans="1:43" s="344" customFormat="1" ht="32" customHeight="1">
      <c r="A51" s="309" t="s">
        <v>231</v>
      </c>
      <c r="B51" s="343"/>
      <c r="C51" s="293"/>
      <c r="D51" s="65"/>
      <c r="E51" s="65"/>
      <c r="F51" s="65"/>
      <c r="G51" s="65"/>
      <c r="H51" s="65"/>
      <c r="I51" s="187">
        <f t="shared" si="11"/>
        <v>0</v>
      </c>
      <c r="J51" s="293"/>
      <c r="K51" s="65"/>
      <c r="L51" s="65"/>
      <c r="M51" s="65"/>
      <c r="N51" s="65"/>
      <c r="O51" s="65"/>
      <c r="P51" s="187">
        <f t="shared" si="12"/>
        <v>0</v>
      </c>
      <c r="Q51" s="216">
        <f t="shared" si="4"/>
        <v>0</v>
      </c>
    </row>
    <row r="52" spans="1:43" s="344" customFormat="1" ht="32" customHeight="1">
      <c r="A52" s="309" t="s">
        <v>427</v>
      </c>
      <c r="B52" s="343"/>
      <c r="C52" s="293"/>
      <c r="D52" s="65"/>
      <c r="E52" s="65"/>
      <c r="F52" s="65"/>
      <c r="G52" s="65"/>
      <c r="H52" s="65"/>
      <c r="I52" s="187">
        <f t="shared" si="11"/>
        <v>0</v>
      </c>
      <c r="J52" s="293"/>
      <c r="K52" s="65"/>
      <c r="L52" s="65"/>
      <c r="M52" s="65"/>
      <c r="N52" s="65"/>
      <c r="O52" s="65"/>
      <c r="P52" s="187">
        <f t="shared" si="12"/>
        <v>0</v>
      </c>
      <c r="Q52" s="216">
        <f t="shared" si="4"/>
        <v>0</v>
      </c>
    </row>
    <row r="53" spans="1:43" s="344" customFormat="1" ht="32" customHeight="1">
      <c r="A53" s="309" t="s">
        <v>225</v>
      </c>
      <c r="B53" s="343"/>
      <c r="C53" s="293"/>
      <c r="D53" s="65"/>
      <c r="E53" s="65"/>
      <c r="F53" s="65"/>
      <c r="G53" s="65"/>
      <c r="H53" s="65"/>
      <c r="I53" s="187">
        <f t="shared" si="11"/>
        <v>0</v>
      </c>
      <c r="J53" s="293"/>
      <c r="K53" s="65"/>
      <c r="L53" s="65"/>
      <c r="M53" s="65"/>
      <c r="N53" s="65"/>
      <c r="O53" s="65"/>
      <c r="P53" s="187">
        <f t="shared" si="12"/>
        <v>0</v>
      </c>
      <c r="Q53" s="216">
        <f t="shared" si="4"/>
        <v>0</v>
      </c>
    </row>
    <row r="54" spans="1:43" s="344" customFormat="1" ht="32" customHeight="1">
      <c r="A54" s="75" t="s">
        <v>365</v>
      </c>
      <c r="B54" s="343"/>
      <c r="C54" s="293"/>
      <c r="D54" s="65"/>
      <c r="E54" s="65"/>
      <c r="F54" s="65"/>
      <c r="G54" s="65"/>
      <c r="H54" s="65"/>
      <c r="I54" s="187">
        <f t="shared" si="11"/>
        <v>0</v>
      </c>
      <c r="J54" s="293"/>
      <c r="K54" s="65"/>
      <c r="L54" s="65"/>
      <c r="M54" s="65"/>
      <c r="N54" s="65"/>
      <c r="O54" s="65"/>
      <c r="P54" s="187">
        <f t="shared" si="12"/>
        <v>0</v>
      </c>
      <c r="Q54" s="216">
        <f t="shared" si="4"/>
        <v>0</v>
      </c>
    </row>
    <row r="55" spans="1:43" s="344" customFormat="1" ht="32" customHeight="1">
      <c r="A55" s="71" t="s">
        <v>232</v>
      </c>
      <c r="B55" s="343"/>
      <c r="C55" s="293"/>
      <c r="D55" s="65"/>
      <c r="E55" s="65"/>
      <c r="F55" s="65"/>
      <c r="G55" s="65"/>
      <c r="H55" s="65"/>
      <c r="I55" s="187">
        <f t="shared" si="11"/>
        <v>0</v>
      </c>
      <c r="J55" s="293"/>
      <c r="K55" s="65"/>
      <c r="L55" s="65"/>
      <c r="M55" s="65"/>
      <c r="N55" s="65"/>
      <c r="O55" s="65"/>
      <c r="P55" s="187">
        <f t="shared" si="12"/>
        <v>0</v>
      </c>
      <c r="Q55" s="216">
        <f t="shared" si="4"/>
        <v>0</v>
      </c>
    </row>
    <row r="56" spans="1:43" s="344" customFormat="1" ht="32" hidden="1" customHeight="1">
      <c r="A56" s="71" t="s">
        <v>400</v>
      </c>
      <c r="B56" s="343"/>
      <c r="C56" s="293"/>
      <c r="D56" s="65"/>
      <c r="E56" s="65"/>
      <c r="F56" s="65"/>
      <c r="G56" s="65"/>
      <c r="H56" s="65"/>
      <c r="I56" s="187">
        <f t="shared" si="11"/>
        <v>0</v>
      </c>
      <c r="J56" s="293"/>
      <c r="K56" s="65"/>
      <c r="L56" s="65"/>
      <c r="M56" s="65"/>
      <c r="N56" s="65"/>
      <c r="O56" s="65"/>
      <c r="P56" s="187">
        <f t="shared" si="12"/>
        <v>0</v>
      </c>
      <c r="Q56" s="216">
        <f t="shared" si="4"/>
        <v>0</v>
      </c>
    </row>
    <row r="57" spans="1:43" s="344" customFormat="1" ht="32" hidden="1" customHeight="1">
      <c r="A57" s="75" t="s">
        <v>376</v>
      </c>
      <c r="B57" s="343"/>
      <c r="C57" s="293"/>
      <c r="D57" s="65"/>
      <c r="E57" s="65"/>
      <c r="F57" s="65"/>
      <c r="G57" s="65"/>
      <c r="H57" s="65"/>
      <c r="I57" s="187">
        <f>SUM(C57:H57)</f>
        <v>0</v>
      </c>
      <c r="J57" s="293"/>
      <c r="K57" s="65"/>
      <c r="L57" s="65"/>
      <c r="M57" s="65"/>
      <c r="N57" s="65"/>
      <c r="O57" s="65"/>
      <c r="P57" s="187">
        <f>SUM(J57:O57)</f>
        <v>0</v>
      </c>
      <c r="Q57" s="216">
        <f t="shared" si="4"/>
        <v>0</v>
      </c>
    </row>
    <row r="58" spans="1:43" s="349" customFormat="1" ht="32" customHeight="1">
      <c r="A58" s="203" t="s">
        <v>226</v>
      </c>
      <c r="B58" s="321"/>
      <c r="C58" s="299"/>
      <c r="D58" s="194"/>
      <c r="E58" s="194"/>
      <c r="F58" s="194"/>
      <c r="G58" s="194"/>
      <c r="H58" s="194"/>
      <c r="I58" s="204">
        <f>SUM(D58:H58)</f>
        <v>0</v>
      </c>
      <c r="J58" s="299"/>
      <c r="K58" s="194"/>
      <c r="L58" s="194"/>
      <c r="M58" s="194"/>
      <c r="N58" s="194"/>
      <c r="O58" s="194"/>
      <c r="P58" s="204">
        <f>SUM(K58:O58)</f>
        <v>0</v>
      </c>
      <c r="Q58" s="218">
        <f>SUM(I58,P58)</f>
        <v>0</v>
      </c>
      <c r="R58" s="344"/>
      <c r="S58" s="344"/>
      <c r="T58" s="344"/>
      <c r="U58" s="344"/>
      <c r="V58" s="344"/>
      <c r="W58" s="344"/>
      <c r="X58" s="344"/>
      <c r="Y58" s="344"/>
      <c r="Z58" s="344"/>
      <c r="AA58" s="344"/>
      <c r="AB58" s="344"/>
      <c r="AC58" s="344"/>
      <c r="AD58" s="344"/>
      <c r="AE58" s="344"/>
      <c r="AF58" s="344"/>
      <c r="AG58" s="344"/>
      <c r="AH58" s="344"/>
      <c r="AI58" s="344"/>
      <c r="AJ58" s="344"/>
      <c r="AK58" s="344"/>
      <c r="AL58" s="344"/>
      <c r="AM58" s="344"/>
      <c r="AN58" s="344"/>
      <c r="AO58" s="344"/>
      <c r="AP58" s="344"/>
      <c r="AQ58" s="344"/>
    </row>
    <row r="59" spans="1:43" s="344" customFormat="1" ht="32" customHeight="1">
      <c r="A59" s="72" t="s">
        <v>229</v>
      </c>
      <c r="B59" s="343"/>
      <c r="C59" s="293"/>
      <c r="D59" s="65"/>
      <c r="E59" s="65"/>
      <c r="F59" s="65"/>
      <c r="G59" s="65"/>
      <c r="H59" s="65"/>
      <c r="I59" s="187">
        <f t="shared" ref="I59:I70" si="15">SUM(C59:H59)</f>
        <v>0</v>
      </c>
      <c r="J59" s="293"/>
      <c r="K59" s="65"/>
      <c r="L59" s="65"/>
      <c r="M59" s="65"/>
      <c r="N59" s="65"/>
      <c r="O59" s="65"/>
      <c r="P59" s="187">
        <f t="shared" ref="P59:P62" si="16">SUM(J59:O59)</f>
        <v>0</v>
      </c>
      <c r="Q59" s="216">
        <f t="shared" si="4"/>
        <v>0</v>
      </c>
    </row>
    <row r="60" spans="1:43" s="344" customFormat="1" ht="32" hidden="1" customHeight="1">
      <c r="A60" s="76" t="s">
        <v>363</v>
      </c>
      <c r="B60" s="343"/>
      <c r="C60" s="293"/>
      <c r="D60" s="65"/>
      <c r="E60" s="65"/>
      <c r="F60" s="65"/>
      <c r="G60" s="65"/>
      <c r="H60" s="65"/>
      <c r="I60" s="187">
        <f t="shared" si="15"/>
        <v>0</v>
      </c>
      <c r="J60" s="293"/>
      <c r="K60" s="65"/>
      <c r="L60" s="65"/>
      <c r="M60" s="65"/>
      <c r="N60" s="65"/>
      <c r="O60" s="65"/>
      <c r="P60" s="187">
        <f t="shared" si="16"/>
        <v>0</v>
      </c>
      <c r="Q60" s="216">
        <f t="shared" si="4"/>
        <v>0</v>
      </c>
    </row>
    <row r="61" spans="1:43" s="344" customFormat="1" ht="32" customHeight="1">
      <c r="A61" s="75" t="s">
        <v>364</v>
      </c>
      <c r="B61" s="343"/>
      <c r="C61" s="293"/>
      <c r="D61" s="65"/>
      <c r="E61" s="65"/>
      <c r="F61" s="65"/>
      <c r="G61" s="65"/>
      <c r="H61" s="65"/>
      <c r="I61" s="187">
        <f t="shared" si="15"/>
        <v>0</v>
      </c>
      <c r="J61" s="293"/>
      <c r="K61" s="65"/>
      <c r="L61" s="65"/>
      <c r="M61" s="65"/>
      <c r="N61" s="65"/>
      <c r="O61" s="65"/>
      <c r="P61" s="187">
        <f t="shared" si="16"/>
        <v>0</v>
      </c>
      <c r="Q61" s="216">
        <f t="shared" si="4"/>
        <v>0</v>
      </c>
    </row>
    <row r="62" spans="1:43" s="344" customFormat="1" ht="32" customHeight="1" thickBot="1">
      <c r="A62" s="93" t="s">
        <v>372</v>
      </c>
      <c r="B62" s="345"/>
      <c r="C62" s="295"/>
      <c r="D62" s="296"/>
      <c r="E62" s="296"/>
      <c r="F62" s="296"/>
      <c r="G62" s="296"/>
      <c r="H62" s="296"/>
      <c r="I62" s="297">
        <f t="shared" si="15"/>
        <v>0</v>
      </c>
      <c r="J62" s="295"/>
      <c r="K62" s="296"/>
      <c r="L62" s="296"/>
      <c r="M62" s="296"/>
      <c r="N62" s="296"/>
      <c r="O62" s="296"/>
      <c r="P62" s="297">
        <f t="shared" si="16"/>
        <v>0</v>
      </c>
      <c r="Q62" s="216">
        <f t="shared" si="4"/>
        <v>0</v>
      </c>
    </row>
    <row r="63" spans="1:43" s="346" customFormat="1" ht="32" customHeight="1">
      <c r="A63" s="200" t="s">
        <v>374</v>
      </c>
      <c r="B63" s="319" t="s">
        <v>366</v>
      </c>
      <c r="C63" s="298">
        <f>SUM(C64:C66)</f>
        <v>0</v>
      </c>
      <c r="D63" s="201">
        <f>SUM(D64:D66)</f>
        <v>0</v>
      </c>
      <c r="E63" s="201">
        <f t="shared" ref="E63:H63" si="17">SUM(E64:E66)</f>
        <v>0</v>
      </c>
      <c r="F63" s="201">
        <f t="shared" si="17"/>
        <v>0</v>
      </c>
      <c r="G63" s="201">
        <f t="shared" si="17"/>
        <v>0</v>
      </c>
      <c r="H63" s="201">
        <f t="shared" si="17"/>
        <v>0</v>
      </c>
      <c r="I63" s="351">
        <f>SUM(C63:H63)</f>
        <v>0</v>
      </c>
      <c r="J63" s="298">
        <f>SUM(J64:J66)</f>
        <v>0</v>
      </c>
      <c r="K63" s="201">
        <f>SUM(K64:K66)</f>
        <v>0</v>
      </c>
      <c r="L63" s="201">
        <f t="shared" ref="L63:O63" si="18">SUM(L64:L66)</f>
        <v>0</v>
      </c>
      <c r="M63" s="201">
        <f t="shared" si="18"/>
        <v>0</v>
      </c>
      <c r="N63" s="201">
        <f t="shared" si="18"/>
        <v>0</v>
      </c>
      <c r="O63" s="201">
        <f t="shared" si="18"/>
        <v>0</v>
      </c>
      <c r="P63" s="351">
        <f>SUM(J63:O63)</f>
        <v>0</v>
      </c>
      <c r="Q63" s="219">
        <f>SUM(I63,P63)</f>
        <v>0</v>
      </c>
      <c r="R63" s="344"/>
      <c r="S63" s="344"/>
      <c r="T63" s="344"/>
      <c r="U63" s="344"/>
      <c r="V63" s="344"/>
      <c r="W63" s="344"/>
      <c r="X63" s="344"/>
      <c r="Y63" s="344"/>
      <c r="Z63" s="344"/>
      <c r="AA63" s="344"/>
      <c r="AB63" s="344"/>
      <c r="AC63" s="344"/>
      <c r="AD63" s="344"/>
      <c r="AE63" s="344"/>
      <c r="AF63" s="344"/>
      <c r="AG63" s="344"/>
      <c r="AH63" s="344"/>
      <c r="AI63" s="344"/>
      <c r="AJ63" s="344"/>
      <c r="AK63" s="344"/>
      <c r="AL63" s="344"/>
      <c r="AM63" s="344"/>
      <c r="AN63" s="344"/>
      <c r="AO63" s="344"/>
      <c r="AP63" s="344"/>
      <c r="AQ63" s="344"/>
    </row>
    <row r="64" spans="1:43" s="344" customFormat="1" ht="39.75" customHeight="1">
      <c r="A64" s="72" t="s">
        <v>462</v>
      </c>
      <c r="B64" s="343"/>
      <c r="C64" s="293"/>
      <c r="D64" s="65"/>
      <c r="E64" s="65"/>
      <c r="F64" s="65"/>
      <c r="G64" s="65"/>
      <c r="H64" s="65"/>
      <c r="I64" s="187">
        <f t="shared" si="15"/>
        <v>0</v>
      </c>
      <c r="J64" s="293"/>
      <c r="K64" s="65"/>
      <c r="L64" s="65"/>
      <c r="M64" s="65"/>
      <c r="N64" s="65"/>
      <c r="O64" s="65"/>
      <c r="P64" s="187">
        <f t="shared" ref="P64:P70" si="19">SUM(J64:O64)</f>
        <v>0</v>
      </c>
      <c r="Q64" s="216">
        <f t="shared" si="4"/>
        <v>0</v>
      </c>
    </row>
    <row r="65" spans="1:43" s="344" customFormat="1" ht="32" customHeight="1">
      <c r="A65" s="72" t="s">
        <v>464</v>
      </c>
      <c r="B65" s="343"/>
      <c r="C65" s="293"/>
      <c r="D65" s="65"/>
      <c r="E65" s="65"/>
      <c r="F65" s="65"/>
      <c r="G65" s="65"/>
      <c r="H65" s="65"/>
      <c r="I65" s="187">
        <f t="shared" si="15"/>
        <v>0</v>
      </c>
      <c r="J65" s="293"/>
      <c r="K65" s="65"/>
      <c r="L65" s="65"/>
      <c r="M65" s="65"/>
      <c r="N65" s="65"/>
      <c r="O65" s="65"/>
      <c r="P65" s="187">
        <f t="shared" si="19"/>
        <v>0</v>
      </c>
      <c r="Q65" s="216">
        <f t="shared" si="4"/>
        <v>0</v>
      </c>
    </row>
    <row r="66" spans="1:43" s="344" customFormat="1" ht="41.25" customHeight="1" thickBot="1">
      <c r="A66" s="72" t="s">
        <v>463</v>
      </c>
      <c r="B66" s="343"/>
      <c r="C66" s="352"/>
      <c r="D66" s="65"/>
      <c r="E66" s="65"/>
      <c r="F66" s="65"/>
      <c r="G66" s="65"/>
      <c r="H66" s="65"/>
      <c r="I66" s="187">
        <f t="shared" si="15"/>
        <v>0</v>
      </c>
      <c r="J66" s="352"/>
      <c r="K66" s="65"/>
      <c r="L66" s="65"/>
      <c r="M66" s="65"/>
      <c r="N66" s="65"/>
      <c r="O66" s="65"/>
      <c r="P66" s="187">
        <f t="shared" si="19"/>
        <v>0</v>
      </c>
      <c r="Q66" s="216">
        <f t="shared" si="4"/>
        <v>0</v>
      </c>
    </row>
    <row r="67" spans="1:43" s="344" customFormat="1" ht="32" hidden="1" customHeight="1">
      <c r="A67" s="77" t="s">
        <v>353</v>
      </c>
      <c r="B67" s="343"/>
      <c r="C67" s="293"/>
      <c r="D67" s="65"/>
      <c r="E67" s="65"/>
      <c r="F67" s="65"/>
      <c r="G67" s="65"/>
      <c r="H67" s="65"/>
      <c r="I67" s="187">
        <f t="shared" si="15"/>
        <v>0</v>
      </c>
      <c r="J67" s="293"/>
      <c r="K67" s="65"/>
      <c r="L67" s="65"/>
      <c r="M67" s="65"/>
      <c r="N67" s="65"/>
      <c r="O67" s="65"/>
      <c r="P67" s="187">
        <f t="shared" si="19"/>
        <v>0</v>
      </c>
      <c r="Q67" s="216">
        <f t="shared" si="4"/>
        <v>0</v>
      </c>
    </row>
    <row r="68" spans="1:43" s="344" customFormat="1" ht="32" hidden="1" customHeight="1">
      <c r="A68" s="205" t="s">
        <v>354</v>
      </c>
      <c r="B68" s="345"/>
      <c r="C68" s="295"/>
      <c r="D68" s="296"/>
      <c r="E68" s="296"/>
      <c r="F68" s="296"/>
      <c r="G68" s="296"/>
      <c r="H68" s="296"/>
      <c r="I68" s="297">
        <f t="shared" si="15"/>
        <v>0</v>
      </c>
      <c r="J68" s="295"/>
      <c r="K68" s="296"/>
      <c r="L68" s="296"/>
      <c r="M68" s="296"/>
      <c r="N68" s="296"/>
      <c r="O68" s="296"/>
      <c r="P68" s="297">
        <f t="shared" si="19"/>
        <v>0</v>
      </c>
      <c r="Q68" s="216">
        <f t="shared" si="4"/>
        <v>0</v>
      </c>
    </row>
    <row r="69" spans="1:43" s="354" customFormat="1" ht="32" customHeight="1">
      <c r="A69" s="181" t="s">
        <v>244</v>
      </c>
      <c r="B69" s="319" t="s">
        <v>366</v>
      </c>
      <c r="C69" s="300"/>
      <c r="D69" s="186"/>
      <c r="E69" s="186"/>
      <c r="F69" s="186"/>
      <c r="G69" s="186"/>
      <c r="H69" s="186"/>
      <c r="I69" s="202">
        <f t="shared" si="15"/>
        <v>0</v>
      </c>
      <c r="J69" s="300"/>
      <c r="K69" s="186"/>
      <c r="L69" s="186"/>
      <c r="M69" s="186"/>
      <c r="N69" s="186"/>
      <c r="O69" s="186"/>
      <c r="P69" s="202">
        <f t="shared" si="19"/>
        <v>0</v>
      </c>
      <c r="Q69" s="219">
        <f>SUM(I69,P69)</f>
        <v>0</v>
      </c>
      <c r="R69" s="353"/>
      <c r="S69" s="353"/>
      <c r="T69" s="353"/>
      <c r="U69" s="353"/>
      <c r="V69" s="353"/>
      <c r="W69" s="353"/>
      <c r="X69" s="353"/>
      <c r="Y69" s="353"/>
      <c r="Z69" s="353"/>
      <c r="AA69" s="353"/>
      <c r="AB69" s="353"/>
      <c r="AC69" s="353"/>
      <c r="AD69" s="353"/>
      <c r="AE69" s="353"/>
      <c r="AF69" s="353"/>
      <c r="AG69" s="353"/>
      <c r="AH69" s="353"/>
      <c r="AI69" s="353"/>
      <c r="AJ69" s="353"/>
      <c r="AK69" s="353"/>
      <c r="AL69" s="353"/>
      <c r="AM69" s="353"/>
      <c r="AN69" s="353"/>
      <c r="AO69" s="353"/>
      <c r="AP69" s="353"/>
      <c r="AQ69" s="353"/>
    </row>
    <row r="70" spans="1:43" s="355" customFormat="1" ht="32" customHeight="1">
      <c r="A70" s="182" t="s">
        <v>245</v>
      </c>
      <c r="B70" s="321"/>
      <c r="C70" s="301"/>
      <c r="D70" s="185"/>
      <c r="E70" s="185"/>
      <c r="F70" s="185"/>
      <c r="G70" s="185"/>
      <c r="H70" s="185"/>
      <c r="I70" s="196">
        <f t="shared" si="15"/>
        <v>0</v>
      </c>
      <c r="J70" s="301"/>
      <c r="K70" s="185"/>
      <c r="L70" s="185"/>
      <c r="M70" s="185"/>
      <c r="N70" s="185"/>
      <c r="O70" s="185"/>
      <c r="P70" s="196">
        <f t="shared" si="19"/>
        <v>0</v>
      </c>
      <c r="Q70" s="348">
        <f>SUM(I70,P70)</f>
        <v>0</v>
      </c>
      <c r="R70" s="353"/>
      <c r="S70" s="353"/>
      <c r="T70" s="353"/>
      <c r="U70" s="353"/>
      <c r="V70" s="353"/>
      <c r="W70" s="353"/>
      <c r="X70" s="353"/>
      <c r="Y70" s="353"/>
      <c r="Z70" s="353"/>
      <c r="AA70" s="353"/>
      <c r="AB70" s="353"/>
      <c r="AC70" s="353"/>
      <c r="AD70" s="353"/>
      <c r="AE70" s="353"/>
      <c r="AF70" s="353"/>
      <c r="AG70" s="353"/>
      <c r="AH70" s="353"/>
      <c r="AI70" s="353"/>
      <c r="AJ70" s="353"/>
      <c r="AK70" s="353"/>
      <c r="AL70" s="353"/>
      <c r="AM70" s="353"/>
      <c r="AN70" s="353"/>
      <c r="AO70" s="353"/>
      <c r="AP70" s="353"/>
      <c r="AQ70" s="353"/>
    </row>
    <row r="71" spans="1:43" s="344" customFormat="1" ht="51" customHeight="1">
      <c r="A71" s="310" t="s">
        <v>425</v>
      </c>
      <c r="B71" s="343">
        <f>SUM(B72:B76)</f>
        <v>0</v>
      </c>
      <c r="C71" s="293">
        <f>SUM(C72:C76)</f>
        <v>0</v>
      </c>
      <c r="D71" s="65">
        <f t="shared" ref="D71:H71" si="20">SUM(D72:D76)</f>
        <v>0</v>
      </c>
      <c r="E71" s="65">
        <f t="shared" si="20"/>
        <v>0</v>
      </c>
      <c r="F71" s="65">
        <f t="shared" si="20"/>
        <v>0</v>
      </c>
      <c r="G71" s="65">
        <f t="shared" si="20"/>
        <v>0</v>
      </c>
      <c r="H71" s="65">
        <f t="shared" si="20"/>
        <v>0</v>
      </c>
      <c r="I71" s="187">
        <f>H71</f>
        <v>0</v>
      </c>
      <c r="J71" s="293">
        <f>SUM(J72:J76)</f>
        <v>0</v>
      </c>
      <c r="K71" s="65">
        <f t="shared" ref="K71:O71" si="21">SUM(K72:K76)</f>
        <v>0</v>
      </c>
      <c r="L71" s="65">
        <f t="shared" si="21"/>
        <v>0</v>
      </c>
      <c r="M71" s="65">
        <f t="shared" si="21"/>
        <v>0</v>
      </c>
      <c r="N71" s="65">
        <f t="shared" si="21"/>
        <v>0</v>
      </c>
      <c r="O71" s="65">
        <f t="shared" si="21"/>
        <v>0</v>
      </c>
      <c r="P71" s="187">
        <f>O71</f>
        <v>0</v>
      </c>
      <c r="Q71" s="216">
        <f>O71</f>
        <v>0</v>
      </c>
    </row>
    <row r="72" spans="1:43" s="344" customFormat="1" ht="33" hidden="1" customHeight="1">
      <c r="A72" s="323" t="s">
        <v>355</v>
      </c>
      <c r="B72" s="343"/>
      <c r="C72" s="293"/>
      <c r="D72" s="65"/>
      <c r="E72" s="65"/>
      <c r="F72" s="65"/>
      <c r="G72" s="65"/>
      <c r="H72" s="65"/>
      <c r="I72" s="187">
        <f t="shared" ref="I72:I99" si="22">H72</f>
        <v>0</v>
      </c>
      <c r="J72" s="293"/>
      <c r="K72" s="65"/>
      <c r="L72" s="65"/>
      <c r="M72" s="65"/>
      <c r="N72" s="65"/>
      <c r="O72" s="65"/>
      <c r="P72" s="187">
        <f t="shared" ref="P72:P99" si="23">O72</f>
        <v>0</v>
      </c>
      <c r="Q72" s="216">
        <f t="shared" ref="Q72:Q99" si="24">O72</f>
        <v>0</v>
      </c>
    </row>
    <row r="73" spans="1:43" s="344" customFormat="1" ht="32" hidden="1" customHeight="1">
      <c r="A73" s="323" t="s">
        <v>356</v>
      </c>
      <c r="B73" s="343"/>
      <c r="C73" s="293"/>
      <c r="D73" s="65"/>
      <c r="E73" s="65"/>
      <c r="F73" s="65"/>
      <c r="G73" s="65"/>
      <c r="H73" s="65"/>
      <c r="I73" s="187">
        <f t="shared" si="22"/>
        <v>0</v>
      </c>
      <c r="J73" s="293"/>
      <c r="K73" s="65"/>
      <c r="L73" s="65"/>
      <c r="M73" s="65"/>
      <c r="N73" s="65"/>
      <c r="O73" s="65"/>
      <c r="P73" s="187">
        <f t="shared" si="23"/>
        <v>0</v>
      </c>
      <c r="Q73" s="216">
        <f t="shared" si="24"/>
        <v>0</v>
      </c>
    </row>
    <row r="74" spans="1:43" s="344" customFormat="1" ht="32" hidden="1" customHeight="1">
      <c r="A74" s="323" t="s">
        <v>357</v>
      </c>
      <c r="B74" s="343"/>
      <c r="C74" s="293"/>
      <c r="D74" s="65"/>
      <c r="E74" s="65"/>
      <c r="F74" s="65"/>
      <c r="G74" s="65"/>
      <c r="H74" s="65"/>
      <c r="I74" s="187">
        <f t="shared" si="22"/>
        <v>0</v>
      </c>
      <c r="J74" s="293"/>
      <c r="K74" s="65"/>
      <c r="L74" s="65"/>
      <c r="M74" s="65"/>
      <c r="N74" s="65"/>
      <c r="O74" s="65"/>
      <c r="P74" s="187">
        <f t="shared" si="23"/>
        <v>0</v>
      </c>
      <c r="Q74" s="216">
        <f t="shared" si="24"/>
        <v>0</v>
      </c>
    </row>
    <row r="75" spans="1:43" s="344" customFormat="1" ht="32" hidden="1" customHeight="1">
      <c r="A75" s="323" t="s">
        <v>246</v>
      </c>
      <c r="B75" s="343"/>
      <c r="C75" s="293"/>
      <c r="D75" s="65"/>
      <c r="E75" s="65"/>
      <c r="F75" s="65"/>
      <c r="G75" s="65"/>
      <c r="H75" s="65"/>
      <c r="I75" s="187">
        <f t="shared" si="22"/>
        <v>0</v>
      </c>
      <c r="J75" s="293"/>
      <c r="K75" s="65"/>
      <c r="L75" s="65"/>
      <c r="M75" s="65"/>
      <c r="N75" s="65"/>
      <c r="O75" s="65"/>
      <c r="P75" s="187">
        <f t="shared" si="23"/>
        <v>0</v>
      </c>
      <c r="Q75" s="216">
        <f t="shared" si="24"/>
        <v>0</v>
      </c>
    </row>
    <row r="76" spans="1:43" s="344" customFormat="1" ht="32" hidden="1" customHeight="1">
      <c r="A76" s="324" t="s">
        <v>431</v>
      </c>
      <c r="B76" s="343"/>
      <c r="C76" s="293"/>
      <c r="D76" s="65"/>
      <c r="E76" s="65"/>
      <c r="F76" s="65"/>
      <c r="G76" s="65"/>
      <c r="H76" s="65"/>
      <c r="I76" s="187">
        <f t="shared" si="22"/>
        <v>0</v>
      </c>
      <c r="J76" s="293"/>
      <c r="K76" s="65"/>
      <c r="L76" s="65"/>
      <c r="M76" s="65"/>
      <c r="N76" s="65"/>
      <c r="O76" s="65"/>
      <c r="P76" s="187">
        <f t="shared" si="23"/>
        <v>0</v>
      </c>
      <c r="Q76" s="216">
        <f t="shared" si="24"/>
        <v>0</v>
      </c>
    </row>
    <row r="77" spans="1:43" s="344" customFormat="1" ht="48" customHeight="1">
      <c r="A77" s="183" t="s">
        <v>465</v>
      </c>
      <c r="B77" s="343">
        <f>SUM(B78:B80)</f>
        <v>0</v>
      </c>
      <c r="C77" s="356">
        <f>SUM(C78:C80)</f>
        <v>0</v>
      </c>
      <c r="D77" s="65">
        <f>SUM(D78:D80)</f>
        <v>0</v>
      </c>
      <c r="E77" s="65">
        <f t="shared" ref="E77:H77" si="25">SUM(E78:E80)</f>
        <v>0</v>
      </c>
      <c r="F77" s="65">
        <f t="shared" si="25"/>
        <v>0</v>
      </c>
      <c r="G77" s="65">
        <f t="shared" si="25"/>
        <v>0</v>
      </c>
      <c r="H77" s="65">
        <f t="shared" si="25"/>
        <v>0</v>
      </c>
      <c r="I77" s="187">
        <f t="shared" si="22"/>
        <v>0</v>
      </c>
      <c r="J77" s="356">
        <f>SUM(J78:J80)</f>
        <v>0</v>
      </c>
      <c r="K77" s="65">
        <f>SUM(K78:K80)</f>
        <v>0</v>
      </c>
      <c r="L77" s="65">
        <f t="shared" ref="L77:O77" si="26">SUM(L78:L80)</f>
        <v>0</v>
      </c>
      <c r="M77" s="65">
        <f t="shared" si="26"/>
        <v>0</v>
      </c>
      <c r="N77" s="65">
        <f t="shared" si="26"/>
        <v>0</v>
      </c>
      <c r="O77" s="65">
        <f t="shared" si="26"/>
        <v>0</v>
      </c>
      <c r="P77" s="187">
        <f t="shared" si="23"/>
        <v>0</v>
      </c>
      <c r="Q77" s="216">
        <f t="shared" si="24"/>
        <v>0</v>
      </c>
    </row>
    <row r="78" spans="1:43" s="344" customFormat="1" ht="32" hidden="1" customHeight="1">
      <c r="A78" s="323" t="s">
        <v>355</v>
      </c>
      <c r="B78" s="343"/>
      <c r="C78" s="293"/>
      <c r="D78" s="65"/>
      <c r="E78" s="65"/>
      <c r="F78" s="65"/>
      <c r="G78" s="65"/>
      <c r="H78" s="65"/>
      <c r="I78" s="187">
        <f t="shared" si="22"/>
        <v>0</v>
      </c>
      <c r="J78" s="293"/>
      <c r="K78" s="65"/>
      <c r="L78" s="65"/>
      <c r="M78" s="65"/>
      <c r="N78" s="65"/>
      <c r="O78" s="65"/>
      <c r="P78" s="187">
        <f t="shared" si="23"/>
        <v>0</v>
      </c>
      <c r="Q78" s="216">
        <f t="shared" si="24"/>
        <v>0</v>
      </c>
    </row>
    <row r="79" spans="1:43" s="344" customFormat="1" ht="32" hidden="1" customHeight="1">
      <c r="A79" s="323" t="s">
        <v>357</v>
      </c>
      <c r="B79" s="343"/>
      <c r="C79" s="293"/>
      <c r="D79" s="65"/>
      <c r="E79" s="65"/>
      <c r="F79" s="65"/>
      <c r="G79" s="65"/>
      <c r="H79" s="65"/>
      <c r="I79" s="187">
        <f t="shared" si="22"/>
        <v>0</v>
      </c>
      <c r="J79" s="293"/>
      <c r="K79" s="65"/>
      <c r="L79" s="65"/>
      <c r="M79" s="65"/>
      <c r="N79" s="65"/>
      <c r="O79" s="65"/>
      <c r="P79" s="187">
        <f t="shared" si="23"/>
        <v>0</v>
      </c>
      <c r="Q79" s="216">
        <f t="shared" si="24"/>
        <v>0</v>
      </c>
    </row>
    <row r="80" spans="1:43" s="344" customFormat="1" ht="32" hidden="1" customHeight="1">
      <c r="A80" s="323" t="s">
        <v>246</v>
      </c>
      <c r="B80" s="343"/>
      <c r="C80" s="293"/>
      <c r="D80" s="65"/>
      <c r="E80" s="65"/>
      <c r="F80" s="65"/>
      <c r="G80" s="65"/>
      <c r="H80" s="65"/>
      <c r="I80" s="187">
        <f t="shared" si="22"/>
        <v>0</v>
      </c>
      <c r="J80" s="293"/>
      <c r="K80" s="65"/>
      <c r="L80" s="65"/>
      <c r="M80" s="65"/>
      <c r="N80" s="65"/>
      <c r="O80" s="65"/>
      <c r="P80" s="187">
        <f t="shared" si="23"/>
        <v>0</v>
      </c>
      <c r="Q80" s="216">
        <f t="shared" si="24"/>
        <v>0</v>
      </c>
    </row>
    <row r="81" spans="1:17" s="344" customFormat="1" ht="32" hidden="1" customHeight="1">
      <c r="A81" s="323" t="s">
        <v>378</v>
      </c>
      <c r="B81" s="343"/>
      <c r="C81" s="293"/>
      <c r="D81" s="65"/>
      <c r="E81" s="65"/>
      <c r="F81" s="65"/>
      <c r="G81" s="65"/>
      <c r="H81" s="65"/>
      <c r="I81" s="187">
        <f t="shared" si="22"/>
        <v>0</v>
      </c>
      <c r="J81" s="293"/>
      <c r="K81" s="65"/>
      <c r="L81" s="65"/>
      <c r="M81" s="65"/>
      <c r="N81" s="65"/>
      <c r="O81" s="65"/>
      <c r="P81" s="187">
        <f t="shared" si="23"/>
        <v>0</v>
      </c>
      <c r="Q81" s="216">
        <f t="shared" si="24"/>
        <v>0</v>
      </c>
    </row>
    <row r="82" spans="1:17" s="344" customFormat="1" ht="32" hidden="1" customHeight="1">
      <c r="A82" s="323" t="s">
        <v>357</v>
      </c>
      <c r="B82" s="343"/>
      <c r="C82" s="293"/>
      <c r="D82" s="65"/>
      <c r="E82" s="65"/>
      <c r="F82" s="65"/>
      <c r="G82" s="65"/>
      <c r="H82" s="65"/>
      <c r="I82" s="187">
        <f t="shared" si="22"/>
        <v>0</v>
      </c>
      <c r="J82" s="293"/>
      <c r="K82" s="65"/>
      <c r="L82" s="65"/>
      <c r="M82" s="65"/>
      <c r="N82" s="65"/>
      <c r="O82" s="65"/>
      <c r="P82" s="187">
        <f t="shared" si="23"/>
        <v>0</v>
      </c>
      <c r="Q82" s="216">
        <f t="shared" si="24"/>
        <v>0</v>
      </c>
    </row>
    <row r="83" spans="1:17" s="344" customFormat="1" ht="32" hidden="1" customHeight="1">
      <c r="A83" s="323" t="s">
        <v>246</v>
      </c>
      <c r="B83" s="343"/>
      <c r="C83" s="293"/>
      <c r="D83" s="65"/>
      <c r="E83" s="65"/>
      <c r="F83" s="65"/>
      <c r="G83" s="65"/>
      <c r="H83" s="65"/>
      <c r="I83" s="187">
        <f t="shared" si="22"/>
        <v>0</v>
      </c>
      <c r="J83" s="293"/>
      <c r="K83" s="65"/>
      <c r="L83" s="65"/>
      <c r="M83" s="65"/>
      <c r="N83" s="65"/>
      <c r="O83" s="65"/>
      <c r="P83" s="187">
        <f t="shared" si="23"/>
        <v>0</v>
      </c>
      <c r="Q83" s="216">
        <f t="shared" si="24"/>
        <v>0</v>
      </c>
    </row>
    <row r="84" spans="1:17" s="344" customFormat="1" ht="32" customHeight="1">
      <c r="A84" s="183" t="s">
        <v>377</v>
      </c>
      <c r="B84" s="343">
        <f>SUM(B85:B87)</f>
        <v>0</v>
      </c>
      <c r="C84" s="356">
        <f>SUM(C85:C87)</f>
        <v>0</v>
      </c>
      <c r="D84" s="65">
        <f>SUM(D85:D87)</f>
        <v>0</v>
      </c>
      <c r="E84" s="65">
        <f t="shared" ref="E84:H84" si="27">SUM(E85:E87)</f>
        <v>0</v>
      </c>
      <c r="F84" s="65">
        <f t="shared" si="27"/>
        <v>0</v>
      </c>
      <c r="G84" s="65">
        <f t="shared" si="27"/>
        <v>0</v>
      </c>
      <c r="H84" s="65">
        <f t="shared" si="27"/>
        <v>0</v>
      </c>
      <c r="I84" s="187">
        <f t="shared" si="22"/>
        <v>0</v>
      </c>
      <c r="J84" s="356">
        <f>SUM(J85:J87)</f>
        <v>0</v>
      </c>
      <c r="K84" s="65">
        <f>SUM(K85:K87)</f>
        <v>0</v>
      </c>
      <c r="L84" s="65">
        <f t="shared" ref="L84:O84" si="28">SUM(L85:L87)</f>
        <v>0</v>
      </c>
      <c r="M84" s="65">
        <f t="shared" si="28"/>
        <v>0</v>
      </c>
      <c r="N84" s="65">
        <f t="shared" si="28"/>
        <v>0</v>
      </c>
      <c r="O84" s="65">
        <f t="shared" si="28"/>
        <v>0</v>
      </c>
      <c r="P84" s="187">
        <f t="shared" si="23"/>
        <v>0</v>
      </c>
      <c r="Q84" s="216">
        <f t="shared" si="24"/>
        <v>0</v>
      </c>
    </row>
    <row r="85" spans="1:17" s="344" customFormat="1" ht="32" hidden="1" customHeight="1">
      <c r="A85" s="323" t="s">
        <v>355</v>
      </c>
      <c r="B85" s="343"/>
      <c r="C85" s="293"/>
      <c r="D85" s="65"/>
      <c r="E85" s="65"/>
      <c r="F85" s="65"/>
      <c r="G85" s="65"/>
      <c r="H85" s="65"/>
      <c r="I85" s="187">
        <f t="shared" si="22"/>
        <v>0</v>
      </c>
      <c r="J85" s="293"/>
      <c r="K85" s="65"/>
      <c r="L85" s="65"/>
      <c r="M85" s="65"/>
      <c r="N85" s="65"/>
      <c r="O85" s="65"/>
      <c r="P85" s="187">
        <f t="shared" si="23"/>
        <v>0</v>
      </c>
      <c r="Q85" s="216">
        <f t="shared" si="24"/>
        <v>0</v>
      </c>
    </row>
    <row r="86" spans="1:17" s="344" customFormat="1" ht="32" hidden="1" customHeight="1">
      <c r="A86" s="323" t="s">
        <v>357</v>
      </c>
      <c r="B86" s="343"/>
      <c r="C86" s="293"/>
      <c r="D86" s="65"/>
      <c r="E86" s="65"/>
      <c r="F86" s="65"/>
      <c r="G86" s="65"/>
      <c r="H86" s="65"/>
      <c r="I86" s="187">
        <f t="shared" si="22"/>
        <v>0</v>
      </c>
      <c r="J86" s="293"/>
      <c r="K86" s="65"/>
      <c r="L86" s="65"/>
      <c r="M86" s="65"/>
      <c r="N86" s="65"/>
      <c r="O86" s="65"/>
      <c r="P86" s="187">
        <f t="shared" si="23"/>
        <v>0</v>
      </c>
      <c r="Q86" s="216">
        <f t="shared" si="24"/>
        <v>0</v>
      </c>
    </row>
    <row r="87" spans="1:17" s="344" customFormat="1" ht="32" hidden="1" customHeight="1">
      <c r="A87" s="323" t="s">
        <v>246</v>
      </c>
      <c r="B87" s="343"/>
      <c r="C87" s="293"/>
      <c r="D87" s="65"/>
      <c r="E87" s="65"/>
      <c r="F87" s="65"/>
      <c r="G87" s="65"/>
      <c r="H87" s="65"/>
      <c r="I87" s="187">
        <f t="shared" si="22"/>
        <v>0</v>
      </c>
      <c r="J87" s="293"/>
      <c r="K87" s="65"/>
      <c r="L87" s="65"/>
      <c r="M87" s="65"/>
      <c r="N87" s="65"/>
      <c r="O87" s="65"/>
      <c r="P87" s="187">
        <f t="shared" si="23"/>
        <v>0</v>
      </c>
      <c r="Q87" s="216">
        <f t="shared" si="24"/>
        <v>0</v>
      </c>
    </row>
    <row r="88" spans="1:17" s="344" customFormat="1" ht="51" customHeight="1">
      <c r="A88" s="183" t="s">
        <v>466</v>
      </c>
      <c r="B88" s="343">
        <f>SUM(B89:B90)</f>
        <v>0</v>
      </c>
      <c r="C88" s="293">
        <f>SUM(C89:C90)</f>
        <v>0</v>
      </c>
      <c r="D88" s="65">
        <f>SUM(D89:D90)</f>
        <v>0</v>
      </c>
      <c r="E88" s="65">
        <f t="shared" ref="E88:H88" si="29">SUM(E89:E90)</f>
        <v>0</v>
      </c>
      <c r="F88" s="65">
        <f t="shared" si="29"/>
        <v>0</v>
      </c>
      <c r="G88" s="65">
        <f t="shared" si="29"/>
        <v>0</v>
      </c>
      <c r="H88" s="65">
        <f t="shared" si="29"/>
        <v>0</v>
      </c>
      <c r="I88" s="187">
        <f t="shared" si="22"/>
        <v>0</v>
      </c>
      <c r="J88" s="293">
        <f>SUM(J89:J90)</f>
        <v>0</v>
      </c>
      <c r="K88" s="65">
        <f>SUM(K89:K90)</f>
        <v>0</v>
      </c>
      <c r="L88" s="65">
        <f t="shared" ref="L88:O88" si="30">SUM(L89:L90)</f>
        <v>0</v>
      </c>
      <c r="M88" s="65">
        <f t="shared" si="30"/>
        <v>0</v>
      </c>
      <c r="N88" s="65">
        <f t="shared" si="30"/>
        <v>0</v>
      </c>
      <c r="O88" s="65">
        <f t="shared" si="30"/>
        <v>0</v>
      </c>
      <c r="P88" s="187">
        <f t="shared" si="23"/>
        <v>0</v>
      </c>
      <c r="Q88" s="216">
        <f t="shared" si="24"/>
        <v>0</v>
      </c>
    </row>
    <row r="89" spans="1:17" s="344" customFormat="1" ht="32" hidden="1" customHeight="1">
      <c r="A89" s="323" t="s">
        <v>355</v>
      </c>
      <c r="B89" s="343"/>
      <c r="C89" s="293"/>
      <c r="D89" s="65"/>
      <c r="E89" s="65"/>
      <c r="F89" s="65"/>
      <c r="G89" s="65"/>
      <c r="H89" s="65"/>
      <c r="I89" s="187">
        <f t="shared" si="22"/>
        <v>0</v>
      </c>
      <c r="J89" s="293"/>
      <c r="K89" s="65"/>
      <c r="L89" s="65"/>
      <c r="M89" s="65"/>
      <c r="N89" s="65"/>
      <c r="O89" s="65"/>
      <c r="P89" s="187">
        <f t="shared" si="23"/>
        <v>0</v>
      </c>
      <c r="Q89" s="216">
        <f t="shared" si="24"/>
        <v>0</v>
      </c>
    </row>
    <row r="90" spans="1:17" s="344" customFormat="1" ht="32" hidden="1" customHeight="1">
      <c r="A90" s="323" t="s">
        <v>392</v>
      </c>
      <c r="B90" s="343"/>
      <c r="C90" s="293"/>
      <c r="D90" s="65"/>
      <c r="E90" s="65"/>
      <c r="F90" s="65"/>
      <c r="G90" s="65"/>
      <c r="H90" s="65"/>
      <c r="I90" s="187">
        <f t="shared" si="22"/>
        <v>0</v>
      </c>
      <c r="J90" s="293"/>
      <c r="K90" s="65"/>
      <c r="L90" s="65"/>
      <c r="M90" s="65"/>
      <c r="N90" s="65"/>
      <c r="O90" s="65"/>
      <c r="P90" s="187">
        <f t="shared" si="23"/>
        <v>0</v>
      </c>
      <c r="Q90" s="216">
        <f t="shared" si="24"/>
        <v>0</v>
      </c>
    </row>
    <row r="91" spans="1:17" s="344" customFormat="1" ht="32" customHeight="1">
      <c r="A91" s="183" t="s">
        <v>393</v>
      </c>
      <c r="B91" s="343"/>
      <c r="C91" s="293"/>
      <c r="D91" s="65"/>
      <c r="E91" s="65"/>
      <c r="F91" s="65"/>
      <c r="G91" s="65"/>
      <c r="H91" s="65"/>
      <c r="I91" s="187">
        <f t="shared" si="22"/>
        <v>0</v>
      </c>
      <c r="J91" s="293"/>
      <c r="K91" s="65"/>
      <c r="L91" s="65"/>
      <c r="M91" s="65"/>
      <c r="N91" s="65"/>
      <c r="O91" s="65"/>
      <c r="P91" s="187">
        <f t="shared" si="23"/>
        <v>0</v>
      </c>
      <c r="Q91" s="216">
        <f t="shared" si="24"/>
        <v>0</v>
      </c>
    </row>
    <row r="92" spans="1:17" s="344" customFormat="1" ht="51" customHeight="1">
      <c r="A92" s="183" t="s">
        <v>395</v>
      </c>
      <c r="B92" s="343">
        <f>SUM(B93:B95)</f>
        <v>0</v>
      </c>
      <c r="C92" s="356">
        <f>SUM(C93:C95)</f>
        <v>0</v>
      </c>
      <c r="D92" s="65">
        <f>SUM(D93:D95)</f>
        <v>0</v>
      </c>
      <c r="E92" s="65">
        <f t="shared" ref="E92:H92" si="31">SUM(E93:E95)</f>
        <v>0</v>
      </c>
      <c r="F92" s="65">
        <f t="shared" si="31"/>
        <v>0</v>
      </c>
      <c r="G92" s="65">
        <f t="shared" si="31"/>
        <v>0</v>
      </c>
      <c r="H92" s="65">
        <f t="shared" si="31"/>
        <v>0</v>
      </c>
      <c r="I92" s="187">
        <f t="shared" si="22"/>
        <v>0</v>
      </c>
      <c r="J92" s="356">
        <f>SUM(J93:J95)</f>
        <v>0</v>
      </c>
      <c r="K92" s="65">
        <f>SUM(K93:K95)</f>
        <v>0</v>
      </c>
      <c r="L92" s="65">
        <f t="shared" ref="L92:O92" si="32">SUM(L93:L95)</f>
        <v>0</v>
      </c>
      <c r="M92" s="65">
        <f t="shared" si="32"/>
        <v>0</v>
      </c>
      <c r="N92" s="65">
        <f t="shared" si="32"/>
        <v>0</v>
      </c>
      <c r="O92" s="65">
        <f t="shared" si="32"/>
        <v>0</v>
      </c>
      <c r="P92" s="187">
        <f t="shared" si="23"/>
        <v>0</v>
      </c>
      <c r="Q92" s="216">
        <f t="shared" si="24"/>
        <v>0</v>
      </c>
    </row>
    <row r="93" spans="1:17" s="344" customFormat="1" ht="32" hidden="1" customHeight="1">
      <c r="A93" s="357" t="s">
        <v>355</v>
      </c>
      <c r="B93" s="343"/>
      <c r="C93" s="293"/>
      <c r="D93" s="65"/>
      <c r="E93" s="65"/>
      <c r="F93" s="65"/>
      <c r="G93" s="65"/>
      <c r="H93" s="65"/>
      <c r="I93" s="187">
        <f t="shared" si="22"/>
        <v>0</v>
      </c>
      <c r="J93" s="293"/>
      <c r="K93" s="65"/>
      <c r="L93" s="65"/>
      <c r="M93" s="65"/>
      <c r="N93" s="65"/>
      <c r="O93" s="65"/>
      <c r="P93" s="187">
        <f t="shared" si="23"/>
        <v>0</v>
      </c>
      <c r="Q93" s="216">
        <f t="shared" si="24"/>
        <v>0</v>
      </c>
    </row>
    <row r="94" spans="1:17" s="344" customFormat="1" ht="32" hidden="1" customHeight="1">
      <c r="A94" s="323" t="s">
        <v>357</v>
      </c>
      <c r="B94" s="343"/>
      <c r="C94" s="293"/>
      <c r="D94" s="65"/>
      <c r="E94" s="65"/>
      <c r="F94" s="65"/>
      <c r="G94" s="65"/>
      <c r="H94" s="65"/>
      <c r="I94" s="187">
        <f t="shared" si="22"/>
        <v>0</v>
      </c>
      <c r="J94" s="293"/>
      <c r="K94" s="65"/>
      <c r="L94" s="65"/>
      <c r="M94" s="65"/>
      <c r="N94" s="65"/>
      <c r="O94" s="65"/>
      <c r="P94" s="187">
        <f t="shared" si="23"/>
        <v>0</v>
      </c>
      <c r="Q94" s="216">
        <f t="shared" si="24"/>
        <v>0</v>
      </c>
    </row>
    <row r="95" spans="1:17" s="344" customFormat="1" ht="32" hidden="1" customHeight="1">
      <c r="A95" s="323" t="s">
        <v>246</v>
      </c>
      <c r="B95" s="343"/>
      <c r="C95" s="293"/>
      <c r="D95" s="65"/>
      <c r="E95" s="65"/>
      <c r="F95" s="65"/>
      <c r="G95" s="65"/>
      <c r="H95" s="65"/>
      <c r="I95" s="187">
        <f t="shared" si="22"/>
        <v>0</v>
      </c>
      <c r="J95" s="293"/>
      <c r="K95" s="65"/>
      <c r="L95" s="65"/>
      <c r="M95" s="65"/>
      <c r="N95" s="65"/>
      <c r="O95" s="65"/>
      <c r="P95" s="187">
        <f t="shared" si="23"/>
        <v>0</v>
      </c>
      <c r="Q95" s="216">
        <f t="shared" si="24"/>
        <v>0</v>
      </c>
    </row>
    <row r="96" spans="1:17" s="344" customFormat="1" ht="54.75" customHeight="1">
      <c r="A96" s="183" t="s">
        <v>394</v>
      </c>
      <c r="B96" s="343">
        <f>SUM(B97:B99)</f>
        <v>0</v>
      </c>
      <c r="C96" s="356">
        <f>SUM(C97:C99)</f>
        <v>0</v>
      </c>
      <c r="D96" s="65">
        <f>SUM(D97:D99)</f>
        <v>0</v>
      </c>
      <c r="E96" s="65">
        <f t="shared" ref="E96:H96" si="33">SUM(E97:E99)</f>
        <v>0</v>
      </c>
      <c r="F96" s="65">
        <f t="shared" si="33"/>
        <v>0</v>
      </c>
      <c r="G96" s="65">
        <f t="shared" si="33"/>
        <v>0</v>
      </c>
      <c r="H96" s="65">
        <f t="shared" si="33"/>
        <v>0</v>
      </c>
      <c r="I96" s="187">
        <f t="shared" si="22"/>
        <v>0</v>
      </c>
      <c r="J96" s="356">
        <f>SUM(J97:J99)</f>
        <v>0</v>
      </c>
      <c r="K96" s="65">
        <f>SUM(K97:K99)</f>
        <v>0</v>
      </c>
      <c r="L96" s="65">
        <f t="shared" ref="L96:O96" si="34">SUM(L97:L99)</f>
        <v>0</v>
      </c>
      <c r="M96" s="65">
        <f t="shared" si="34"/>
        <v>0</v>
      </c>
      <c r="N96" s="65">
        <f t="shared" si="34"/>
        <v>0</v>
      </c>
      <c r="O96" s="65">
        <f t="shared" si="34"/>
        <v>0</v>
      </c>
      <c r="P96" s="187">
        <f t="shared" si="23"/>
        <v>0</v>
      </c>
      <c r="Q96" s="216">
        <f t="shared" si="24"/>
        <v>0</v>
      </c>
    </row>
    <row r="97" spans="1:17" s="344" customFormat="1" ht="32" hidden="1" customHeight="1">
      <c r="A97" s="357" t="s">
        <v>355</v>
      </c>
      <c r="B97" s="343"/>
      <c r="C97" s="293"/>
      <c r="D97" s="65"/>
      <c r="E97" s="65"/>
      <c r="F97" s="65"/>
      <c r="G97" s="65"/>
      <c r="H97" s="65"/>
      <c r="I97" s="187">
        <f t="shared" si="22"/>
        <v>0</v>
      </c>
      <c r="J97" s="293"/>
      <c r="K97" s="65"/>
      <c r="L97" s="65"/>
      <c r="M97" s="65"/>
      <c r="N97" s="65"/>
      <c r="O97" s="65"/>
      <c r="P97" s="187">
        <f t="shared" si="23"/>
        <v>0</v>
      </c>
      <c r="Q97" s="216">
        <f t="shared" si="24"/>
        <v>0</v>
      </c>
    </row>
    <row r="98" spans="1:17" s="344" customFormat="1" ht="32" hidden="1" customHeight="1">
      <c r="A98" s="323" t="s">
        <v>357</v>
      </c>
      <c r="B98" s="343"/>
      <c r="C98" s="293"/>
      <c r="D98" s="65"/>
      <c r="E98" s="65"/>
      <c r="F98" s="65"/>
      <c r="G98" s="65"/>
      <c r="H98" s="65"/>
      <c r="I98" s="187">
        <f t="shared" si="22"/>
        <v>0</v>
      </c>
      <c r="J98" s="293"/>
      <c r="K98" s="65"/>
      <c r="L98" s="65"/>
      <c r="M98" s="65"/>
      <c r="N98" s="65"/>
      <c r="O98" s="65"/>
      <c r="P98" s="187">
        <f t="shared" si="23"/>
        <v>0</v>
      </c>
      <c r="Q98" s="216">
        <f t="shared" si="24"/>
        <v>0</v>
      </c>
    </row>
    <row r="99" spans="1:17" s="344" customFormat="1" ht="32" hidden="1" customHeight="1">
      <c r="A99" s="323" t="s">
        <v>246</v>
      </c>
      <c r="B99" s="343"/>
      <c r="C99" s="293"/>
      <c r="D99" s="65"/>
      <c r="E99" s="65"/>
      <c r="F99" s="65"/>
      <c r="G99" s="65"/>
      <c r="H99" s="65"/>
      <c r="I99" s="187">
        <f t="shared" si="22"/>
        <v>0</v>
      </c>
      <c r="J99" s="293"/>
      <c r="K99" s="65"/>
      <c r="L99" s="65"/>
      <c r="M99" s="65"/>
      <c r="N99" s="65"/>
      <c r="O99" s="65"/>
      <c r="P99" s="187">
        <f t="shared" si="23"/>
        <v>0</v>
      </c>
      <c r="Q99" s="216">
        <f t="shared" si="24"/>
        <v>0</v>
      </c>
    </row>
    <row r="100" spans="1:17" s="341" customFormat="1" ht="32" customHeight="1">
      <c r="A100" s="77" t="s">
        <v>432</v>
      </c>
      <c r="B100" s="343"/>
      <c r="C100" s="293"/>
      <c r="D100" s="65"/>
      <c r="E100" s="65"/>
      <c r="F100" s="65"/>
      <c r="G100" s="65"/>
      <c r="H100" s="65"/>
      <c r="I100" s="187">
        <f>SUM(C100:H100)</f>
        <v>0</v>
      </c>
      <c r="J100" s="293"/>
      <c r="K100" s="65"/>
      <c r="L100" s="65"/>
      <c r="M100" s="65"/>
      <c r="N100" s="65"/>
      <c r="O100" s="65"/>
      <c r="P100" s="187">
        <f>SUM(J100:O100)</f>
        <v>0</v>
      </c>
      <c r="Q100" s="216">
        <f>SUM(I100,P100)</f>
        <v>0</v>
      </c>
    </row>
    <row r="101" spans="1:17" s="341" customFormat="1" ht="32" customHeight="1">
      <c r="A101" s="313" t="s">
        <v>247</v>
      </c>
      <c r="B101" s="343"/>
      <c r="C101" s="293"/>
      <c r="D101" s="65"/>
      <c r="E101" s="65"/>
      <c r="F101" s="65"/>
      <c r="G101" s="65"/>
      <c r="H101" s="65"/>
      <c r="I101" s="187">
        <f t="shared" ref="I101:I105" si="35">SUM(C101:H101)</f>
        <v>0</v>
      </c>
      <c r="J101" s="293"/>
      <c r="K101" s="65"/>
      <c r="L101" s="65"/>
      <c r="M101" s="65"/>
      <c r="N101" s="65"/>
      <c r="O101" s="65"/>
      <c r="P101" s="187">
        <f t="shared" ref="P101:P105" si="36">SUM(J101:O101)</f>
        <v>0</v>
      </c>
      <c r="Q101" s="216">
        <f t="shared" ref="Q101:Q105" si="37">SUM(I101,P101)</f>
        <v>0</v>
      </c>
    </row>
    <row r="102" spans="1:17" s="344" customFormat="1" ht="32" customHeight="1">
      <c r="A102" s="183" t="s">
        <v>375</v>
      </c>
      <c r="B102" s="343"/>
      <c r="C102" s="293"/>
      <c r="D102" s="65"/>
      <c r="E102" s="65"/>
      <c r="F102" s="65"/>
      <c r="G102" s="65"/>
      <c r="H102" s="65"/>
      <c r="I102" s="187">
        <f t="shared" si="35"/>
        <v>0</v>
      </c>
      <c r="J102" s="293"/>
      <c r="K102" s="65"/>
      <c r="L102" s="65"/>
      <c r="M102" s="65"/>
      <c r="N102" s="65"/>
      <c r="O102" s="65"/>
      <c r="P102" s="187">
        <f t="shared" si="36"/>
        <v>0</v>
      </c>
      <c r="Q102" s="216">
        <f t="shared" si="37"/>
        <v>0</v>
      </c>
    </row>
    <row r="103" spans="1:17" s="344" customFormat="1" ht="32" customHeight="1">
      <c r="A103" s="325" t="s">
        <v>368</v>
      </c>
      <c r="B103" s="343"/>
      <c r="C103" s="293"/>
      <c r="D103" s="65"/>
      <c r="E103" s="65"/>
      <c r="F103" s="65"/>
      <c r="G103" s="65"/>
      <c r="H103" s="65"/>
      <c r="I103" s="187">
        <f t="shared" si="35"/>
        <v>0</v>
      </c>
      <c r="J103" s="293"/>
      <c r="K103" s="65"/>
      <c r="L103" s="65"/>
      <c r="M103" s="65"/>
      <c r="N103" s="65"/>
      <c r="O103" s="65"/>
      <c r="P103" s="187">
        <f t="shared" si="36"/>
        <v>0</v>
      </c>
      <c r="Q103" s="216">
        <f t="shared" si="37"/>
        <v>0</v>
      </c>
    </row>
    <row r="104" spans="1:17" s="344" customFormat="1" ht="32" hidden="1" customHeight="1">
      <c r="A104" s="72" t="s">
        <v>248</v>
      </c>
      <c r="B104" s="343"/>
      <c r="C104" s="293"/>
      <c r="D104" s="65"/>
      <c r="E104" s="65"/>
      <c r="F104" s="65"/>
      <c r="G104" s="65"/>
      <c r="H104" s="65"/>
      <c r="I104" s="187">
        <f t="shared" si="35"/>
        <v>0</v>
      </c>
      <c r="J104" s="293"/>
      <c r="K104" s="65"/>
      <c r="L104" s="65"/>
      <c r="M104" s="65"/>
      <c r="N104" s="65"/>
      <c r="O104" s="65"/>
      <c r="P104" s="187">
        <f t="shared" si="36"/>
        <v>0</v>
      </c>
      <c r="Q104" s="216">
        <f t="shared" si="37"/>
        <v>0</v>
      </c>
    </row>
    <row r="105" spans="1:17" s="344" customFormat="1" ht="32" customHeight="1">
      <c r="A105" s="183" t="s">
        <v>192</v>
      </c>
      <c r="B105" s="343"/>
      <c r="C105" s="293"/>
      <c r="D105" s="65"/>
      <c r="E105" s="65"/>
      <c r="F105" s="65"/>
      <c r="G105" s="65"/>
      <c r="H105" s="65"/>
      <c r="I105" s="187">
        <f t="shared" si="35"/>
        <v>0</v>
      </c>
      <c r="J105" s="293"/>
      <c r="K105" s="65"/>
      <c r="L105" s="65"/>
      <c r="M105" s="65"/>
      <c r="N105" s="65"/>
      <c r="O105" s="65"/>
      <c r="P105" s="187">
        <f t="shared" si="36"/>
        <v>0</v>
      </c>
      <c r="Q105" s="216">
        <f t="shared" si="37"/>
        <v>0</v>
      </c>
    </row>
    <row r="106" spans="1:17" s="344" customFormat="1" ht="32" customHeight="1">
      <c r="A106" s="183" t="s">
        <v>424</v>
      </c>
      <c r="B106" s="320"/>
      <c r="C106" s="293"/>
      <c r="D106" s="65"/>
      <c r="E106" s="65"/>
      <c r="F106" s="65"/>
      <c r="G106" s="65"/>
      <c r="H106" s="65"/>
      <c r="I106" s="187">
        <f>SUM(C106:H106)/6</f>
        <v>0</v>
      </c>
      <c r="J106" s="293"/>
      <c r="K106" s="65"/>
      <c r="L106" s="65"/>
      <c r="M106" s="65"/>
      <c r="N106" s="65"/>
      <c r="O106" s="65"/>
      <c r="P106" s="187">
        <f>SUM(J106:O106)/6</f>
        <v>0</v>
      </c>
      <c r="Q106" s="216">
        <f>SUM(I106,P106)/2</f>
        <v>0</v>
      </c>
    </row>
    <row r="107" spans="1:17" s="344" customFormat="1" ht="32" customHeight="1">
      <c r="A107" s="184" t="s">
        <v>385</v>
      </c>
      <c r="B107" s="358"/>
      <c r="C107" s="301"/>
      <c r="D107" s="185"/>
      <c r="E107" s="185"/>
      <c r="F107" s="185"/>
      <c r="G107" s="185"/>
      <c r="H107" s="185"/>
      <c r="I107" s="196"/>
      <c r="J107" s="301"/>
      <c r="K107" s="185"/>
      <c r="L107" s="185"/>
      <c r="M107" s="185"/>
      <c r="N107" s="185"/>
      <c r="O107" s="185"/>
      <c r="P107" s="196"/>
      <c r="Q107" s="359"/>
    </row>
    <row r="108" spans="1:17" s="344" customFormat="1" ht="32" hidden="1" customHeight="1">
      <c r="A108" s="312" t="s">
        <v>435</v>
      </c>
      <c r="B108" s="343"/>
      <c r="C108" s="293"/>
      <c r="D108" s="65"/>
      <c r="E108" s="65"/>
      <c r="F108" s="65"/>
      <c r="G108" s="65"/>
      <c r="H108" s="65"/>
      <c r="I108" s="187">
        <f>SUM(C108:H108)/6</f>
        <v>0</v>
      </c>
      <c r="J108" s="293"/>
      <c r="K108" s="65"/>
      <c r="L108" s="65"/>
      <c r="M108" s="65"/>
      <c r="N108" s="65"/>
      <c r="O108" s="65"/>
      <c r="P108" s="187">
        <f>SUM(J108:O108)/6</f>
        <v>0</v>
      </c>
      <c r="Q108" s="216">
        <f>SUM(I108,P108)/2</f>
        <v>0</v>
      </c>
    </row>
    <row r="109" spans="1:17" s="344" customFormat="1" ht="32" hidden="1" customHeight="1">
      <c r="A109" s="312" t="s">
        <v>383</v>
      </c>
      <c r="B109" s="343"/>
      <c r="C109" s="293"/>
      <c r="D109" s="65"/>
      <c r="E109" s="65"/>
      <c r="F109" s="65"/>
      <c r="G109" s="65"/>
      <c r="H109" s="65"/>
      <c r="I109" s="187">
        <f t="shared" ref="I109:I117" si="38">SUM(C109:H109)/6</f>
        <v>0</v>
      </c>
      <c r="J109" s="293"/>
      <c r="K109" s="65"/>
      <c r="L109" s="65"/>
      <c r="M109" s="65"/>
      <c r="N109" s="65"/>
      <c r="O109" s="65"/>
      <c r="P109" s="187">
        <f t="shared" ref="P109:P117" si="39">SUM(J109:O109)/6</f>
        <v>0</v>
      </c>
      <c r="Q109" s="216">
        <f t="shared" ref="Q109:Q117" si="40">SUM(I109,P109)/2</f>
        <v>0</v>
      </c>
    </row>
    <row r="110" spans="1:17" s="344" customFormat="1" ht="32" hidden="1" customHeight="1">
      <c r="A110" s="312" t="s">
        <v>434</v>
      </c>
      <c r="B110" s="343"/>
      <c r="C110" s="293"/>
      <c r="D110" s="65"/>
      <c r="E110" s="65"/>
      <c r="F110" s="65"/>
      <c r="G110" s="65"/>
      <c r="H110" s="65"/>
      <c r="I110" s="187">
        <f t="shared" si="38"/>
        <v>0</v>
      </c>
      <c r="J110" s="293"/>
      <c r="K110" s="65"/>
      <c r="L110" s="65"/>
      <c r="M110" s="65"/>
      <c r="N110" s="65"/>
      <c r="O110" s="65"/>
      <c r="P110" s="187">
        <f t="shared" si="39"/>
        <v>0</v>
      </c>
      <c r="Q110" s="216">
        <f t="shared" si="40"/>
        <v>0</v>
      </c>
    </row>
    <row r="111" spans="1:17" s="344" customFormat="1" ht="32" hidden="1" customHeight="1">
      <c r="A111" s="312" t="s">
        <v>433</v>
      </c>
      <c r="B111" s="343"/>
      <c r="C111" s="293"/>
      <c r="D111" s="65"/>
      <c r="E111" s="65"/>
      <c r="F111" s="65"/>
      <c r="G111" s="65"/>
      <c r="H111" s="65"/>
      <c r="I111" s="187">
        <f t="shared" si="38"/>
        <v>0</v>
      </c>
      <c r="J111" s="293"/>
      <c r="K111" s="65"/>
      <c r="L111" s="65"/>
      <c r="M111" s="65"/>
      <c r="N111" s="65"/>
      <c r="O111" s="65"/>
      <c r="P111" s="187">
        <f t="shared" si="39"/>
        <v>0</v>
      </c>
      <c r="Q111" s="216">
        <f t="shared" si="40"/>
        <v>0</v>
      </c>
    </row>
    <row r="112" spans="1:17" s="344" customFormat="1" ht="32" hidden="1" customHeight="1">
      <c r="A112" s="312" t="s">
        <v>403</v>
      </c>
      <c r="B112" s="343"/>
      <c r="C112" s="293"/>
      <c r="D112" s="65"/>
      <c r="E112" s="65"/>
      <c r="F112" s="65"/>
      <c r="G112" s="65"/>
      <c r="H112" s="65"/>
      <c r="I112" s="187">
        <f t="shared" si="38"/>
        <v>0</v>
      </c>
      <c r="J112" s="293"/>
      <c r="K112" s="65"/>
      <c r="L112" s="65"/>
      <c r="M112" s="65"/>
      <c r="N112" s="65"/>
      <c r="O112" s="65"/>
      <c r="P112" s="187">
        <f t="shared" si="39"/>
        <v>0</v>
      </c>
      <c r="Q112" s="216">
        <f t="shared" si="40"/>
        <v>0</v>
      </c>
    </row>
    <row r="113" spans="1:43" s="344" customFormat="1" ht="32" hidden="1" customHeight="1">
      <c r="A113" s="312" t="s">
        <v>438</v>
      </c>
      <c r="B113" s="343"/>
      <c r="C113" s="293"/>
      <c r="D113" s="65"/>
      <c r="E113" s="65"/>
      <c r="F113" s="65"/>
      <c r="G113" s="65"/>
      <c r="H113" s="65"/>
      <c r="I113" s="187">
        <f t="shared" si="38"/>
        <v>0</v>
      </c>
      <c r="J113" s="293"/>
      <c r="K113" s="65"/>
      <c r="L113" s="65"/>
      <c r="M113" s="65"/>
      <c r="N113" s="65"/>
      <c r="O113" s="65"/>
      <c r="P113" s="187">
        <f t="shared" si="39"/>
        <v>0</v>
      </c>
      <c r="Q113" s="216">
        <f t="shared" si="40"/>
        <v>0</v>
      </c>
    </row>
    <row r="114" spans="1:43" s="344" customFormat="1" ht="32" hidden="1" customHeight="1">
      <c r="A114" s="312" t="s">
        <v>404</v>
      </c>
      <c r="B114" s="343"/>
      <c r="C114" s="293"/>
      <c r="D114" s="65"/>
      <c r="E114" s="65"/>
      <c r="F114" s="65"/>
      <c r="G114" s="65"/>
      <c r="H114" s="65"/>
      <c r="I114" s="187">
        <f t="shared" si="38"/>
        <v>0</v>
      </c>
      <c r="J114" s="293"/>
      <c r="K114" s="65"/>
      <c r="L114" s="65"/>
      <c r="M114" s="65"/>
      <c r="N114" s="65"/>
      <c r="O114" s="65"/>
      <c r="P114" s="187">
        <f t="shared" si="39"/>
        <v>0</v>
      </c>
      <c r="Q114" s="216">
        <f t="shared" si="40"/>
        <v>0</v>
      </c>
    </row>
    <row r="115" spans="1:43" s="344" customFormat="1" ht="32" hidden="1" customHeight="1">
      <c r="A115" s="312" t="s">
        <v>384</v>
      </c>
      <c r="B115" s="343"/>
      <c r="C115" s="293"/>
      <c r="D115" s="65"/>
      <c r="E115" s="65"/>
      <c r="F115" s="65"/>
      <c r="G115" s="65"/>
      <c r="H115" s="65"/>
      <c r="I115" s="187">
        <f t="shared" si="38"/>
        <v>0</v>
      </c>
      <c r="J115" s="293"/>
      <c r="K115" s="65"/>
      <c r="L115" s="65"/>
      <c r="M115" s="65"/>
      <c r="N115" s="65"/>
      <c r="O115" s="65"/>
      <c r="P115" s="187">
        <f t="shared" si="39"/>
        <v>0</v>
      </c>
      <c r="Q115" s="216">
        <f t="shared" si="40"/>
        <v>0</v>
      </c>
    </row>
    <row r="116" spans="1:43" s="344" customFormat="1" ht="32" hidden="1" customHeight="1">
      <c r="A116" s="326" t="s">
        <v>437</v>
      </c>
      <c r="B116" s="343"/>
      <c r="C116" s="293"/>
      <c r="D116" s="65"/>
      <c r="E116" s="65"/>
      <c r="F116" s="65"/>
      <c r="G116" s="65"/>
      <c r="H116" s="65"/>
      <c r="I116" s="187">
        <f t="shared" si="38"/>
        <v>0</v>
      </c>
      <c r="J116" s="293"/>
      <c r="K116" s="65"/>
      <c r="L116" s="65"/>
      <c r="M116" s="65"/>
      <c r="N116" s="65"/>
      <c r="O116" s="65"/>
      <c r="P116" s="187">
        <f t="shared" si="39"/>
        <v>0</v>
      </c>
      <c r="Q116" s="216">
        <f t="shared" si="40"/>
        <v>0</v>
      </c>
    </row>
    <row r="117" spans="1:43" s="344" customFormat="1" ht="32" hidden="1" customHeight="1">
      <c r="A117" s="309" t="s">
        <v>436</v>
      </c>
      <c r="B117" s="343"/>
      <c r="C117" s="293"/>
      <c r="D117" s="65"/>
      <c r="E117" s="65"/>
      <c r="F117" s="65"/>
      <c r="G117" s="65"/>
      <c r="H117" s="65"/>
      <c r="I117" s="187">
        <f t="shared" si="38"/>
        <v>0</v>
      </c>
      <c r="J117" s="293"/>
      <c r="K117" s="65"/>
      <c r="L117" s="65"/>
      <c r="M117" s="65"/>
      <c r="N117" s="65"/>
      <c r="O117" s="65"/>
      <c r="P117" s="187">
        <f t="shared" si="39"/>
        <v>0</v>
      </c>
      <c r="Q117" s="216">
        <f t="shared" si="40"/>
        <v>0</v>
      </c>
    </row>
    <row r="118" spans="1:43" s="344" customFormat="1" ht="32" customHeight="1">
      <c r="A118" s="184" t="s">
        <v>386</v>
      </c>
      <c r="B118" s="358"/>
      <c r="C118" s="301"/>
      <c r="D118" s="185"/>
      <c r="E118" s="185"/>
      <c r="F118" s="185"/>
      <c r="G118" s="185"/>
      <c r="H118" s="185"/>
      <c r="I118" s="196"/>
      <c r="J118" s="301"/>
      <c r="K118" s="185"/>
      <c r="L118" s="185"/>
      <c r="M118" s="185"/>
      <c r="N118" s="185"/>
      <c r="O118" s="185"/>
      <c r="P118" s="196"/>
      <c r="Q118" s="359"/>
    </row>
    <row r="119" spans="1:43" s="344" customFormat="1" ht="32" hidden="1" customHeight="1">
      <c r="A119" s="309" t="s">
        <v>388</v>
      </c>
      <c r="B119" s="343"/>
      <c r="C119" s="293"/>
      <c r="D119" s="65"/>
      <c r="E119" s="65"/>
      <c r="F119" s="65"/>
      <c r="G119" s="65"/>
      <c r="H119" s="65"/>
      <c r="I119" s="187">
        <f>H119</f>
        <v>0</v>
      </c>
      <c r="J119" s="293"/>
      <c r="K119" s="65"/>
      <c r="L119" s="65"/>
      <c r="M119" s="65"/>
      <c r="N119" s="65"/>
      <c r="O119" s="65"/>
      <c r="P119" s="187">
        <f>O119</f>
        <v>0</v>
      </c>
      <c r="Q119" s="216">
        <f>O119</f>
        <v>0</v>
      </c>
    </row>
    <row r="120" spans="1:43" s="344" customFormat="1" ht="32" hidden="1" customHeight="1">
      <c r="A120" s="312" t="s">
        <v>390</v>
      </c>
      <c r="B120" s="343"/>
      <c r="C120" s="293"/>
      <c r="D120" s="65"/>
      <c r="E120" s="65"/>
      <c r="F120" s="65"/>
      <c r="G120" s="65"/>
      <c r="H120" s="65"/>
      <c r="I120" s="187">
        <f>H120</f>
        <v>0</v>
      </c>
      <c r="J120" s="293"/>
      <c r="K120" s="65"/>
      <c r="L120" s="65"/>
      <c r="M120" s="65"/>
      <c r="N120" s="65"/>
      <c r="O120" s="65"/>
      <c r="P120" s="187">
        <f>O120</f>
        <v>0</v>
      </c>
      <c r="Q120" s="216">
        <f>O120</f>
        <v>0</v>
      </c>
    </row>
    <row r="121" spans="1:43" s="344" customFormat="1" ht="32" hidden="1" customHeight="1">
      <c r="A121" s="312" t="s">
        <v>389</v>
      </c>
      <c r="B121" s="343"/>
      <c r="C121" s="293"/>
      <c r="D121" s="65"/>
      <c r="E121" s="65"/>
      <c r="F121" s="65"/>
      <c r="G121" s="65"/>
      <c r="H121" s="65"/>
      <c r="I121" s="187">
        <f>H121</f>
        <v>0</v>
      </c>
      <c r="J121" s="293"/>
      <c r="K121" s="65"/>
      <c r="L121" s="65"/>
      <c r="M121" s="65"/>
      <c r="N121" s="65"/>
      <c r="O121" s="65"/>
      <c r="P121" s="187">
        <f>O121</f>
        <v>0</v>
      </c>
      <c r="Q121" s="216">
        <f>O121</f>
        <v>0</v>
      </c>
    </row>
    <row r="122" spans="1:43" s="344" customFormat="1" ht="32" customHeight="1" thickBot="1">
      <c r="A122" s="326" t="s">
        <v>387</v>
      </c>
      <c r="B122" s="343"/>
      <c r="C122" s="293"/>
      <c r="D122" s="65"/>
      <c r="E122" s="65"/>
      <c r="F122" s="65"/>
      <c r="G122" s="65"/>
      <c r="H122" s="65"/>
      <c r="I122" s="187">
        <f>H122</f>
        <v>0</v>
      </c>
      <c r="J122" s="293"/>
      <c r="K122" s="65"/>
      <c r="L122" s="65"/>
      <c r="M122" s="65"/>
      <c r="N122" s="65"/>
      <c r="O122" s="65"/>
      <c r="P122" s="187">
        <f>O122</f>
        <v>0</v>
      </c>
      <c r="Q122" s="216">
        <f>O122</f>
        <v>0</v>
      </c>
    </row>
    <row r="123" spans="1:43" s="344" customFormat="1" ht="32" hidden="1" customHeight="1">
      <c r="A123" s="327" t="s">
        <v>391</v>
      </c>
      <c r="B123" s="345"/>
      <c r="C123" s="294"/>
      <c r="D123" s="79"/>
      <c r="E123" s="79"/>
      <c r="F123" s="79"/>
      <c r="G123" s="79"/>
      <c r="H123" s="79"/>
      <c r="I123" s="360">
        <f>H123</f>
        <v>0</v>
      </c>
      <c r="J123" s="294"/>
      <c r="K123" s="79"/>
      <c r="L123" s="79"/>
      <c r="M123" s="79"/>
      <c r="N123" s="79"/>
      <c r="O123" s="79"/>
      <c r="P123" s="360">
        <f>O123</f>
        <v>0</v>
      </c>
      <c r="Q123" s="361">
        <f>O123</f>
        <v>0</v>
      </c>
    </row>
    <row r="124" spans="1:43" s="346" customFormat="1" ht="32" customHeight="1" thickBot="1">
      <c r="A124" s="206" t="s">
        <v>253</v>
      </c>
      <c r="B124" s="362"/>
      <c r="C124" s="302"/>
      <c r="D124" s="303"/>
      <c r="E124" s="303"/>
      <c r="F124" s="303"/>
      <c r="G124" s="303"/>
      <c r="H124" s="303"/>
      <c r="I124" s="363">
        <f>SUM(C124:H124)</f>
        <v>0</v>
      </c>
      <c r="J124" s="302"/>
      <c r="K124" s="303"/>
      <c r="L124" s="303"/>
      <c r="M124" s="303"/>
      <c r="N124" s="303"/>
      <c r="O124" s="303"/>
      <c r="P124" s="363">
        <f>SUM(J124:O124)</f>
        <v>0</v>
      </c>
      <c r="Q124" s="364">
        <f>SUM(I124,P124)</f>
        <v>0</v>
      </c>
      <c r="R124" s="344"/>
      <c r="S124" s="344"/>
      <c r="T124" s="344"/>
      <c r="U124" s="344"/>
      <c r="V124" s="344"/>
      <c r="W124" s="344"/>
      <c r="X124" s="344"/>
      <c r="Y124" s="344"/>
      <c r="Z124" s="344"/>
      <c r="AA124" s="344"/>
      <c r="AB124" s="344"/>
      <c r="AC124" s="344"/>
      <c r="AD124" s="344"/>
      <c r="AE124" s="344"/>
      <c r="AF124" s="344"/>
      <c r="AG124" s="344"/>
      <c r="AH124" s="344"/>
      <c r="AI124" s="344"/>
      <c r="AJ124" s="344"/>
      <c r="AK124" s="344"/>
      <c r="AL124" s="344"/>
      <c r="AM124" s="344"/>
      <c r="AN124" s="344"/>
      <c r="AO124" s="344"/>
      <c r="AP124" s="344"/>
      <c r="AQ124" s="344"/>
    </row>
    <row r="125" spans="1:43" s="346" customFormat="1" ht="32" customHeight="1" thickBot="1">
      <c r="A125" s="308" t="s">
        <v>439</v>
      </c>
      <c r="B125" s="319" t="s">
        <v>366</v>
      </c>
      <c r="C125" s="300"/>
      <c r="D125" s="186"/>
      <c r="E125" s="186"/>
      <c r="F125" s="186"/>
      <c r="G125" s="186"/>
      <c r="H125" s="186"/>
      <c r="I125" s="365"/>
      <c r="J125" s="300"/>
      <c r="K125" s="186"/>
      <c r="L125" s="186"/>
      <c r="M125" s="186"/>
      <c r="N125" s="186"/>
      <c r="O125" s="186"/>
      <c r="P125" s="365"/>
      <c r="Q125" s="366"/>
      <c r="R125" s="344"/>
      <c r="S125" s="344"/>
      <c r="T125" s="344"/>
      <c r="U125" s="344"/>
      <c r="V125" s="344"/>
      <c r="W125" s="344"/>
      <c r="X125" s="344"/>
      <c r="Y125" s="344"/>
      <c r="Z125" s="344"/>
      <c r="AA125" s="344"/>
      <c r="AB125" s="344"/>
      <c r="AC125" s="344"/>
      <c r="AD125" s="344"/>
      <c r="AE125" s="344"/>
      <c r="AF125" s="344"/>
      <c r="AG125" s="344"/>
      <c r="AH125" s="344"/>
      <c r="AI125" s="344"/>
      <c r="AJ125" s="344"/>
      <c r="AK125" s="344"/>
      <c r="AL125" s="344"/>
      <c r="AM125" s="344"/>
      <c r="AN125" s="344"/>
      <c r="AO125" s="344"/>
      <c r="AP125" s="344"/>
      <c r="AQ125" s="344"/>
    </row>
    <row r="126" spans="1:43" s="344" customFormat="1" ht="38.25" hidden="1" customHeight="1">
      <c r="A126" s="71" t="s">
        <v>440</v>
      </c>
      <c r="B126" s="343"/>
      <c r="C126" s="293">
        <f>SUM(C127:C131)</f>
        <v>0</v>
      </c>
      <c r="D126" s="65">
        <f t="shared" ref="D126:H126" si="41">SUM(D127:D131)</f>
        <v>0</v>
      </c>
      <c r="E126" s="65">
        <f t="shared" si="41"/>
        <v>0</v>
      </c>
      <c r="F126" s="65">
        <f t="shared" si="41"/>
        <v>0</v>
      </c>
      <c r="G126" s="65">
        <f t="shared" si="41"/>
        <v>0</v>
      </c>
      <c r="H126" s="65">
        <f t="shared" si="41"/>
        <v>0</v>
      </c>
      <c r="I126" s="187">
        <f>SUM(C126:H126)/6</f>
        <v>0</v>
      </c>
      <c r="J126" s="293">
        <f>SUM(J127:J131)</f>
        <v>0</v>
      </c>
      <c r="K126" s="65">
        <f t="shared" ref="K126:O126" si="42">SUM(K127:K131)</f>
        <v>0</v>
      </c>
      <c r="L126" s="65">
        <f t="shared" si="42"/>
        <v>0</v>
      </c>
      <c r="M126" s="65">
        <f t="shared" si="42"/>
        <v>0</v>
      </c>
      <c r="N126" s="65">
        <f t="shared" si="42"/>
        <v>0</v>
      </c>
      <c r="O126" s="65">
        <f t="shared" si="42"/>
        <v>0</v>
      </c>
      <c r="P126" s="187">
        <f>SUM(J126:O126)/6</f>
        <v>0</v>
      </c>
      <c r="Q126" s="216">
        <f t="shared" ref="Q126:Q131" si="43">SUM(I126,P126)/2</f>
        <v>0</v>
      </c>
    </row>
    <row r="127" spans="1:43" s="344" customFormat="1" ht="32" hidden="1" customHeight="1">
      <c r="A127" s="312" t="s">
        <v>233</v>
      </c>
      <c r="B127" s="343"/>
      <c r="C127" s="293"/>
      <c r="D127" s="65"/>
      <c r="E127" s="65"/>
      <c r="F127" s="65"/>
      <c r="G127" s="65"/>
      <c r="H127" s="65"/>
      <c r="I127" s="187">
        <f t="shared" ref="I127:I131" si="44">SUM(C127:H127)/6</f>
        <v>0</v>
      </c>
      <c r="J127" s="293"/>
      <c r="K127" s="65"/>
      <c r="L127" s="65"/>
      <c r="M127" s="65"/>
      <c r="N127" s="65"/>
      <c r="O127" s="65"/>
      <c r="P127" s="187">
        <f t="shared" ref="P127:P131" si="45">SUM(J127:O127)/6</f>
        <v>0</v>
      </c>
      <c r="Q127" s="216">
        <f t="shared" si="43"/>
        <v>0</v>
      </c>
    </row>
    <row r="128" spans="1:43" s="344" customFormat="1" ht="32" hidden="1" customHeight="1">
      <c r="A128" s="312" t="s">
        <v>252</v>
      </c>
      <c r="B128" s="343"/>
      <c r="C128" s="293"/>
      <c r="D128" s="65"/>
      <c r="E128" s="65"/>
      <c r="F128" s="65"/>
      <c r="G128" s="65"/>
      <c r="H128" s="65"/>
      <c r="I128" s="187">
        <f t="shared" si="44"/>
        <v>0</v>
      </c>
      <c r="J128" s="293"/>
      <c r="K128" s="65"/>
      <c r="L128" s="65"/>
      <c r="M128" s="65"/>
      <c r="N128" s="65"/>
      <c r="O128" s="65"/>
      <c r="P128" s="187">
        <f t="shared" si="45"/>
        <v>0</v>
      </c>
      <c r="Q128" s="216">
        <f t="shared" si="43"/>
        <v>0</v>
      </c>
    </row>
    <row r="129" spans="1:43" s="344" customFormat="1" ht="32" hidden="1" customHeight="1">
      <c r="A129" s="312" t="s">
        <v>234</v>
      </c>
      <c r="B129" s="343"/>
      <c r="C129" s="293"/>
      <c r="D129" s="65"/>
      <c r="E129" s="65"/>
      <c r="F129" s="65"/>
      <c r="G129" s="65"/>
      <c r="H129" s="65"/>
      <c r="I129" s="187">
        <f t="shared" si="44"/>
        <v>0</v>
      </c>
      <c r="J129" s="293"/>
      <c r="K129" s="65"/>
      <c r="L129" s="65"/>
      <c r="M129" s="65"/>
      <c r="N129" s="65"/>
      <c r="O129" s="65"/>
      <c r="P129" s="187">
        <f t="shared" si="45"/>
        <v>0</v>
      </c>
      <c r="Q129" s="216">
        <f t="shared" si="43"/>
        <v>0</v>
      </c>
    </row>
    <row r="130" spans="1:43" s="344" customFormat="1" ht="32" hidden="1" customHeight="1">
      <c r="A130" s="312" t="s">
        <v>235</v>
      </c>
      <c r="B130" s="343"/>
      <c r="C130" s="293"/>
      <c r="D130" s="65"/>
      <c r="E130" s="65"/>
      <c r="F130" s="65"/>
      <c r="G130" s="65"/>
      <c r="H130" s="65"/>
      <c r="I130" s="187">
        <f t="shared" si="44"/>
        <v>0</v>
      </c>
      <c r="J130" s="293"/>
      <c r="K130" s="65"/>
      <c r="L130" s="65"/>
      <c r="M130" s="65"/>
      <c r="N130" s="65"/>
      <c r="O130" s="65"/>
      <c r="P130" s="187">
        <f t="shared" si="45"/>
        <v>0</v>
      </c>
      <c r="Q130" s="216">
        <f t="shared" si="43"/>
        <v>0</v>
      </c>
    </row>
    <row r="131" spans="1:43" s="344" customFormat="1" ht="32" hidden="1" customHeight="1" thickBot="1">
      <c r="A131" s="312" t="s">
        <v>225</v>
      </c>
      <c r="B131" s="343"/>
      <c r="C131" s="293"/>
      <c r="D131" s="65"/>
      <c r="E131" s="65"/>
      <c r="F131" s="65"/>
      <c r="G131" s="65"/>
      <c r="H131" s="65"/>
      <c r="I131" s="187">
        <f t="shared" si="44"/>
        <v>0</v>
      </c>
      <c r="J131" s="293"/>
      <c r="K131" s="65"/>
      <c r="L131" s="65"/>
      <c r="M131" s="65"/>
      <c r="N131" s="65"/>
      <c r="O131" s="65"/>
      <c r="P131" s="187">
        <f t="shared" si="45"/>
        <v>0</v>
      </c>
      <c r="Q131" s="216">
        <f t="shared" si="43"/>
        <v>0</v>
      </c>
    </row>
    <row r="132" spans="1:43" s="344" customFormat="1" ht="32" hidden="1" customHeight="1" thickBot="1">
      <c r="A132" s="207" t="s">
        <v>402</v>
      </c>
      <c r="B132" s="345"/>
      <c r="C132" s="295"/>
      <c r="D132" s="296"/>
      <c r="E132" s="296"/>
      <c r="F132" s="296"/>
      <c r="G132" s="296"/>
      <c r="H132" s="296"/>
      <c r="I132" s="297">
        <f>SUM(C132:H132)</f>
        <v>0</v>
      </c>
      <c r="J132" s="295"/>
      <c r="K132" s="296"/>
      <c r="L132" s="296"/>
      <c r="M132" s="296"/>
      <c r="N132" s="296"/>
      <c r="O132" s="296"/>
      <c r="P132" s="297">
        <f>SUM(J132:O132)</f>
        <v>0</v>
      </c>
      <c r="Q132" s="361">
        <f>SUM(I132,P132)</f>
        <v>0</v>
      </c>
    </row>
    <row r="133" spans="1:43" s="344" customFormat="1" ht="44.25" customHeight="1">
      <c r="A133" s="181" t="s">
        <v>236</v>
      </c>
      <c r="B133" s="319" t="s">
        <v>367</v>
      </c>
      <c r="C133" s="300"/>
      <c r="D133" s="186"/>
      <c r="E133" s="186"/>
      <c r="F133" s="186"/>
      <c r="G133" s="186"/>
      <c r="H133" s="186"/>
      <c r="I133" s="367"/>
      <c r="J133" s="300"/>
      <c r="K133" s="186"/>
      <c r="L133" s="186"/>
      <c r="M133" s="186"/>
      <c r="N133" s="186"/>
      <c r="O133" s="186"/>
      <c r="P133" s="367"/>
      <c r="Q133" s="366"/>
    </row>
    <row r="134" spans="1:43" s="346" customFormat="1" ht="32" customHeight="1">
      <c r="A134" s="208" t="s">
        <v>380</v>
      </c>
      <c r="B134" s="321" t="s">
        <v>366</v>
      </c>
      <c r="C134" s="304"/>
      <c r="D134" s="195"/>
      <c r="E134" s="195"/>
      <c r="F134" s="195"/>
      <c r="G134" s="195"/>
      <c r="H134" s="195"/>
      <c r="I134" s="233"/>
      <c r="J134" s="304"/>
      <c r="K134" s="195"/>
      <c r="L134" s="195"/>
      <c r="M134" s="195"/>
      <c r="N134" s="195"/>
      <c r="O134" s="195"/>
      <c r="P134" s="233"/>
      <c r="Q134" s="359"/>
      <c r="R134" s="344"/>
      <c r="S134" s="344"/>
      <c r="T134" s="344"/>
      <c r="U134" s="344"/>
      <c r="V134" s="344"/>
      <c r="W134" s="344"/>
      <c r="X134" s="344"/>
      <c r="Y134" s="344"/>
      <c r="Z134" s="344"/>
      <c r="AA134" s="344"/>
      <c r="AB134" s="344"/>
      <c r="AC134" s="344"/>
      <c r="AD134" s="344"/>
      <c r="AE134" s="344"/>
      <c r="AF134" s="344"/>
      <c r="AG134" s="344"/>
      <c r="AH134" s="344"/>
      <c r="AI134" s="344"/>
      <c r="AJ134" s="344"/>
      <c r="AK134" s="344"/>
      <c r="AL134" s="344"/>
      <c r="AM134" s="344"/>
      <c r="AN134" s="344"/>
      <c r="AO134" s="344"/>
      <c r="AP134" s="344"/>
      <c r="AQ134" s="344"/>
    </row>
    <row r="135" spans="1:43" s="344" customFormat="1" ht="32" hidden="1" customHeight="1">
      <c r="A135" s="209" t="s">
        <v>240</v>
      </c>
      <c r="B135" s="343"/>
      <c r="C135" s="293"/>
      <c r="D135" s="65"/>
      <c r="E135" s="65"/>
      <c r="F135" s="65"/>
      <c r="G135" s="65"/>
      <c r="H135" s="65"/>
      <c r="I135" s="187">
        <f>H135</f>
        <v>0</v>
      </c>
      <c r="J135" s="293"/>
      <c r="K135" s="65"/>
      <c r="L135" s="65"/>
      <c r="M135" s="65"/>
      <c r="N135" s="65"/>
      <c r="O135" s="65"/>
      <c r="P135" s="187">
        <f>O135</f>
        <v>0</v>
      </c>
      <c r="Q135" s="216">
        <f>O135</f>
        <v>0</v>
      </c>
    </row>
    <row r="136" spans="1:43" s="344" customFormat="1" ht="32" customHeight="1">
      <c r="A136" s="209" t="s">
        <v>379</v>
      </c>
      <c r="B136" s="343"/>
      <c r="C136" s="293"/>
      <c r="D136" s="65"/>
      <c r="E136" s="65"/>
      <c r="F136" s="65"/>
      <c r="G136" s="65"/>
      <c r="H136" s="65"/>
      <c r="I136" s="187">
        <f t="shared" ref="I136:I141" si="46">H136</f>
        <v>0</v>
      </c>
      <c r="J136" s="293"/>
      <c r="K136" s="65"/>
      <c r="L136" s="65"/>
      <c r="M136" s="65"/>
      <c r="N136" s="65"/>
      <c r="O136" s="65"/>
      <c r="P136" s="187">
        <f t="shared" ref="P136:P138" si="47">O136</f>
        <v>0</v>
      </c>
      <c r="Q136" s="216">
        <f>O136</f>
        <v>0</v>
      </c>
    </row>
    <row r="137" spans="1:43" s="344" customFormat="1" ht="32" customHeight="1">
      <c r="A137" s="209" t="s">
        <v>251</v>
      </c>
      <c r="B137" s="343"/>
      <c r="C137" s="293"/>
      <c r="D137" s="65"/>
      <c r="E137" s="65"/>
      <c r="F137" s="65"/>
      <c r="G137" s="65"/>
      <c r="H137" s="65"/>
      <c r="I137" s="187">
        <f t="shared" si="46"/>
        <v>0</v>
      </c>
      <c r="J137" s="293"/>
      <c r="K137" s="65"/>
      <c r="L137" s="65"/>
      <c r="M137" s="65"/>
      <c r="N137" s="65"/>
      <c r="O137" s="65"/>
      <c r="P137" s="187">
        <f t="shared" si="47"/>
        <v>0</v>
      </c>
      <c r="Q137" s="216">
        <f>O137</f>
        <v>0</v>
      </c>
    </row>
    <row r="138" spans="1:43" s="344" customFormat="1" ht="32" hidden="1" customHeight="1">
      <c r="A138" s="209" t="s">
        <v>241</v>
      </c>
      <c r="B138" s="343"/>
      <c r="C138" s="293"/>
      <c r="D138" s="65"/>
      <c r="E138" s="65"/>
      <c r="F138" s="65"/>
      <c r="G138" s="65"/>
      <c r="H138" s="65"/>
      <c r="I138" s="187">
        <f t="shared" si="46"/>
        <v>0</v>
      </c>
      <c r="J138" s="293"/>
      <c r="K138" s="65"/>
      <c r="L138" s="65"/>
      <c r="M138" s="65"/>
      <c r="N138" s="65"/>
      <c r="O138" s="65"/>
      <c r="P138" s="187">
        <f t="shared" si="47"/>
        <v>0</v>
      </c>
      <c r="Q138" s="216">
        <f>O138</f>
        <v>0</v>
      </c>
    </row>
    <row r="139" spans="1:43" s="368" customFormat="1" ht="32" customHeight="1">
      <c r="A139" s="78" t="s">
        <v>422</v>
      </c>
      <c r="B139" s="343"/>
      <c r="C139" s="293"/>
      <c r="D139" s="65"/>
      <c r="E139" s="65"/>
      <c r="F139" s="65"/>
      <c r="G139" s="66"/>
      <c r="H139" s="65"/>
      <c r="I139" s="187">
        <f>SUM(C139:H139)</f>
        <v>0</v>
      </c>
      <c r="J139" s="293"/>
      <c r="K139" s="65"/>
      <c r="L139" s="65"/>
      <c r="M139" s="65"/>
      <c r="N139" s="66"/>
      <c r="O139" s="65"/>
      <c r="P139" s="187">
        <f>SUM(J139:O139)</f>
        <v>0</v>
      </c>
      <c r="Q139" s="216">
        <f>SUM(I139,P139)</f>
        <v>0</v>
      </c>
    </row>
    <row r="140" spans="1:43" s="368" customFormat="1" ht="32" customHeight="1">
      <c r="A140" s="183" t="s">
        <v>449</v>
      </c>
      <c r="B140" s="343"/>
      <c r="C140" s="293"/>
      <c r="D140" s="65"/>
      <c r="E140" s="65"/>
      <c r="F140" s="65"/>
      <c r="G140" s="66"/>
      <c r="H140" s="65"/>
      <c r="I140" s="187">
        <f t="shared" si="46"/>
        <v>0</v>
      </c>
      <c r="J140" s="293"/>
      <c r="K140" s="65"/>
      <c r="L140" s="65"/>
      <c r="M140" s="65"/>
      <c r="N140" s="66"/>
      <c r="O140" s="65"/>
      <c r="P140" s="187">
        <f t="shared" ref="P140:P141" si="48">O140</f>
        <v>0</v>
      </c>
      <c r="Q140" s="216">
        <f>O140</f>
        <v>0</v>
      </c>
    </row>
    <row r="141" spans="1:43" s="368" customFormat="1" ht="32" customHeight="1">
      <c r="A141" s="183" t="s">
        <v>444</v>
      </c>
      <c r="B141" s="343"/>
      <c r="C141" s="293"/>
      <c r="D141" s="65"/>
      <c r="E141" s="65"/>
      <c r="F141" s="65"/>
      <c r="G141" s="66"/>
      <c r="H141" s="65"/>
      <c r="I141" s="187">
        <f t="shared" si="46"/>
        <v>0</v>
      </c>
      <c r="J141" s="293"/>
      <c r="K141" s="65"/>
      <c r="L141" s="65"/>
      <c r="M141" s="65"/>
      <c r="N141" s="66"/>
      <c r="O141" s="65"/>
      <c r="P141" s="187">
        <f t="shared" si="48"/>
        <v>0</v>
      </c>
      <c r="Q141" s="216">
        <f t="shared" ref="Q141" si="49">O141</f>
        <v>0</v>
      </c>
    </row>
    <row r="142" spans="1:43" s="368" customFormat="1" ht="32" hidden="1" customHeight="1">
      <c r="A142" s="183" t="s">
        <v>445</v>
      </c>
      <c r="B142" s="343"/>
      <c r="C142" s="293"/>
      <c r="D142" s="65"/>
      <c r="E142" s="65"/>
      <c r="F142" s="65"/>
      <c r="G142" s="66"/>
      <c r="H142" s="65"/>
      <c r="I142" s="187">
        <f>SUM(C142:H142)</f>
        <v>0</v>
      </c>
      <c r="J142" s="293"/>
      <c r="K142" s="65"/>
      <c r="L142" s="65"/>
      <c r="M142" s="65"/>
      <c r="N142" s="66"/>
      <c r="O142" s="65"/>
      <c r="P142" s="187">
        <f>SUM(J142:O142)</f>
        <v>0</v>
      </c>
      <c r="Q142" s="216">
        <f>SUM(I142,P142)</f>
        <v>0</v>
      </c>
    </row>
    <row r="143" spans="1:43" s="368" customFormat="1" ht="32" hidden="1" customHeight="1">
      <c r="A143" s="325" t="s">
        <v>446</v>
      </c>
      <c r="B143" s="343"/>
      <c r="C143" s="293"/>
      <c r="D143" s="65"/>
      <c r="E143" s="65"/>
      <c r="F143" s="65"/>
      <c r="G143" s="66"/>
      <c r="H143" s="65"/>
      <c r="I143" s="187">
        <f t="shared" ref="I143" si="50">SUM(C143:H143)</f>
        <v>0</v>
      </c>
      <c r="J143" s="293"/>
      <c r="K143" s="65"/>
      <c r="L143" s="65"/>
      <c r="M143" s="65"/>
      <c r="N143" s="66"/>
      <c r="O143" s="65"/>
      <c r="P143" s="187">
        <f t="shared" ref="P143" si="51">SUM(J143:O143)</f>
        <v>0</v>
      </c>
      <c r="Q143" s="216">
        <f>SUM(I143,P143)</f>
        <v>0</v>
      </c>
    </row>
    <row r="144" spans="1:43" s="368" customFormat="1" ht="32" customHeight="1">
      <c r="A144" s="183" t="s">
        <v>447</v>
      </c>
      <c r="B144" s="343"/>
      <c r="C144" s="293"/>
      <c r="D144" s="65"/>
      <c r="E144" s="65"/>
      <c r="F144" s="65"/>
      <c r="G144" s="66"/>
      <c r="H144" s="65"/>
      <c r="I144" s="187">
        <f>SUM(C144:H144)/6</f>
        <v>0</v>
      </c>
      <c r="J144" s="293"/>
      <c r="K144" s="65"/>
      <c r="L144" s="65"/>
      <c r="M144" s="65"/>
      <c r="N144" s="66"/>
      <c r="O144" s="65"/>
      <c r="P144" s="187">
        <f>SUM(J144:O144)/6</f>
        <v>0</v>
      </c>
      <c r="Q144" s="216">
        <f>SUM(I144,P144)/2</f>
        <v>0</v>
      </c>
    </row>
    <row r="145" spans="1:43" s="368" customFormat="1" ht="32" customHeight="1">
      <c r="A145" s="325" t="s">
        <v>448</v>
      </c>
      <c r="B145" s="343"/>
      <c r="C145" s="293"/>
      <c r="D145" s="65"/>
      <c r="E145" s="65"/>
      <c r="F145" s="65"/>
      <c r="G145" s="66"/>
      <c r="H145" s="65"/>
      <c r="I145" s="187">
        <f>H145</f>
        <v>0</v>
      </c>
      <c r="J145" s="293"/>
      <c r="K145" s="65"/>
      <c r="L145" s="65"/>
      <c r="M145" s="65"/>
      <c r="N145" s="66"/>
      <c r="O145" s="65"/>
      <c r="P145" s="187">
        <f t="shared" ref="P145" si="52">O145</f>
        <v>0</v>
      </c>
      <c r="Q145" s="216">
        <f t="shared" ref="Q145" si="53">O145</f>
        <v>0</v>
      </c>
    </row>
    <row r="146" spans="1:43" s="368" customFormat="1" ht="32" customHeight="1">
      <c r="A146" s="183" t="s">
        <v>396</v>
      </c>
      <c r="B146" s="369"/>
      <c r="C146" s="293"/>
      <c r="D146" s="65"/>
      <c r="E146" s="65"/>
      <c r="F146" s="65"/>
      <c r="G146" s="66"/>
      <c r="H146" s="65"/>
      <c r="I146" s="187">
        <f>SUM(C146:H146)/6</f>
        <v>0</v>
      </c>
      <c r="J146" s="293"/>
      <c r="K146" s="65"/>
      <c r="L146" s="65"/>
      <c r="M146" s="65"/>
      <c r="N146" s="66"/>
      <c r="O146" s="65"/>
      <c r="P146" s="187">
        <f>SUM(J146:O146)/6</f>
        <v>0</v>
      </c>
      <c r="Q146" s="216">
        <f>SUM(I146,P146)/2</f>
        <v>0</v>
      </c>
    </row>
    <row r="147" spans="1:43" s="368" customFormat="1" ht="32" customHeight="1">
      <c r="A147" s="328" t="s">
        <v>397</v>
      </c>
      <c r="B147" s="369"/>
      <c r="C147" s="293"/>
      <c r="D147" s="65"/>
      <c r="E147" s="65"/>
      <c r="F147" s="65"/>
      <c r="G147" s="66"/>
      <c r="H147" s="65"/>
      <c r="I147" s="187">
        <f>H147</f>
        <v>0</v>
      </c>
      <c r="J147" s="293"/>
      <c r="K147" s="65"/>
      <c r="L147" s="65"/>
      <c r="M147" s="65"/>
      <c r="N147" s="66"/>
      <c r="O147" s="65"/>
      <c r="P147" s="187">
        <f>O147</f>
        <v>0</v>
      </c>
      <c r="Q147" s="216">
        <f>O147</f>
        <v>0</v>
      </c>
    </row>
    <row r="148" spans="1:43" s="344" customFormat="1" ht="32" customHeight="1">
      <c r="A148" s="76" t="s">
        <v>382</v>
      </c>
      <c r="B148" s="322"/>
      <c r="C148" s="293"/>
      <c r="D148" s="65"/>
      <c r="E148" s="65"/>
      <c r="F148" s="65"/>
      <c r="G148" s="66"/>
      <c r="H148" s="65"/>
      <c r="I148" s="187">
        <f>SUM(C148:H148)</f>
        <v>0</v>
      </c>
      <c r="J148" s="293"/>
      <c r="K148" s="65"/>
      <c r="L148" s="65"/>
      <c r="M148" s="65"/>
      <c r="N148" s="66"/>
      <c r="O148" s="65"/>
      <c r="P148" s="187">
        <f>SUM(J148:O148)</f>
        <v>0</v>
      </c>
      <c r="Q148" s="216">
        <f>SUM(I148,P148)</f>
        <v>0</v>
      </c>
    </row>
    <row r="149" spans="1:43" s="344" customFormat="1" ht="32" customHeight="1">
      <c r="A149" s="325" t="s">
        <v>405</v>
      </c>
      <c r="B149" s="322"/>
      <c r="C149" s="293"/>
      <c r="D149" s="65"/>
      <c r="E149" s="65"/>
      <c r="F149" s="65"/>
      <c r="G149" s="66"/>
      <c r="H149" s="65"/>
      <c r="I149" s="187">
        <f>SUM(C149:H149)</f>
        <v>0</v>
      </c>
      <c r="J149" s="293"/>
      <c r="K149" s="65"/>
      <c r="L149" s="65"/>
      <c r="M149" s="65"/>
      <c r="N149" s="66"/>
      <c r="O149" s="65"/>
      <c r="P149" s="187">
        <f>SUM(J149:O149)</f>
        <v>0</v>
      </c>
      <c r="Q149" s="216">
        <f t="shared" ref="Q149:Q152" si="54">SUM(I149,P149)</f>
        <v>0</v>
      </c>
    </row>
    <row r="150" spans="1:43" s="344" customFormat="1" ht="32" hidden="1" customHeight="1">
      <c r="A150" s="76" t="s">
        <v>242</v>
      </c>
      <c r="B150" s="343"/>
      <c r="C150" s="293"/>
      <c r="D150" s="65"/>
      <c r="E150" s="65"/>
      <c r="F150" s="65"/>
      <c r="G150" s="66"/>
      <c r="H150" s="65"/>
      <c r="I150" s="187">
        <f>SUM(C150:H150)</f>
        <v>0</v>
      </c>
      <c r="J150" s="293"/>
      <c r="K150" s="65"/>
      <c r="L150" s="65"/>
      <c r="M150" s="65"/>
      <c r="N150" s="66"/>
      <c r="O150" s="65"/>
      <c r="P150" s="187">
        <f>SUM(J150:O150)</f>
        <v>0</v>
      </c>
      <c r="Q150" s="216">
        <f t="shared" si="54"/>
        <v>0</v>
      </c>
    </row>
    <row r="151" spans="1:43" s="344" customFormat="1" ht="32" hidden="1" customHeight="1">
      <c r="A151" s="76" t="s">
        <v>243</v>
      </c>
      <c r="B151" s="343"/>
      <c r="C151" s="293"/>
      <c r="D151" s="65"/>
      <c r="E151" s="65"/>
      <c r="F151" s="65"/>
      <c r="G151" s="66"/>
      <c r="H151" s="65"/>
      <c r="I151" s="187">
        <f>SUM(C151:H151)</f>
        <v>0</v>
      </c>
      <c r="J151" s="293"/>
      <c r="K151" s="65"/>
      <c r="L151" s="65"/>
      <c r="M151" s="65"/>
      <c r="N151" s="66"/>
      <c r="O151" s="65"/>
      <c r="P151" s="187">
        <f>SUM(J151:O151)</f>
        <v>0</v>
      </c>
      <c r="Q151" s="216">
        <f t="shared" si="54"/>
        <v>0</v>
      </c>
    </row>
    <row r="152" spans="1:43" s="344" customFormat="1" ht="32" hidden="1" customHeight="1">
      <c r="A152" s="76" t="s">
        <v>373</v>
      </c>
      <c r="B152" s="343"/>
      <c r="C152" s="293"/>
      <c r="D152" s="65"/>
      <c r="E152" s="65"/>
      <c r="F152" s="65"/>
      <c r="G152" s="66"/>
      <c r="H152" s="65"/>
      <c r="I152" s="187">
        <f>SUM(C152:H152)</f>
        <v>0</v>
      </c>
      <c r="J152" s="293"/>
      <c r="K152" s="65"/>
      <c r="L152" s="65"/>
      <c r="M152" s="65"/>
      <c r="N152" s="66"/>
      <c r="O152" s="65"/>
      <c r="P152" s="187">
        <f>SUM(J152:O152)</f>
        <v>0</v>
      </c>
      <c r="Q152" s="216">
        <f t="shared" si="54"/>
        <v>0</v>
      </c>
    </row>
    <row r="153" spans="1:43" s="346" customFormat="1" ht="32" customHeight="1">
      <c r="A153" s="208" t="s">
        <v>381</v>
      </c>
      <c r="B153" s="321" t="s">
        <v>366</v>
      </c>
      <c r="C153" s="304"/>
      <c r="D153" s="195"/>
      <c r="E153" s="195"/>
      <c r="F153" s="195"/>
      <c r="G153" s="195"/>
      <c r="H153" s="195"/>
      <c r="I153" s="233"/>
      <c r="J153" s="304"/>
      <c r="K153" s="195"/>
      <c r="L153" s="195"/>
      <c r="M153" s="195"/>
      <c r="N153" s="195"/>
      <c r="O153" s="195"/>
      <c r="P153" s="233"/>
      <c r="Q153" s="359"/>
      <c r="R153" s="344"/>
      <c r="S153" s="344"/>
      <c r="T153" s="344"/>
      <c r="U153" s="344"/>
      <c r="V153" s="344"/>
      <c r="W153" s="344"/>
      <c r="X153" s="344"/>
      <c r="Y153" s="344"/>
      <c r="Z153" s="344"/>
      <c r="AA153" s="344"/>
      <c r="AB153" s="344"/>
      <c r="AC153" s="344"/>
      <c r="AD153" s="344"/>
      <c r="AE153" s="344"/>
      <c r="AF153" s="344"/>
      <c r="AG153" s="344"/>
      <c r="AH153" s="344"/>
      <c r="AI153" s="344"/>
      <c r="AJ153" s="344"/>
      <c r="AK153" s="344"/>
      <c r="AL153" s="344"/>
      <c r="AM153" s="344"/>
      <c r="AN153" s="344"/>
      <c r="AO153" s="344"/>
      <c r="AP153" s="344"/>
      <c r="AQ153" s="344"/>
    </row>
    <row r="154" spans="1:43" s="368" customFormat="1" ht="32" hidden="1" customHeight="1">
      <c r="A154" s="209" t="s">
        <v>237</v>
      </c>
      <c r="B154" s="343"/>
      <c r="C154" s="293">
        <f>SUM(C155:C158)</f>
        <v>0</v>
      </c>
      <c r="D154" s="65">
        <f t="shared" ref="D154:H154" si="55">SUM(D155:D158)</f>
        <v>0</v>
      </c>
      <c r="E154" s="65">
        <f t="shared" si="55"/>
        <v>0</v>
      </c>
      <c r="F154" s="65">
        <f t="shared" si="55"/>
        <v>0</v>
      </c>
      <c r="G154" s="66">
        <f t="shared" si="55"/>
        <v>0</v>
      </c>
      <c r="H154" s="65">
        <f t="shared" si="55"/>
        <v>0</v>
      </c>
      <c r="I154" s="187">
        <f>H154</f>
        <v>0</v>
      </c>
      <c r="J154" s="293">
        <f>SUM(J155:J158)</f>
        <v>0</v>
      </c>
      <c r="K154" s="65">
        <f t="shared" ref="K154:O154" si="56">SUM(K155:K158)</f>
        <v>0</v>
      </c>
      <c r="L154" s="65">
        <f t="shared" si="56"/>
        <v>0</v>
      </c>
      <c r="M154" s="65">
        <f t="shared" si="56"/>
        <v>0</v>
      </c>
      <c r="N154" s="66">
        <f t="shared" si="56"/>
        <v>0</v>
      </c>
      <c r="O154" s="65">
        <f t="shared" si="56"/>
        <v>0</v>
      </c>
      <c r="P154" s="187">
        <f>O154</f>
        <v>0</v>
      </c>
      <c r="Q154" s="216">
        <f>O154</f>
        <v>0</v>
      </c>
    </row>
    <row r="155" spans="1:43" s="368" customFormat="1" ht="32" hidden="1" customHeight="1">
      <c r="A155" s="323" t="s">
        <v>238</v>
      </c>
      <c r="B155" s="343"/>
      <c r="C155" s="293"/>
      <c r="D155" s="65"/>
      <c r="E155" s="65"/>
      <c r="F155" s="65"/>
      <c r="G155" s="66"/>
      <c r="H155" s="65"/>
      <c r="I155" s="187">
        <f t="shared" ref="I155:I158" si="57">H155</f>
        <v>0</v>
      </c>
      <c r="J155" s="293"/>
      <c r="K155" s="65"/>
      <c r="L155" s="65"/>
      <c r="M155" s="65"/>
      <c r="N155" s="66"/>
      <c r="O155" s="65"/>
      <c r="P155" s="187">
        <f t="shared" ref="P155:P156" si="58">O155</f>
        <v>0</v>
      </c>
      <c r="Q155" s="216">
        <f>O155</f>
        <v>0</v>
      </c>
    </row>
    <row r="156" spans="1:43" s="368" customFormat="1" ht="32" hidden="1" customHeight="1">
      <c r="A156" s="323" t="s">
        <v>239</v>
      </c>
      <c r="B156" s="343"/>
      <c r="C156" s="293"/>
      <c r="D156" s="65"/>
      <c r="E156" s="65"/>
      <c r="F156" s="65"/>
      <c r="G156" s="66"/>
      <c r="H156" s="65"/>
      <c r="I156" s="187">
        <f t="shared" si="57"/>
        <v>0</v>
      </c>
      <c r="J156" s="293"/>
      <c r="K156" s="65"/>
      <c r="L156" s="65"/>
      <c r="M156" s="65"/>
      <c r="N156" s="66"/>
      <c r="O156" s="65"/>
      <c r="P156" s="187">
        <f t="shared" si="58"/>
        <v>0</v>
      </c>
      <c r="Q156" s="216">
        <f>O156</f>
        <v>0</v>
      </c>
    </row>
    <row r="157" spans="1:43" s="368" customFormat="1" ht="32" hidden="1" customHeight="1">
      <c r="A157" s="323" t="s">
        <v>398</v>
      </c>
      <c r="B157" s="343"/>
      <c r="C157" s="293"/>
      <c r="D157" s="65"/>
      <c r="E157" s="65"/>
      <c r="F157" s="65"/>
      <c r="G157" s="66"/>
      <c r="H157" s="65"/>
      <c r="I157" s="187">
        <f>H157</f>
        <v>0</v>
      </c>
      <c r="J157" s="293"/>
      <c r="K157" s="65"/>
      <c r="L157" s="65"/>
      <c r="M157" s="65"/>
      <c r="N157" s="66"/>
      <c r="O157" s="65"/>
      <c r="P157" s="187">
        <f>O157</f>
        <v>0</v>
      </c>
      <c r="Q157" s="216">
        <f>O157</f>
        <v>0</v>
      </c>
    </row>
    <row r="158" spans="1:43" s="368" customFormat="1" ht="32" hidden="1" customHeight="1">
      <c r="A158" s="385" t="s">
        <v>399</v>
      </c>
      <c r="B158" s="345"/>
      <c r="C158" s="294"/>
      <c r="D158" s="79"/>
      <c r="E158" s="79"/>
      <c r="F158" s="79"/>
      <c r="G158" s="391"/>
      <c r="H158" s="79"/>
      <c r="I158" s="360">
        <f t="shared" si="57"/>
        <v>0</v>
      </c>
      <c r="J158" s="294"/>
      <c r="K158" s="79"/>
      <c r="L158" s="79"/>
      <c r="M158" s="79"/>
      <c r="N158" s="391"/>
      <c r="O158" s="79"/>
      <c r="P158" s="360">
        <f t="shared" ref="P158" si="59">O158</f>
        <v>0</v>
      </c>
      <c r="Q158" s="361">
        <f>O158</f>
        <v>0</v>
      </c>
    </row>
    <row r="159" spans="1:43" s="368" customFormat="1" ht="32" customHeight="1">
      <c r="A159" s="190"/>
      <c r="B159" s="370"/>
      <c r="C159" s="180"/>
      <c r="D159" s="180"/>
      <c r="E159" s="180"/>
      <c r="F159" s="180"/>
      <c r="G159" s="191"/>
      <c r="H159" s="180"/>
      <c r="I159" s="192"/>
      <c r="J159" s="180"/>
      <c r="K159" s="180"/>
      <c r="L159" s="180"/>
      <c r="M159" s="180"/>
      <c r="N159" s="191"/>
      <c r="O159" s="180"/>
      <c r="P159" s="192"/>
      <c r="Q159" s="371"/>
    </row>
    <row r="160" spans="1:43" s="368" customFormat="1" ht="32" customHeight="1">
      <c r="A160" s="193"/>
      <c r="B160" s="370"/>
      <c r="C160" s="180"/>
      <c r="D160" s="180"/>
      <c r="E160" s="180"/>
      <c r="F160" s="180"/>
      <c r="G160" s="180"/>
      <c r="H160" s="180"/>
      <c r="I160" s="372"/>
      <c r="J160" s="180"/>
      <c r="K160" s="180"/>
      <c r="L160" s="180"/>
      <c r="M160" s="180"/>
      <c r="N160" s="180"/>
      <c r="O160" s="180"/>
      <c r="P160" s="372"/>
      <c r="Q160" s="373"/>
    </row>
    <row r="161" spans="1:17" s="368" customFormat="1" ht="32" customHeight="1" thickBot="1">
      <c r="A161" s="193"/>
      <c r="B161" s="370"/>
      <c r="C161" s="180"/>
      <c r="D161" s="180"/>
      <c r="E161" s="180"/>
      <c r="F161" s="180"/>
      <c r="G161" s="180"/>
      <c r="H161" s="180"/>
      <c r="I161" s="372"/>
      <c r="J161" s="180"/>
      <c r="K161" s="180"/>
      <c r="L161" s="180"/>
      <c r="M161" s="180"/>
      <c r="N161" s="180"/>
      <c r="O161" s="180"/>
      <c r="P161" s="372"/>
      <c r="Q161" s="373"/>
    </row>
    <row r="162" spans="1:17" s="397" customFormat="1" ht="32" customHeight="1">
      <c r="A162" s="392" t="s">
        <v>407</v>
      </c>
      <c r="B162" s="220" t="s">
        <v>414</v>
      </c>
      <c r="C162" s="393" t="e">
        <f>C54/C41</f>
        <v>#DIV/0!</v>
      </c>
      <c r="D162" s="394" t="e">
        <f t="shared" ref="D162:Q162" si="60">D54/D41</f>
        <v>#DIV/0!</v>
      </c>
      <c r="E162" s="394" t="e">
        <f t="shared" si="60"/>
        <v>#DIV/0!</v>
      </c>
      <c r="F162" s="394" t="e">
        <f t="shared" si="60"/>
        <v>#DIV/0!</v>
      </c>
      <c r="G162" s="394" t="e">
        <f t="shared" si="60"/>
        <v>#DIV/0!</v>
      </c>
      <c r="H162" s="394" t="e">
        <f t="shared" si="60"/>
        <v>#DIV/0!</v>
      </c>
      <c r="I162" s="395" t="e">
        <f t="shared" si="60"/>
        <v>#DIV/0!</v>
      </c>
      <c r="J162" s="393" t="e">
        <f t="shared" si="60"/>
        <v>#DIV/0!</v>
      </c>
      <c r="K162" s="394" t="e">
        <f t="shared" si="60"/>
        <v>#DIV/0!</v>
      </c>
      <c r="L162" s="394" t="e">
        <f t="shared" si="60"/>
        <v>#DIV/0!</v>
      </c>
      <c r="M162" s="394" t="e">
        <f t="shared" si="60"/>
        <v>#DIV/0!</v>
      </c>
      <c r="N162" s="394" t="e">
        <f t="shared" si="60"/>
        <v>#DIV/0!</v>
      </c>
      <c r="O162" s="394" t="e">
        <f t="shared" si="60"/>
        <v>#DIV/0!</v>
      </c>
      <c r="P162" s="395" t="e">
        <f t="shared" si="60"/>
        <v>#DIV/0!</v>
      </c>
      <c r="Q162" s="396" t="e">
        <f t="shared" si="60"/>
        <v>#DIV/0!</v>
      </c>
    </row>
    <row r="163" spans="1:17" s="404" customFormat="1" ht="32" customHeight="1">
      <c r="A163" s="398" t="s">
        <v>277</v>
      </c>
      <c r="B163" s="221">
        <v>0.8</v>
      </c>
      <c r="C163" s="399"/>
      <c r="D163" s="400"/>
      <c r="E163" s="401" t="e">
        <f>E80/E74</f>
        <v>#DIV/0!</v>
      </c>
      <c r="F163" s="400"/>
      <c r="G163" s="400"/>
      <c r="H163" s="401" t="e">
        <f>H80/H74</f>
        <v>#DIV/0!</v>
      </c>
      <c r="I163" s="402" t="e">
        <f>I80/I74</f>
        <v>#DIV/0!</v>
      </c>
      <c r="J163" s="399"/>
      <c r="K163" s="400"/>
      <c r="L163" s="401" t="e">
        <f>L80/L74</f>
        <v>#DIV/0!</v>
      </c>
      <c r="M163" s="400"/>
      <c r="N163" s="400"/>
      <c r="O163" s="401" t="e">
        <f>O80/O74</f>
        <v>#DIV/0!</v>
      </c>
      <c r="P163" s="402" t="e">
        <f>P80/P74</f>
        <v>#DIV/0!</v>
      </c>
      <c r="Q163" s="403" t="e">
        <f>Q80/Q74</f>
        <v>#DIV/0!</v>
      </c>
    </row>
    <row r="164" spans="1:17" s="404" customFormat="1" ht="32" customHeight="1">
      <c r="A164" s="398" t="s">
        <v>178</v>
      </c>
      <c r="B164" s="221">
        <v>0.8</v>
      </c>
      <c r="C164" s="399"/>
      <c r="D164" s="400"/>
      <c r="E164" s="401" t="e">
        <f>E84/E74</f>
        <v>#DIV/0!</v>
      </c>
      <c r="F164" s="400"/>
      <c r="G164" s="400"/>
      <c r="H164" s="401" t="e">
        <f>H84/H74</f>
        <v>#DIV/0!</v>
      </c>
      <c r="I164" s="402" t="e">
        <f>I84/I74</f>
        <v>#DIV/0!</v>
      </c>
      <c r="J164" s="399"/>
      <c r="K164" s="400"/>
      <c r="L164" s="401" t="e">
        <f>L84/L74</f>
        <v>#DIV/0!</v>
      </c>
      <c r="M164" s="400"/>
      <c r="N164" s="400"/>
      <c r="O164" s="401" t="e">
        <f>O84/O74</f>
        <v>#DIV/0!</v>
      </c>
      <c r="P164" s="402" t="e">
        <f>P84/P74</f>
        <v>#DIV/0!</v>
      </c>
      <c r="Q164" s="403" t="e">
        <f>Q84/Q74</f>
        <v>#DIV/0!</v>
      </c>
    </row>
    <row r="165" spans="1:17" s="404" customFormat="1" ht="32" customHeight="1">
      <c r="A165" s="398" t="s">
        <v>187</v>
      </c>
      <c r="B165" s="221">
        <v>0.8</v>
      </c>
      <c r="C165" s="399"/>
      <c r="D165" s="400"/>
      <c r="E165" s="401" t="e">
        <f>E88/E74</f>
        <v>#DIV/0!</v>
      </c>
      <c r="F165" s="400"/>
      <c r="G165" s="400"/>
      <c r="H165" s="401" t="e">
        <f>H88/H74</f>
        <v>#DIV/0!</v>
      </c>
      <c r="I165" s="402" t="e">
        <f>I88/I74</f>
        <v>#DIV/0!</v>
      </c>
      <c r="J165" s="399"/>
      <c r="K165" s="400"/>
      <c r="L165" s="401" t="e">
        <f>L88/L74</f>
        <v>#DIV/0!</v>
      </c>
      <c r="M165" s="400"/>
      <c r="N165" s="400"/>
      <c r="O165" s="401" t="e">
        <f>O88/O74</f>
        <v>#DIV/0!</v>
      </c>
      <c r="P165" s="402" t="e">
        <f>P88/P74</f>
        <v>#DIV/0!</v>
      </c>
      <c r="Q165" s="403" t="e">
        <f>Q88/Q74</f>
        <v>#DIV/0!</v>
      </c>
    </row>
    <row r="166" spans="1:17" s="404" customFormat="1" ht="32" customHeight="1">
      <c r="A166" s="398" t="s">
        <v>179</v>
      </c>
      <c r="B166" s="221">
        <v>0.8</v>
      </c>
      <c r="C166" s="399"/>
      <c r="D166" s="400"/>
      <c r="E166" s="401" t="e">
        <f>E92/E74</f>
        <v>#DIV/0!</v>
      </c>
      <c r="F166" s="400"/>
      <c r="G166" s="400"/>
      <c r="H166" s="401" t="e">
        <f>H92/H74</f>
        <v>#DIV/0!</v>
      </c>
      <c r="I166" s="402" t="e">
        <f>I92/I74</f>
        <v>#DIV/0!</v>
      </c>
      <c r="J166" s="399"/>
      <c r="K166" s="400"/>
      <c r="L166" s="401" t="e">
        <f>L92/L74</f>
        <v>#DIV/0!</v>
      </c>
      <c r="M166" s="400"/>
      <c r="N166" s="400"/>
      <c r="O166" s="401" t="e">
        <f>O92/O74</f>
        <v>#DIV/0!</v>
      </c>
      <c r="P166" s="402" t="e">
        <f>P92/P74</f>
        <v>#DIV/0!</v>
      </c>
      <c r="Q166" s="403" t="e">
        <f>Q92/Q74</f>
        <v>#DIV/0!</v>
      </c>
    </row>
    <row r="167" spans="1:17" s="404" customFormat="1" ht="32" customHeight="1">
      <c r="A167" s="398" t="s">
        <v>189</v>
      </c>
      <c r="B167" s="222">
        <v>0.8</v>
      </c>
      <c r="C167" s="399"/>
      <c r="D167" s="400"/>
      <c r="E167" s="401" t="e">
        <f>E111/E110</f>
        <v>#DIV/0!</v>
      </c>
      <c r="F167" s="400"/>
      <c r="G167" s="400"/>
      <c r="H167" s="401" t="e">
        <f>H111/H110</f>
        <v>#DIV/0!</v>
      </c>
      <c r="I167" s="402" t="e">
        <f>I111/I110</f>
        <v>#DIV/0!</v>
      </c>
      <c r="J167" s="399"/>
      <c r="K167" s="400"/>
      <c r="L167" s="401" t="e">
        <f>L111/L110</f>
        <v>#DIV/0!</v>
      </c>
      <c r="M167" s="400"/>
      <c r="N167" s="400"/>
      <c r="O167" s="401" t="e">
        <f>O111/O110</f>
        <v>#DIV/0!</v>
      </c>
      <c r="P167" s="402" t="e">
        <f>P111/P110</f>
        <v>#DIV/0!</v>
      </c>
      <c r="Q167" s="403" t="e">
        <f>Q111/Q110</f>
        <v>#DIV/0!</v>
      </c>
    </row>
    <row r="168" spans="1:17" s="404" customFormat="1" ht="32" customHeight="1">
      <c r="A168" s="398" t="s">
        <v>406</v>
      </c>
      <c r="B168" s="222" t="s">
        <v>413</v>
      </c>
      <c r="C168" s="405">
        <f>C49/($B$6/12)</f>
        <v>0</v>
      </c>
      <c r="D168" s="401">
        <f>D49/($B$6/12)</f>
        <v>0</v>
      </c>
      <c r="E168" s="401">
        <f>E49/($B$6/12)</f>
        <v>0</v>
      </c>
      <c r="F168" s="401">
        <f>F49/($B$6/12)</f>
        <v>0</v>
      </c>
      <c r="G168" s="401">
        <f>G49/($B$6/12)</f>
        <v>0</v>
      </c>
      <c r="H168" s="401">
        <f>H49/($B$6/2)</f>
        <v>0</v>
      </c>
      <c r="I168" s="402">
        <f t="shared" ref="I168:N168" si="61">I49/($B$6/12)</f>
        <v>0</v>
      </c>
      <c r="J168" s="405">
        <f t="shared" si="61"/>
        <v>0</v>
      </c>
      <c r="K168" s="401">
        <f t="shared" si="61"/>
        <v>0</v>
      </c>
      <c r="L168" s="401">
        <f t="shared" si="61"/>
        <v>0</v>
      </c>
      <c r="M168" s="401">
        <f t="shared" si="61"/>
        <v>0</v>
      </c>
      <c r="N168" s="401">
        <f t="shared" si="61"/>
        <v>0</v>
      </c>
      <c r="O168" s="401">
        <f>O49/($B$6/2)</f>
        <v>0</v>
      </c>
      <c r="P168" s="402">
        <f>P49/$B$6</f>
        <v>0</v>
      </c>
      <c r="Q168" s="403">
        <f>Q49/($B$6/12)</f>
        <v>0</v>
      </c>
    </row>
    <row r="169" spans="1:17" s="404" customFormat="1" ht="32" customHeight="1">
      <c r="A169" s="398" t="s">
        <v>164</v>
      </c>
      <c r="B169" s="222">
        <v>0.4</v>
      </c>
      <c r="C169" s="405">
        <f>C31/($B$5/12)</f>
        <v>0</v>
      </c>
      <c r="D169" s="401">
        <f t="shared" ref="D169:H169" si="62">D31/($B$5/12)</f>
        <v>0</v>
      </c>
      <c r="E169" s="401">
        <f t="shared" si="62"/>
        <v>0</v>
      </c>
      <c r="F169" s="401">
        <f t="shared" si="62"/>
        <v>0</v>
      </c>
      <c r="G169" s="401">
        <f t="shared" si="62"/>
        <v>0</v>
      </c>
      <c r="H169" s="401">
        <f t="shared" si="62"/>
        <v>0</v>
      </c>
      <c r="I169" s="402">
        <f>I31/($B$5/2)</f>
        <v>0</v>
      </c>
      <c r="J169" s="405">
        <f>J31/($B$5/12)</f>
        <v>0</v>
      </c>
      <c r="K169" s="401">
        <f t="shared" ref="K169:O169" si="63">K31/($B$5/12)</f>
        <v>0</v>
      </c>
      <c r="L169" s="401">
        <f t="shared" si="63"/>
        <v>0</v>
      </c>
      <c r="M169" s="401">
        <f t="shared" si="63"/>
        <v>0</v>
      </c>
      <c r="N169" s="401">
        <f t="shared" si="63"/>
        <v>0</v>
      </c>
      <c r="O169" s="401">
        <f t="shared" si="63"/>
        <v>0</v>
      </c>
      <c r="P169" s="402">
        <f>P31/($B$5/2)</f>
        <v>0</v>
      </c>
      <c r="Q169" s="403">
        <f>Q31/$B$5</f>
        <v>0</v>
      </c>
    </row>
    <row r="170" spans="1:17" s="404" customFormat="1" ht="32" customHeight="1">
      <c r="A170" s="398" t="s">
        <v>408</v>
      </c>
      <c r="B170" s="222" t="s">
        <v>296</v>
      </c>
      <c r="C170" s="405" t="e">
        <f>C55/C40</f>
        <v>#DIV/0!</v>
      </c>
      <c r="D170" s="401" t="e">
        <f t="shared" ref="D170:Q170" si="64">D55/D40</f>
        <v>#DIV/0!</v>
      </c>
      <c r="E170" s="401" t="e">
        <f t="shared" si="64"/>
        <v>#DIV/0!</v>
      </c>
      <c r="F170" s="401" t="e">
        <f t="shared" si="64"/>
        <v>#DIV/0!</v>
      </c>
      <c r="G170" s="401" t="e">
        <f t="shared" si="64"/>
        <v>#DIV/0!</v>
      </c>
      <c r="H170" s="401" t="e">
        <f t="shared" si="64"/>
        <v>#DIV/0!</v>
      </c>
      <c r="I170" s="402" t="e">
        <f t="shared" si="64"/>
        <v>#DIV/0!</v>
      </c>
      <c r="J170" s="405" t="e">
        <f t="shared" si="64"/>
        <v>#DIV/0!</v>
      </c>
      <c r="K170" s="401" t="e">
        <f t="shared" si="64"/>
        <v>#DIV/0!</v>
      </c>
      <c r="L170" s="401" t="e">
        <f t="shared" si="64"/>
        <v>#DIV/0!</v>
      </c>
      <c r="M170" s="401" t="e">
        <f t="shared" si="64"/>
        <v>#DIV/0!</v>
      </c>
      <c r="N170" s="401" t="e">
        <f t="shared" si="64"/>
        <v>#DIV/0!</v>
      </c>
      <c r="O170" s="401" t="e">
        <f t="shared" si="64"/>
        <v>#DIV/0!</v>
      </c>
      <c r="P170" s="402" t="e">
        <f t="shared" si="64"/>
        <v>#DIV/0!</v>
      </c>
      <c r="Q170" s="403" t="e">
        <f t="shared" si="64"/>
        <v>#DIV/0!</v>
      </c>
    </row>
    <row r="171" spans="1:17" s="404" customFormat="1" ht="32" customHeight="1">
      <c r="A171" s="398" t="s">
        <v>192</v>
      </c>
      <c r="B171" s="223" t="s">
        <v>175</v>
      </c>
      <c r="C171" s="328"/>
      <c r="D171" s="406">
        <f>D113</f>
        <v>0</v>
      </c>
      <c r="E171" s="407"/>
      <c r="F171" s="406">
        <f>F113</f>
        <v>0</v>
      </c>
      <c r="G171" s="407"/>
      <c r="H171" s="406">
        <f>H113</f>
        <v>0</v>
      </c>
      <c r="I171" s="408">
        <f>SUM(D171,F171,H171)</f>
        <v>0</v>
      </c>
      <c r="J171" s="328"/>
      <c r="K171" s="406">
        <f>K113</f>
        <v>0</v>
      </c>
      <c r="L171" s="407"/>
      <c r="M171" s="406">
        <f>M113</f>
        <v>0</v>
      </c>
      <c r="N171" s="407"/>
      <c r="O171" s="406">
        <f>O113</f>
        <v>0</v>
      </c>
      <c r="P171" s="408">
        <f>SUM(K171,M171,O171)</f>
        <v>0</v>
      </c>
      <c r="Q171" s="409">
        <f>SUM(I171,P171)</f>
        <v>0</v>
      </c>
    </row>
    <row r="172" spans="1:17" s="404" customFormat="1" ht="11">
      <c r="A172" s="398" t="s">
        <v>409</v>
      </c>
      <c r="B172" s="222">
        <v>1</v>
      </c>
      <c r="C172" s="405">
        <f>C114</f>
        <v>0</v>
      </c>
      <c r="D172" s="401">
        <f t="shared" ref="D172:Q172" si="65">D114</f>
        <v>0</v>
      </c>
      <c r="E172" s="401">
        <f t="shared" si="65"/>
        <v>0</v>
      </c>
      <c r="F172" s="401">
        <f t="shared" si="65"/>
        <v>0</v>
      </c>
      <c r="G172" s="401">
        <f t="shared" si="65"/>
        <v>0</v>
      </c>
      <c r="H172" s="401">
        <f t="shared" si="65"/>
        <v>0</v>
      </c>
      <c r="I172" s="402">
        <f t="shared" si="65"/>
        <v>0</v>
      </c>
      <c r="J172" s="405">
        <f t="shared" si="65"/>
        <v>0</v>
      </c>
      <c r="K172" s="401">
        <f t="shared" si="65"/>
        <v>0</v>
      </c>
      <c r="L172" s="401">
        <f t="shared" si="65"/>
        <v>0</v>
      </c>
      <c r="M172" s="401">
        <f t="shared" si="65"/>
        <v>0</v>
      </c>
      <c r="N172" s="401">
        <f t="shared" si="65"/>
        <v>0</v>
      </c>
      <c r="O172" s="401">
        <f t="shared" si="65"/>
        <v>0</v>
      </c>
      <c r="P172" s="402">
        <f t="shared" si="65"/>
        <v>0</v>
      </c>
      <c r="Q172" s="403">
        <f t="shared" si="65"/>
        <v>0</v>
      </c>
    </row>
    <row r="173" spans="1:17" s="404" customFormat="1" ht="40" customHeight="1">
      <c r="A173" s="398" t="s">
        <v>410</v>
      </c>
      <c r="B173" s="224">
        <v>1</v>
      </c>
      <c r="C173" s="328"/>
      <c r="D173" s="407"/>
      <c r="E173" s="406">
        <f>E148</f>
        <v>0</v>
      </c>
      <c r="F173" s="407"/>
      <c r="G173" s="407"/>
      <c r="H173" s="406">
        <f>H148</f>
        <v>0</v>
      </c>
      <c r="I173" s="408">
        <f>H173</f>
        <v>0</v>
      </c>
      <c r="J173" s="328"/>
      <c r="K173" s="407"/>
      <c r="L173" s="406">
        <f>L148</f>
        <v>0</v>
      </c>
      <c r="M173" s="407"/>
      <c r="N173" s="407"/>
      <c r="O173" s="406">
        <f>O148</f>
        <v>0</v>
      </c>
      <c r="P173" s="408">
        <f>O173</f>
        <v>0</v>
      </c>
      <c r="Q173" s="410">
        <f>O148</f>
        <v>0</v>
      </c>
    </row>
    <row r="174" spans="1:17" s="404" customFormat="1" ht="20" customHeight="1">
      <c r="A174" s="398" t="s">
        <v>193</v>
      </c>
      <c r="B174" s="222">
        <v>0.75</v>
      </c>
      <c r="C174" s="399"/>
      <c r="D174" s="400"/>
      <c r="E174" s="401" t="e">
        <f>E155/E154</f>
        <v>#DIV/0!</v>
      </c>
      <c r="F174" s="400"/>
      <c r="G174" s="400"/>
      <c r="H174" s="401" t="e">
        <f>H155/H154</f>
        <v>#DIV/0!</v>
      </c>
      <c r="I174" s="402" t="e">
        <f>H174</f>
        <v>#DIV/0!</v>
      </c>
      <c r="J174" s="399"/>
      <c r="K174" s="400"/>
      <c r="L174" s="401" t="e">
        <f>L155/L154</f>
        <v>#DIV/0!</v>
      </c>
      <c r="M174" s="400"/>
      <c r="N174" s="400"/>
      <c r="O174" s="401" t="e">
        <f>O155/O154</f>
        <v>#DIV/0!</v>
      </c>
      <c r="P174" s="402" t="e">
        <f>O174</f>
        <v>#DIV/0!</v>
      </c>
      <c r="Q174" s="403" t="e">
        <f>O174</f>
        <v>#DIV/0!</v>
      </c>
    </row>
    <row r="175" spans="1:17" s="404" customFormat="1" ht="20" customHeight="1">
      <c r="A175" s="398" t="s">
        <v>166</v>
      </c>
      <c r="B175" s="223" t="s">
        <v>257</v>
      </c>
      <c r="C175" s="405" t="e">
        <f>C52/C40</f>
        <v>#DIV/0!</v>
      </c>
      <c r="D175" s="401" t="e">
        <f t="shared" ref="D175:Q175" si="66">D52/D40</f>
        <v>#DIV/0!</v>
      </c>
      <c r="E175" s="401" t="e">
        <f t="shared" si="66"/>
        <v>#DIV/0!</v>
      </c>
      <c r="F175" s="401" t="e">
        <f t="shared" si="66"/>
        <v>#DIV/0!</v>
      </c>
      <c r="G175" s="401" t="e">
        <f t="shared" si="66"/>
        <v>#DIV/0!</v>
      </c>
      <c r="H175" s="401" t="e">
        <f t="shared" si="66"/>
        <v>#DIV/0!</v>
      </c>
      <c r="I175" s="402" t="e">
        <f t="shared" si="66"/>
        <v>#DIV/0!</v>
      </c>
      <c r="J175" s="405" t="e">
        <f t="shared" si="66"/>
        <v>#DIV/0!</v>
      </c>
      <c r="K175" s="401" t="e">
        <f t="shared" si="66"/>
        <v>#DIV/0!</v>
      </c>
      <c r="L175" s="401" t="e">
        <f t="shared" si="66"/>
        <v>#DIV/0!</v>
      </c>
      <c r="M175" s="401" t="e">
        <f t="shared" si="66"/>
        <v>#DIV/0!</v>
      </c>
      <c r="N175" s="401" t="e">
        <f t="shared" si="66"/>
        <v>#DIV/0!</v>
      </c>
      <c r="O175" s="401" t="e">
        <f t="shared" si="66"/>
        <v>#DIV/0!</v>
      </c>
      <c r="P175" s="402" t="e">
        <f t="shared" si="66"/>
        <v>#DIV/0!</v>
      </c>
      <c r="Q175" s="403" t="e">
        <f t="shared" si="66"/>
        <v>#DIV/0!</v>
      </c>
    </row>
    <row r="176" spans="1:17" s="404" customFormat="1" ht="12" thickBot="1">
      <c r="A176" s="411" t="s">
        <v>258</v>
      </c>
      <c r="B176" s="225">
        <v>0.75</v>
      </c>
      <c r="C176" s="412">
        <f>C45/($B$7/12)</f>
        <v>0</v>
      </c>
      <c r="D176" s="413">
        <f t="shared" ref="D176:O176" si="67">D45/($B$7/12)</f>
        <v>0</v>
      </c>
      <c r="E176" s="413">
        <f t="shared" si="67"/>
        <v>0</v>
      </c>
      <c r="F176" s="413">
        <f t="shared" si="67"/>
        <v>0</v>
      </c>
      <c r="G176" s="413">
        <f t="shared" si="67"/>
        <v>0</v>
      </c>
      <c r="H176" s="413">
        <f t="shared" si="67"/>
        <v>0</v>
      </c>
      <c r="I176" s="414">
        <f>I45/($B$7/2)</f>
        <v>0</v>
      </c>
      <c r="J176" s="412">
        <f t="shared" si="67"/>
        <v>0</v>
      </c>
      <c r="K176" s="413">
        <f t="shared" si="67"/>
        <v>0</v>
      </c>
      <c r="L176" s="413">
        <f t="shared" si="67"/>
        <v>0</v>
      </c>
      <c r="M176" s="413">
        <f t="shared" si="67"/>
        <v>0</v>
      </c>
      <c r="N176" s="413">
        <f t="shared" si="67"/>
        <v>0</v>
      </c>
      <c r="O176" s="413">
        <f t="shared" si="67"/>
        <v>0</v>
      </c>
      <c r="P176" s="414">
        <f>P45/($B$7/2)</f>
        <v>0</v>
      </c>
      <c r="Q176" s="415">
        <f>Q45/$B$7</f>
        <v>0</v>
      </c>
    </row>
    <row r="177" spans="1:18" s="404" customFormat="1" ht="22">
      <c r="A177" s="416" t="s">
        <v>281</v>
      </c>
      <c r="B177" s="226">
        <v>4</v>
      </c>
      <c r="C177" s="417"/>
      <c r="D177" s="418"/>
      <c r="E177" s="418"/>
      <c r="F177" s="418"/>
      <c r="G177" s="418"/>
      <c r="H177" s="418"/>
      <c r="I177" s="419">
        <f>I96</f>
        <v>0</v>
      </c>
      <c r="J177" s="420"/>
      <c r="K177" s="418"/>
      <c r="L177" s="418"/>
      <c r="M177" s="418"/>
      <c r="N177" s="418"/>
      <c r="O177" s="418"/>
      <c r="P177" s="421">
        <f>P96</f>
        <v>0</v>
      </c>
      <c r="Q177" s="422">
        <f>Q96</f>
        <v>0</v>
      </c>
    </row>
    <row r="178" spans="1:18" s="404" customFormat="1" ht="40" customHeight="1">
      <c r="A178" s="423" t="s">
        <v>282</v>
      </c>
      <c r="B178" s="227" t="s">
        <v>283</v>
      </c>
      <c r="C178" s="424"/>
      <c r="D178" s="407"/>
      <c r="E178" s="407"/>
      <c r="F178" s="407"/>
      <c r="G178" s="407"/>
      <c r="H178" s="407"/>
      <c r="I178" s="425">
        <f>I99</f>
        <v>0</v>
      </c>
      <c r="J178" s="426"/>
      <c r="K178" s="407"/>
      <c r="L178" s="407"/>
      <c r="M178" s="407"/>
      <c r="N178" s="407"/>
      <c r="O178" s="407"/>
      <c r="P178" s="427">
        <f>P99</f>
        <v>0</v>
      </c>
      <c r="Q178" s="428">
        <f>Q99</f>
        <v>0</v>
      </c>
    </row>
    <row r="179" spans="1:18" s="404" customFormat="1" ht="40" customHeight="1">
      <c r="A179" s="423" t="s">
        <v>286</v>
      </c>
      <c r="B179" s="228">
        <v>0.8</v>
      </c>
      <c r="C179" s="399"/>
      <c r="D179" s="400"/>
      <c r="E179" s="400"/>
      <c r="F179" s="400"/>
      <c r="G179" s="400"/>
      <c r="H179" s="400"/>
      <c r="I179" s="429" t="e">
        <f>I104/I100</f>
        <v>#DIV/0!</v>
      </c>
      <c r="J179" s="430"/>
      <c r="K179" s="400"/>
      <c r="L179" s="400"/>
      <c r="M179" s="400"/>
      <c r="N179" s="400"/>
      <c r="O179" s="400"/>
      <c r="P179" s="431" t="e">
        <f>P104/P100</f>
        <v>#DIV/0!</v>
      </c>
      <c r="Q179" s="432" t="e">
        <f>Q104/Q100</f>
        <v>#DIV/0!</v>
      </c>
    </row>
    <row r="180" spans="1:18" s="404" customFormat="1" ht="22">
      <c r="A180" s="423" t="s">
        <v>288</v>
      </c>
      <c r="B180" s="228">
        <v>0.8</v>
      </c>
      <c r="C180" s="399"/>
      <c r="D180" s="400"/>
      <c r="E180" s="400"/>
      <c r="F180" s="400"/>
      <c r="G180" s="400"/>
      <c r="H180" s="400"/>
      <c r="I180" s="429" t="e">
        <f>E109/E108</f>
        <v>#DIV/0!</v>
      </c>
      <c r="J180" s="430"/>
      <c r="K180" s="400"/>
      <c r="L180" s="400"/>
      <c r="M180" s="400"/>
      <c r="N180" s="400"/>
      <c r="O180" s="400"/>
      <c r="P180" s="431" t="e">
        <f>L109/L108</f>
        <v>#DIV/0!</v>
      </c>
      <c r="Q180" s="432" t="e">
        <f>M109/M108</f>
        <v>#DIV/0!</v>
      </c>
    </row>
    <row r="181" spans="1:18" s="404" customFormat="1" ht="20" customHeight="1" thickBot="1">
      <c r="A181" s="433" t="s">
        <v>411</v>
      </c>
      <c r="B181" s="229">
        <v>1</v>
      </c>
      <c r="C181" s="434"/>
      <c r="D181" s="435"/>
      <c r="E181" s="435"/>
      <c r="F181" s="435"/>
      <c r="G181" s="435"/>
      <c r="H181" s="435"/>
      <c r="I181" s="436">
        <f>I127</f>
        <v>0</v>
      </c>
      <c r="J181" s="437"/>
      <c r="K181" s="435"/>
      <c r="L181" s="435"/>
      <c r="M181" s="435"/>
      <c r="N181" s="435"/>
      <c r="O181" s="435"/>
      <c r="P181" s="438">
        <f>P127</f>
        <v>0</v>
      </c>
      <c r="Q181" s="439">
        <f>Q127</f>
        <v>0</v>
      </c>
    </row>
    <row r="182" spans="1:18" s="404" customFormat="1" ht="20" customHeight="1">
      <c r="A182" s="440" t="s">
        <v>412</v>
      </c>
      <c r="B182" s="230">
        <v>1</v>
      </c>
      <c r="C182" s="441"/>
      <c r="D182" s="442"/>
      <c r="E182" s="442"/>
      <c r="F182" s="442"/>
      <c r="G182" s="442"/>
      <c r="H182" s="442"/>
      <c r="I182" s="443">
        <f>IF(SUM(I11:I26)=16,1,0)</f>
        <v>0</v>
      </c>
      <c r="J182" s="444"/>
      <c r="K182" s="442"/>
      <c r="L182" s="442"/>
      <c r="M182" s="442"/>
      <c r="N182" s="442"/>
      <c r="O182" s="442"/>
      <c r="P182" s="445">
        <f>IF(SUM(P11:P26)=16,1,0)</f>
        <v>0</v>
      </c>
      <c r="Q182" s="446">
        <f>IF(SUM(Q11:Q26)=16,1,0)</f>
        <v>0</v>
      </c>
      <c r="R182" s="447"/>
    </row>
    <row r="183" spans="1:18" s="404" customFormat="1" ht="20" customHeight="1">
      <c r="A183" s="448" t="s">
        <v>298</v>
      </c>
      <c r="B183" s="231"/>
      <c r="C183" s="449"/>
      <c r="D183" s="450"/>
      <c r="E183" s="450"/>
      <c r="F183" s="450"/>
      <c r="G183" s="450"/>
      <c r="H183" s="450"/>
      <c r="I183" s="451">
        <f>I96</f>
        <v>0</v>
      </c>
      <c r="J183" s="452"/>
      <c r="K183" s="450"/>
      <c r="L183" s="450"/>
      <c r="M183" s="450"/>
      <c r="N183" s="450"/>
      <c r="O183" s="450"/>
      <c r="P183" s="453">
        <f>P96</f>
        <v>0</v>
      </c>
      <c r="Q183" s="454">
        <f>Q96</f>
        <v>0</v>
      </c>
    </row>
    <row r="184" spans="1:18" s="404" customFormat="1" ht="20" customHeight="1" thickBot="1">
      <c r="A184" s="455" t="s">
        <v>304</v>
      </c>
      <c r="B184" s="232"/>
      <c r="C184" s="456">
        <f t="shared" ref="C184:H184" si="68">C40/($B$6/12)</f>
        <v>0</v>
      </c>
      <c r="D184" s="456">
        <f t="shared" si="68"/>
        <v>0</v>
      </c>
      <c r="E184" s="456">
        <f t="shared" si="68"/>
        <v>0</v>
      </c>
      <c r="F184" s="456">
        <f t="shared" si="68"/>
        <v>0</v>
      </c>
      <c r="G184" s="456">
        <f t="shared" si="68"/>
        <v>0</v>
      </c>
      <c r="H184" s="456">
        <f t="shared" si="68"/>
        <v>0</v>
      </c>
      <c r="I184" s="457">
        <f>I40/($B$6/2)</f>
        <v>0</v>
      </c>
      <c r="J184" s="456">
        <f t="shared" ref="J184:O184" si="69">J40/($B$6/12)</f>
        <v>0</v>
      </c>
      <c r="K184" s="456">
        <f t="shared" si="69"/>
        <v>0</v>
      </c>
      <c r="L184" s="456">
        <f t="shared" si="69"/>
        <v>0</v>
      </c>
      <c r="M184" s="456">
        <f t="shared" si="69"/>
        <v>0</v>
      </c>
      <c r="N184" s="456">
        <f t="shared" si="69"/>
        <v>0</v>
      </c>
      <c r="O184" s="456">
        <f t="shared" si="69"/>
        <v>0</v>
      </c>
      <c r="P184" s="458">
        <f>P40/($B$6/2)</f>
        <v>0</v>
      </c>
      <c r="Q184" s="459">
        <f>Q40/$B$6</f>
        <v>0</v>
      </c>
    </row>
    <row r="185" spans="1:18">
      <c r="A185" s="178"/>
      <c r="B185" s="375"/>
      <c r="C185" s="179"/>
      <c r="D185" s="179"/>
      <c r="E185" s="179"/>
      <c r="F185" s="179"/>
      <c r="G185" s="179"/>
      <c r="H185" s="376"/>
      <c r="I185" s="188"/>
      <c r="J185" s="376"/>
      <c r="K185" s="178"/>
      <c r="L185" s="178"/>
      <c r="M185" s="178"/>
      <c r="N185" s="178"/>
      <c r="O185" s="377"/>
      <c r="P185" s="378"/>
      <c r="Q185" s="379"/>
    </row>
    <row r="186" spans="1:18" s="374" customFormat="1">
      <c r="A186" s="305"/>
      <c r="B186" s="370"/>
      <c r="C186" s="306"/>
      <c r="D186" s="306"/>
      <c r="E186" s="306"/>
      <c r="F186" s="306"/>
      <c r="G186" s="306"/>
      <c r="H186" s="191"/>
      <c r="I186" s="307"/>
      <c r="J186" s="191"/>
      <c r="K186" s="333"/>
      <c r="L186" s="333"/>
      <c r="M186" s="333"/>
      <c r="N186" s="333"/>
      <c r="O186" s="333"/>
      <c r="P186" s="380"/>
      <c r="Q186" s="373"/>
    </row>
    <row r="187" spans="1:18" s="374" customFormat="1">
      <c r="A187" s="305"/>
      <c r="B187" s="370"/>
      <c r="C187" s="306"/>
      <c r="D187" s="306"/>
      <c r="E187" s="306"/>
      <c r="F187" s="306"/>
      <c r="G187" s="306"/>
      <c r="H187" s="191"/>
      <c r="I187" s="307"/>
      <c r="J187" s="191"/>
      <c r="K187" s="333"/>
      <c r="L187" s="333"/>
      <c r="M187" s="333"/>
      <c r="N187" s="333"/>
      <c r="O187" s="333"/>
      <c r="P187" s="380"/>
      <c r="Q187" s="373"/>
    </row>
    <row r="188" spans="1:18" s="374" customFormat="1">
      <c r="A188" s="305"/>
      <c r="B188" s="370"/>
      <c r="C188" s="306"/>
      <c r="D188" s="306"/>
      <c r="E188" s="306"/>
      <c r="F188" s="306"/>
      <c r="G188" s="306"/>
      <c r="H188" s="191"/>
      <c r="I188" s="307"/>
      <c r="J188" s="191"/>
      <c r="K188" s="333"/>
      <c r="L188" s="333"/>
      <c r="M188" s="333"/>
      <c r="N188" s="333"/>
      <c r="O188" s="333"/>
      <c r="P188" s="380"/>
      <c r="Q188" s="373"/>
    </row>
    <row r="189" spans="1:18" s="374" customFormat="1">
      <c r="A189" s="305"/>
      <c r="B189" s="370"/>
      <c r="C189" s="306"/>
      <c r="D189" s="306"/>
      <c r="E189" s="306"/>
      <c r="F189" s="306"/>
      <c r="G189" s="306"/>
      <c r="H189" s="191"/>
      <c r="I189" s="307"/>
      <c r="J189" s="191"/>
      <c r="K189" s="333"/>
      <c r="L189" s="333"/>
      <c r="M189" s="333"/>
      <c r="N189" s="333"/>
      <c r="O189" s="333"/>
      <c r="P189" s="380"/>
      <c r="Q189" s="373"/>
    </row>
    <row r="190" spans="1:18" s="374" customFormat="1" ht="18.75" customHeight="1">
      <c r="A190" s="305"/>
      <c r="B190" s="370"/>
      <c r="C190" s="306"/>
      <c r="D190" s="306"/>
      <c r="E190" s="306"/>
      <c r="F190" s="306"/>
      <c r="G190" s="306"/>
      <c r="H190" s="191"/>
      <c r="I190" s="307"/>
      <c r="J190" s="191"/>
      <c r="K190" s="333"/>
      <c r="L190" s="333"/>
      <c r="M190" s="333"/>
      <c r="N190" s="333"/>
      <c r="O190" s="333"/>
      <c r="P190" s="380"/>
      <c r="Q190" s="373"/>
    </row>
    <row r="191" spans="1:18" s="374" customFormat="1" ht="18.75" customHeight="1">
      <c r="A191" s="305"/>
      <c r="B191" s="370"/>
      <c r="C191" s="306"/>
      <c r="D191" s="306"/>
      <c r="E191" s="306"/>
      <c r="F191" s="306"/>
      <c r="G191" s="306"/>
      <c r="H191" s="191"/>
      <c r="I191" s="307"/>
      <c r="J191" s="191"/>
      <c r="K191" s="333"/>
      <c r="L191" s="333"/>
      <c r="M191" s="333"/>
      <c r="N191" s="333"/>
      <c r="O191" s="333"/>
      <c r="P191" s="380"/>
      <c r="Q191" s="373"/>
    </row>
    <row r="192" spans="1:18" s="374" customFormat="1" ht="18.75" customHeight="1">
      <c r="A192" s="305"/>
      <c r="B192" s="370"/>
      <c r="C192" s="306"/>
      <c r="D192" s="306"/>
      <c r="E192" s="306"/>
      <c r="F192" s="306"/>
      <c r="G192" s="306"/>
      <c r="H192" s="191"/>
      <c r="I192" s="307"/>
      <c r="J192" s="191"/>
      <c r="K192" s="333"/>
      <c r="L192" s="333"/>
      <c r="M192" s="333"/>
      <c r="N192" s="333"/>
      <c r="O192" s="333"/>
      <c r="P192" s="380"/>
      <c r="Q192" s="373"/>
    </row>
    <row r="193" spans="1:17" s="374" customFormat="1" ht="18.75" customHeight="1">
      <c r="A193" s="305"/>
      <c r="B193" s="370"/>
      <c r="C193" s="306"/>
      <c r="D193" s="306"/>
      <c r="E193" s="306"/>
      <c r="F193" s="306"/>
      <c r="G193" s="306"/>
      <c r="H193" s="191"/>
      <c r="I193" s="307"/>
      <c r="J193" s="191"/>
      <c r="K193" s="333"/>
      <c r="L193" s="333"/>
      <c r="M193" s="333"/>
      <c r="N193" s="333"/>
      <c r="O193" s="333"/>
      <c r="P193" s="380"/>
      <c r="Q193" s="373"/>
    </row>
    <row r="194" spans="1:17" s="374" customFormat="1" ht="18.75" customHeight="1">
      <c r="A194" s="305"/>
      <c r="B194" s="370"/>
      <c r="C194" s="306"/>
      <c r="D194" s="306"/>
      <c r="E194" s="306"/>
      <c r="F194" s="306"/>
      <c r="G194" s="306"/>
      <c r="H194" s="191"/>
      <c r="I194" s="307"/>
      <c r="J194" s="191"/>
      <c r="K194" s="333"/>
      <c r="L194" s="333"/>
      <c r="M194" s="333"/>
      <c r="N194" s="333"/>
      <c r="O194" s="333"/>
      <c r="P194" s="380"/>
      <c r="Q194" s="373"/>
    </row>
    <row r="195" spans="1:17" s="374" customFormat="1" ht="18.75" customHeight="1">
      <c r="A195" s="305"/>
      <c r="B195" s="370"/>
      <c r="C195" s="306"/>
      <c r="D195" s="306"/>
      <c r="E195" s="306"/>
      <c r="F195" s="306"/>
      <c r="G195" s="306"/>
      <c r="H195" s="191"/>
      <c r="I195" s="307"/>
      <c r="J195" s="191"/>
      <c r="K195" s="333"/>
      <c r="L195" s="333"/>
      <c r="M195" s="333"/>
      <c r="N195" s="333"/>
      <c r="O195" s="333"/>
      <c r="P195" s="380"/>
      <c r="Q195" s="373"/>
    </row>
    <row r="196" spans="1:17" s="374" customFormat="1" ht="18.75" customHeight="1">
      <c r="A196" s="305"/>
      <c r="B196" s="370"/>
      <c r="C196" s="306"/>
      <c r="D196" s="306"/>
      <c r="E196" s="306"/>
      <c r="F196" s="306"/>
      <c r="G196" s="306"/>
      <c r="H196" s="191"/>
      <c r="I196" s="307"/>
      <c r="J196" s="191"/>
      <c r="K196" s="333"/>
      <c r="L196" s="333"/>
      <c r="M196" s="333"/>
      <c r="N196" s="333"/>
      <c r="O196" s="333"/>
      <c r="P196" s="380"/>
      <c r="Q196" s="373"/>
    </row>
    <row r="197" spans="1:17" s="374" customFormat="1" ht="18.75" customHeight="1">
      <c r="A197" s="305"/>
      <c r="B197" s="370"/>
      <c r="C197" s="306"/>
      <c r="D197" s="306"/>
      <c r="E197" s="306"/>
      <c r="F197" s="306"/>
      <c r="G197" s="306"/>
      <c r="H197" s="191"/>
      <c r="I197" s="307"/>
      <c r="J197" s="191"/>
      <c r="K197" s="333"/>
      <c r="L197" s="333"/>
      <c r="M197" s="333"/>
      <c r="N197" s="333"/>
      <c r="O197" s="333"/>
      <c r="P197" s="380"/>
      <c r="Q197" s="373"/>
    </row>
    <row r="198" spans="1:17" s="374" customFormat="1" ht="18.75" customHeight="1">
      <c r="A198" s="305"/>
      <c r="B198" s="370"/>
      <c r="C198" s="306"/>
      <c r="D198" s="306"/>
      <c r="E198" s="306"/>
      <c r="F198" s="306"/>
      <c r="G198" s="306"/>
      <c r="H198" s="191"/>
      <c r="I198" s="307"/>
      <c r="J198" s="191"/>
      <c r="K198" s="333"/>
      <c r="L198" s="333"/>
      <c r="M198" s="333"/>
      <c r="N198" s="333"/>
      <c r="O198" s="333"/>
      <c r="P198" s="380"/>
      <c r="Q198" s="373"/>
    </row>
    <row r="199" spans="1:17" s="374" customFormat="1" ht="18.75" customHeight="1">
      <c r="A199" s="305"/>
      <c r="B199" s="370"/>
      <c r="C199" s="306"/>
      <c r="D199" s="306"/>
      <c r="E199" s="306"/>
      <c r="F199" s="306"/>
      <c r="G199" s="306"/>
      <c r="H199" s="191"/>
      <c r="I199" s="307"/>
      <c r="J199" s="191"/>
      <c r="K199" s="333"/>
      <c r="L199" s="333"/>
      <c r="M199" s="333"/>
      <c r="N199" s="333"/>
      <c r="O199" s="333"/>
      <c r="P199" s="380"/>
      <c r="Q199" s="373"/>
    </row>
    <row r="200" spans="1:17" s="374" customFormat="1" ht="18.75" customHeight="1">
      <c r="A200" s="305"/>
      <c r="B200" s="370"/>
      <c r="C200" s="306"/>
      <c r="D200" s="306"/>
      <c r="E200" s="306"/>
      <c r="F200" s="306"/>
      <c r="G200" s="306"/>
      <c r="H200" s="191"/>
      <c r="I200" s="307"/>
      <c r="J200" s="191"/>
      <c r="K200" s="333"/>
      <c r="L200" s="333"/>
      <c r="M200" s="333"/>
      <c r="N200" s="333"/>
      <c r="O200" s="333"/>
      <c r="P200" s="380"/>
      <c r="Q200" s="373"/>
    </row>
    <row r="201" spans="1:17" s="374" customFormat="1" ht="18.75" customHeight="1">
      <c r="A201" s="305"/>
      <c r="B201" s="370"/>
      <c r="C201" s="306"/>
      <c r="D201" s="306"/>
      <c r="E201" s="306"/>
      <c r="F201" s="306"/>
      <c r="G201" s="306"/>
      <c r="H201" s="191"/>
      <c r="I201" s="307"/>
      <c r="J201" s="191"/>
      <c r="K201" s="333"/>
      <c r="L201" s="333"/>
      <c r="M201" s="333"/>
      <c r="N201" s="333"/>
      <c r="O201" s="333"/>
      <c r="P201" s="380"/>
      <c r="Q201" s="373"/>
    </row>
    <row r="202" spans="1:17" s="374" customFormat="1" ht="18.75" customHeight="1">
      <c r="A202" s="305"/>
      <c r="B202" s="370"/>
      <c r="C202" s="306"/>
      <c r="D202" s="306"/>
      <c r="E202" s="306"/>
      <c r="F202" s="306"/>
      <c r="G202" s="306"/>
      <c r="H202" s="191"/>
      <c r="I202" s="307"/>
      <c r="J202" s="191"/>
      <c r="K202" s="333"/>
      <c r="L202" s="333"/>
      <c r="M202" s="333"/>
      <c r="N202" s="333"/>
      <c r="O202" s="333"/>
      <c r="P202" s="380"/>
      <c r="Q202" s="373"/>
    </row>
    <row r="203" spans="1:17" s="374" customFormat="1" ht="18.75" customHeight="1">
      <c r="A203" s="305"/>
      <c r="B203" s="370"/>
      <c r="C203" s="306"/>
      <c r="D203" s="306"/>
      <c r="E203" s="306"/>
      <c r="F203" s="306"/>
      <c r="G203" s="306"/>
      <c r="H203" s="191"/>
      <c r="I203" s="307"/>
      <c r="J203" s="191"/>
      <c r="K203" s="333"/>
      <c r="L203" s="333"/>
      <c r="M203" s="333"/>
      <c r="N203" s="333"/>
      <c r="O203" s="333"/>
      <c r="P203" s="380"/>
      <c r="Q203" s="373"/>
    </row>
  </sheetData>
  <protectedRanges>
    <protectedRange sqref="C29:H36 J29:O36" name="Plage3"/>
    <protectedRange sqref="C41:H44 J41:O44" name="Plage4"/>
    <protectedRange sqref="C46:H57 J46:O57" name="Plage5"/>
    <protectedRange sqref="C59:H62 J59:O62" name="Plage6"/>
    <protectedRange sqref="J65:O68 C65:H68" name="Plage7"/>
    <protectedRange sqref="C72:H76 J97:O106 C78:H83 C85:H87 C89:H91 C93:H95 C97:H106 C108:H117 J72:O76 J108:O117 J78:O83 J85:O87 J89:O91 J93:O95" name="Plage8"/>
    <protectedRange sqref="C119:H124 J119:O124" name="Plage9"/>
    <protectedRange sqref="C127:H132 J127:O132" name="Plage10"/>
    <protectedRange sqref="C135:H152 J135:O152" name="Plage11"/>
    <protectedRange sqref="C155:H158 J155:O158" name="Plage12"/>
    <protectedRange sqref="B28:B36 B38:B39 B41:B57 B59:B62 B72:B76 B64:B68 B78:B83 B85:B87 B89:B91 B93:B95 B97:B106 B108:B117 B119:B124 B126:B132 B135:B152 B154:B158" name="Plage13"/>
  </protectedRanges>
  <mergeCells count="3">
    <mergeCell ref="I9:I10"/>
    <mergeCell ref="P9:P10"/>
    <mergeCell ref="Q9:Q10"/>
  </mergeCells>
  <hyperlinks>
    <hyperlink ref="A2" location="Baramchi!_ftn1" display="VDC population at a given point in time"/>
    <hyperlink ref="A4" location="Baramchi!_ftn2" display="Estimated number of women of reproductive age (15-49) at a given point in time"/>
    <hyperlink ref="A3" location="Baramchi!_ftn1" display="VDC population at a given point in time"/>
  </hyperlinks>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enableFormatConditionsCalculation="0">
    <tabColor indexed="23"/>
  </sheetPr>
  <dimension ref="A1:AE152"/>
  <sheetViews>
    <sheetView showGridLines="0" tabSelected="1" workbookViewId="0">
      <pane xSplit="5" ySplit="14" topLeftCell="F15" activePane="bottomRight" state="frozen"/>
      <selection activeCell="E15" sqref="E15"/>
      <selection pane="topRight" activeCell="E15" sqref="E15"/>
      <selection pane="bottomLeft" activeCell="E15" sqref="E15"/>
      <selection pane="bottomRight" activeCell="C18" sqref="C18"/>
    </sheetView>
  </sheetViews>
  <sheetFormatPr baseColWidth="10" defaultColWidth="9.1640625" defaultRowHeight="15" outlineLevelRow="1" outlineLevelCol="1" x14ac:dyDescent="0"/>
  <cols>
    <col min="1" max="1" width="2" style="16" customWidth="1"/>
    <col min="2" max="2" width="13.5" style="16" customWidth="1"/>
    <col min="3" max="3" width="70.83203125" style="264" customWidth="1"/>
    <col min="4" max="4" width="12.83203125" style="24" customWidth="1"/>
    <col min="5" max="5" width="13.5" style="24" customWidth="1"/>
    <col min="6" max="6" width="9.83203125" style="16" bestFit="1" customWidth="1" outlineLevel="1"/>
    <col min="7" max="17" width="5.83203125" style="16" customWidth="1" outlineLevel="1"/>
    <col min="18" max="18" width="8.5" style="16" customWidth="1"/>
    <col min="19" max="30" width="5.83203125" style="16" hidden="1" customWidth="1" outlineLevel="1"/>
    <col min="31" max="31" width="2.1640625" style="16" customWidth="1" collapsed="1"/>
    <col min="32" max="16384" width="9.1640625" style="16"/>
  </cols>
  <sheetData>
    <row r="1" spans="1:31" s="2" customFormat="1">
      <c r="A1" s="1"/>
      <c r="B1" s="57" t="s">
        <v>147</v>
      </c>
      <c r="C1" s="260"/>
      <c r="D1" s="1"/>
      <c r="E1" s="1"/>
      <c r="F1" s="1"/>
      <c r="G1" s="1"/>
      <c r="H1" s="1"/>
      <c r="I1" s="1"/>
      <c r="J1" s="1"/>
      <c r="K1" s="1"/>
      <c r="L1" s="1"/>
      <c r="M1" s="1"/>
      <c r="N1" s="1"/>
      <c r="O1" s="1"/>
      <c r="P1" s="1"/>
      <c r="Q1" s="1"/>
      <c r="R1" s="1"/>
      <c r="S1" s="1"/>
      <c r="T1" s="1"/>
      <c r="U1" s="1"/>
      <c r="V1" s="1"/>
      <c r="W1" s="1"/>
      <c r="X1" s="1"/>
      <c r="Y1" s="1"/>
      <c r="Z1" s="1"/>
      <c r="AA1" s="1"/>
      <c r="AB1" s="1"/>
      <c r="AC1" s="1"/>
      <c r="AD1" s="1"/>
      <c r="AE1" s="1"/>
    </row>
    <row r="2" spans="1:31" s="2" customFormat="1">
      <c r="A2" s="1"/>
      <c r="B2" s="1"/>
      <c r="C2" s="260"/>
      <c r="D2" s="1"/>
      <c r="E2" s="1"/>
      <c r="F2" s="1"/>
      <c r="G2" s="1"/>
      <c r="H2" s="1"/>
      <c r="I2" s="1"/>
      <c r="J2" s="1"/>
      <c r="K2" s="1"/>
      <c r="L2" s="1"/>
      <c r="M2" s="1"/>
      <c r="N2" s="1"/>
      <c r="O2" s="1"/>
      <c r="P2" s="1"/>
      <c r="Q2" s="1"/>
      <c r="R2" s="1"/>
      <c r="S2" s="1"/>
      <c r="T2" s="1"/>
      <c r="U2" s="1"/>
      <c r="V2" s="1"/>
      <c r="W2" s="1"/>
      <c r="X2" s="1"/>
      <c r="Y2" s="1"/>
      <c r="Z2" s="1"/>
      <c r="AA2" s="1"/>
      <c r="AB2" s="1"/>
      <c r="AC2" s="1"/>
      <c r="AD2" s="1"/>
      <c r="AE2" s="1"/>
    </row>
    <row r="3" spans="1:31" s="2" customFormat="1" ht="6" customHeight="1">
      <c r="A3" s="1"/>
      <c r="B3" s="36"/>
      <c r="C3" s="261"/>
      <c r="D3" s="37"/>
      <c r="E3" s="37"/>
      <c r="F3" s="38"/>
      <c r="G3" s="1"/>
      <c r="H3" s="1"/>
      <c r="I3" s="1"/>
      <c r="J3" s="1"/>
      <c r="K3" s="1"/>
      <c r="L3" s="1"/>
      <c r="M3" s="1"/>
      <c r="N3" s="1"/>
      <c r="O3" s="1"/>
      <c r="P3" s="1"/>
      <c r="Q3" s="1"/>
      <c r="R3" s="1"/>
      <c r="S3" s="1"/>
      <c r="T3" s="1"/>
      <c r="U3" s="1"/>
      <c r="V3" s="1"/>
      <c r="W3" s="1"/>
      <c r="X3" s="1"/>
      <c r="Y3" s="1"/>
      <c r="Z3" s="1"/>
      <c r="AA3" s="1"/>
      <c r="AB3" s="1"/>
      <c r="AC3" s="1"/>
      <c r="AD3" s="1"/>
      <c r="AE3" s="1"/>
    </row>
    <row r="4" spans="1:31" s="2" customFormat="1">
      <c r="A4" s="1"/>
      <c r="B4" s="39" t="s">
        <v>1</v>
      </c>
      <c r="C4" s="265" t="s">
        <v>420</v>
      </c>
      <c r="D4" s="41"/>
      <c r="E4" s="41"/>
      <c r="F4" s="42"/>
      <c r="G4" s="1"/>
      <c r="H4" s="1"/>
      <c r="I4" s="1"/>
      <c r="J4" s="1"/>
      <c r="K4" s="1"/>
      <c r="L4" s="1"/>
      <c r="M4" s="1"/>
      <c r="N4" s="1"/>
      <c r="O4" s="1"/>
      <c r="P4" s="3" t="s">
        <v>430</v>
      </c>
      <c r="Q4" s="1"/>
      <c r="R4" s="4"/>
      <c r="S4" s="1"/>
      <c r="T4" s="1"/>
      <c r="U4" s="1"/>
      <c r="V4" s="1"/>
      <c r="W4" s="1"/>
      <c r="X4" s="1"/>
      <c r="Y4" s="1"/>
      <c r="Z4" s="1"/>
      <c r="AA4" s="1"/>
      <c r="AB4" s="1"/>
      <c r="AC4" s="1"/>
      <c r="AD4" s="3" t="s">
        <v>2</v>
      </c>
      <c r="AE4" s="1"/>
    </row>
    <row r="5" spans="1:31" s="2" customFormat="1" ht="6" customHeight="1">
      <c r="A5" s="1"/>
      <c r="B5" s="43"/>
      <c r="C5" s="266"/>
      <c r="D5" s="41"/>
      <c r="E5" s="41"/>
      <c r="F5" s="42"/>
      <c r="G5" s="1"/>
      <c r="H5" s="1"/>
      <c r="I5" s="1"/>
      <c r="J5" s="1"/>
      <c r="K5" s="1"/>
      <c r="L5" s="1"/>
      <c r="M5" s="1"/>
      <c r="N5" s="1"/>
      <c r="O5" s="1"/>
      <c r="P5" s="3"/>
      <c r="Q5" s="1"/>
      <c r="R5" s="1"/>
      <c r="S5" s="1"/>
      <c r="T5" s="1"/>
      <c r="U5" s="1"/>
      <c r="V5" s="1"/>
      <c r="W5" s="1"/>
      <c r="X5" s="1"/>
      <c r="Y5" s="1"/>
      <c r="Z5" s="1"/>
      <c r="AA5" s="1"/>
      <c r="AB5" s="1"/>
      <c r="AC5" s="1"/>
      <c r="AD5" s="3"/>
      <c r="AE5" s="1"/>
    </row>
    <row r="6" spans="1:31" s="2" customFormat="1" ht="15.75" customHeight="1">
      <c r="A6" s="1"/>
      <c r="B6" s="39" t="s">
        <v>3</v>
      </c>
      <c r="C6" s="265" t="s">
        <v>421</v>
      </c>
      <c r="D6" s="41"/>
      <c r="E6" s="41"/>
      <c r="F6" s="42"/>
      <c r="G6" s="1"/>
      <c r="H6" s="1"/>
      <c r="I6" s="1"/>
      <c r="J6" s="1"/>
      <c r="K6" s="1"/>
      <c r="L6" s="1"/>
      <c r="M6" s="1"/>
      <c r="N6" s="1"/>
      <c r="O6" s="1"/>
      <c r="P6" s="3" t="s">
        <v>428</v>
      </c>
      <c r="Q6" s="1"/>
      <c r="R6" s="5"/>
      <c r="S6" s="1"/>
      <c r="T6" s="1"/>
      <c r="U6" s="1"/>
      <c r="V6" s="1"/>
      <c r="W6" s="1"/>
      <c r="X6" s="1"/>
      <c r="Y6" s="1"/>
      <c r="Z6" s="1"/>
      <c r="AA6" s="1"/>
      <c r="AB6" s="1"/>
      <c r="AC6" s="1"/>
      <c r="AD6" s="3" t="s">
        <v>4</v>
      </c>
      <c r="AE6" s="1"/>
    </row>
    <row r="7" spans="1:31" s="2" customFormat="1" ht="6" customHeight="1">
      <c r="A7" s="1"/>
      <c r="B7" s="43"/>
      <c r="C7" s="267"/>
      <c r="D7" s="45"/>
      <c r="E7" s="45"/>
      <c r="F7" s="42"/>
      <c r="G7" s="1"/>
      <c r="H7" s="1"/>
      <c r="I7" s="1"/>
      <c r="J7" s="1"/>
      <c r="K7" s="1"/>
      <c r="L7" s="1"/>
      <c r="M7" s="1"/>
      <c r="N7" s="1"/>
      <c r="O7" s="1"/>
      <c r="P7" s="3"/>
      <c r="Q7" s="1"/>
      <c r="R7" s="1"/>
      <c r="S7" s="1"/>
      <c r="T7" s="1"/>
      <c r="U7" s="1"/>
      <c r="V7" s="1"/>
      <c r="W7" s="1"/>
      <c r="X7" s="1"/>
      <c r="Y7" s="1"/>
      <c r="Z7" s="1"/>
      <c r="AA7" s="1"/>
      <c r="AB7" s="1"/>
      <c r="AC7" s="1"/>
      <c r="AD7" s="3"/>
      <c r="AE7" s="1"/>
    </row>
    <row r="8" spans="1:31" s="2" customFormat="1">
      <c r="A8" s="1"/>
      <c r="B8" s="48" t="s">
        <v>5</v>
      </c>
      <c r="C8" s="56">
        <v>41334</v>
      </c>
      <c r="D8" s="49" t="s">
        <v>6</v>
      </c>
      <c r="E8" s="256">
        <v>41698</v>
      </c>
      <c r="F8" s="257"/>
      <c r="G8" s="1"/>
      <c r="H8" s="1"/>
      <c r="I8" s="1"/>
      <c r="J8" s="1"/>
      <c r="K8" s="1"/>
      <c r="L8" s="1"/>
      <c r="M8" s="1"/>
      <c r="N8" s="1"/>
      <c r="O8" s="1"/>
      <c r="P8" s="3" t="s">
        <v>429</v>
      </c>
      <c r="Q8" s="1"/>
      <c r="R8" s="6"/>
      <c r="S8" s="1"/>
      <c r="T8" s="1"/>
      <c r="U8" s="1"/>
      <c r="V8" s="1"/>
      <c r="W8" s="1"/>
      <c r="X8" s="1"/>
      <c r="Y8" s="1"/>
      <c r="Z8" s="1"/>
      <c r="AA8" s="1"/>
      <c r="AB8" s="1"/>
      <c r="AC8" s="1"/>
      <c r="AD8" s="3" t="s">
        <v>7</v>
      </c>
      <c r="AE8" s="1"/>
    </row>
    <row r="9" spans="1:31" s="2" customFormat="1" ht="6" customHeight="1">
      <c r="A9" s="1"/>
      <c r="B9" s="43"/>
      <c r="C9" s="267"/>
      <c r="D9" s="50"/>
      <c r="E9" s="47"/>
      <c r="F9" s="45"/>
      <c r="G9" s="1"/>
      <c r="H9" s="1"/>
      <c r="I9" s="1"/>
      <c r="J9" s="1"/>
      <c r="K9" s="1"/>
      <c r="L9" s="1"/>
      <c r="M9" s="1"/>
      <c r="N9" s="1"/>
      <c r="O9" s="1"/>
      <c r="P9" s="1"/>
      <c r="Q9" s="1"/>
      <c r="R9" s="1"/>
      <c r="S9" s="1"/>
      <c r="T9" s="1"/>
      <c r="U9" s="1"/>
      <c r="V9" s="1"/>
      <c r="W9" s="1"/>
      <c r="X9" s="1"/>
      <c r="Y9" s="1"/>
      <c r="Z9" s="1"/>
      <c r="AA9" s="1"/>
      <c r="AB9" s="1"/>
      <c r="AC9" s="1"/>
      <c r="AD9" s="1"/>
      <c r="AE9" s="1"/>
    </row>
    <row r="10" spans="1:31" s="2" customFormat="1" ht="30">
      <c r="A10" s="1"/>
      <c r="B10" s="51" t="s">
        <v>8</v>
      </c>
      <c r="C10" s="56">
        <f ca="1">TODAY()</f>
        <v>41435</v>
      </c>
      <c r="D10" s="52" t="s">
        <v>9</v>
      </c>
      <c r="E10" s="258">
        <f ca="1">(DAYS360(C8,C10))/(DAYS360(C8,E8))</f>
        <v>0.27731092436974791</v>
      </c>
      <c r="F10" s="259"/>
      <c r="G10" s="1"/>
      <c r="H10" s="1"/>
      <c r="I10" s="1"/>
      <c r="J10" s="1"/>
      <c r="K10" s="1"/>
      <c r="L10" s="1"/>
      <c r="M10" s="1"/>
      <c r="N10" s="1"/>
      <c r="O10" s="1"/>
      <c r="P10" s="1"/>
      <c r="Q10" s="1"/>
      <c r="R10" s="1"/>
      <c r="S10" s="1"/>
      <c r="T10" s="1"/>
      <c r="U10" s="1"/>
      <c r="V10" s="1"/>
      <c r="W10" s="1"/>
      <c r="X10" s="1"/>
      <c r="Y10" s="1"/>
      <c r="Z10" s="1"/>
      <c r="AA10" s="1"/>
      <c r="AB10" s="1"/>
      <c r="AC10" s="1"/>
      <c r="AD10" s="1"/>
      <c r="AE10" s="1"/>
    </row>
    <row r="11" spans="1:31" s="2" customFormat="1" ht="6" customHeight="1">
      <c r="A11" s="1"/>
      <c r="B11" s="53"/>
      <c r="C11" s="262"/>
      <c r="D11" s="54"/>
      <c r="E11" s="47"/>
      <c r="F11" s="55"/>
      <c r="G11" s="1"/>
      <c r="H11" s="1"/>
      <c r="I11" s="1"/>
      <c r="J11" s="1"/>
      <c r="K11" s="1"/>
      <c r="L11" s="1"/>
      <c r="M11" s="1"/>
      <c r="N11" s="1"/>
      <c r="O11" s="1"/>
      <c r="P11" s="1"/>
      <c r="Q11" s="1"/>
      <c r="R11" s="1"/>
      <c r="S11" s="1"/>
      <c r="T11" s="1"/>
      <c r="U11" s="1"/>
      <c r="V11" s="1"/>
      <c r="W11" s="1"/>
      <c r="X11" s="1"/>
      <c r="Y11" s="1"/>
      <c r="Z11" s="1"/>
      <c r="AA11" s="1"/>
      <c r="AB11" s="1"/>
      <c r="AC11" s="1"/>
      <c r="AD11" s="1"/>
      <c r="AE11" s="1"/>
    </row>
    <row r="12" spans="1:31" s="2" customFormat="1" ht="16" thickBot="1">
      <c r="A12" s="1"/>
      <c r="B12" s="1"/>
      <c r="C12" s="260"/>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row>
    <row r="13" spans="1:31" s="2" customFormat="1" ht="16" thickBot="1">
      <c r="A13" s="1"/>
      <c r="B13" s="1"/>
      <c r="C13" s="260"/>
      <c r="D13" s="1"/>
      <c r="E13" s="1"/>
      <c r="F13" s="501" t="s">
        <v>25</v>
      </c>
      <c r="G13" s="502"/>
      <c r="H13" s="502"/>
      <c r="I13" s="502"/>
      <c r="J13" s="502"/>
      <c r="K13" s="502"/>
      <c r="L13" s="502"/>
      <c r="M13" s="502"/>
      <c r="N13" s="502"/>
      <c r="O13" s="502"/>
      <c r="P13" s="502"/>
      <c r="Q13" s="502"/>
      <c r="R13" s="503"/>
      <c r="S13" s="7" t="s">
        <v>25</v>
      </c>
      <c r="T13" s="8"/>
      <c r="U13" s="8"/>
      <c r="V13" s="8"/>
      <c r="W13" s="8"/>
      <c r="X13" s="8"/>
      <c r="Y13" s="8"/>
      <c r="Z13" s="8"/>
      <c r="AA13" s="8"/>
      <c r="AB13" s="8"/>
      <c r="AC13" s="8"/>
      <c r="AD13" s="9"/>
      <c r="AE13" s="1"/>
    </row>
    <row r="14" spans="1:31" s="2" customFormat="1" ht="46" thickBot="1">
      <c r="A14" s="1"/>
      <c r="B14" s="234" t="s">
        <v>10</v>
      </c>
      <c r="C14" s="263"/>
      <c r="D14" s="235" t="s">
        <v>36</v>
      </c>
      <c r="E14" s="236" t="s">
        <v>11</v>
      </c>
      <c r="F14" s="234" t="s">
        <v>12</v>
      </c>
      <c r="G14" s="237" t="s">
        <v>13</v>
      </c>
      <c r="H14" s="237" t="s">
        <v>14</v>
      </c>
      <c r="I14" s="237" t="s">
        <v>15</v>
      </c>
      <c r="J14" s="237" t="s">
        <v>16</v>
      </c>
      <c r="K14" s="237" t="s">
        <v>17</v>
      </c>
      <c r="L14" s="237" t="s">
        <v>18</v>
      </c>
      <c r="M14" s="237" t="s">
        <v>19</v>
      </c>
      <c r="N14" s="237" t="s">
        <v>20</v>
      </c>
      <c r="O14" s="237" t="s">
        <v>21</v>
      </c>
      <c r="P14" s="237" t="s">
        <v>22</v>
      </c>
      <c r="Q14" s="238" t="s">
        <v>23</v>
      </c>
      <c r="R14" s="239" t="s">
        <v>24</v>
      </c>
      <c r="S14" s="10" t="s">
        <v>12</v>
      </c>
      <c r="T14" s="11" t="s">
        <v>13</v>
      </c>
      <c r="U14" s="11" t="s">
        <v>14</v>
      </c>
      <c r="V14" s="11" t="s">
        <v>15</v>
      </c>
      <c r="W14" s="11" t="s">
        <v>16</v>
      </c>
      <c r="X14" s="11" t="s">
        <v>17</v>
      </c>
      <c r="Y14" s="11" t="s">
        <v>18</v>
      </c>
      <c r="Z14" s="11" t="s">
        <v>19</v>
      </c>
      <c r="AA14" s="11" t="s">
        <v>20</v>
      </c>
      <c r="AB14" s="11" t="s">
        <v>21</v>
      </c>
      <c r="AC14" s="11" t="s">
        <v>22</v>
      </c>
      <c r="AD14" s="12" t="s">
        <v>23</v>
      </c>
      <c r="AE14" s="1"/>
    </row>
    <row r="15" spans="1:31" ht="39.75" customHeight="1">
      <c r="A15" s="1"/>
      <c r="B15" s="244"/>
      <c r="C15" s="277" t="s">
        <v>183</v>
      </c>
      <c r="D15" s="245">
        <v>8.6999999999999994E-3</v>
      </c>
      <c r="E15" s="278">
        <v>5.4999999999999997E-3</v>
      </c>
      <c r="F15" s="465">
        <v>9</v>
      </c>
      <c r="G15" s="246"/>
      <c r="H15" s="246"/>
      <c r="I15" s="246"/>
      <c r="J15" s="246"/>
      <c r="K15" s="246"/>
      <c r="L15" s="246"/>
      <c r="M15" s="246"/>
      <c r="N15" s="246"/>
      <c r="O15" s="246"/>
      <c r="P15" s="246"/>
      <c r="Q15" s="246"/>
      <c r="R15" s="247"/>
      <c r="S15" s="15"/>
      <c r="T15" s="13"/>
      <c r="U15" s="13"/>
      <c r="V15" s="13"/>
      <c r="W15" s="13"/>
      <c r="X15" s="13"/>
      <c r="Y15" s="13"/>
      <c r="Z15" s="13"/>
      <c r="AA15" s="13"/>
      <c r="AB15" s="13"/>
      <c r="AC15" s="13"/>
      <c r="AD15" s="14"/>
      <c r="AE15" s="1"/>
    </row>
    <row r="16" spans="1:31" s="20" customFormat="1" ht="15" customHeight="1" outlineLevel="1">
      <c r="A16" s="1"/>
      <c r="B16" s="248"/>
      <c r="C16" s="240" t="s">
        <v>415</v>
      </c>
      <c r="D16" s="241"/>
      <c r="E16" s="279">
        <v>5.4999999999999997E-3</v>
      </c>
      <c r="F16" s="273"/>
      <c r="G16" s="268"/>
      <c r="H16" s="268"/>
      <c r="I16" s="268"/>
      <c r="J16" s="268"/>
      <c r="K16" s="268"/>
      <c r="L16" s="268"/>
      <c r="M16" s="268"/>
      <c r="N16" s="268"/>
      <c r="O16" s="268"/>
      <c r="P16" s="268"/>
      <c r="Q16" s="268"/>
      <c r="R16" s="269"/>
      <c r="S16" s="19"/>
      <c r="T16" s="17"/>
      <c r="U16" s="17"/>
      <c r="V16" s="17"/>
      <c r="W16" s="17"/>
      <c r="X16" s="17"/>
      <c r="Y16" s="17"/>
      <c r="Z16" s="17"/>
      <c r="AA16" s="17"/>
      <c r="AB16" s="17"/>
      <c r="AC16" s="17"/>
      <c r="AD16" s="18"/>
      <c r="AE16" s="1"/>
    </row>
    <row r="17" spans="1:31" s="20" customFormat="1" ht="15" customHeight="1" outlineLevel="1">
      <c r="A17" s="1"/>
      <c r="B17" s="248"/>
      <c r="C17" s="240" t="s">
        <v>416</v>
      </c>
      <c r="D17" s="241"/>
      <c r="E17" s="279">
        <v>5.4999999999999997E-3</v>
      </c>
      <c r="F17" s="273"/>
      <c r="G17" s="268"/>
      <c r="H17" s="268"/>
      <c r="I17" s="268"/>
      <c r="J17" s="268"/>
      <c r="K17" s="268"/>
      <c r="L17" s="268"/>
      <c r="M17" s="268"/>
      <c r="N17" s="268"/>
      <c r="O17" s="268"/>
      <c r="P17" s="268"/>
      <c r="Q17" s="268"/>
      <c r="R17" s="269"/>
      <c r="S17" s="19"/>
      <c r="T17" s="17"/>
      <c r="U17" s="17"/>
      <c r="V17" s="17"/>
      <c r="W17" s="17"/>
      <c r="X17" s="17"/>
      <c r="Y17" s="17"/>
      <c r="Z17" s="17"/>
      <c r="AA17" s="17"/>
      <c r="AB17" s="17"/>
      <c r="AC17" s="17"/>
      <c r="AD17" s="18"/>
      <c r="AE17" s="1"/>
    </row>
    <row r="18" spans="1:31" s="20" customFormat="1" ht="15" customHeight="1" outlineLevel="1">
      <c r="A18" s="1"/>
      <c r="B18" s="248"/>
      <c r="C18" s="240" t="s">
        <v>417</v>
      </c>
      <c r="D18" s="241"/>
      <c r="E18" s="279">
        <v>5.4999999999999997E-3</v>
      </c>
      <c r="F18" s="273"/>
      <c r="G18" s="268"/>
      <c r="H18" s="268"/>
      <c r="I18" s="268"/>
      <c r="J18" s="268"/>
      <c r="K18" s="268"/>
      <c r="L18" s="268"/>
      <c r="M18" s="268"/>
      <c r="N18" s="268"/>
      <c r="O18" s="268"/>
      <c r="P18" s="268"/>
      <c r="Q18" s="268"/>
      <c r="R18" s="269"/>
      <c r="S18" s="19"/>
      <c r="T18" s="17"/>
      <c r="U18" s="17"/>
      <c r="V18" s="17"/>
      <c r="W18" s="17"/>
      <c r="X18" s="17"/>
      <c r="Y18" s="17"/>
      <c r="Z18" s="17"/>
      <c r="AA18" s="17"/>
      <c r="AB18" s="17"/>
      <c r="AC18" s="17"/>
      <c r="AD18" s="18"/>
      <c r="AE18" s="1"/>
    </row>
    <row r="19" spans="1:31" s="20" customFormat="1" ht="15" customHeight="1" outlineLevel="1">
      <c r="A19" s="1"/>
      <c r="B19" s="248"/>
      <c r="C19" s="240" t="s">
        <v>418</v>
      </c>
      <c r="D19" s="241"/>
      <c r="E19" s="279">
        <v>5.4999999999999997E-3</v>
      </c>
      <c r="F19" s="273"/>
      <c r="G19" s="268"/>
      <c r="H19" s="268"/>
      <c r="I19" s="268"/>
      <c r="J19" s="268"/>
      <c r="K19" s="268"/>
      <c r="L19" s="268"/>
      <c r="M19" s="268"/>
      <c r="N19" s="268"/>
      <c r="O19" s="268"/>
      <c r="P19" s="268"/>
      <c r="Q19" s="268"/>
      <c r="R19" s="269"/>
      <c r="S19" s="19"/>
      <c r="T19" s="17"/>
      <c r="U19" s="17"/>
      <c r="V19" s="17"/>
      <c r="W19" s="17"/>
      <c r="X19" s="17"/>
      <c r="Y19" s="17"/>
      <c r="Z19" s="17"/>
      <c r="AA19" s="17"/>
      <c r="AB19" s="17"/>
      <c r="AC19" s="17"/>
      <c r="AD19" s="18"/>
      <c r="AE19" s="1"/>
    </row>
    <row r="20" spans="1:31" s="20" customFormat="1" ht="15" customHeight="1" outlineLevel="1">
      <c r="A20" s="1"/>
      <c r="B20" s="248"/>
      <c r="C20" s="240" t="s">
        <v>419</v>
      </c>
      <c r="D20" s="241"/>
      <c r="E20" s="279">
        <v>5.4999999999999997E-3</v>
      </c>
      <c r="F20" s="273"/>
      <c r="G20" s="268"/>
      <c r="H20" s="268"/>
      <c r="I20" s="268"/>
      <c r="J20" s="268"/>
      <c r="K20" s="268"/>
      <c r="L20" s="268"/>
      <c r="M20" s="268"/>
      <c r="N20" s="268"/>
      <c r="O20" s="268"/>
      <c r="P20" s="268"/>
      <c r="Q20" s="268"/>
      <c r="R20" s="269"/>
      <c r="S20" s="19"/>
      <c r="T20" s="17"/>
      <c r="U20" s="17"/>
      <c r="V20" s="17"/>
      <c r="W20" s="17"/>
      <c r="X20" s="17"/>
      <c r="Y20" s="17"/>
      <c r="Z20" s="17"/>
      <c r="AA20" s="17"/>
      <c r="AB20" s="17"/>
      <c r="AC20" s="17"/>
      <c r="AD20" s="18"/>
      <c r="AE20" s="1"/>
    </row>
    <row r="21" spans="1:31" ht="56.25" customHeight="1">
      <c r="A21" s="1"/>
      <c r="B21" s="248"/>
      <c r="C21" s="272" t="s">
        <v>277</v>
      </c>
      <c r="D21" s="241">
        <v>0</v>
      </c>
      <c r="E21" s="280">
        <v>0.8</v>
      </c>
      <c r="F21" s="273"/>
      <c r="G21" s="268"/>
      <c r="H21" s="268"/>
      <c r="I21" s="268"/>
      <c r="J21" s="268"/>
      <c r="K21" s="268"/>
      <c r="L21" s="268"/>
      <c r="M21" s="268"/>
      <c r="N21" s="268"/>
      <c r="O21" s="268"/>
      <c r="P21" s="268"/>
      <c r="Q21" s="268"/>
      <c r="R21" s="269"/>
      <c r="S21" s="15"/>
      <c r="T21" s="13"/>
      <c r="U21" s="13"/>
      <c r="V21" s="13"/>
      <c r="W21" s="13"/>
      <c r="X21" s="13"/>
      <c r="Y21" s="13"/>
      <c r="Z21" s="13"/>
      <c r="AA21" s="13"/>
      <c r="AB21" s="13"/>
      <c r="AC21" s="13"/>
      <c r="AD21" s="14"/>
      <c r="AE21" s="1"/>
    </row>
    <row r="22" spans="1:31" s="20" customFormat="1" ht="15" customHeight="1" outlineLevel="1">
      <c r="A22" s="1"/>
      <c r="B22" s="248"/>
      <c r="C22" s="240" t="s">
        <v>415</v>
      </c>
      <c r="D22" s="241"/>
      <c r="E22" s="280">
        <v>0.8</v>
      </c>
      <c r="F22" s="273"/>
      <c r="G22" s="268"/>
      <c r="H22" s="268"/>
      <c r="I22" s="268"/>
      <c r="J22" s="268"/>
      <c r="K22" s="268"/>
      <c r="L22" s="268"/>
      <c r="M22" s="268"/>
      <c r="N22" s="268"/>
      <c r="O22" s="268"/>
      <c r="P22" s="268"/>
      <c r="Q22" s="268"/>
      <c r="R22" s="269"/>
      <c r="S22" s="19"/>
      <c r="T22" s="17"/>
      <c r="U22" s="17"/>
      <c r="V22" s="17"/>
      <c r="W22" s="17"/>
      <c r="X22" s="17"/>
      <c r="Y22" s="17"/>
      <c r="Z22" s="17"/>
      <c r="AA22" s="17"/>
      <c r="AB22" s="17"/>
      <c r="AC22" s="17"/>
      <c r="AD22" s="18"/>
      <c r="AE22" s="1"/>
    </row>
    <row r="23" spans="1:31" s="20" customFormat="1" ht="15" customHeight="1" outlineLevel="1">
      <c r="A23" s="1"/>
      <c r="B23" s="248"/>
      <c r="C23" s="240" t="s">
        <v>416</v>
      </c>
      <c r="D23" s="241"/>
      <c r="E23" s="280">
        <v>0.8</v>
      </c>
      <c r="F23" s="273"/>
      <c r="G23" s="268"/>
      <c r="H23" s="268"/>
      <c r="I23" s="268"/>
      <c r="J23" s="268"/>
      <c r="K23" s="268"/>
      <c r="L23" s="268"/>
      <c r="M23" s="268"/>
      <c r="N23" s="268"/>
      <c r="O23" s="268"/>
      <c r="P23" s="268"/>
      <c r="Q23" s="268"/>
      <c r="R23" s="269"/>
      <c r="S23" s="19"/>
      <c r="T23" s="17"/>
      <c r="U23" s="17"/>
      <c r="V23" s="17"/>
      <c r="W23" s="17"/>
      <c r="X23" s="17"/>
      <c r="Y23" s="17"/>
      <c r="Z23" s="17"/>
      <c r="AA23" s="17"/>
      <c r="AB23" s="17"/>
      <c r="AC23" s="17"/>
      <c r="AD23" s="18"/>
      <c r="AE23" s="1"/>
    </row>
    <row r="24" spans="1:31" s="20" customFormat="1" ht="15" customHeight="1" outlineLevel="1">
      <c r="A24" s="1"/>
      <c r="B24" s="248"/>
      <c r="C24" s="240" t="s">
        <v>417</v>
      </c>
      <c r="D24" s="241"/>
      <c r="E24" s="280">
        <v>0.8</v>
      </c>
      <c r="F24" s="273"/>
      <c r="G24" s="268"/>
      <c r="H24" s="268"/>
      <c r="I24" s="268"/>
      <c r="J24" s="268"/>
      <c r="K24" s="268"/>
      <c r="L24" s="268"/>
      <c r="M24" s="268"/>
      <c r="N24" s="268"/>
      <c r="O24" s="268"/>
      <c r="P24" s="268"/>
      <c r="Q24" s="268"/>
      <c r="R24" s="269"/>
      <c r="S24" s="19"/>
      <c r="T24" s="17"/>
      <c r="U24" s="17"/>
      <c r="V24" s="17"/>
      <c r="W24" s="17"/>
      <c r="X24" s="17"/>
      <c r="Y24" s="17"/>
      <c r="Z24" s="17"/>
      <c r="AA24" s="17"/>
      <c r="AB24" s="17"/>
      <c r="AC24" s="17"/>
      <c r="AD24" s="18"/>
      <c r="AE24" s="1"/>
    </row>
    <row r="25" spans="1:31" s="20" customFormat="1" ht="15" customHeight="1" outlineLevel="1">
      <c r="A25" s="1"/>
      <c r="B25" s="248"/>
      <c r="C25" s="240" t="s">
        <v>418</v>
      </c>
      <c r="D25" s="241"/>
      <c r="E25" s="280">
        <v>0.8</v>
      </c>
      <c r="F25" s="273"/>
      <c r="G25" s="268"/>
      <c r="H25" s="268"/>
      <c r="I25" s="268"/>
      <c r="J25" s="268"/>
      <c r="K25" s="268"/>
      <c r="L25" s="268"/>
      <c r="M25" s="268"/>
      <c r="N25" s="268"/>
      <c r="O25" s="268"/>
      <c r="P25" s="268"/>
      <c r="Q25" s="268"/>
      <c r="R25" s="269"/>
      <c r="S25" s="19"/>
      <c r="T25" s="17"/>
      <c r="U25" s="17"/>
      <c r="V25" s="17"/>
      <c r="W25" s="17"/>
      <c r="X25" s="17"/>
      <c r="Y25" s="17"/>
      <c r="Z25" s="17"/>
      <c r="AA25" s="17"/>
      <c r="AB25" s="17"/>
      <c r="AC25" s="17"/>
      <c r="AD25" s="18"/>
      <c r="AE25" s="1"/>
    </row>
    <row r="26" spans="1:31" s="20" customFormat="1" ht="15" customHeight="1" outlineLevel="1">
      <c r="A26" s="1"/>
      <c r="B26" s="248"/>
      <c r="C26" s="240" t="s">
        <v>419</v>
      </c>
      <c r="D26" s="241"/>
      <c r="E26" s="280">
        <v>0.8</v>
      </c>
      <c r="F26" s="273"/>
      <c r="G26" s="268"/>
      <c r="H26" s="268"/>
      <c r="I26" s="268"/>
      <c r="J26" s="268"/>
      <c r="K26" s="268"/>
      <c r="L26" s="268"/>
      <c r="M26" s="268"/>
      <c r="N26" s="268"/>
      <c r="O26" s="268"/>
      <c r="P26" s="268"/>
      <c r="Q26" s="268"/>
      <c r="R26" s="269"/>
      <c r="S26" s="19"/>
      <c r="T26" s="17"/>
      <c r="U26" s="17"/>
      <c r="V26" s="17"/>
      <c r="W26" s="17"/>
      <c r="X26" s="17"/>
      <c r="Y26" s="17"/>
      <c r="Z26" s="17"/>
      <c r="AA26" s="17"/>
      <c r="AB26" s="17"/>
      <c r="AC26" s="17"/>
      <c r="AD26" s="18"/>
      <c r="AE26" s="1"/>
    </row>
    <row r="27" spans="1:31" ht="56.25" customHeight="1">
      <c r="A27" s="1"/>
      <c r="B27" s="248"/>
      <c r="C27" s="272" t="s">
        <v>178</v>
      </c>
      <c r="D27" s="241">
        <v>0</v>
      </c>
      <c r="E27" s="281">
        <v>0.8</v>
      </c>
      <c r="F27" s="273"/>
      <c r="G27" s="268"/>
      <c r="H27" s="268"/>
      <c r="I27" s="268"/>
      <c r="J27" s="268"/>
      <c r="K27" s="268"/>
      <c r="L27" s="268"/>
      <c r="M27" s="268"/>
      <c r="N27" s="268"/>
      <c r="O27" s="268"/>
      <c r="P27" s="268"/>
      <c r="Q27" s="268"/>
      <c r="R27" s="269"/>
      <c r="S27" s="15"/>
      <c r="T27" s="13"/>
      <c r="U27" s="13"/>
      <c r="V27" s="13"/>
      <c r="W27" s="13"/>
      <c r="X27" s="13"/>
      <c r="Y27" s="13"/>
      <c r="Z27" s="13"/>
      <c r="AA27" s="13"/>
      <c r="AB27" s="13"/>
      <c r="AC27" s="13"/>
      <c r="AD27" s="14"/>
      <c r="AE27" s="1"/>
    </row>
    <row r="28" spans="1:31" s="20" customFormat="1" ht="15" customHeight="1" outlineLevel="1">
      <c r="A28" s="1"/>
      <c r="B28" s="248"/>
      <c r="C28" s="240" t="s">
        <v>415</v>
      </c>
      <c r="D28" s="241"/>
      <c r="E28" s="281">
        <v>0.8</v>
      </c>
      <c r="F28" s="273"/>
      <c r="G28" s="268"/>
      <c r="H28" s="268"/>
      <c r="I28" s="268"/>
      <c r="J28" s="268"/>
      <c r="K28" s="268"/>
      <c r="L28" s="268"/>
      <c r="M28" s="268"/>
      <c r="N28" s="268"/>
      <c r="O28" s="268"/>
      <c r="P28" s="268"/>
      <c r="Q28" s="268"/>
      <c r="R28" s="269"/>
      <c r="S28" s="19"/>
      <c r="T28" s="17"/>
      <c r="U28" s="17"/>
      <c r="V28" s="17"/>
      <c r="W28" s="17"/>
      <c r="X28" s="17"/>
      <c r="Y28" s="17"/>
      <c r="Z28" s="17"/>
      <c r="AA28" s="17"/>
      <c r="AB28" s="17"/>
      <c r="AC28" s="17"/>
      <c r="AD28" s="18"/>
      <c r="AE28" s="1"/>
    </row>
    <row r="29" spans="1:31" s="20" customFormat="1" ht="15" customHeight="1" outlineLevel="1">
      <c r="A29" s="1"/>
      <c r="B29" s="248"/>
      <c r="C29" s="240" t="s">
        <v>416</v>
      </c>
      <c r="D29" s="241"/>
      <c r="E29" s="281">
        <v>0.8</v>
      </c>
      <c r="F29" s="273"/>
      <c r="G29" s="268"/>
      <c r="H29" s="268"/>
      <c r="I29" s="268"/>
      <c r="J29" s="268"/>
      <c r="K29" s="268"/>
      <c r="L29" s="268"/>
      <c r="M29" s="268"/>
      <c r="N29" s="268"/>
      <c r="O29" s="268"/>
      <c r="P29" s="268"/>
      <c r="Q29" s="268"/>
      <c r="R29" s="269"/>
      <c r="S29" s="19"/>
      <c r="T29" s="17"/>
      <c r="U29" s="17"/>
      <c r="V29" s="17"/>
      <c r="W29" s="17"/>
      <c r="X29" s="17"/>
      <c r="Y29" s="17"/>
      <c r="Z29" s="17"/>
      <c r="AA29" s="17"/>
      <c r="AB29" s="17"/>
      <c r="AC29" s="17"/>
      <c r="AD29" s="18"/>
      <c r="AE29" s="1"/>
    </row>
    <row r="30" spans="1:31" s="20" customFormat="1" ht="15" customHeight="1" outlineLevel="1">
      <c r="A30" s="1"/>
      <c r="B30" s="248"/>
      <c r="C30" s="240" t="s">
        <v>417</v>
      </c>
      <c r="D30" s="241"/>
      <c r="E30" s="281">
        <v>0.8</v>
      </c>
      <c r="F30" s="273"/>
      <c r="G30" s="268"/>
      <c r="H30" s="268"/>
      <c r="I30" s="268"/>
      <c r="J30" s="268"/>
      <c r="K30" s="268"/>
      <c r="L30" s="268"/>
      <c r="M30" s="268"/>
      <c r="N30" s="268"/>
      <c r="O30" s="268"/>
      <c r="P30" s="268"/>
      <c r="Q30" s="268"/>
      <c r="R30" s="269"/>
      <c r="S30" s="19"/>
      <c r="T30" s="17"/>
      <c r="U30" s="17"/>
      <c r="V30" s="17"/>
      <c r="W30" s="17"/>
      <c r="X30" s="17"/>
      <c r="Y30" s="17"/>
      <c r="Z30" s="17"/>
      <c r="AA30" s="17"/>
      <c r="AB30" s="17"/>
      <c r="AC30" s="17"/>
      <c r="AD30" s="18"/>
      <c r="AE30" s="1"/>
    </row>
    <row r="31" spans="1:31" s="20" customFormat="1" ht="15" customHeight="1" outlineLevel="1">
      <c r="A31" s="1"/>
      <c r="B31" s="248"/>
      <c r="C31" s="240" t="s">
        <v>418</v>
      </c>
      <c r="D31" s="241"/>
      <c r="E31" s="281">
        <v>0.8</v>
      </c>
      <c r="F31" s="273"/>
      <c r="G31" s="268"/>
      <c r="H31" s="268"/>
      <c r="I31" s="268"/>
      <c r="J31" s="268"/>
      <c r="K31" s="268"/>
      <c r="L31" s="268"/>
      <c r="M31" s="268"/>
      <c r="N31" s="268"/>
      <c r="O31" s="268"/>
      <c r="P31" s="268"/>
      <c r="Q31" s="268"/>
      <c r="R31" s="269"/>
      <c r="S31" s="19"/>
      <c r="T31" s="17"/>
      <c r="U31" s="17"/>
      <c r="V31" s="17"/>
      <c r="W31" s="17"/>
      <c r="X31" s="17"/>
      <c r="Y31" s="17"/>
      <c r="Z31" s="17"/>
      <c r="AA31" s="17"/>
      <c r="AB31" s="17"/>
      <c r="AC31" s="17"/>
      <c r="AD31" s="18"/>
      <c r="AE31" s="1"/>
    </row>
    <row r="32" spans="1:31" s="20" customFormat="1" ht="15" customHeight="1" outlineLevel="1">
      <c r="A32" s="1"/>
      <c r="B32" s="248"/>
      <c r="C32" s="240" t="s">
        <v>419</v>
      </c>
      <c r="D32" s="241"/>
      <c r="E32" s="281">
        <v>0.8</v>
      </c>
      <c r="F32" s="273"/>
      <c r="G32" s="268"/>
      <c r="H32" s="268"/>
      <c r="I32" s="268"/>
      <c r="J32" s="268"/>
      <c r="K32" s="268"/>
      <c r="L32" s="268"/>
      <c r="M32" s="268"/>
      <c r="N32" s="268"/>
      <c r="O32" s="268"/>
      <c r="P32" s="268"/>
      <c r="Q32" s="268"/>
      <c r="R32" s="269"/>
      <c r="S32" s="19"/>
      <c r="T32" s="17"/>
      <c r="U32" s="17"/>
      <c r="V32" s="17"/>
      <c r="W32" s="17"/>
      <c r="X32" s="17"/>
      <c r="Y32" s="17"/>
      <c r="Z32" s="17"/>
      <c r="AA32" s="17"/>
      <c r="AB32" s="17"/>
      <c r="AC32" s="17"/>
      <c r="AD32" s="18"/>
      <c r="AE32" s="1"/>
    </row>
    <row r="33" spans="1:31" ht="54" customHeight="1">
      <c r="A33" s="1"/>
      <c r="B33" s="248"/>
      <c r="C33" s="272" t="s">
        <v>187</v>
      </c>
      <c r="D33" s="242">
        <v>0.121</v>
      </c>
      <c r="E33" s="282">
        <v>0.8</v>
      </c>
      <c r="F33" s="273"/>
      <c r="G33" s="268"/>
      <c r="H33" s="268"/>
      <c r="I33" s="268"/>
      <c r="J33" s="268"/>
      <c r="K33" s="268"/>
      <c r="L33" s="268"/>
      <c r="M33" s="268"/>
      <c r="N33" s="268"/>
      <c r="O33" s="268"/>
      <c r="P33" s="268"/>
      <c r="Q33" s="268"/>
      <c r="R33" s="269"/>
      <c r="S33" s="15"/>
      <c r="T33" s="13"/>
      <c r="U33" s="13"/>
      <c r="V33" s="13"/>
      <c r="W33" s="13"/>
      <c r="X33" s="13"/>
      <c r="Y33" s="13"/>
      <c r="Z33" s="13"/>
      <c r="AA33" s="13"/>
      <c r="AB33" s="13"/>
      <c r="AC33" s="13"/>
      <c r="AD33" s="14"/>
      <c r="AE33" s="1"/>
    </row>
    <row r="34" spans="1:31" s="20" customFormat="1" ht="15" customHeight="1" outlineLevel="1">
      <c r="A34" s="1"/>
      <c r="B34" s="248"/>
      <c r="C34" s="240" t="s">
        <v>415</v>
      </c>
      <c r="D34" s="241"/>
      <c r="E34" s="282">
        <v>0.8</v>
      </c>
      <c r="F34" s="273"/>
      <c r="G34" s="268"/>
      <c r="H34" s="268"/>
      <c r="I34" s="268"/>
      <c r="J34" s="268"/>
      <c r="K34" s="268"/>
      <c r="L34" s="268"/>
      <c r="M34" s="268"/>
      <c r="N34" s="268"/>
      <c r="O34" s="268"/>
      <c r="P34" s="268"/>
      <c r="Q34" s="268"/>
      <c r="R34" s="269"/>
      <c r="S34" s="19"/>
      <c r="T34" s="17"/>
      <c r="U34" s="17"/>
      <c r="V34" s="17"/>
      <c r="W34" s="17"/>
      <c r="X34" s="17"/>
      <c r="Y34" s="17"/>
      <c r="Z34" s="17"/>
      <c r="AA34" s="17"/>
      <c r="AB34" s="17"/>
      <c r="AC34" s="17"/>
      <c r="AD34" s="18"/>
      <c r="AE34" s="1"/>
    </row>
    <row r="35" spans="1:31" s="20" customFormat="1" ht="15" customHeight="1" outlineLevel="1">
      <c r="A35" s="1"/>
      <c r="B35" s="248"/>
      <c r="C35" s="240" t="s">
        <v>416</v>
      </c>
      <c r="D35" s="241"/>
      <c r="E35" s="282">
        <v>0.8</v>
      </c>
      <c r="F35" s="273"/>
      <c r="G35" s="268"/>
      <c r="H35" s="268"/>
      <c r="I35" s="268"/>
      <c r="J35" s="268"/>
      <c r="K35" s="268"/>
      <c r="L35" s="268"/>
      <c r="M35" s="268"/>
      <c r="N35" s="268"/>
      <c r="O35" s="268"/>
      <c r="P35" s="268"/>
      <c r="Q35" s="268"/>
      <c r="R35" s="269"/>
      <c r="S35" s="19"/>
      <c r="T35" s="17"/>
      <c r="U35" s="17"/>
      <c r="V35" s="17"/>
      <c r="W35" s="17"/>
      <c r="X35" s="17"/>
      <c r="Y35" s="17"/>
      <c r="Z35" s="17"/>
      <c r="AA35" s="17"/>
      <c r="AB35" s="17"/>
      <c r="AC35" s="17"/>
      <c r="AD35" s="18"/>
      <c r="AE35" s="1"/>
    </row>
    <row r="36" spans="1:31" s="20" customFormat="1" ht="15" customHeight="1" outlineLevel="1">
      <c r="A36" s="1"/>
      <c r="B36" s="248"/>
      <c r="C36" s="240" t="s">
        <v>417</v>
      </c>
      <c r="D36" s="241"/>
      <c r="E36" s="282">
        <v>0.8</v>
      </c>
      <c r="F36" s="273"/>
      <c r="G36" s="268"/>
      <c r="H36" s="268"/>
      <c r="I36" s="268"/>
      <c r="J36" s="268"/>
      <c r="K36" s="268"/>
      <c r="L36" s="268"/>
      <c r="M36" s="268"/>
      <c r="N36" s="268"/>
      <c r="O36" s="268"/>
      <c r="P36" s="268"/>
      <c r="Q36" s="268"/>
      <c r="R36" s="269"/>
      <c r="S36" s="19"/>
      <c r="T36" s="17"/>
      <c r="U36" s="17"/>
      <c r="V36" s="17"/>
      <c r="W36" s="17"/>
      <c r="X36" s="17"/>
      <c r="Y36" s="17"/>
      <c r="Z36" s="17"/>
      <c r="AA36" s="17"/>
      <c r="AB36" s="17"/>
      <c r="AC36" s="17"/>
      <c r="AD36" s="18"/>
      <c r="AE36" s="1"/>
    </row>
    <row r="37" spans="1:31" s="20" customFormat="1" ht="15" customHeight="1" outlineLevel="1">
      <c r="A37" s="1"/>
      <c r="B37" s="248"/>
      <c r="C37" s="240" t="s">
        <v>418</v>
      </c>
      <c r="D37" s="241"/>
      <c r="E37" s="282">
        <v>0.8</v>
      </c>
      <c r="F37" s="273"/>
      <c r="G37" s="268"/>
      <c r="H37" s="268"/>
      <c r="I37" s="268"/>
      <c r="J37" s="268"/>
      <c r="K37" s="268"/>
      <c r="L37" s="268"/>
      <c r="M37" s="268"/>
      <c r="N37" s="268"/>
      <c r="O37" s="268"/>
      <c r="P37" s="268"/>
      <c r="Q37" s="268"/>
      <c r="R37" s="269"/>
      <c r="S37" s="19"/>
      <c r="T37" s="17"/>
      <c r="U37" s="17"/>
      <c r="V37" s="17"/>
      <c r="W37" s="17"/>
      <c r="X37" s="17"/>
      <c r="Y37" s="17"/>
      <c r="Z37" s="17"/>
      <c r="AA37" s="17"/>
      <c r="AB37" s="17"/>
      <c r="AC37" s="17"/>
      <c r="AD37" s="18"/>
      <c r="AE37" s="1"/>
    </row>
    <row r="38" spans="1:31" s="20" customFormat="1" ht="15" customHeight="1" outlineLevel="1">
      <c r="A38" s="1"/>
      <c r="B38" s="248"/>
      <c r="C38" s="240" t="s">
        <v>419</v>
      </c>
      <c r="D38" s="241"/>
      <c r="E38" s="282">
        <v>0.8</v>
      </c>
      <c r="F38" s="273"/>
      <c r="G38" s="268"/>
      <c r="H38" s="268"/>
      <c r="I38" s="268"/>
      <c r="J38" s="268"/>
      <c r="K38" s="268"/>
      <c r="L38" s="268"/>
      <c r="M38" s="268"/>
      <c r="N38" s="268"/>
      <c r="O38" s="268"/>
      <c r="P38" s="268"/>
      <c r="Q38" s="268"/>
      <c r="R38" s="269"/>
      <c r="S38" s="19"/>
      <c r="T38" s="17"/>
      <c r="U38" s="17"/>
      <c r="V38" s="17"/>
      <c r="W38" s="17"/>
      <c r="X38" s="17"/>
      <c r="Y38" s="17"/>
      <c r="Z38" s="17"/>
      <c r="AA38" s="17"/>
      <c r="AB38" s="17"/>
      <c r="AC38" s="17"/>
      <c r="AD38" s="18"/>
      <c r="AE38" s="1"/>
    </row>
    <row r="39" spans="1:31" ht="51.75" customHeight="1">
      <c r="A39" s="1"/>
      <c r="B39" s="248"/>
      <c r="C39" s="272" t="s">
        <v>179</v>
      </c>
      <c r="D39" s="243">
        <v>0</v>
      </c>
      <c r="E39" s="282">
        <v>0.8</v>
      </c>
      <c r="F39" s="273"/>
      <c r="G39" s="268"/>
      <c r="H39" s="268"/>
      <c r="I39" s="268"/>
      <c r="J39" s="268"/>
      <c r="K39" s="268"/>
      <c r="L39" s="268"/>
      <c r="M39" s="268"/>
      <c r="N39" s="268"/>
      <c r="O39" s="268"/>
      <c r="P39" s="268"/>
      <c r="Q39" s="268"/>
      <c r="R39" s="269"/>
      <c r="S39" s="15"/>
      <c r="T39" s="13"/>
      <c r="U39" s="13"/>
      <c r="V39" s="13"/>
      <c r="W39" s="13"/>
      <c r="X39" s="13"/>
      <c r="Y39" s="13"/>
      <c r="Z39" s="13"/>
      <c r="AA39" s="13"/>
      <c r="AB39" s="13"/>
      <c r="AC39" s="13"/>
      <c r="AD39" s="14"/>
      <c r="AE39" s="1"/>
    </row>
    <row r="40" spans="1:31" s="20" customFormat="1" ht="15" customHeight="1" outlineLevel="1">
      <c r="A40" s="1"/>
      <c r="B40" s="248"/>
      <c r="C40" s="240" t="s">
        <v>415</v>
      </c>
      <c r="D40" s="241"/>
      <c r="E40" s="282">
        <v>0.8</v>
      </c>
      <c r="F40" s="273"/>
      <c r="G40" s="268"/>
      <c r="H40" s="268"/>
      <c r="I40" s="268"/>
      <c r="J40" s="268"/>
      <c r="K40" s="268"/>
      <c r="L40" s="268"/>
      <c r="M40" s="268"/>
      <c r="N40" s="268"/>
      <c r="O40" s="268"/>
      <c r="P40" s="268"/>
      <c r="Q40" s="268"/>
      <c r="R40" s="269"/>
      <c r="S40" s="19"/>
      <c r="T40" s="17"/>
      <c r="U40" s="17"/>
      <c r="V40" s="17"/>
      <c r="W40" s="17"/>
      <c r="X40" s="17"/>
      <c r="Y40" s="17"/>
      <c r="Z40" s="17"/>
      <c r="AA40" s="17"/>
      <c r="AB40" s="17"/>
      <c r="AC40" s="17"/>
      <c r="AD40" s="18"/>
      <c r="AE40" s="1"/>
    </row>
    <row r="41" spans="1:31" s="20" customFormat="1" ht="15" customHeight="1" outlineLevel="1">
      <c r="A41" s="1"/>
      <c r="B41" s="248"/>
      <c r="C41" s="240" t="s">
        <v>416</v>
      </c>
      <c r="D41" s="241"/>
      <c r="E41" s="282">
        <v>0.8</v>
      </c>
      <c r="F41" s="273"/>
      <c r="G41" s="268"/>
      <c r="H41" s="268"/>
      <c r="I41" s="268"/>
      <c r="J41" s="268"/>
      <c r="K41" s="268"/>
      <c r="L41" s="268"/>
      <c r="M41" s="268"/>
      <c r="N41" s="268"/>
      <c r="O41" s="268"/>
      <c r="P41" s="268"/>
      <c r="Q41" s="268"/>
      <c r="R41" s="269"/>
      <c r="S41" s="19"/>
      <c r="T41" s="17"/>
      <c r="U41" s="17"/>
      <c r="V41" s="17"/>
      <c r="W41" s="17"/>
      <c r="X41" s="17"/>
      <c r="Y41" s="17"/>
      <c r="Z41" s="17"/>
      <c r="AA41" s="17"/>
      <c r="AB41" s="17"/>
      <c r="AC41" s="17"/>
      <c r="AD41" s="18"/>
      <c r="AE41" s="1"/>
    </row>
    <row r="42" spans="1:31" s="20" customFormat="1" ht="15" customHeight="1" outlineLevel="1">
      <c r="A42" s="1"/>
      <c r="B42" s="248"/>
      <c r="C42" s="240" t="s">
        <v>417</v>
      </c>
      <c r="D42" s="241"/>
      <c r="E42" s="282">
        <v>0.8</v>
      </c>
      <c r="F42" s="273"/>
      <c r="G42" s="268"/>
      <c r="H42" s="268"/>
      <c r="I42" s="268"/>
      <c r="J42" s="268"/>
      <c r="K42" s="268"/>
      <c r="L42" s="268"/>
      <c r="M42" s="268"/>
      <c r="N42" s="268"/>
      <c r="O42" s="268"/>
      <c r="P42" s="268"/>
      <c r="Q42" s="268"/>
      <c r="R42" s="269"/>
      <c r="S42" s="19"/>
      <c r="T42" s="17"/>
      <c r="U42" s="17"/>
      <c r="V42" s="17"/>
      <c r="W42" s="17"/>
      <c r="X42" s="17"/>
      <c r="Y42" s="17"/>
      <c r="Z42" s="17"/>
      <c r="AA42" s="17"/>
      <c r="AB42" s="17"/>
      <c r="AC42" s="17"/>
      <c r="AD42" s="18"/>
      <c r="AE42" s="1"/>
    </row>
    <row r="43" spans="1:31" s="20" customFormat="1" ht="15" customHeight="1" outlineLevel="1">
      <c r="A43" s="1"/>
      <c r="B43" s="248"/>
      <c r="C43" s="240" t="s">
        <v>418</v>
      </c>
      <c r="D43" s="241"/>
      <c r="E43" s="282">
        <v>0.8</v>
      </c>
      <c r="F43" s="273"/>
      <c r="G43" s="268"/>
      <c r="H43" s="268"/>
      <c r="I43" s="268"/>
      <c r="J43" s="268"/>
      <c r="K43" s="268"/>
      <c r="L43" s="268"/>
      <c r="M43" s="268"/>
      <c r="N43" s="268"/>
      <c r="O43" s="268"/>
      <c r="P43" s="268"/>
      <c r="Q43" s="268"/>
      <c r="R43" s="269"/>
      <c r="S43" s="19"/>
      <c r="T43" s="17"/>
      <c r="U43" s="17"/>
      <c r="V43" s="17"/>
      <c r="W43" s="17"/>
      <c r="X43" s="17"/>
      <c r="Y43" s="17"/>
      <c r="Z43" s="17"/>
      <c r="AA43" s="17"/>
      <c r="AB43" s="17"/>
      <c r="AC43" s="17"/>
      <c r="AD43" s="18"/>
      <c r="AE43" s="1"/>
    </row>
    <row r="44" spans="1:31" s="20" customFormat="1" ht="15" customHeight="1" outlineLevel="1">
      <c r="A44" s="1"/>
      <c r="B44" s="248"/>
      <c r="C44" s="240" t="s">
        <v>419</v>
      </c>
      <c r="D44" s="241"/>
      <c r="E44" s="282">
        <v>0.8</v>
      </c>
      <c r="F44" s="273"/>
      <c r="G44" s="268"/>
      <c r="H44" s="268"/>
      <c r="I44" s="268"/>
      <c r="J44" s="268"/>
      <c r="K44" s="268"/>
      <c r="L44" s="268"/>
      <c r="M44" s="268"/>
      <c r="N44" s="268"/>
      <c r="O44" s="268"/>
      <c r="P44" s="268"/>
      <c r="Q44" s="268"/>
      <c r="R44" s="269"/>
      <c r="S44" s="19"/>
      <c r="T44" s="17"/>
      <c r="U44" s="17"/>
      <c r="V44" s="17"/>
      <c r="W44" s="17"/>
      <c r="X44" s="17"/>
      <c r="Y44" s="17"/>
      <c r="Z44" s="17"/>
      <c r="AA44" s="17"/>
      <c r="AB44" s="17"/>
      <c r="AC44" s="17"/>
      <c r="AD44" s="18"/>
      <c r="AE44" s="1"/>
    </row>
    <row r="45" spans="1:31" ht="39" customHeight="1">
      <c r="A45" s="1"/>
      <c r="B45" s="248"/>
      <c r="C45" s="272" t="s">
        <v>189</v>
      </c>
      <c r="D45" s="241">
        <v>0</v>
      </c>
      <c r="E45" s="282">
        <v>0.8</v>
      </c>
      <c r="F45" s="273"/>
      <c r="G45" s="268"/>
      <c r="H45" s="268"/>
      <c r="I45" s="268"/>
      <c r="J45" s="268"/>
      <c r="K45" s="268"/>
      <c r="L45" s="268"/>
      <c r="M45" s="268"/>
      <c r="N45" s="268"/>
      <c r="O45" s="268"/>
      <c r="P45" s="268"/>
      <c r="Q45" s="268"/>
      <c r="R45" s="269"/>
      <c r="S45" s="23"/>
      <c r="T45" s="21"/>
      <c r="U45" s="21"/>
      <c r="V45" s="21"/>
      <c r="W45" s="21"/>
      <c r="X45" s="21"/>
      <c r="Y45" s="21"/>
      <c r="Z45" s="21"/>
      <c r="AA45" s="21"/>
      <c r="AB45" s="21"/>
      <c r="AC45" s="21"/>
      <c r="AD45" s="22"/>
      <c r="AE45" s="1"/>
    </row>
    <row r="46" spans="1:31" s="20" customFormat="1" ht="15" customHeight="1" outlineLevel="1">
      <c r="A46" s="1"/>
      <c r="B46" s="248"/>
      <c r="C46" s="240" t="s">
        <v>415</v>
      </c>
      <c r="D46" s="241"/>
      <c r="E46" s="282">
        <v>0.8</v>
      </c>
      <c r="F46" s="273"/>
      <c r="G46" s="268"/>
      <c r="H46" s="268"/>
      <c r="I46" s="268"/>
      <c r="J46" s="268"/>
      <c r="K46" s="268"/>
      <c r="L46" s="268"/>
      <c r="M46" s="268"/>
      <c r="N46" s="268"/>
      <c r="O46" s="268"/>
      <c r="P46" s="268"/>
      <c r="Q46" s="268"/>
      <c r="R46" s="269"/>
      <c r="S46" s="19"/>
      <c r="T46" s="17"/>
      <c r="U46" s="17"/>
      <c r="V46" s="17"/>
      <c r="W46" s="17"/>
      <c r="X46" s="17"/>
      <c r="Y46" s="17"/>
      <c r="Z46" s="17"/>
      <c r="AA46" s="17"/>
      <c r="AB46" s="17"/>
      <c r="AC46" s="17"/>
      <c r="AD46" s="18"/>
      <c r="AE46" s="1"/>
    </row>
    <row r="47" spans="1:31" s="20" customFormat="1" ht="15" customHeight="1" outlineLevel="1">
      <c r="A47" s="1"/>
      <c r="B47" s="248"/>
      <c r="C47" s="240" t="s">
        <v>416</v>
      </c>
      <c r="D47" s="241"/>
      <c r="E47" s="282">
        <v>0.8</v>
      </c>
      <c r="F47" s="273"/>
      <c r="G47" s="268"/>
      <c r="H47" s="268"/>
      <c r="I47" s="268"/>
      <c r="J47" s="268"/>
      <c r="K47" s="268"/>
      <c r="L47" s="268"/>
      <c r="M47" s="268"/>
      <c r="N47" s="268"/>
      <c r="O47" s="268"/>
      <c r="P47" s="268"/>
      <c r="Q47" s="268"/>
      <c r="R47" s="269"/>
      <c r="S47" s="19"/>
      <c r="T47" s="17"/>
      <c r="U47" s="17"/>
      <c r="V47" s="17"/>
      <c r="W47" s="17"/>
      <c r="X47" s="17"/>
      <c r="Y47" s="17"/>
      <c r="Z47" s="17"/>
      <c r="AA47" s="17"/>
      <c r="AB47" s="17"/>
      <c r="AC47" s="17"/>
      <c r="AD47" s="18"/>
      <c r="AE47" s="1"/>
    </row>
    <row r="48" spans="1:31" s="20" customFormat="1" ht="15" customHeight="1" outlineLevel="1">
      <c r="A48" s="1"/>
      <c r="B48" s="248"/>
      <c r="C48" s="240" t="s">
        <v>417</v>
      </c>
      <c r="D48" s="241"/>
      <c r="E48" s="282">
        <v>0.8</v>
      </c>
      <c r="F48" s="273"/>
      <c r="G48" s="268"/>
      <c r="H48" s="268"/>
      <c r="I48" s="268"/>
      <c r="J48" s="268"/>
      <c r="K48" s="268"/>
      <c r="L48" s="268"/>
      <c r="M48" s="268"/>
      <c r="N48" s="268"/>
      <c r="O48" s="268"/>
      <c r="P48" s="268"/>
      <c r="Q48" s="268"/>
      <c r="R48" s="269"/>
      <c r="S48" s="19"/>
      <c r="T48" s="17"/>
      <c r="U48" s="17"/>
      <c r="V48" s="17"/>
      <c r="W48" s="17"/>
      <c r="X48" s="17"/>
      <c r="Y48" s="17"/>
      <c r="Z48" s="17"/>
      <c r="AA48" s="17"/>
      <c r="AB48" s="17"/>
      <c r="AC48" s="17"/>
      <c r="AD48" s="18"/>
      <c r="AE48" s="1"/>
    </row>
    <row r="49" spans="1:31" s="20" customFormat="1" ht="15" customHeight="1" outlineLevel="1">
      <c r="A49" s="1"/>
      <c r="B49" s="248"/>
      <c r="C49" s="240" t="s">
        <v>418</v>
      </c>
      <c r="D49" s="241"/>
      <c r="E49" s="282">
        <v>0.8</v>
      </c>
      <c r="F49" s="273"/>
      <c r="G49" s="268"/>
      <c r="H49" s="268"/>
      <c r="I49" s="268"/>
      <c r="J49" s="268"/>
      <c r="K49" s="268"/>
      <c r="L49" s="268"/>
      <c r="M49" s="268"/>
      <c r="N49" s="268"/>
      <c r="O49" s="268"/>
      <c r="P49" s="268"/>
      <c r="Q49" s="268"/>
      <c r="R49" s="269"/>
      <c r="S49" s="19"/>
      <c r="T49" s="17"/>
      <c r="U49" s="17"/>
      <c r="V49" s="17"/>
      <c r="W49" s="17"/>
      <c r="X49" s="17"/>
      <c r="Y49" s="17"/>
      <c r="Z49" s="17"/>
      <c r="AA49" s="17"/>
      <c r="AB49" s="17"/>
      <c r="AC49" s="17"/>
      <c r="AD49" s="18"/>
      <c r="AE49" s="1"/>
    </row>
    <row r="50" spans="1:31" s="20" customFormat="1" ht="15" customHeight="1" outlineLevel="1">
      <c r="A50" s="1"/>
      <c r="B50" s="248"/>
      <c r="C50" s="240" t="s">
        <v>419</v>
      </c>
      <c r="D50" s="241"/>
      <c r="E50" s="282">
        <v>0.8</v>
      </c>
      <c r="F50" s="273"/>
      <c r="G50" s="268"/>
      <c r="H50" s="268"/>
      <c r="I50" s="268"/>
      <c r="J50" s="268"/>
      <c r="K50" s="268"/>
      <c r="L50" s="268"/>
      <c r="M50" s="268"/>
      <c r="N50" s="268"/>
      <c r="O50" s="268"/>
      <c r="P50" s="268"/>
      <c r="Q50" s="268"/>
      <c r="R50" s="269"/>
      <c r="S50" s="19"/>
      <c r="T50" s="17"/>
      <c r="U50" s="17"/>
      <c r="V50" s="17"/>
      <c r="W50" s="17"/>
      <c r="X50" s="17"/>
      <c r="Y50" s="17"/>
      <c r="Z50" s="17"/>
      <c r="AA50" s="17"/>
      <c r="AB50" s="17"/>
      <c r="AC50" s="17"/>
      <c r="AD50" s="18"/>
      <c r="AE50" s="1"/>
    </row>
    <row r="51" spans="1:31" s="20" customFormat="1" ht="39" customHeight="1" outlineLevel="1">
      <c r="A51" s="1"/>
      <c r="B51" s="248"/>
      <c r="C51" s="272" t="s">
        <v>163</v>
      </c>
      <c r="D51" s="241">
        <v>16.8</v>
      </c>
      <c r="E51" s="283">
        <v>0.05</v>
      </c>
      <c r="F51" s="273"/>
      <c r="G51" s="268"/>
      <c r="H51" s="268"/>
      <c r="I51" s="268"/>
      <c r="J51" s="268"/>
      <c r="K51" s="268"/>
      <c r="L51" s="268"/>
      <c r="M51" s="268"/>
      <c r="N51" s="268"/>
      <c r="O51" s="268"/>
      <c r="P51" s="268"/>
      <c r="Q51" s="268"/>
      <c r="R51" s="269"/>
      <c r="S51" s="19"/>
      <c r="T51" s="17"/>
      <c r="U51" s="17"/>
      <c r="V51" s="17"/>
      <c r="W51" s="17"/>
      <c r="X51" s="17"/>
      <c r="Y51" s="17"/>
      <c r="Z51" s="17"/>
      <c r="AA51" s="17"/>
      <c r="AB51" s="17"/>
      <c r="AC51" s="17"/>
      <c r="AD51" s="18"/>
      <c r="AE51" s="1"/>
    </row>
    <row r="52" spans="1:31" s="20" customFormat="1" ht="15" customHeight="1" outlineLevel="1">
      <c r="A52" s="1"/>
      <c r="B52" s="248"/>
      <c r="C52" s="240" t="s">
        <v>415</v>
      </c>
      <c r="D52" s="241"/>
      <c r="E52" s="283">
        <v>0.05</v>
      </c>
      <c r="F52" s="273"/>
      <c r="G52" s="268"/>
      <c r="H52" s="268"/>
      <c r="I52" s="268"/>
      <c r="J52" s="268"/>
      <c r="K52" s="268"/>
      <c r="L52" s="268"/>
      <c r="M52" s="268"/>
      <c r="N52" s="268"/>
      <c r="O52" s="268"/>
      <c r="P52" s="268"/>
      <c r="Q52" s="268"/>
      <c r="R52" s="269"/>
      <c r="S52" s="19"/>
      <c r="T52" s="17"/>
      <c r="U52" s="17"/>
      <c r="V52" s="17"/>
      <c r="W52" s="17"/>
      <c r="X52" s="17"/>
      <c r="Y52" s="17"/>
      <c r="Z52" s="17"/>
      <c r="AA52" s="17"/>
      <c r="AB52" s="17"/>
      <c r="AC52" s="17"/>
      <c r="AD52" s="18"/>
      <c r="AE52" s="1"/>
    </row>
    <row r="53" spans="1:31" s="20" customFormat="1" ht="15" customHeight="1" outlineLevel="1">
      <c r="A53" s="1"/>
      <c r="B53" s="248"/>
      <c r="C53" s="240" t="s">
        <v>416</v>
      </c>
      <c r="D53" s="241"/>
      <c r="E53" s="283">
        <v>0.05</v>
      </c>
      <c r="F53" s="273"/>
      <c r="G53" s="268"/>
      <c r="H53" s="268"/>
      <c r="I53" s="268"/>
      <c r="J53" s="268"/>
      <c r="K53" s="268"/>
      <c r="L53" s="268"/>
      <c r="M53" s="268"/>
      <c r="N53" s="268"/>
      <c r="O53" s="268"/>
      <c r="P53" s="268"/>
      <c r="Q53" s="268"/>
      <c r="R53" s="269"/>
      <c r="S53" s="19"/>
      <c r="T53" s="17"/>
      <c r="U53" s="17"/>
      <c r="V53" s="17"/>
      <c r="W53" s="17"/>
      <c r="X53" s="17"/>
      <c r="Y53" s="17"/>
      <c r="Z53" s="17"/>
      <c r="AA53" s="17"/>
      <c r="AB53" s="17"/>
      <c r="AC53" s="17"/>
      <c r="AD53" s="18"/>
      <c r="AE53" s="1"/>
    </row>
    <row r="54" spans="1:31" s="20" customFormat="1" ht="15" customHeight="1" outlineLevel="1">
      <c r="A54" s="1"/>
      <c r="B54" s="248"/>
      <c r="C54" s="240" t="s">
        <v>417</v>
      </c>
      <c r="D54" s="241"/>
      <c r="E54" s="283">
        <v>0.05</v>
      </c>
      <c r="F54" s="273"/>
      <c r="G54" s="268"/>
      <c r="H54" s="268"/>
      <c r="I54" s="268"/>
      <c r="J54" s="268"/>
      <c r="K54" s="268"/>
      <c r="L54" s="268"/>
      <c r="M54" s="268"/>
      <c r="N54" s="268"/>
      <c r="O54" s="268"/>
      <c r="P54" s="268"/>
      <c r="Q54" s="268"/>
      <c r="R54" s="269"/>
      <c r="S54" s="19"/>
      <c r="T54" s="17"/>
      <c r="U54" s="17"/>
      <c r="V54" s="17"/>
      <c r="W54" s="17"/>
      <c r="X54" s="17"/>
      <c r="Y54" s="17"/>
      <c r="Z54" s="17"/>
      <c r="AA54" s="17"/>
      <c r="AB54" s="17"/>
      <c r="AC54" s="17"/>
      <c r="AD54" s="18"/>
      <c r="AE54" s="1"/>
    </row>
    <row r="55" spans="1:31" s="20" customFormat="1" ht="15" customHeight="1" outlineLevel="1">
      <c r="A55" s="1"/>
      <c r="B55" s="248"/>
      <c r="C55" s="240" t="s">
        <v>418</v>
      </c>
      <c r="D55" s="241"/>
      <c r="E55" s="283">
        <v>0.05</v>
      </c>
      <c r="F55" s="273"/>
      <c r="G55" s="268"/>
      <c r="H55" s="268"/>
      <c r="I55" s="268"/>
      <c r="J55" s="268"/>
      <c r="K55" s="268"/>
      <c r="L55" s="268"/>
      <c r="M55" s="268"/>
      <c r="N55" s="268"/>
      <c r="O55" s="268"/>
      <c r="P55" s="268"/>
      <c r="Q55" s="268"/>
      <c r="R55" s="269"/>
      <c r="S55" s="19"/>
      <c r="T55" s="17"/>
      <c r="U55" s="17"/>
      <c r="V55" s="17"/>
      <c r="W55" s="17"/>
      <c r="X55" s="17"/>
      <c r="Y55" s="17"/>
      <c r="Z55" s="17"/>
      <c r="AA55" s="17"/>
      <c r="AB55" s="17"/>
      <c r="AC55" s="17"/>
      <c r="AD55" s="18"/>
      <c r="AE55" s="1"/>
    </row>
    <row r="56" spans="1:31" s="20" customFormat="1" ht="15" customHeight="1" outlineLevel="1">
      <c r="A56" s="1"/>
      <c r="B56" s="248"/>
      <c r="C56" s="240" t="s">
        <v>419</v>
      </c>
      <c r="D56" s="241"/>
      <c r="E56" s="283">
        <v>0.05</v>
      </c>
      <c r="F56" s="273"/>
      <c r="G56" s="268"/>
      <c r="H56" s="268"/>
      <c r="I56" s="268"/>
      <c r="J56" s="268"/>
      <c r="K56" s="268"/>
      <c r="L56" s="268"/>
      <c r="M56" s="268"/>
      <c r="N56" s="268"/>
      <c r="O56" s="268"/>
      <c r="P56" s="268"/>
      <c r="Q56" s="268"/>
      <c r="R56" s="269"/>
      <c r="S56" s="19"/>
      <c r="T56" s="17"/>
      <c r="U56" s="17"/>
      <c r="V56" s="17"/>
      <c r="W56" s="17"/>
      <c r="X56" s="17"/>
      <c r="Y56" s="17"/>
      <c r="Z56" s="17"/>
      <c r="AA56" s="17"/>
      <c r="AB56" s="17"/>
      <c r="AC56" s="17"/>
      <c r="AD56" s="18"/>
      <c r="AE56" s="1"/>
    </row>
    <row r="57" spans="1:31" ht="21" customHeight="1">
      <c r="A57" s="1"/>
      <c r="B57" s="250"/>
      <c r="C57" s="272" t="s">
        <v>164</v>
      </c>
      <c r="D57" s="243">
        <v>0</v>
      </c>
      <c r="E57" s="282">
        <v>0.4</v>
      </c>
      <c r="F57" s="273"/>
      <c r="G57" s="268"/>
      <c r="H57" s="268"/>
      <c r="I57" s="268"/>
      <c r="J57" s="268"/>
      <c r="K57" s="268"/>
      <c r="L57" s="268"/>
      <c r="M57" s="268"/>
      <c r="N57" s="268"/>
      <c r="O57" s="268"/>
      <c r="P57" s="268"/>
      <c r="Q57" s="268"/>
      <c r="R57" s="269"/>
      <c r="S57" s="15"/>
      <c r="T57" s="13"/>
      <c r="U57" s="13"/>
      <c r="V57" s="13"/>
      <c r="W57" s="13"/>
      <c r="X57" s="13"/>
      <c r="Y57" s="13"/>
      <c r="Z57" s="13"/>
      <c r="AA57" s="13"/>
      <c r="AB57" s="13"/>
      <c r="AC57" s="13"/>
      <c r="AD57" s="14"/>
      <c r="AE57" s="1"/>
    </row>
    <row r="58" spans="1:31" s="20" customFormat="1" ht="15" customHeight="1" outlineLevel="1">
      <c r="A58" s="1"/>
      <c r="B58" s="248"/>
      <c r="C58" s="240" t="s">
        <v>415</v>
      </c>
      <c r="D58" s="241"/>
      <c r="E58" s="282">
        <v>0.4</v>
      </c>
      <c r="F58" s="273"/>
      <c r="G58" s="268"/>
      <c r="H58" s="268"/>
      <c r="I58" s="268"/>
      <c r="J58" s="268"/>
      <c r="K58" s="268"/>
      <c r="L58" s="268"/>
      <c r="M58" s="268"/>
      <c r="N58" s="268"/>
      <c r="O58" s="268"/>
      <c r="P58" s="268"/>
      <c r="Q58" s="268"/>
      <c r="R58" s="269"/>
      <c r="S58" s="19"/>
      <c r="T58" s="17"/>
      <c r="U58" s="17"/>
      <c r="V58" s="17"/>
      <c r="W58" s="17"/>
      <c r="X58" s="17"/>
      <c r="Y58" s="17"/>
      <c r="Z58" s="17"/>
      <c r="AA58" s="17"/>
      <c r="AB58" s="17"/>
      <c r="AC58" s="17"/>
      <c r="AD58" s="18"/>
      <c r="AE58" s="1"/>
    </row>
    <row r="59" spans="1:31" s="20" customFormat="1" ht="15" customHeight="1" outlineLevel="1">
      <c r="A59" s="1"/>
      <c r="B59" s="248"/>
      <c r="C59" s="240" t="s">
        <v>416</v>
      </c>
      <c r="D59" s="241"/>
      <c r="E59" s="282">
        <v>0.4</v>
      </c>
      <c r="F59" s="273"/>
      <c r="G59" s="268"/>
      <c r="H59" s="268"/>
      <c r="I59" s="268"/>
      <c r="J59" s="268"/>
      <c r="K59" s="268"/>
      <c r="L59" s="268"/>
      <c r="M59" s="268"/>
      <c r="N59" s="268"/>
      <c r="O59" s="268"/>
      <c r="P59" s="268"/>
      <c r="Q59" s="268"/>
      <c r="R59" s="269"/>
      <c r="S59" s="19"/>
      <c r="T59" s="17"/>
      <c r="U59" s="17"/>
      <c r="V59" s="17"/>
      <c r="W59" s="17"/>
      <c r="X59" s="17"/>
      <c r="Y59" s="17"/>
      <c r="Z59" s="17"/>
      <c r="AA59" s="17"/>
      <c r="AB59" s="17"/>
      <c r="AC59" s="17"/>
      <c r="AD59" s="18"/>
      <c r="AE59" s="1"/>
    </row>
    <row r="60" spans="1:31" s="20" customFormat="1" ht="15" customHeight="1" outlineLevel="1">
      <c r="A60" s="1"/>
      <c r="B60" s="248"/>
      <c r="C60" s="240" t="s">
        <v>417</v>
      </c>
      <c r="D60" s="241"/>
      <c r="E60" s="282">
        <v>0.4</v>
      </c>
      <c r="F60" s="273"/>
      <c r="G60" s="268"/>
      <c r="H60" s="268"/>
      <c r="I60" s="268"/>
      <c r="J60" s="268"/>
      <c r="K60" s="268"/>
      <c r="L60" s="268"/>
      <c r="M60" s="268"/>
      <c r="N60" s="268"/>
      <c r="O60" s="268"/>
      <c r="P60" s="268"/>
      <c r="Q60" s="268"/>
      <c r="R60" s="269"/>
      <c r="S60" s="19"/>
      <c r="T60" s="17"/>
      <c r="U60" s="17"/>
      <c r="V60" s="17"/>
      <c r="W60" s="17"/>
      <c r="X60" s="17"/>
      <c r="Y60" s="17"/>
      <c r="Z60" s="17"/>
      <c r="AA60" s="17"/>
      <c r="AB60" s="17"/>
      <c r="AC60" s="17"/>
      <c r="AD60" s="18"/>
      <c r="AE60" s="1"/>
    </row>
    <row r="61" spans="1:31" s="20" customFormat="1" ht="15" customHeight="1" outlineLevel="1">
      <c r="A61" s="1"/>
      <c r="B61" s="248"/>
      <c r="C61" s="240" t="s">
        <v>418</v>
      </c>
      <c r="D61" s="241"/>
      <c r="E61" s="282">
        <v>0.4</v>
      </c>
      <c r="F61" s="273"/>
      <c r="G61" s="268"/>
      <c r="H61" s="268"/>
      <c r="I61" s="268"/>
      <c r="J61" s="268"/>
      <c r="K61" s="268"/>
      <c r="L61" s="268"/>
      <c r="M61" s="268"/>
      <c r="N61" s="268"/>
      <c r="O61" s="268"/>
      <c r="P61" s="268"/>
      <c r="Q61" s="268"/>
      <c r="R61" s="269"/>
      <c r="S61" s="19"/>
      <c r="T61" s="17"/>
      <c r="U61" s="17"/>
      <c r="V61" s="17"/>
      <c r="W61" s="17"/>
      <c r="X61" s="17"/>
      <c r="Y61" s="17"/>
      <c r="Z61" s="17"/>
      <c r="AA61" s="17"/>
      <c r="AB61" s="17"/>
      <c r="AC61" s="17"/>
      <c r="AD61" s="18"/>
      <c r="AE61" s="1"/>
    </row>
    <row r="62" spans="1:31" s="20" customFormat="1" ht="15" customHeight="1" outlineLevel="1">
      <c r="A62" s="1"/>
      <c r="B62" s="248"/>
      <c r="C62" s="240" t="s">
        <v>419</v>
      </c>
      <c r="D62" s="241"/>
      <c r="E62" s="282">
        <v>0.4</v>
      </c>
      <c r="F62" s="273"/>
      <c r="G62" s="268"/>
      <c r="H62" s="268"/>
      <c r="I62" s="268"/>
      <c r="J62" s="268"/>
      <c r="K62" s="268"/>
      <c r="L62" s="268"/>
      <c r="M62" s="268"/>
      <c r="N62" s="268"/>
      <c r="O62" s="268"/>
      <c r="P62" s="268"/>
      <c r="Q62" s="268"/>
      <c r="R62" s="269"/>
      <c r="S62" s="19"/>
      <c r="T62" s="17"/>
      <c r="U62" s="17"/>
      <c r="V62" s="17"/>
      <c r="W62" s="17"/>
      <c r="X62" s="17"/>
      <c r="Y62" s="17"/>
      <c r="Z62" s="17"/>
      <c r="AA62" s="17"/>
      <c r="AB62" s="17"/>
      <c r="AC62" s="17"/>
      <c r="AD62" s="18"/>
      <c r="AE62" s="1"/>
    </row>
    <row r="63" spans="1:31" ht="31.5" customHeight="1">
      <c r="A63" s="1"/>
      <c r="B63" s="250"/>
      <c r="C63" s="272" t="s">
        <v>181</v>
      </c>
      <c r="D63" s="241">
        <v>3.4</v>
      </c>
      <c r="E63" s="283">
        <v>0.01</v>
      </c>
      <c r="F63" s="273"/>
      <c r="G63" s="268"/>
      <c r="H63" s="268"/>
      <c r="I63" s="268"/>
      <c r="J63" s="268"/>
      <c r="K63" s="268"/>
      <c r="L63" s="268"/>
      <c r="M63" s="268"/>
      <c r="N63" s="268"/>
      <c r="O63" s="268"/>
      <c r="P63" s="268"/>
      <c r="Q63" s="268"/>
      <c r="R63" s="269"/>
      <c r="S63" s="15"/>
      <c r="T63" s="13"/>
      <c r="U63" s="13"/>
      <c r="V63" s="13"/>
      <c r="W63" s="13"/>
      <c r="X63" s="13"/>
      <c r="Y63" s="13"/>
      <c r="Z63" s="13"/>
      <c r="AA63" s="13"/>
      <c r="AB63" s="13"/>
      <c r="AC63" s="13"/>
      <c r="AD63" s="14"/>
      <c r="AE63" s="1"/>
    </row>
    <row r="64" spans="1:31" s="20" customFormat="1" ht="17" outlineLevel="1">
      <c r="A64" s="1"/>
      <c r="B64" s="251"/>
      <c r="C64" s="240" t="s">
        <v>415</v>
      </c>
      <c r="D64" s="58"/>
      <c r="E64" s="283">
        <v>0.01</v>
      </c>
      <c r="F64" s="274"/>
      <c r="G64" s="270"/>
      <c r="H64" s="270"/>
      <c r="I64" s="270"/>
      <c r="J64" s="270"/>
      <c r="K64" s="270"/>
      <c r="L64" s="270"/>
      <c r="M64" s="270"/>
      <c r="N64" s="270"/>
      <c r="O64" s="270"/>
      <c r="P64" s="270"/>
      <c r="Q64" s="270"/>
      <c r="R64" s="271"/>
      <c r="S64" s="19"/>
      <c r="T64" s="17"/>
      <c r="U64" s="17"/>
      <c r="V64" s="17"/>
      <c r="W64" s="17"/>
      <c r="X64" s="17"/>
      <c r="Y64" s="17"/>
      <c r="Z64" s="17"/>
      <c r="AA64" s="17"/>
      <c r="AB64" s="17"/>
      <c r="AC64" s="17"/>
      <c r="AD64" s="18"/>
      <c r="AE64" s="1"/>
    </row>
    <row r="65" spans="1:31" s="20" customFormat="1" ht="17" outlineLevel="1">
      <c r="A65" s="1"/>
      <c r="B65" s="251"/>
      <c r="C65" s="240" t="s">
        <v>416</v>
      </c>
      <c r="D65" s="58"/>
      <c r="E65" s="283">
        <v>0.01</v>
      </c>
      <c r="F65" s="274"/>
      <c r="G65" s="270"/>
      <c r="H65" s="270"/>
      <c r="I65" s="270"/>
      <c r="J65" s="270"/>
      <c r="K65" s="270"/>
      <c r="L65" s="270"/>
      <c r="M65" s="270"/>
      <c r="N65" s="270"/>
      <c r="O65" s="270"/>
      <c r="P65" s="270"/>
      <c r="Q65" s="270"/>
      <c r="R65" s="271"/>
      <c r="S65" s="19"/>
      <c r="T65" s="17"/>
      <c r="U65" s="17"/>
      <c r="V65" s="17"/>
      <c r="W65" s="17"/>
      <c r="X65" s="17"/>
      <c r="Y65" s="17"/>
      <c r="Z65" s="17"/>
      <c r="AA65" s="17"/>
      <c r="AB65" s="17"/>
      <c r="AC65" s="17"/>
      <c r="AD65" s="18"/>
      <c r="AE65" s="1"/>
    </row>
    <row r="66" spans="1:31" s="20" customFormat="1" ht="17" outlineLevel="1">
      <c r="A66" s="1"/>
      <c r="B66" s="251"/>
      <c r="C66" s="240" t="s">
        <v>417</v>
      </c>
      <c r="D66" s="58"/>
      <c r="E66" s="283">
        <v>0.01</v>
      </c>
      <c r="F66" s="274"/>
      <c r="G66" s="270"/>
      <c r="H66" s="270"/>
      <c r="I66" s="270"/>
      <c r="J66" s="270"/>
      <c r="K66" s="270"/>
      <c r="L66" s="270"/>
      <c r="M66" s="270"/>
      <c r="N66" s="270"/>
      <c r="O66" s="270"/>
      <c r="P66" s="270"/>
      <c r="Q66" s="270"/>
      <c r="R66" s="271"/>
      <c r="S66" s="19"/>
      <c r="T66" s="17"/>
      <c r="U66" s="17"/>
      <c r="V66" s="17"/>
      <c r="W66" s="17"/>
      <c r="X66" s="17"/>
      <c r="Y66" s="17"/>
      <c r="Z66" s="17"/>
      <c r="AA66" s="17"/>
      <c r="AB66" s="17"/>
      <c r="AC66" s="17"/>
      <c r="AD66" s="18"/>
      <c r="AE66" s="1"/>
    </row>
    <row r="67" spans="1:31" s="20" customFormat="1" ht="17" outlineLevel="1">
      <c r="A67" s="1"/>
      <c r="B67" s="251"/>
      <c r="C67" s="240" t="s">
        <v>418</v>
      </c>
      <c r="D67" s="58"/>
      <c r="E67" s="283">
        <v>0.01</v>
      </c>
      <c r="F67" s="274"/>
      <c r="G67" s="270"/>
      <c r="H67" s="270"/>
      <c r="I67" s="270"/>
      <c r="J67" s="270"/>
      <c r="K67" s="270"/>
      <c r="L67" s="270"/>
      <c r="M67" s="270"/>
      <c r="N67" s="270"/>
      <c r="O67" s="270"/>
      <c r="P67" s="270"/>
      <c r="Q67" s="270"/>
      <c r="R67" s="271"/>
      <c r="S67" s="19"/>
      <c r="T67" s="17"/>
      <c r="U67" s="17"/>
      <c r="V67" s="17"/>
      <c r="W67" s="17"/>
      <c r="X67" s="17"/>
      <c r="Y67" s="17"/>
      <c r="Z67" s="17"/>
      <c r="AA67" s="17"/>
      <c r="AB67" s="17"/>
      <c r="AC67" s="17"/>
      <c r="AD67" s="18"/>
      <c r="AE67" s="1"/>
    </row>
    <row r="68" spans="1:31" s="20" customFormat="1" ht="17" outlineLevel="1">
      <c r="A68" s="1"/>
      <c r="B68" s="251"/>
      <c r="C68" s="240" t="s">
        <v>419</v>
      </c>
      <c r="D68" s="58"/>
      <c r="E68" s="283">
        <v>0.01</v>
      </c>
      <c r="F68" s="274"/>
      <c r="G68" s="270"/>
      <c r="H68" s="270"/>
      <c r="I68" s="270"/>
      <c r="J68" s="270"/>
      <c r="K68" s="270"/>
      <c r="L68" s="270"/>
      <c r="M68" s="270"/>
      <c r="N68" s="270"/>
      <c r="O68" s="270"/>
      <c r="P68" s="270"/>
      <c r="Q68" s="270"/>
      <c r="R68" s="271"/>
      <c r="S68" s="19"/>
      <c r="T68" s="17"/>
      <c r="U68" s="17"/>
      <c r="V68" s="17"/>
      <c r="W68" s="17"/>
      <c r="X68" s="17"/>
      <c r="Y68" s="17"/>
      <c r="Z68" s="17"/>
      <c r="AA68" s="17"/>
      <c r="AB68" s="17"/>
      <c r="AC68" s="17"/>
      <c r="AD68" s="18"/>
      <c r="AE68" s="1"/>
    </row>
    <row r="69" spans="1:31" ht="33.75" customHeight="1">
      <c r="A69" s="1"/>
      <c r="B69" s="248"/>
      <c r="C69" s="272" t="s">
        <v>192</v>
      </c>
      <c r="D69" s="461">
        <v>0</v>
      </c>
      <c r="E69" s="284">
        <v>6</v>
      </c>
      <c r="F69" s="273"/>
      <c r="G69" s="268"/>
      <c r="H69" s="268"/>
      <c r="I69" s="268"/>
      <c r="J69" s="268"/>
      <c r="K69" s="268"/>
      <c r="L69" s="268"/>
      <c r="M69" s="268"/>
      <c r="N69" s="268"/>
      <c r="O69" s="268"/>
      <c r="P69" s="268"/>
      <c r="Q69" s="268"/>
      <c r="R69" s="269"/>
      <c r="S69" s="15"/>
      <c r="T69" s="13"/>
      <c r="U69" s="13"/>
      <c r="V69" s="13"/>
      <c r="W69" s="13"/>
      <c r="X69" s="13"/>
      <c r="Y69" s="13"/>
      <c r="Z69" s="13"/>
      <c r="AA69" s="13"/>
      <c r="AB69" s="13"/>
      <c r="AC69" s="13"/>
      <c r="AD69" s="14"/>
      <c r="AE69" s="1"/>
    </row>
    <row r="70" spans="1:31" s="20" customFormat="1" ht="15" customHeight="1" outlineLevel="1">
      <c r="A70" s="1"/>
      <c r="B70" s="248"/>
      <c r="C70" s="240" t="s">
        <v>415</v>
      </c>
      <c r="D70" s="241"/>
      <c r="E70" s="284">
        <v>6</v>
      </c>
      <c r="F70" s="273"/>
      <c r="G70" s="268"/>
      <c r="H70" s="268"/>
      <c r="I70" s="268"/>
      <c r="J70" s="268"/>
      <c r="K70" s="268"/>
      <c r="L70" s="268"/>
      <c r="M70" s="268"/>
      <c r="N70" s="268"/>
      <c r="O70" s="268"/>
      <c r="P70" s="268"/>
      <c r="Q70" s="268"/>
      <c r="R70" s="269"/>
      <c r="S70" s="19"/>
      <c r="T70" s="17"/>
      <c r="U70" s="17"/>
      <c r="V70" s="17"/>
      <c r="W70" s="17"/>
      <c r="X70" s="17"/>
      <c r="Y70" s="17"/>
      <c r="Z70" s="17"/>
      <c r="AA70" s="17"/>
      <c r="AB70" s="17"/>
      <c r="AC70" s="17"/>
      <c r="AD70" s="18"/>
      <c r="AE70" s="1"/>
    </row>
    <row r="71" spans="1:31" s="20" customFormat="1" ht="15" customHeight="1" outlineLevel="1">
      <c r="A71" s="1"/>
      <c r="B71" s="248"/>
      <c r="C71" s="240" t="s">
        <v>416</v>
      </c>
      <c r="D71" s="241"/>
      <c r="E71" s="284">
        <v>6</v>
      </c>
      <c r="F71" s="273"/>
      <c r="G71" s="268"/>
      <c r="H71" s="268"/>
      <c r="I71" s="268"/>
      <c r="J71" s="268"/>
      <c r="K71" s="268"/>
      <c r="L71" s="268"/>
      <c r="M71" s="268"/>
      <c r="N71" s="268"/>
      <c r="O71" s="268"/>
      <c r="P71" s="268"/>
      <c r="Q71" s="268"/>
      <c r="R71" s="269"/>
      <c r="S71" s="19"/>
      <c r="T71" s="17"/>
      <c r="U71" s="17"/>
      <c r="V71" s="17"/>
      <c r="W71" s="17"/>
      <c r="X71" s="17"/>
      <c r="Y71" s="17"/>
      <c r="Z71" s="17"/>
      <c r="AA71" s="17"/>
      <c r="AB71" s="17"/>
      <c r="AC71" s="17"/>
      <c r="AD71" s="18"/>
      <c r="AE71" s="1"/>
    </row>
    <row r="72" spans="1:31" s="20" customFormat="1" ht="15" customHeight="1" outlineLevel="1">
      <c r="A72" s="1"/>
      <c r="B72" s="248"/>
      <c r="C72" s="240" t="s">
        <v>417</v>
      </c>
      <c r="D72" s="241"/>
      <c r="E72" s="284">
        <v>6</v>
      </c>
      <c r="F72" s="273"/>
      <c r="G72" s="268"/>
      <c r="H72" s="268"/>
      <c r="I72" s="268"/>
      <c r="J72" s="268"/>
      <c r="K72" s="268"/>
      <c r="L72" s="268"/>
      <c r="M72" s="268"/>
      <c r="N72" s="268"/>
      <c r="O72" s="268"/>
      <c r="P72" s="268"/>
      <c r="Q72" s="268"/>
      <c r="R72" s="269"/>
      <c r="S72" s="19"/>
      <c r="T72" s="17"/>
      <c r="U72" s="17"/>
      <c r="V72" s="17"/>
      <c r="W72" s="17"/>
      <c r="X72" s="17"/>
      <c r="Y72" s="17"/>
      <c r="Z72" s="17"/>
      <c r="AA72" s="17"/>
      <c r="AB72" s="17"/>
      <c r="AC72" s="17"/>
      <c r="AD72" s="18"/>
      <c r="AE72" s="1"/>
    </row>
    <row r="73" spans="1:31" s="20" customFormat="1" ht="15" customHeight="1" outlineLevel="1">
      <c r="A73" s="1"/>
      <c r="B73" s="248"/>
      <c r="C73" s="240" t="s">
        <v>418</v>
      </c>
      <c r="D73" s="241"/>
      <c r="E73" s="284">
        <v>6</v>
      </c>
      <c r="F73" s="273"/>
      <c r="G73" s="268"/>
      <c r="H73" s="268"/>
      <c r="I73" s="268"/>
      <c r="J73" s="268"/>
      <c r="K73" s="268"/>
      <c r="L73" s="268"/>
      <c r="M73" s="268"/>
      <c r="N73" s="268"/>
      <c r="O73" s="268"/>
      <c r="P73" s="268"/>
      <c r="Q73" s="268"/>
      <c r="R73" s="269"/>
      <c r="S73" s="19"/>
      <c r="T73" s="17"/>
      <c r="U73" s="17"/>
      <c r="V73" s="17"/>
      <c r="W73" s="17"/>
      <c r="X73" s="17"/>
      <c r="Y73" s="17"/>
      <c r="Z73" s="17"/>
      <c r="AA73" s="17"/>
      <c r="AB73" s="17"/>
      <c r="AC73" s="17"/>
      <c r="AD73" s="18"/>
      <c r="AE73" s="1"/>
    </row>
    <row r="74" spans="1:31" s="20" customFormat="1" ht="15" customHeight="1" outlineLevel="1">
      <c r="A74" s="1"/>
      <c r="B74" s="248"/>
      <c r="C74" s="240" t="s">
        <v>419</v>
      </c>
      <c r="D74" s="241"/>
      <c r="E74" s="284">
        <v>6</v>
      </c>
      <c r="F74" s="273"/>
      <c r="G74" s="268"/>
      <c r="H74" s="268"/>
      <c r="I74" s="268"/>
      <c r="J74" s="268"/>
      <c r="K74" s="268"/>
      <c r="L74" s="268"/>
      <c r="M74" s="268"/>
      <c r="N74" s="268"/>
      <c r="O74" s="268"/>
      <c r="P74" s="268"/>
      <c r="Q74" s="268"/>
      <c r="R74" s="269"/>
      <c r="S74" s="19"/>
      <c r="T74" s="17"/>
      <c r="U74" s="17"/>
      <c r="V74" s="17"/>
      <c r="W74" s="17"/>
      <c r="X74" s="17"/>
      <c r="Y74" s="17"/>
      <c r="Z74" s="17"/>
      <c r="AA74" s="17"/>
      <c r="AB74" s="17"/>
      <c r="AC74" s="17"/>
      <c r="AD74" s="18"/>
      <c r="AE74" s="1"/>
    </row>
    <row r="75" spans="1:31" ht="45.75" customHeight="1">
      <c r="A75" s="1"/>
      <c r="B75" s="248"/>
      <c r="C75" s="272" t="s">
        <v>165</v>
      </c>
      <c r="D75" s="241">
        <v>98</v>
      </c>
      <c r="E75" s="280">
        <v>1</v>
      </c>
      <c r="F75" s="273"/>
      <c r="G75" s="268"/>
      <c r="H75" s="268"/>
      <c r="I75" s="268"/>
      <c r="J75" s="268"/>
      <c r="K75" s="268"/>
      <c r="L75" s="268"/>
      <c r="M75" s="268"/>
      <c r="N75" s="268"/>
      <c r="O75" s="268"/>
      <c r="P75" s="268"/>
      <c r="Q75" s="268"/>
      <c r="R75" s="269"/>
      <c r="S75" s="15"/>
      <c r="T75" s="13"/>
      <c r="U75" s="13"/>
      <c r="V75" s="13"/>
      <c r="W75" s="13"/>
      <c r="X75" s="13"/>
      <c r="Y75" s="13"/>
      <c r="Z75" s="13"/>
      <c r="AA75" s="13"/>
      <c r="AB75" s="13"/>
      <c r="AC75" s="13"/>
      <c r="AD75" s="14"/>
      <c r="AE75" s="1"/>
    </row>
    <row r="76" spans="1:31" s="20" customFormat="1" ht="33.75" customHeight="1" outlineLevel="1">
      <c r="A76" s="1"/>
      <c r="B76" s="248"/>
      <c r="C76" s="240" t="s">
        <v>415</v>
      </c>
      <c r="D76" s="241">
        <v>0</v>
      </c>
      <c r="E76" s="280">
        <v>1</v>
      </c>
      <c r="F76" s="273"/>
      <c r="G76" s="268"/>
      <c r="H76" s="268"/>
      <c r="I76" s="268"/>
      <c r="J76" s="268"/>
      <c r="K76" s="268"/>
      <c r="L76" s="268"/>
      <c r="M76" s="268"/>
      <c r="N76" s="268"/>
      <c r="O76" s="268"/>
      <c r="P76" s="268"/>
      <c r="Q76" s="268"/>
      <c r="R76" s="269"/>
      <c r="S76" s="19"/>
      <c r="T76" s="17"/>
      <c r="U76" s="17"/>
      <c r="V76" s="17"/>
      <c r="W76" s="17"/>
      <c r="X76" s="17"/>
      <c r="Y76" s="17"/>
      <c r="Z76" s="17"/>
      <c r="AA76" s="17"/>
      <c r="AB76" s="17"/>
      <c r="AC76" s="17"/>
      <c r="AD76" s="18"/>
      <c r="AE76" s="1"/>
    </row>
    <row r="77" spans="1:31" s="20" customFormat="1" ht="15" customHeight="1" outlineLevel="1">
      <c r="A77" s="1"/>
      <c r="B77" s="248"/>
      <c r="C77" s="240" t="s">
        <v>416</v>
      </c>
      <c r="D77" s="241"/>
      <c r="E77" s="280">
        <v>1</v>
      </c>
      <c r="F77" s="273"/>
      <c r="G77" s="268"/>
      <c r="H77" s="268"/>
      <c r="I77" s="268"/>
      <c r="J77" s="268"/>
      <c r="K77" s="268"/>
      <c r="L77" s="268"/>
      <c r="M77" s="268"/>
      <c r="N77" s="268"/>
      <c r="O77" s="268"/>
      <c r="P77" s="268"/>
      <c r="Q77" s="268"/>
      <c r="R77" s="269"/>
      <c r="S77" s="19"/>
      <c r="T77" s="17"/>
      <c r="U77" s="17"/>
      <c r="V77" s="17"/>
      <c r="W77" s="17"/>
      <c r="X77" s="17"/>
      <c r="Y77" s="17"/>
      <c r="Z77" s="17"/>
      <c r="AA77" s="17"/>
      <c r="AB77" s="17"/>
      <c r="AC77" s="17"/>
      <c r="AD77" s="18"/>
      <c r="AE77" s="1"/>
    </row>
    <row r="78" spans="1:31" s="20" customFormat="1" ht="15" customHeight="1" outlineLevel="1">
      <c r="A78" s="1"/>
      <c r="B78" s="248"/>
      <c r="C78" s="240" t="s">
        <v>417</v>
      </c>
      <c r="D78" s="241"/>
      <c r="E78" s="280">
        <v>1</v>
      </c>
      <c r="F78" s="273"/>
      <c r="G78" s="268"/>
      <c r="H78" s="268"/>
      <c r="I78" s="268"/>
      <c r="J78" s="268"/>
      <c r="K78" s="268"/>
      <c r="L78" s="268"/>
      <c r="M78" s="268"/>
      <c r="N78" s="268"/>
      <c r="O78" s="268"/>
      <c r="P78" s="268"/>
      <c r="Q78" s="268"/>
      <c r="R78" s="269"/>
      <c r="S78" s="19"/>
      <c r="T78" s="17"/>
      <c r="U78" s="17"/>
      <c r="V78" s="17"/>
      <c r="W78" s="17"/>
      <c r="X78" s="17"/>
      <c r="Y78" s="17"/>
      <c r="Z78" s="17"/>
      <c r="AA78" s="17"/>
      <c r="AB78" s="17"/>
      <c r="AC78" s="17"/>
      <c r="AD78" s="18"/>
      <c r="AE78" s="1"/>
    </row>
    <row r="79" spans="1:31" s="20" customFormat="1" ht="15" customHeight="1" outlineLevel="1">
      <c r="A79" s="1"/>
      <c r="B79" s="248"/>
      <c r="C79" s="240" t="s">
        <v>418</v>
      </c>
      <c r="D79" s="241"/>
      <c r="E79" s="280">
        <v>1</v>
      </c>
      <c r="F79" s="273"/>
      <c r="G79" s="268"/>
      <c r="H79" s="268"/>
      <c r="I79" s="268"/>
      <c r="J79" s="268"/>
      <c r="K79" s="268"/>
      <c r="L79" s="268"/>
      <c r="M79" s="268"/>
      <c r="N79" s="268"/>
      <c r="O79" s="268"/>
      <c r="P79" s="268"/>
      <c r="Q79" s="268"/>
      <c r="R79" s="269"/>
      <c r="S79" s="19"/>
      <c r="T79" s="17"/>
      <c r="U79" s="17"/>
      <c r="V79" s="17"/>
      <c r="W79" s="17"/>
      <c r="X79" s="17"/>
      <c r="Y79" s="17"/>
      <c r="Z79" s="17"/>
      <c r="AA79" s="17"/>
      <c r="AB79" s="17"/>
      <c r="AC79" s="17"/>
      <c r="AD79" s="18"/>
      <c r="AE79" s="1"/>
    </row>
    <row r="80" spans="1:31" s="20" customFormat="1" ht="15" customHeight="1" outlineLevel="1">
      <c r="A80" s="1"/>
      <c r="B80" s="248"/>
      <c r="C80" s="240" t="s">
        <v>419</v>
      </c>
      <c r="D80" s="241"/>
      <c r="E80" s="280">
        <v>1</v>
      </c>
      <c r="F80" s="273"/>
      <c r="G80" s="268"/>
      <c r="H80" s="268"/>
      <c r="I80" s="268"/>
      <c r="J80" s="268"/>
      <c r="K80" s="268"/>
      <c r="L80" s="268"/>
      <c r="M80" s="268"/>
      <c r="N80" s="268"/>
      <c r="O80" s="268"/>
      <c r="P80" s="268"/>
      <c r="Q80" s="268"/>
      <c r="R80" s="269"/>
      <c r="S80" s="19"/>
      <c r="T80" s="17"/>
      <c r="U80" s="17"/>
      <c r="V80" s="17"/>
      <c r="W80" s="17"/>
      <c r="X80" s="17"/>
      <c r="Y80" s="17"/>
      <c r="Z80" s="17"/>
      <c r="AA80" s="17"/>
      <c r="AB80" s="17"/>
      <c r="AC80" s="17"/>
      <c r="AD80" s="18"/>
      <c r="AE80" s="1"/>
    </row>
    <row r="81" spans="1:31" ht="50.25" customHeight="1">
      <c r="A81" s="1"/>
      <c r="B81" s="248"/>
      <c r="C81" s="272" t="s">
        <v>255</v>
      </c>
      <c r="D81" s="241">
        <v>0</v>
      </c>
      <c r="E81" s="281">
        <v>1</v>
      </c>
      <c r="F81" s="273"/>
      <c r="G81" s="268"/>
      <c r="H81" s="268"/>
      <c r="I81" s="268"/>
      <c r="J81" s="268"/>
      <c r="K81" s="268"/>
      <c r="L81" s="268"/>
      <c r="M81" s="268"/>
      <c r="N81" s="268"/>
      <c r="O81" s="268"/>
      <c r="P81" s="268"/>
      <c r="Q81" s="268"/>
      <c r="R81" s="269"/>
      <c r="S81" s="15"/>
      <c r="T81" s="13"/>
      <c r="U81" s="13"/>
      <c r="V81" s="13"/>
      <c r="W81" s="13"/>
      <c r="X81" s="13"/>
      <c r="Y81" s="13"/>
      <c r="Z81" s="13"/>
      <c r="AA81" s="13"/>
      <c r="AB81" s="13"/>
      <c r="AC81" s="13"/>
      <c r="AD81" s="14"/>
      <c r="AE81" s="1"/>
    </row>
    <row r="82" spans="1:31" s="20" customFormat="1" ht="15" customHeight="1" outlineLevel="1">
      <c r="A82" s="1"/>
      <c r="B82" s="248"/>
      <c r="C82" s="240" t="s">
        <v>415</v>
      </c>
      <c r="D82" s="241"/>
      <c r="E82" s="281">
        <v>1</v>
      </c>
      <c r="F82" s="273"/>
      <c r="G82" s="268"/>
      <c r="H82" s="268"/>
      <c r="I82" s="268"/>
      <c r="J82" s="268"/>
      <c r="K82" s="268"/>
      <c r="L82" s="268"/>
      <c r="M82" s="268"/>
      <c r="N82" s="268"/>
      <c r="O82" s="268"/>
      <c r="P82" s="268"/>
      <c r="Q82" s="268"/>
      <c r="R82" s="269"/>
      <c r="S82" s="19"/>
      <c r="T82" s="17"/>
      <c r="U82" s="17"/>
      <c r="V82" s="17"/>
      <c r="W82" s="17"/>
      <c r="X82" s="17"/>
      <c r="Y82" s="17"/>
      <c r="Z82" s="17"/>
      <c r="AA82" s="17"/>
      <c r="AB82" s="17"/>
      <c r="AC82" s="17"/>
      <c r="AD82" s="18"/>
      <c r="AE82" s="1"/>
    </row>
    <row r="83" spans="1:31" s="20" customFormat="1" ht="15" customHeight="1" outlineLevel="1">
      <c r="A83" s="1"/>
      <c r="B83" s="248"/>
      <c r="C83" s="240" t="s">
        <v>416</v>
      </c>
      <c r="D83" s="241"/>
      <c r="E83" s="281">
        <v>1</v>
      </c>
      <c r="F83" s="273"/>
      <c r="G83" s="268"/>
      <c r="H83" s="268"/>
      <c r="I83" s="268"/>
      <c r="J83" s="268"/>
      <c r="K83" s="268"/>
      <c r="L83" s="268"/>
      <c r="M83" s="268"/>
      <c r="N83" s="268"/>
      <c r="O83" s="268"/>
      <c r="P83" s="268"/>
      <c r="Q83" s="268"/>
      <c r="R83" s="269"/>
      <c r="S83" s="19"/>
      <c r="T83" s="17"/>
      <c r="U83" s="17"/>
      <c r="V83" s="17"/>
      <c r="W83" s="17"/>
      <c r="X83" s="17"/>
      <c r="Y83" s="17"/>
      <c r="Z83" s="17"/>
      <c r="AA83" s="17"/>
      <c r="AB83" s="17"/>
      <c r="AC83" s="17"/>
      <c r="AD83" s="18"/>
      <c r="AE83" s="1"/>
    </row>
    <row r="84" spans="1:31" s="20" customFormat="1" ht="15" customHeight="1" outlineLevel="1">
      <c r="A84" s="1"/>
      <c r="B84" s="248"/>
      <c r="C84" s="240" t="s">
        <v>417</v>
      </c>
      <c r="D84" s="241"/>
      <c r="E84" s="281">
        <v>1</v>
      </c>
      <c r="F84" s="273"/>
      <c r="G84" s="268"/>
      <c r="H84" s="268"/>
      <c r="I84" s="268"/>
      <c r="J84" s="268"/>
      <c r="K84" s="268"/>
      <c r="L84" s="268"/>
      <c r="M84" s="268"/>
      <c r="N84" s="268"/>
      <c r="O84" s="268"/>
      <c r="P84" s="268"/>
      <c r="Q84" s="268"/>
      <c r="R84" s="269"/>
      <c r="S84" s="19"/>
      <c r="T84" s="17"/>
      <c r="U84" s="17"/>
      <c r="V84" s="17"/>
      <c r="W84" s="17"/>
      <c r="X84" s="17"/>
      <c r="Y84" s="17"/>
      <c r="Z84" s="17"/>
      <c r="AA84" s="17"/>
      <c r="AB84" s="17"/>
      <c r="AC84" s="17"/>
      <c r="AD84" s="18"/>
      <c r="AE84" s="1"/>
    </row>
    <row r="85" spans="1:31" s="20" customFormat="1" ht="15" customHeight="1" outlineLevel="1">
      <c r="A85" s="1"/>
      <c r="B85" s="248"/>
      <c r="C85" s="240" t="s">
        <v>418</v>
      </c>
      <c r="D85" s="241"/>
      <c r="E85" s="281">
        <v>1</v>
      </c>
      <c r="F85" s="273"/>
      <c r="G85" s="268"/>
      <c r="H85" s="268"/>
      <c r="I85" s="268"/>
      <c r="J85" s="268"/>
      <c r="K85" s="268"/>
      <c r="L85" s="268"/>
      <c r="M85" s="268"/>
      <c r="N85" s="268"/>
      <c r="O85" s="268"/>
      <c r="P85" s="268"/>
      <c r="Q85" s="268"/>
      <c r="R85" s="269"/>
      <c r="S85" s="19"/>
      <c r="T85" s="17"/>
      <c r="U85" s="17"/>
      <c r="V85" s="17"/>
      <c r="W85" s="17"/>
      <c r="X85" s="17"/>
      <c r="Y85" s="17"/>
      <c r="Z85" s="17"/>
      <c r="AA85" s="17"/>
      <c r="AB85" s="17"/>
      <c r="AC85" s="17"/>
      <c r="AD85" s="18"/>
      <c r="AE85" s="1"/>
    </row>
    <row r="86" spans="1:31" s="20" customFormat="1" ht="15" customHeight="1" outlineLevel="1">
      <c r="A86" s="1"/>
      <c r="B86" s="248"/>
      <c r="C86" s="240" t="s">
        <v>419</v>
      </c>
      <c r="D86" s="241"/>
      <c r="E86" s="281">
        <v>1</v>
      </c>
      <c r="F86" s="273"/>
      <c r="G86" s="268"/>
      <c r="H86" s="268"/>
      <c r="I86" s="268"/>
      <c r="J86" s="268"/>
      <c r="K86" s="268"/>
      <c r="L86" s="268"/>
      <c r="M86" s="268"/>
      <c r="N86" s="268"/>
      <c r="O86" s="268"/>
      <c r="P86" s="268"/>
      <c r="Q86" s="268"/>
      <c r="R86" s="269"/>
      <c r="S86" s="19"/>
      <c r="T86" s="17"/>
      <c r="U86" s="17"/>
      <c r="V86" s="17"/>
      <c r="W86" s="17"/>
      <c r="X86" s="17"/>
      <c r="Y86" s="17"/>
      <c r="Z86" s="17"/>
      <c r="AA86" s="17"/>
      <c r="AB86" s="17"/>
      <c r="AC86" s="17"/>
      <c r="AD86" s="18"/>
      <c r="AE86" s="1"/>
    </row>
    <row r="87" spans="1:31" ht="54" customHeight="1">
      <c r="A87" s="1"/>
      <c r="B87" s="248"/>
      <c r="C87" s="272" t="s">
        <v>193</v>
      </c>
      <c r="D87" s="242">
        <v>0.63700000000000001</v>
      </c>
      <c r="E87" s="282">
        <v>0.75</v>
      </c>
      <c r="F87" s="273"/>
      <c r="G87" s="268"/>
      <c r="H87" s="268"/>
      <c r="I87" s="268"/>
      <c r="J87" s="268"/>
      <c r="K87" s="268"/>
      <c r="L87" s="268"/>
      <c r="M87" s="268"/>
      <c r="N87" s="268"/>
      <c r="O87" s="268"/>
      <c r="P87" s="268"/>
      <c r="Q87" s="268"/>
      <c r="R87" s="269"/>
      <c r="S87" s="15"/>
      <c r="T87" s="13"/>
      <c r="U87" s="13"/>
      <c r="V87" s="13"/>
      <c r="W87" s="13"/>
      <c r="X87" s="13"/>
      <c r="Y87" s="13"/>
      <c r="Z87" s="13"/>
      <c r="AA87" s="13"/>
      <c r="AB87" s="13"/>
      <c r="AC87" s="13"/>
      <c r="AD87" s="14"/>
      <c r="AE87" s="1"/>
    </row>
    <row r="88" spans="1:31" s="20" customFormat="1" ht="15" customHeight="1" outlineLevel="1">
      <c r="A88" s="1"/>
      <c r="B88" s="248"/>
      <c r="C88" s="240" t="s">
        <v>415</v>
      </c>
      <c r="D88" s="241"/>
      <c r="E88" s="282">
        <v>0.75</v>
      </c>
      <c r="F88" s="273"/>
      <c r="G88" s="268"/>
      <c r="H88" s="268"/>
      <c r="I88" s="268"/>
      <c r="J88" s="268"/>
      <c r="K88" s="268"/>
      <c r="L88" s="268"/>
      <c r="M88" s="268"/>
      <c r="N88" s="268"/>
      <c r="O88" s="268"/>
      <c r="P88" s="268"/>
      <c r="Q88" s="268"/>
      <c r="R88" s="269"/>
      <c r="S88" s="19"/>
      <c r="T88" s="17"/>
      <c r="U88" s="17"/>
      <c r="V88" s="17"/>
      <c r="W88" s="17"/>
      <c r="X88" s="17"/>
      <c r="Y88" s="17"/>
      <c r="Z88" s="17"/>
      <c r="AA88" s="17"/>
      <c r="AB88" s="17"/>
      <c r="AC88" s="17"/>
      <c r="AD88" s="18"/>
      <c r="AE88" s="1"/>
    </row>
    <row r="89" spans="1:31" s="20" customFormat="1" ht="15" customHeight="1" outlineLevel="1">
      <c r="A89" s="1"/>
      <c r="B89" s="248"/>
      <c r="C89" s="240" t="s">
        <v>416</v>
      </c>
      <c r="D89" s="241"/>
      <c r="E89" s="282">
        <v>0.75</v>
      </c>
      <c r="F89" s="273"/>
      <c r="G89" s="268"/>
      <c r="H89" s="268"/>
      <c r="I89" s="268"/>
      <c r="J89" s="268"/>
      <c r="K89" s="268"/>
      <c r="L89" s="268"/>
      <c r="M89" s="268"/>
      <c r="N89" s="268"/>
      <c r="O89" s="268"/>
      <c r="P89" s="268"/>
      <c r="Q89" s="268"/>
      <c r="R89" s="269"/>
      <c r="S89" s="19"/>
      <c r="T89" s="17"/>
      <c r="U89" s="17"/>
      <c r="V89" s="17"/>
      <c r="W89" s="17"/>
      <c r="X89" s="17"/>
      <c r="Y89" s="17"/>
      <c r="Z89" s="17"/>
      <c r="AA89" s="17"/>
      <c r="AB89" s="17"/>
      <c r="AC89" s="17"/>
      <c r="AD89" s="18"/>
      <c r="AE89" s="1"/>
    </row>
    <row r="90" spans="1:31" s="20" customFormat="1" ht="15" customHeight="1" outlineLevel="1">
      <c r="A90" s="1"/>
      <c r="B90" s="248"/>
      <c r="C90" s="240" t="s">
        <v>417</v>
      </c>
      <c r="D90" s="241"/>
      <c r="E90" s="282">
        <v>0.75</v>
      </c>
      <c r="F90" s="273"/>
      <c r="G90" s="268"/>
      <c r="H90" s="268"/>
      <c r="I90" s="268"/>
      <c r="J90" s="268"/>
      <c r="K90" s="268"/>
      <c r="L90" s="268"/>
      <c r="M90" s="268"/>
      <c r="N90" s="268"/>
      <c r="O90" s="268"/>
      <c r="P90" s="268"/>
      <c r="Q90" s="268"/>
      <c r="R90" s="269"/>
      <c r="S90" s="19"/>
      <c r="T90" s="17"/>
      <c r="U90" s="17"/>
      <c r="V90" s="17"/>
      <c r="W90" s="17"/>
      <c r="X90" s="17"/>
      <c r="Y90" s="17"/>
      <c r="Z90" s="17"/>
      <c r="AA90" s="17"/>
      <c r="AB90" s="17"/>
      <c r="AC90" s="17"/>
      <c r="AD90" s="18"/>
      <c r="AE90" s="1"/>
    </row>
    <row r="91" spans="1:31" s="20" customFormat="1" ht="15" customHeight="1" outlineLevel="1">
      <c r="A91" s="1"/>
      <c r="B91" s="248"/>
      <c r="C91" s="240" t="s">
        <v>418</v>
      </c>
      <c r="D91" s="241"/>
      <c r="E91" s="282">
        <v>0.75</v>
      </c>
      <c r="F91" s="273"/>
      <c r="G91" s="268"/>
      <c r="H91" s="268"/>
      <c r="I91" s="268"/>
      <c r="J91" s="268"/>
      <c r="K91" s="268"/>
      <c r="L91" s="268"/>
      <c r="M91" s="268"/>
      <c r="N91" s="268"/>
      <c r="O91" s="268"/>
      <c r="P91" s="268"/>
      <c r="Q91" s="268"/>
      <c r="R91" s="269"/>
      <c r="S91" s="19"/>
      <c r="T91" s="17"/>
      <c r="U91" s="17"/>
      <c r="V91" s="17"/>
      <c r="W91" s="17"/>
      <c r="X91" s="17"/>
      <c r="Y91" s="17"/>
      <c r="Z91" s="17"/>
      <c r="AA91" s="17"/>
      <c r="AB91" s="17"/>
      <c r="AC91" s="17"/>
      <c r="AD91" s="18"/>
      <c r="AE91" s="1"/>
    </row>
    <row r="92" spans="1:31" s="20" customFormat="1" ht="15" customHeight="1" outlineLevel="1">
      <c r="A92" s="1"/>
      <c r="B92" s="248"/>
      <c r="C92" s="240" t="s">
        <v>419</v>
      </c>
      <c r="D92" s="241"/>
      <c r="E92" s="282">
        <v>0.75</v>
      </c>
      <c r="F92" s="273"/>
      <c r="G92" s="268"/>
      <c r="H92" s="268"/>
      <c r="I92" s="268"/>
      <c r="J92" s="268"/>
      <c r="K92" s="268"/>
      <c r="L92" s="268"/>
      <c r="M92" s="268"/>
      <c r="N92" s="268"/>
      <c r="O92" s="268"/>
      <c r="P92" s="268"/>
      <c r="Q92" s="268"/>
      <c r="R92" s="269"/>
      <c r="S92" s="19"/>
      <c r="T92" s="17"/>
      <c r="U92" s="17"/>
      <c r="V92" s="17"/>
      <c r="W92" s="17"/>
      <c r="X92" s="17"/>
      <c r="Y92" s="17"/>
      <c r="Z92" s="17"/>
      <c r="AA92" s="17"/>
      <c r="AB92" s="17"/>
      <c r="AC92" s="17"/>
      <c r="AD92" s="18"/>
      <c r="AE92" s="1"/>
    </row>
    <row r="93" spans="1:31" ht="37.5" customHeight="1">
      <c r="A93" s="1"/>
      <c r="B93" s="248"/>
      <c r="C93" s="272" t="s">
        <v>166</v>
      </c>
      <c r="D93" s="243">
        <v>0</v>
      </c>
      <c r="E93" s="282">
        <v>0.1</v>
      </c>
      <c r="F93" s="273"/>
      <c r="G93" s="268"/>
      <c r="H93" s="268"/>
      <c r="I93" s="268"/>
      <c r="J93" s="268"/>
      <c r="K93" s="268"/>
      <c r="L93" s="268"/>
      <c r="M93" s="268"/>
      <c r="N93" s="268"/>
      <c r="O93" s="268"/>
      <c r="P93" s="268"/>
      <c r="Q93" s="268"/>
      <c r="R93" s="269"/>
      <c r="S93" s="15"/>
      <c r="T93" s="13"/>
      <c r="U93" s="13"/>
      <c r="V93" s="13"/>
      <c r="W93" s="13"/>
      <c r="X93" s="13"/>
      <c r="Y93" s="13"/>
      <c r="Z93" s="13"/>
      <c r="AA93" s="13"/>
      <c r="AB93" s="13"/>
      <c r="AC93" s="13"/>
      <c r="AD93" s="14"/>
      <c r="AE93" s="1"/>
    </row>
    <row r="94" spans="1:31" s="20" customFormat="1" ht="15" customHeight="1" outlineLevel="1">
      <c r="A94" s="1"/>
      <c r="B94" s="248"/>
      <c r="C94" s="240" t="s">
        <v>415</v>
      </c>
      <c r="D94" s="241"/>
      <c r="E94" s="282">
        <v>0.1</v>
      </c>
      <c r="F94" s="273"/>
      <c r="G94" s="268"/>
      <c r="H94" s="268"/>
      <c r="I94" s="268"/>
      <c r="J94" s="268"/>
      <c r="K94" s="268"/>
      <c r="L94" s="268"/>
      <c r="M94" s="268"/>
      <c r="N94" s="268"/>
      <c r="O94" s="268"/>
      <c r="P94" s="268"/>
      <c r="Q94" s="268"/>
      <c r="R94" s="269"/>
      <c r="S94" s="19"/>
      <c r="T94" s="17"/>
      <c r="U94" s="17"/>
      <c r="V94" s="17"/>
      <c r="W94" s="17"/>
      <c r="X94" s="17"/>
      <c r="Y94" s="17"/>
      <c r="Z94" s="17"/>
      <c r="AA94" s="17"/>
      <c r="AB94" s="17"/>
      <c r="AC94" s="17"/>
      <c r="AD94" s="18"/>
      <c r="AE94" s="1"/>
    </row>
    <row r="95" spans="1:31" s="20" customFormat="1" ht="15" customHeight="1" outlineLevel="1">
      <c r="A95" s="1"/>
      <c r="B95" s="248"/>
      <c r="C95" s="240" t="s">
        <v>416</v>
      </c>
      <c r="D95" s="241"/>
      <c r="E95" s="282">
        <v>0.1</v>
      </c>
      <c r="F95" s="273"/>
      <c r="G95" s="268"/>
      <c r="H95" s="268"/>
      <c r="I95" s="268"/>
      <c r="J95" s="268"/>
      <c r="K95" s="268"/>
      <c r="L95" s="268"/>
      <c r="M95" s="268"/>
      <c r="N95" s="268"/>
      <c r="O95" s="268"/>
      <c r="P95" s="268"/>
      <c r="Q95" s="268"/>
      <c r="R95" s="269"/>
      <c r="S95" s="19"/>
      <c r="T95" s="17"/>
      <c r="U95" s="17"/>
      <c r="V95" s="17"/>
      <c r="W95" s="17"/>
      <c r="X95" s="17"/>
      <c r="Y95" s="17"/>
      <c r="Z95" s="17"/>
      <c r="AA95" s="17"/>
      <c r="AB95" s="17"/>
      <c r="AC95" s="17"/>
      <c r="AD95" s="18"/>
      <c r="AE95" s="1"/>
    </row>
    <row r="96" spans="1:31" s="20" customFormat="1" ht="15" customHeight="1" outlineLevel="1">
      <c r="A96" s="1"/>
      <c r="B96" s="248"/>
      <c r="C96" s="240" t="s">
        <v>417</v>
      </c>
      <c r="D96" s="241"/>
      <c r="E96" s="282">
        <v>0.1</v>
      </c>
      <c r="F96" s="273"/>
      <c r="G96" s="268"/>
      <c r="H96" s="268"/>
      <c r="I96" s="268"/>
      <c r="J96" s="268"/>
      <c r="K96" s="268"/>
      <c r="L96" s="268"/>
      <c r="M96" s="268"/>
      <c r="N96" s="268"/>
      <c r="O96" s="268"/>
      <c r="P96" s="268"/>
      <c r="Q96" s="268"/>
      <c r="R96" s="269"/>
      <c r="S96" s="19"/>
      <c r="T96" s="17"/>
      <c r="U96" s="17"/>
      <c r="V96" s="17"/>
      <c r="W96" s="17"/>
      <c r="X96" s="17"/>
      <c r="Y96" s="17"/>
      <c r="Z96" s="17"/>
      <c r="AA96" s="17"/>
      <c r="AB96" s="17"/>
      <c r="AC96" s="17"/>
      <c r="AD96" s="18"/>
      <c r="AE96" s="1"/>
    </row>
    <row r="97" spans="1:31" s="20" customFormat="1" ht="15" customHeight="1" outlineLevel="1">
      <c r="A97" s="1"/>
      <c r="B97" s="248"/>
      <c r="C97" s="240" t="s">
        <v>418</v>
      </c>
      <c r="D97" s="241"/>
      <c r="E97" s="282">
        <v>0.1</v>
      </c>
      <c r="F97" s="273"/>
      <c r="G97" s="268"/>
      <c r="H97" s="268"/>
      <c r="I97" s="268"/>
      <c r="J97" s="268"/>
      <c r="K97" s="268"/>
      <c r="L97" s="268"/>
      <c r="M97" s="268"/>
      <c r="N97" s="268"/>
      <c r="O97" s="268"/>
      <c r="P97" s="268"/>
      <c r="Q97" s="268"/>
      <c r="R97" s="269"/>
      <c r="S97" s="19"/>
      <c r="T97" s="17"/>
      <c r="U97" s="17"/>
      <c r="V97" s="17"/>
      <c r="W97" s="17"/>
      <c r="X97" s="17"/>
      <c r="Y97" s="17"/>
      <c r="Z97" s="17"/>
      <c r="AA97" s="17"/>
      <c r="AB97" s="17"/>
      <c r="AC97" s="17"/>
      <c r="AD97" s="18"/>
      <c r="AE97" s="1"/>
    </row>
    <row r="98" spans="1:31" s="20" customFormat="1" ht="15" customHeight="1" outlineLevel="1">
      <c r="A98" s="1"/>
      <c r="B98" s="248"/>
      <c r="C98" s="240" t="s">
        <v>419</v>
      </c>
      <c r="D98" s="241"/>
      <c r="E98" s="282">
        <v>0.1</v>
      </c>
      <c r="F98" s="273"/>
      <c r="G98" s="268"/>
      <c r="H98" s="268"/>
      <c r="I98" s="268"/>
      <c r="J98" s="268"/>
      <c r="K98" s="268"/>
      <c r="L98" s="268"/>
      <c r="M98" s="268"/>
      <c r="N98" s="268"/>
      <c r="O98" s="268"/>
      <c r="P98" s="268"/>
      <c r="Q98" s="268"/>
      <c r="R98" s="269"/>
      <c r="S98" s="19"/>
      <c r="T98" s="17"/>
      <c r="U98" s="17"/>
      <c r="V98" s="17"/>
      <c r="W98" s="17"/>
      <c r="X98" s="17"/>
      <c r="Y98" s="17"/>
      <c r="Z98" s="17"/>
      <c r="AA98" s="17"/>
      <c r="AB98" s="17"/>
      <c r="AC98" s="17"/>
      <c r="AD98" s="18"/>
      <c r="AE98" s="1"/>
    </row>
    <row r="99" spans="1:31" ht="36" customHeight="1">
      <c r="A99" s="1"/>
      <c r="B99" s="248"/>
      <c r="C99" s="272" t="s">
        <v>258</v>
      </c>
      <c r="D99" s="282">
        <v>0.5</v>
      </c>
      <c r="E99" s="282">
        <v>0.75</v>
      </c>
      <c r="F99" s="273"/>
      <c r="G99" s="268"/>
      <c r="H99" s="268"/>
      <c r="I99" s="268"/>
      <c r="J99" s="268"/>
      <c r="K99" s="268"/>
      <c r="L99" s="268"/>
      <c r="M99" s="268"/>
      <c r="N99" s="268"/>
      <c r="O99" s="268"/>
      <c r="P99" s="268"/>
      <c r="Q99" s="268"/>
      <c r="R99" s="269"/>
      <c r="S99" s="23"/>
      <c r="T99" s="21"/>
      <c r="U99" s="21"/>
      <c r="V99" s="21"/>
      <c r="W99" s="21"/>
      <c r="X99" s="21"/>
      <c r="Y99" s="21"/>
      <c r="Z99" s="21"/>
      <c r="AA99" s="21"/>
      <c r="AB99" s="21"/>
      <c r="AC99" s="21"/>
      <c r="AD99" s="22"/>
      <c r="AE99" s="1"/>
    </row>
    <row r="100" spans="1:31" s="20" customFormat="1" ht="15" customHeight="1" outlineLevel="1">
      <c r="A100" s="1"/>
      <c r="B100" s="248"/>
      <c r="C100" s="240" t="s">
        <v>415</v>
      </c>
      <c r="D100" s="241"/>
      <c r="E100" s="282">
        <v>0.75</v>
      </c>
      <c r="F100" s="273"/>
      <c r="G100" s="268"/>
      <c r="H100" s="268"/>
      <c r="I100" s="268"/>
      <c r="J100" s="268"/>
      <c r="K100" s="268"/>
      <c r="L100" s="268"/>
      <c r="M100" s="268"/>
      <c r="N100" s="268"/>
      <c r="O100" s="268"/>
      <c r="P100" s="268"/>
      <c r="Q100" s="268"/>
      <c r="R100" s="269"/>
      <c r="S100" s="19"/>
      <c r="T100" s="17"/>
      <c r="U100" s="17"/>
      <c r="V100" s="17"/>
      <c r="W100" s="17"/>
      <c r="X100" s="17"/>
      <c r="Y100" s="17"/>
      <c r="Z100" s="17"/>
      <c r="AA100" s="17"/>
      <c r="AB100" s="17"/>
      <c r="AC100" s="17"/>
      <c r="AD100" s="18"/>
      <c r="AE100" s="1"/>
    </row>
    <row r="101" spans="1:31" s="20" customFormat="1" ht="15" customHeight="1" outlineLevel="1">
      <c r="A101" s="1"/>
      <c r="B101" s="248"/>
      <c r="C101" s="240" t="s">
        <v>416</v>
      </c>
      <c r="D101" s="241"/>
      <c r="E101" s="282">
        <v>0.75</v>
      </c>
      <c r="F101" s="273"/>
      <c r="G101" s="268"/>
      <c r="H101" s="268"/>
      <c r="I101" s="268"/>
      <c r="J101" s="268"/>
      <c r="K101" s="268"/>
      <c r="L101" s="268"/>
      <c r="M101" s="268"/>
      <c r="N101" s="268"/>
      <c r="O101" s="268"/>
      <c r="P101" s="268"/>
      <c r="Q101" s="268"/>
      <c r="R101" s="269"/>
      <c r="S101" s="19"/>
      <c r="T101" s="17"/>
      <c r="U101" s="17"/>
      <c r="V101" s="17"/>
      <c r="W101" s="17"/>
      <c r="X101" s="17"/>
      <c r="Y101" s="17"/>
      <c r="Z101" s="17"/>
      <c r="AA101" s="17"/>
      <c r="AB101" s="17"/>
      <c r="AC101" s="17"/>
      <c r="AD101" s="18"/>
      <c r="AE101" s="1"/>
    </row>
    <row r="102" spans="1:31" s="20" customFormat="1" ht="15" customHeight="1" outlineLevel="1">
      <c r="A102" s="1"/>
      <c r="B102" s="248"/>
      <c r="C102" s="240" t="s">
        <v>417</v>
      </c>
      <c r="D102" s="241"/>
      <c r="E102" s="282">
        <v>0.75</v>
      </c>
      <c r="F102" s="273"/>
      <c r="G102" s="268"/>
      <c r="H102" s="268"/>
      <c r="I102" s="268"/>
      <c r="J102" s="268"/>
      <c r="K102" s="268"/>
      <c r="L102" s="268"/>
      <c r="M102" s="268"/>
      <c r="N102" s="268"/>
      <c r="O102" s="268"/>
      <c r="P102" s="268"/>
      <c r="Q102" s="268"/>
      <c r="R102" s="269"/>
      <c r="S102" s="19"/>
      <c r="T102" s="17"/>
      <c r="U102" s="17"/>
      <c r="V102" s="17"/>
      <c r="W102" s="17"/>
      <c r="X102" s="17"/>
      <c r="Y102" s="17"/>
      <c r="Z102" s="17"/>
      <c r="AA102" s="17"/>
      <c r="AB102" s="17"/>
      <c r="AC102" s="17"/>
      <c r="AD102" s="18"/>
      <c r="AE102" s="1"/>
    </row>
    <row r="103" spans="1:31" s="20" customFormat="1" ht="15" customHeight="1" outlineLevel="1">
      <c r="A103" s="1"/>
      <c r="B103" s="248"/>
      <c r="C103" s="240" t="s">
        <v>418</v>
      </c>
      <c r="D103" s="241"/>
      <c r="E103" s="282">
        <v>0.75</v>
      </c>
      <c r="F103" s="273"/>
      <c r="G103" s="268"/>
      <c r="H103" s="268"/>
      <c r="I103" s="268"/>
      <c r="J103" s="268"/>
      <c r="K103" s="268"/>
      <c r="L103" s="268"/>
      <c r="M103" s="268"/>
      <c r="N103" s="268"/>
      <c r="O103" s="268"/>
      <c r="P103" s="268"/>
      <c r="Q103" s="268"/>
      <c r="R103" s="269"/>
      <c r="S103" s="19"/>
      <c r="T103" s="17"/>
      <c r="U103" s="17"/>
      <c r="V103" s="17"/>
      <c r="W103" s="17"/>
      <c r="X103" s="17"/>
      <c r="Y103" s="17"/>
      <c r="Z103" s="17"/>
      <c r="AA103" s="17"/>
      <c r="AB103" s="17"/>
      <c r="AC103" s="17"/>
      <c r="AD103" s="18"/>
      <c r="AE103" s="1"/>
    </row>
    <row r="104" spans="1:31" s="20" customFormat="1" ht="15" customHeight="1" outlineLevel="1">
      <c r="A104" s="1"/>
      <c r="B104" s="248"/>
      <c r="C104" s="240" t="s">
        <v>419</v>
      </c>
      <c r="D104" s="241"/>
      <c r="E104" s="282">
        <v>0.75</v>
      </c>
      <c r="F104" s="273"/>
      <c r="G104" s="268"/>
      <c r="H104" s="268"/>
      <c r="I104" s="268"/>
      <c r="J104" s="268"/>
      <c r="K104" s="268"/>
      <c r="L104" s="268"/>
      <c r="M104" s="268"/>
      <c r="N104" s="268"/>
      <c r="O104" s="268"/>
      <c r="P104" s="268"/>
      <c r="Q104" s="268"/>
      <c r="R104" s="269"/>
      <c r="S104" s="19"/>
      <c r="T104" s="17"/>
      <c r="U104" s="17"/>
      <c r="V104" s="17"/>
      <c r="W104" s="17"/>
      <c r="X104" s="17"/>
      <c r="Y104" s="17"/>
      <c r="Z104" s="17"/>
      <c r="AA104" s="17"/>
      <c r="AB104" s="17"/>
      <c r="AC104" s="17"/>
      <c r="AD104" s="18"/>
      <c r="AE104" s="1"/>
    </row>
    <row r="105" spans="1:31" s="20" customFormat="1" ht="76.5" customHeight="1" outlineLevel="1">
      <c r="A105" s="1"/>
      <c r="B105" s="248"/>
      <c r="C105" s="272" t="s">
        <v>281</v>
      </c>
      <c r="D105" s="241">
        <v>0</v>
      </c>
      <c r="E105" s="285">
        <v>4</v>
      </c>
      <c r="F105" s="273"/>
      <c r="G105" s="268"/>
      <c r="H105" s="268"/>
      <c r="I105" s="268"/>
      <c r="J105" s="268"/>
      <c r="K105" s="268"/>
      <c r="L105" s="268"/>
      <c r="M105" s="268"/>
      <c r="N105" s="268"/>
      <c r="O105" s="268"/>
      <c r="P105" s="268"/>
      <c r="Q105" s="268"/>
      <c r="R105" s="269"/>
      <c r="S105" s="19"/>
      <c r="T105" s="17"/>
      <c r="U105" s="17"/>
      <c r="V105" s="17"/>
      <c r="W105" s="17"/>
      <c r="X105" s="17"/>
      <c r="Y105" s="17"/>
      <c r="Z105" s="17"/>
      <c r="AA105" s="17"/>
      <c r="AB105" s="17"/>
      <c r="AC105" s="17"/>
      <c r="AD105" s="18"/>
      <c r="AE105" s="1"/>
    </row>
    <row r="106" spans="1:31" s="20" customFormat="1" ht="15" customHeight="1" outlineLevel="1">
      <c r="A106" s="1"/>
      <c r="B106" s="248"/>
      <c r="C106" s="240" t="s">
        <v>415</v>
      </c>
      <c r="D106" s="241"/>
      <c r="E106" s="285">
        <v>4</v>
      </c>
      <c r="F106" s="273"/>
      <c r="G106" s="268"/>
      <c r="H106" s="268"/>
      <c r="I106" s="268"/>
      <c r="J106" s="268"/>
      <c r="K106" s="268"/>
      <c r="L106" s="268"/>
      <c r="M106" s="268"/>
      <c r="N106" s="268"/>
      <c r="O106" s="268"/>
      <c r="P106" s="268"/>
      <c r="Q106" s="268"/>
      <c r="R106" s="269"/>
      <c r="S106" s="19"/>
      <c r="T106" s="17"/>
      <c r="U106" s="17"/>
      <c r="V106" s="17"/>
      <c r="W106" s="17"/>
      <c r="X106" s="17"/>
      <c r="Y106" s="17"/>
      <c r="Z106" s="17"/>
      <c r="AA106" s="17"/>
      <c r="AB106" s="17"/>
      <c r="AC106" s="17"/>
      <c r="AD106" s="18"/>
      <c r="AE106" s="1"/>
    </row>
    <row r="107" spans="1:31" s="20" customFormat="1" ht="15" customHeight="1" outlineLevel="1">
      <c r="A107" s="1"/>
      <c r="B107" s="248"/>
      <c r="C107" s="240" t="s">
        <v>416</v>
      </c>
      <c r="D107" s="241"/>
      <c r="E107" s="285">
        <v>4</v>
      </c>
      <c r="F107" s="273"/>
      <c r="G107" s="268"/>
      <c r="H107" s="268"/>
      <c r="I107" s="268"/>
      <c r="J107" s="268"/>
      <c r="K107" s="268"/>
      <c r="L107" s="268"/>
      <c r="M107" s="268"/>
      <c r="N107" s="268"/>
      <c r="O107" s="268"/>
      <c r="P107" s="268"/>
      <c r="Q107" s="268"/>
      <c r="R107" s="269"/>
      <c r="S107" s="19"/>
      <c r="T107" s="17"/>
      <c r="U107" s="17"/>
      <c r="V107" s="17"/>
      <c r="W107" s="17"/>
      <c r="X107" s="17"/>
      <c r="Y107" s="17"/>
      <c r="Z107" s="17"/>
      <c r="AA107" s="17"/>
      <c r="AB107" s="17"/>
      <c r="AC107" s="17"/>
      <c r="AD107" s="18"/>
      <c r="AE107" s="1"/>
    </row>
    <row r="108" spans="1:31" s="20" customFormat="1" ht="15" customHeight="1" outlineLevel="1">
      <c r="A108" s="1"/>
      <c r="B108" s="248"/>
      <c r="C108" s="240" t="s">
        <v>417</v>
      </c>
      <c r="D108" s="241"/>
      <c r="E108" s="285">
        <v>4</v>
      </c>
      <c r="F108" s="273"/>
      <c r="G108" s="268"/>
      <c r="H108" s="268"/>
      <c r="I108" s="268"/>
      <c r="J108" s="268"/>
      <c r="K108" s="268"/>
      <c r="L108" s="268"/>
      <c r="M108" s="268"/>
      <c r="N108" s="268"/>
      <c r="O108" s="268"/>
      <c r="P108" s="268"/>
      <c r="Q108" s="268"/>
      <c r="R108" s="269"/>
      <c r="S108" s="19"/>
      <c r="T108" s="17"/>
      <c r="U108" s="17"/>
      <c r="V108" s="17"/>
      <c r="W108" s="17"/>
      <c r="X108" s="17"/>
      <c r="Y108" s="17"/>
      <c r="Z108" s="17"/>
      <c r="AA108" s="17"/>
      <c r="AB108" s="17"/>
      <c r="AC108" s="17"/>
      <c r="AD108" s="18"/>
      <c r="AE108" s="1"/>
    </row>
    <row r="109" spans="1:31" s="20" customFormat="1" ht="15" customHeight="1" outlineLevel="1">
      <c r="A109" s="1"/>
      <c r="B109" s="248"/>
      <c r="C109" s="240" t="s">
        <v>418</v>
      </c>
      <c r="D109" s="241"/>
      <c r="E109" s="285">
        <v>4</v>
      </c>
      <c r="F109" s="273"/>
      <c r="G109" s="268"/>
      <c r="H109" s="268"/>
      <c r="I109" s="268"/>
      <c r="J109" s="268"/>
      <c r="K109" s="268"/>
      <c r="L109" s="268"/>
      <c r="M109" s="268"/>
      <c r="N109" s="268"/>
      <c r="O109" s="268"/>
      <c r="P109" s="268"/>
      <c r="Q109" s="268"/>
      <c r="R109" s="269"/>
      <c r="S109" s="19"/>
      <c r="T109" s="17"/>
      <c r="U109" s="17"/>
      <c r="V109" s="17"/>
      <c r="W109" s="17"/>
      <c r="X109" s="17"/>
      <c r="Y109" s="17"/>
      <c r="Z109" s="17"/>
      <c r="AA109" s="17"/>
      <c r="AB109" s="17"/>
      <c r="AC109" s="17"/>
      <c r="AD109" s="18"/>
      <c r="AE109" s="1"/>
    </row>
    <row r="110" spans="1:31" s="20" customFormat="1" ht="15" customHeight="1" outlineLevel="1">
      <c r="A110" s="1"/>
      <c r="B110" s="248"/>
      <c r="C110" s="240" t="s">
        <v>419</v>
      </c>
      <c r="D110" s="241"/>
      <c r="E110" s="285">
        <v>4</v>
      </c>
      <c r="F110" s="273"/>
      <c r="G110" s="268"/>
      <c r="H110" s="268"/>
      <c r="I110" s="268"/>
      <c r="J110" s="268"/>
      <c r="K110" s="268"/>
      <c r="L110" s="268"/>
      <c r="M110" s="268"/>
      <c r="N110" s="268"/>
      <c r="O110" s="268"/>
      <c r="P110" s="268"/>
      <c r="Q110" s="268"/>
      <c r="R110" s="269"/>
      <c r="S110" s="19"/>
      <c r="T110" s="17"/>
      <c r="U110" s="17"/>
      <c r="V110" s="17"/>
      <c r="W110" s="17"/>
      <c r="X110" s="17"/>
      <c r="Y110" s="17"/>
      <c r="Z110" s="17"/>
      <c r="AA110" s="17"/>
      <c r="AB110" s="17"/>
      <c r="AC110" s="17"/>
      <c r="AD110" s="18"/>
      <c r="AE110" s="1"/>
    </row>
    <row r="111" spans="1:31" ht="72.75" customHeight="1">
      <c r="A111" s="1"/>
      <c r="B111" s="250"/>
      <c r="C111" s="272" t="s">
        <v>282</v>
      </c>
      <c r="D111" s="462">
        <v>0</v>
      </c>
      <c r="E111" s="286">
        <v>6</v>
      </c>
      <c r="F111" s="273"/>
      <c r="G111" s="268"/>
      <c r="H111" s="268"/>
      <c r="I111" s="268"/>
      <c r="J111" s="268"/>
      <c r="K111" s="268"/>
      <c r="L111" s="268"/>
      <c r="M111" s="268"/>
      <c r="N111" s="268"/>
      <c r="O111" s="268"/>
      <c r="P111" s="268"/>
      <c r="Q111" s="268"/>
      <c r="R111" s="269"/>
      <c r="S111" s="15"/>
      <c r="T111" s="13"/>
      <c r="U111" s="13"/>
      <c r="V111" s="13"/>
      <c r="W111" s="13"/>
      <c r="X111" s="13"/>
      <c r="Y111" s="13"/>
      <c r="Z111" s="13"/>
      <c r="AA111" s="13"/>
      <c r="AB111" s="13"/>
      <c r="AC111" s="13"/>
      <c r="AD111" s="14"/>
      <c r="AE111" s="1"/>
    </row>
    <row r="112" spans="1:31" s="20" customFormat="1" ht="15" customHeight="1" outlineLevel="1">
      <c r="A112" s="1"/>
      <c r="B112" s="248"/>
      <c r="C112" s="240" t="s">
        <v>415</v>
      </c>
      <c r="D112" s="241"/>
      <c r="E112" s="286">
        <v>6</v>
      </c>
      <c r="F112" s="273"/>
      <c r="G112" s="268"/>
      <c r="H112" s="268"/>
      <c r="I112" s="268"/>
      <c r="J112" s="268"/>
      <c r="K112" s="268"/>
      <c r="L112" s="268"/>
      <c r="M112" s="268"/>
      <c r="N112" s="268"/>
      <c r="O112" s="268"/>
      <c r="P112" s="268"/>
      <c r="Q112" s="268"/>
      <c r="R112" s="269"/>
      <c r="S112" s="19"/>
      <c r="T112" s="17"/>
      <c r="U112" s="17"/>
      <c r="V112" s="17"/>
      <c r="W112" s="17"/>
      <c r="X112" s="17"/>
      <c r="Y112" s="17"/>
      <c r="Z112" s="17"/>
      <c r="AA112" s="17"/>
      <c r="AB112" s="17"/>
      <c r="AC112" s="17"/>
      <c r="AD112" s="18"/>
      <c r="AE112" s="1"/>
    </row>
    <row r="113" spans="1:31" s="20" customFormat="1" ht="15" customHeight="1" outlineLevel="1">
      <c r="A113" s="1"/>
      <c r="B113" s="248"/>
      <c r="C113" s="240" t="s">
        <v>416</v>
      </c>
      <c r="D113" s="241"/>
      <c r="E113" s="286">
        <v>6</v>
      </c>
      <c r="F113" s="273"/>
      <c r="G113" s="268"/>
      <c r="H113" s="268"/>
      <c r="I113" s="268"/>
      <c r="J113" s="268"/>
      <c r="K113" s="268"/>
      <c r="L113" s="268"/>
      <c r="M113" s="268"/>
      <c r="N113" s="268"/>
      <c r="O113" s="268"/>
      <c r="P113" s="268"/>
      <c r="Q113" s="268"/>
      <c r="R113" s="269"/>
      <c r="S113" s="19"/>
      <c r="T113" s="17"/>
      <c r="U113" s="17"/>
      <c r="V113" s="17"/>
      <c r="W113" s="17"/>
      <c r="X113" s="17"/>
      <c r="Y113" s="17"/>
      <c r="Z113" s="17"/>
      <c r="AA113" s="17"/>
      <c r="AB113" s="17"/>
      <c r="AC113" s="17"/>
      <c r="AD113" s="18"/>
      <c r="AE113" s="1"/>
    </row>
    <row r="114" spans="1:31" s="20" customFormat="1" ht="15" customHeight="1" outlineLevel="1">
      <c r="A114" s="1"/>
      <c r="B114" s="248"/>
      <c r="C114" s="240" t="s">
        <v>417</v>
      </c>
      <c r="D114" s="241"/>
      <c r="E114" s="286">
        <v>6</v>
      </c>
      <c r="F114" s="273"/>
      <c r="G114" s="268"/>
      <c r="H114" s="268"/>
      <c r="I114" s="268"/>
      <c r="J114" s="268"/>
      <c r="K114" s="268"/>
      <c r="L114" s="268"/>
      <c r="M114" s="268"/>
      <c r="N114" s="268"/>
      <c r="O114" s="268"/>
      <c r="P114" s="268"/>
      <c r="Q114" s="268"/>
      <c r="R114" s="269"/>
      <c r="S114" s="19"/>
      <c r="T114" s="17"/>
      <c r="U114" s="17"/>
      <c r="V114" s="17"/>
      <c r="W114" s="17"/>
      <c r="X114" s="17"/>
      <c r="Y114" s="17"/>
      <c r="Z114" s="17"/>
      <c r="AA114" s="17"/>
      <c r="AB114" s="17"/>
      <c r="AC114" s="17"/>
      <c r="AD114" s="18"/>
      <c r="AE114" s="1"/>
    </row>
    <row r="115" spans="1:31" s="20" customFormat="1" ht="15" customHeight="1" outlineLevel="1">
      <c r="A115" s="1"/>
      <c r="B115" s="248"/>
      <c r="C115" s="240" t="s">
        <v>418</v>
      </c>
      <c r="D115" s="241"/>
      <c r="E115" s="286">
        <v>6</v>
      </c>
      <c r="F115" s="273"/>
      <c r="G115" s="268"/>
      <c r="H115" s="268"/>
      <c r="I115" s="268"/>
      <c r="J115" s="268"/>
      <c r="K115" s="268"/>
      <c r="L115" s="268"/>
      <c r="M115" s="268"/>
      <c r="N115" s="268"/>
      <c r="O115" s="268"/>
      <c r="P115" s="268"/>
      <c r="Q115" s="268"/>
      <c r="R115" s="269"/>
      <c r="S115" s="19"/>
      <c r="T115" s="17"/>
      <c r="U115" s="17"/>
      <c r="V115" s="17"/>
      <c r="W115" s="17"/>
      <c r="X115" s="17"/>
      <c r="Y115" s="17"/>
      <c r="Z115" s="17"/>
      <c r="AA115" s="17"/>
      <c r="AB115" s="17"/>
      <c r="AC115" s="17"/>
      <c r="AD115" s="18"/>
      <c r="AE115" s="1"/>
    </row>
    <row r="116" spans="1:31" s="20" customFormat="1" ht="15" customHeight="1" outlineLevel="1">
      <c r="A116" s="1"/>
      <c r="B116" s="248"/>
      <c r="C116" s="240" t="s">
        <v>419</v>
      </c>
      <c r="D116" s="241"/>
      <c r="E116" s="286">
        <v>6</v>
      </c>
      <c r="F116" s="273"/>
      <c r="G116" s="268"/>
      <c r="H116" s="268"/>
      <c r="I116" s="268"/>
      <c r="J116" s="268"/>
      <c r="K116" s="268"/>
      <c r="L116" s="268"/>
      <c r="M116" s="268"/>
      <c r="N116" s="268"/>
      <c r="O116" s="268"/>
      <c r="P116" s="268"/>
      <c r="Q116" s="268"/>
      <c r="R116" s="269"/>
      <c r="S116" s="19"/>
      <c r="T116" s="17"/>
      <c r="U116" s="17"/>
      <c r="V116" s="17"/>
      <c r="W116" s="17"/>
      <c r="X116" s="17"/>
      <c r="Y116" s="17"/>
      <c r="Z116" s="17"/>
      <c r="AA116" s="17"/>
      <c r="AB116" s="17"/>
      <c r="AC116" s="17"/>
      <c r="AD116" s="18"/>
      <c r="AE116" s="1"/>
    </row>
    <row r="117" spans="1:31" ht="75" customHeight="1">
      <c r="A117" s="1"/>
      <c r="B117" s="250"/>
      <c r="C117" s="272" t="s">
        <v>286</v>
      </c>
      <c r="D117" s="241">
        <v>0</v>
      </c>
      <c r="E117" s="283">
        <v>0.8</v>
      </c>
      <c r="F117" s="273"/>
      <c r="G117" s="268"/>
      <c r="H117" s="268"/>
      <c r="I117" s="268"/>
      <c r="J117" s="268"/>
      <c r="K117" s="268"/>
      <c r="L117" s="268"/>
      <c r="M117" s="268"/>
      <c r="N117" s="268"/>
      <c r="O117" s="268"/>
      <c r="P117" s="268"/>
      <c r="Q117" s="268"/>
      <c r="R117" s="269"/>
      <c r="S117" s="15"/>
      <c r="T117" s="13"/>
      <c r="U117" s="13"/>
      <c r="V117" s="13"/>
      <c r="W117" s="13"/>
      <c r="X117" s="13"/>
      <c r="Y117" s="13"/>
      <c r="Z117" s="13"/>
      <c r="AA117" s="13"/>
      <c r="AB117" s="13"/>
      <c r="AC117" s="13"/>
      <c r="AD117" s="14"/>
      <c r="AE117" s="1"/>
    </row>
    <row r="118" spans="1:31" s="20" customFormat="1" ht="17" outlineLevel="1">
      <c r="A118" s="1"/>
      <c r="B118" s="251"/>
      <c r="C118" s="240" t="s">
        <v>415</v>
      </c>
      <c r="D118" s="58"/>
      <c r="E118" s="283">
        <v>0.8</v>
      </c>
      <c r="F118" s="274"/>
      <c r="G118" s="270"/>
      <c r="H118" s="270"/>
      <c r="I118" s="270"/>
      <c r="J118" s="270"/>
      <c r="K118" s="270"/>
      <c r="L118" s="270"/>
      <c r="M118" s="270"/>
      <c r="N118" s="270"/>
      <c r="O118" s="270"/>
      <c r="P118" s="270"/>
      <c r="Q118" s="270"/>
      <c r="R118" s="271"/>
      <c r="S118" s="19"/>
      <c r="T118" s="17"/>
      <c r="U118" s="17"/>
      <c r="V118" s="17"/>
      <c r="W118" s="17"/>
      <c r="X118" s="17"/>
      <c r="Y118" s="17"/>
      <c r="Z118" s="17"/>
      <c r="AA118" s="17"/>
      <c r="AB118" s="17"/>
      <c r="AC118" s="17"/>
      <c r="AD118" s="18"/>
      <c r="AE118" s="1"/>
    </row>
    <row r="119" spans="1:31" s="20" customFormat="1" ht="17" outlineLevel="1">
      <c r="A119" s="1"/>
      <c r="B119" s="251"/>
      <c r="C119" s="240" t="s">
        <v>416</v>
      </c>
      <c r="D119" s="58"/>
      <c r="E119" s="283">
        <v>0.8</v>
      </c>
      <c r="F119" s="274"/>
      <c r="G119" s="270"/>
      <c r="H119" s="270"/>
      <c r="I119" s="270"/>
      <c r="J119" s="270"/>
      <c r="K119" s="270"/>
      <c r="L119" s="270"/>
      <c r="M119" s="270"/>
      <c r="N119" s="270"/>
      <c r="O119" s="270"/>
      <c r="P119" s="270"/>
      <c r="Q119" s="270"/>
      <c r="R119" s="271"/>
      <c r="S119" s="19"/>
      <c r="T119" s="17"/>
      <c r="U119" s="17"/>
      <c r="V119" s="17"/>
      <c r="W119" s="17"/>
      <c r="X119" s="17"/>
      <c r="Y119" s="17"/>
      <c r="Z119" s="17"/>
      <c r="AA119" s="17"/>
      <c r="AB119" s="17"/>
      <c r="AC119" s="17"/>
      <c r="AD119" s="18"/>
      <c r="AE119" s="1"/>
    </row>
    <row r="120" spans="1:31" s="20" customFormat="1" ht="17" outlineLevel="1">
      <c r="A120" s="1"/>
      <c r="B120" s="251"/>
      <c r="C120" s="240" t="s">
        <v>417</v>
      </c>
      <c r="D120" s="58"/>
      <c r="E120" s="283">
        <v>0.8</v>
      </c>
      <c r="F120" s="274"/>
      <c r="G120" s="270"/>
      <c r="H120" s="270"/>
      <c r="I120" s="270"/>
      <c r="J120" s="270"/>
      <c r="K120" s="270"/>
      <c r="L120" s="270"/>
      <c r="M120" s="270"/>
      <c r="N120" s="270"/>
      <c r="O120" s="270"/>
      <c r="P120" s="270"/>
      <c r="Q120" s="270"/>
      <c r="R120" s="271"/>
      <c r="S120" s="19"/>
      <c r="T120" s="17"/>
      <c r="U120" s="17"/>
      <c r="V120" s="17"/>
      <c r="W120" s="17"/>
      <c r="X120" s="17"/>
      <c r="Y120" s="17"/>
      <c r="Z120" s="17"/>
      <c r="AA120" s="17"/>
      <c r="AB120" s="17"/>
      <c r="AC120" s="17"/>
      <c r="AD120" s="18"/>
      <c r="AE120" s="1"/>
    </row>
    <row r="121" spans="1:31" s="20" customFormat="1" ht="17" outlineLevel="1">
      <c r="A121" s="1"/>
      <c r="B121" s="251"/>
      <c r="C121" s="240" t="s">
        <v>418</v>
      </c>
      <c r="D121" s="58"/>
      <c r="E121" s="283">
        <v>0.8</v>
      </c>
      <c r="F121" s="274"/>
      <c r="G121" s="270"/>
      <c r="H121" s="270"/>
      <c r="I121" s="270"/>
      <c r="J121" s="270"/>
      <c r="K121" s="270"/>
      <c r="L121" s="270"/>
      <c r="M121" s="270"/>
      <c r="N121" s="270"/>
      <c r="O121" s="270"/>
      <c r="P121" s="270"/>
      <c r="Q121" s="270"/>
      <c r="R121" s="271"/>
      <c r="S121" s="19"/>
      <c r="T121" s="17"/>
      <c r="U121" s="17"/>
      <c r="V121" s="17"/>
      <c r="W121" s="17"/>
      <c r="X121" s="17"/>
      <c r="Y121" s="17"/>
      <c r="Z121" s="17"/>
      <c r="AA121" s="17"/>
      <c r="AB121" s="17"/>
      <c r="AC121" s="17"/>
      <c r="AD121" s="18"/>
      <c r="AE121" s="1"/>
    </row>
    <row r="122" spans="1:31" s="20" customFormat="1" ht="17" outlineLevel="1">
      <c r="A122" s="1"/>
      <c r="B122" s="251"/>
      <c r="C122" s="240" t="s">
        <v>419</v>
      </c>
      <c r="D122" s="58"/>
      <c r="E122" s="283">
        <v>0.8</v>
      </c>
      <c r="F122" s="274"/>
      <c r="G122" s="270"/>
      <c r="H122" s="270"/>
      <c r="I122" s="270"/>
      <c r="J122" s="270"/>
      <c r="K122" s="270"/>
      <c r="L122" s="270"/>
      <c r="M122" s="270"/>
      <c r="N122" s="270"/>
      <c r="O122" s="270"/>
      <c r="P122" s="270"/>
      <c r="Q122" s="270"/>
      <c r="R122" s="271"/>
      <c r="S122" s="19"/>
      <c r="T122" s="17"/>
      <c r="U122" s="17"/>
      <c r="V122" s="17"/>
      <c r="W122" s="17"/>
      <c r="X122" s="17"/>
      <c r="Y122" s="17"/>
      <c r="Z122" s="17"/>
      <c r="AA122" s="17"/>
      <c r="AB122" s="17"/>
      <c r="AC122" s="17"/>
      <c r="AD122" s="18"/>
      <c r="AE122" s="1"/>
    </row>
    <row r="123" spans="1:31" ht="57.75" customHeight="1">
      <c r="A123" s="1"/>
      <c r="B123" s="248"/>
      <c r="C123" s="272" t="s">
        <v>288</v>
      </c>
      <c r="D123" s="242">
        <v>0</v>
      </c>
      <c r="E123" s="280">
        <v>0.8</v>
      </c>
      <c r="F123" s="273"/>
      <c r="G123" s="268"/>
      <c r="H123" s="268"/>
      <c r="I123" s="268"/>
      <c r="J123" s="268"/>
      <c r="K123" s="268"/>
      <c r="L123" s="268"/>
      <c r="M123" s="268"/>
      <c r="N123" s="268"/>
      <c r="O123" s="268"/>
      <c r="P123" s="268"/>
      <c r="Q123" s="268"/>
      <c r="R123" s="269"/>
      <c r="S123" s="15"/>
      <c r="T123" s="13"/>
      <c r="U123" s="13"/>
      <c r="V123" s="13"/>
      <c r="W123" s="13"/>
      <c r="X123" s="13"/>
      <c r="Y123" s="13"/>
      <c r="Z123" s="13"/>
      <c r="AA123" s="13"/>
      <c r="AB123" s="13"/>
      <c r="AC123" s="13"/>
      <c r="AD123" s="14"/>
      <c r="AE123" s="1"/>
    </row>
    <row r="124" spans="1:31" s="20" customFormat="1" ht="15" customHeight="1" outlineLevel="1">
      <c r="A124" s="1"/>
      <c r="B124" s="248"/>
      <c r="C124" s="240" t="s">
        <v>415</v>
      </c>
      <c r="D124" s="241"/>
      <c r="E124" s="280">
        <v>0.8</v>
      </c>
      <c r="F124" s="273"/>
      <c r="G124" s="268"/>
      <c r="H124" s="268"/>
      <c r="I124" s="268"/>
      <c r="J124" s="268"/>
      <c r="K124" s="268"/>
      <c r="L124" s="268"/>
      <c r="M124" s="268"/>
      <c r="N124" s="268"/>
      <c r="O124" s="268"/>
      <c r="P124" s="268"/>
      <c r="Q124" s="268"/>
      <c r="R124" s="269"/>
      <c r="S124" s="19"/>
      <c r="T124" s="17"/>
      <c r="U124" s="17"/>
      <c r="V124" s="17"/>
      <c r="W124" s="17"/>
      <c r="X124" s="17"/>
      <c r="Y124" s="17"/>
      <c r="Z124" s="17"/>
      <c r="AA124" s="17"/>
      <c r="AB124" s="17"/>
      <c r="AC124" s="17"/>
      <c r="AD124" s="18"/>
      <c r="AE124" s="1"/>
    </row>
    <row r="125" spans="1:31" s="20" customFormat="1" ht="15" customHeight="1" outlineLevel="1">
      <c r="A125" s="1"/>
      <c r="B125" s="248"/>
      <c r="C125" s="240" t="s">
        <v>416</v>
      </c>
      <c r="D125" s="241"/>
      <c r="E125" s="280">
        <v>0.8</v>
      </c>
      <c r="F125" s="273"/>
      <c r="G125" s="268"/>
      <c r="H125" s="268"/>
      <c r="I125" s="268"/>
      <c r="J125" s="268"/>
      <c r="K125" s="268"/>
      <c r="L125" s="268"/>
      <c r="M125" s="268"/>
      <c r="N125" s="268"/>
      <c r="O125" s="268"/>
      <c r="P125" s="268"/>
      <c r="Q125" s="268"/>
      <c r="R125" s="269"/>
      <c r="S125" s="19"/>
      <c r="T125" s="17"/>
      <c r="U125" s="17"/>
      <c r="V125" s="17"/>
      <c r="W125" s="17"/>
      <c r="X125" s="17"/>
      <c r="Y125" s="17"/>
      <c r="Z125" s="17"/>
      <c r="AA125" s="17"/>
      <c r="AB125" s="17"/>
      <c r="AC125" s="17"/>
      <c r="AD125" s="18"/>
      <c r="AE125" s="1"/>
    </row>
    <row r="126" spans="1:31" s="20" customFormat="1" ht="15" customHeight="1" outlineLevel="1">
      <c r="A126" s="1"/>
      <c r="B126" s="248"/>
      <c r="C126" s="240" t="s">
        <v>417</v>
      </c>
      <c r="D126" s="241"/>
      <c r="E126" s="280">
        <v>0.8</v>
      </c>
      <c r="F126" s="273"/>
      <c r="G126" s="268"/>
      <c r="H126" s="268"/>
      <c r="I126" s="268"/>
      <c r="J126" s="268"/>
      <c r="K126" s="268"/>
      <c r="L126" s="268"/>
      <c r="M126" s="268"/>
      <c r="N126" s="268"/>
      <c r="O126" s="268"/>
      <c r="P126" s="268"/>
      <c r="Q126" s="268"/>
      <c r="R126" s="269"/>
      <c r="S126" s="19"/>
      <c r="T126" s="17"/>
      <c r="U126" s="17"/>
      <c r="V126" s="17"/>
      <c r="W126" s="17"/>
      <c r="X126" s="17"/>
      <c r="Y126" s="17"/>
      <c r="Z126" s="17"/>
      <c r="AA126" s="17"/>
      <c r="AB126" s="17"/>
      <c r="AC126" s="17"/>
      <c r="AD126" s="18"/>
      <c r="AE126" s="1"/>
    </row>
    <row r="127" spans="1:31" s="20" customFormat="1" ht="15" customHeight="1" outlineLevel="1">
      <c r="A127" s="1"/>
      <c r="B127" s="248"/>
      <c r="C127" s="240" t="s">
        <v>418</v>
      </c>
      <c r="D127" s="241"/>
      <c r="E127" s="280">
        <v>0.8</v>
      </c>
      <c r="F127" s="273"/>
      <c r="G127" s="268"/>
      <c r="H127" s="268"/>
      <c r="I127" s="268"/>
      <c r="J127" s="268"/>
      <c r="K127" s="268"/>
      <c r="L127" s="268"/>
      <c r="M127" s="268"/>
      <c r="N127" s="268"/>
      <c r="O127" s="268"/>
      <c r="P127" s="268"/>
      <c r="Q127" s="268"/>
      <c r="R127" s="269"/>
      <c r="S127" s="19"/>
      <c r="T127" s="17"/>
      <c r="U127" s="17"/>
      <c r="V127" s="17"/>
      <c r="W127" s="17"/>
      <c r="X127" s="17"/>
      <c r="Y127" s="17"/>
      <c r="Z127" s="17"/>
      <c r="AA127" s="17"/>
      <c r="AB127" s="17"/>
      <c r="AC127" s="17"/>
      <c r="AD127" s="18"/>
      <c r="AE127" s="1"/>
    </row>
    <row r="128" spans="1:31" s="20" customFormat="1" ht="15" customHeight="1" outlineLevel="1">
      <c r="A128" s="1"/>
      <c r="B128" s="248"/>
      <c r="C128" s="240" t="s">
        <v>419</v>
      </c>
      <c r="D128" s="241"/>
      <c r="E128" s="280">
        <v>0.8</v>
      </c>
      <c r="F128" s="273"/>
      <c r="G128" s="268"/>
      <c r="H128" s="268"/>
      <c r="I128" s="268"/>
      <c r="J128" s="268"/>
      <c r="K128" s="268"/>
      <c r="L128" s="268"/>
      <c r="M128" s="268"/>
      <c r="N128" s="268"/>
      <c r="O128" s="268"/>
      <c r="P128" s="268"/>
      <c r="Q128" s="268"/>
      <c r="R128" s="269"/>
      <c r="S128" s="19"/>
      <c r="T128" s="17"/>
      <c r="U128" s="17"/>
      <c r="V128" s="17"/>
      <c r="W128" s="17"/>
      <c r="X128" s="17"/>
      <c r="Y128" s="17"/>
      <c r="Z128" s="17"/>
      <c r="AA128" s="17"/>
      <c r="AB128" s="17"/>
      <c r="AC128" s="17"/>
      <c r="AD128" s="18"/>
      <c r="AE128" s="1"/>
    </row>
    <row r="129" spans="1:31" ht="45" customHeight="1">
      <c r="A129" s="1"/>
      <c r="B129" s="248"/>
      <c r="C129" s="272" t="s">
        <v>290</v>
      </c>
      <c r="D129" s="463">
        <v>0</v>
      </c>
      <c r="E129" s="281">
        <v>1</v>
      </c>
      <c r="F129" s="273"/>
      <c r="G129" s="268"/>
      <c r="H129" s="268"/>
      <c r="I129" s="268"/>
      <c r="J129" s="268"/>
      <c r="K129" s="268"/>
      <c r="L129" s="268"/>
      <c r="M129" s="268"/>
      <c r="N129" s="268"/>
      <c r="O129" s="268"/>
      <c r="P129" s="268"/>
      <c r="Q129" s="268"/>
      <c r="R129" s="269"/>
      <c r="S129" s="15"/>
      <c r="T129" s="13"/>
      <c r="U129" s="13"/>
      <c r="V129" s="13"/>
      <c r="W129" s="13"/>
      <c r="X129" s="13"/>
      <c r="Y129" s="13"/>
      <c r="Z129" s="13"/>
      <c r="AA129" s="13"/>
      <c r="AB129" s="13"/>
      <c r="AC129" s="13"/>
      <c r="AD129" s="14"/>
      <c r="AE129" s="1"/>
    </row>
    <row r="130" spans="1:31" s="20" customFormat="1" ht="15" customHeight="1" outlineLevel="1">
      <c r="A130" s="1"/>
      <c r="B130" s="248"/>
      <c r="C130" s="240" t="s">
        <v>415</v>
      </c>
      <c r="D130" s="241"/>
      <c r="E130" s="281">
        <v>1</v>
      </c>
      <c r="F130" s="273"/>
      <c r="G130" s="268"/>
      <c r="H130" s="268"/>
      <c r="I130" s="268"/>
      <c r="J130" s="268"/>
      <c r="K130" s="268"/>
      <c r="L130" s="268"/>
      <c r="M130" s="268"/>
      <c r="N130" s="268"/>
      <c r="O130" s="268"/>
      <c r="P130" s="268"/>
      <c r="Q130" s="268"/>
      <c r="R130" s="269"/>
      <c r="S130" s="19"/>
      <c r="T130" s="17"/>
      <c r="U130" s="17"/>
      <c r="V130" s="17"/>
      <c r="W130" s="17"/>
      <c r="X130" s="17"/>
      <c r="Y130" s="17"/>
      <c r="Z130" s="17"/>
      <c r="AA130" s="17"/>
      <c r="AB130" s="17"/>
      <c r="AC130" s="17"/>
      <c r="AD130" s="18"/>
      <c r="AE130" s="1"/>
    </row>
    <row r="131" spans="1:31" s="20" customFormat="1" ht="15" customHeight="1" outlineLevel="1">
      <c r="A131" s="1"/>
      <c r="B131" s="248"/>
      <c r="C131" s="240" t="s">
        <v>416</v>
      </c>
      <c r="D131" s="241"/>
      <c r="E131" s="281">
        <v>1</v>
      </c>
      <c r="F131" s="273"/>
      <c r="G131" s="268"/>
      <c r="H131" s="268"/>
      <c r="I131" s="268"/>
      <c r="J131" s="268"/>
      <c r="K131" s="268"/>
      <c r="L131" s="268"/>
      <c r="M131" s="268"/>
      <c r="N131" s="268"/>
      <c r="O131" s="268"/>
      <c r="P131" s="268"/>
      <c r="Q131" s="268"/>
      <c r="R131" s="269"/>
      <c r="S131" s="19"/>
      <c r="T131" s="17"/>
      <c r="U131" s="17"/>
      <c r="V131" s="17"/>
      <c r="W131" s="17"/>
      <c r="X131" s="17"/>
      <c r="Y131" s="17"/>
      <c r="Z131" s="17"/>
      <c r="AA131" s="17"/>
      <c r="AB131" s="17"/>
      <c r="AC131" s="17"/>
      <c r="AD131" s="18"/>
      <c r="AE131" s="1"/>
    </row>
    <row r="132" spans="1:31" s="20" customFormat="1" ht="15" customHeight="1" outlineLevel="1">
      <c r="A132" s="1"/>
      <c r="B132" s="248"/>
      <c r="C132" s="240" t="s">
        <v>417</v>
      </c>
      <c r="D132" s="241"/>
      <c r="E132" s="281">
        <v>1</v>
      </c>
      <c r="F132" s="273"/>
      <c r="G132" s="268"/>
      <c r="H132" s="268"/>
      <c r="I132" s="268"/>
      <c r="J132" s="268"/>
      <c r="K132" s="268"/>
      <c r="L132" s="268"/>
      <c r="M132" s="268"/>
      <c r="N132" s="268"/>
      <c r="O132" s="268"/>
      <c r="P132" s="268"/>
      <c r="Q132" s="268"/>
      <c r="R132" s="269"/>
      <c r="S132" s="19"/>
      <c r="T132" s="17"/>
      <c r="U132" s="17"/>
      <c r="V132" s="17"/>
      <c r="W132" s="17"/>
      <c r="X132" s="17"/>
      <c r="Y132" s="17"/>
      <c r="Z132" s="17"/>
      <c r="AA132" s="17"/>
      <c r="AB132" s="17"/>
      <c r="AC132" s="17"/>
      <c r="AD132" s="18"/>
      <c r="AE132" s="1"/>
    </row>
    <row r="133" spans="1:31" s="20" customFormat="1" ht="15" customHeight="1" outlineLevel="1">
      <c r="A133" s="1"/>
      <c r="B133" s="248"/>
      <c r="C133" s="240" t="s">
        <v>418</v>
      </c>
      <c r="D133" s="241"/>
      <c r="E133" s="281">
        <v>1</v>
      </c>
      <c r="F133" s="273"/>
      <c r="G133" s="268"/>
      <c r="H133" s="268"/>
      <c r="I133" s="268"/>
      <c r="J133" s="268"/>
      <c r="K133" s="268"/>
      <c r="L133" s="268"/>
      <c r="M133" s="268"/>
      <c r="N133" s="268"/>
      <c r="O133" s="268"/>
      <c r="P133" s="268"/>
      <c r="Q133" s="268"/>
      <c r="R133" s="269"/>
      <c r="S133" s="19"/>
      <c r="T133" s="17"/>
      <c r="U133" s="17"/>
      <c r="V133" s="17"/>
      <c r="W133" s="17"/>
      <c r="X133" s="17"/>
      <c r="Y133" s="17"/>
      <c r="Z133" s="17"/>
      <c r="AA133" s="17"/>
      <c r="AB133" s="17"/>
      <c r="AC133" s="17"/>
      <c r="AD133" s="18"/>
      <c r="AE133" s="1"/>
    </row>
    <row r="134" spans="1:31" s="20" customFormat="1" ht="15" customHeight="1" outlineLevel="1">
      <c r="A134" s="1"/>
      <c r="B134" s="248"/>
      <c r="C134" s="240" t="s">
        <v>419</v>
      </c>
      <c r="D134" s="241"/>
      <c r="E134" s="281">
        <v>1</v>
      </c>
      <c r="F134" s="273"/>
      <c r="G134" s="268"/>
      <c r="H134" s="268"/>
      <c r="I134" s="268"/>
      <c r="J134" s="268"/>
      <c r="K134" s="268"/>
      <c r="L134" s="268"/>
      <c r="M134" s="268"/>
      <c r="N134" s="268"/>
      <c r="O134" s="268"/>
      <c r="P134" s="268"/>
      <c r="Q134" s="268"/>
      <c r="R134" s="269"/>
      <c r="S134" s="19"/>
      <c r="T134" s="17"/>
      <c r="U134" s="17"/>
      <c r="V134" s="17"/>
      <c r="W134" s="17"/>
      <c r="X134" s="17"/>
      <c r="Y134" s="17"/>
      <c r="Z134" s="17"/>
      <c r="AA134" s="17"/>
      <c r="AB134" s="17"/>
      <c r="AC134" s="17"/>
      <c r="AD134" s="18"/>
      <c r="AE134" s="1"/>
    </row>
    <row r="135" spans="1:31" ht="48" customHeight="1">
      <c r="A135" s="1"/>
      <c r="B135" s="248"/>
      <c r="C135" s="272" t="s">
        <v>294</v>
      </c>
      <c r="D135" s="462">
        <v>0</v>
      </c>
      <c r="E135" s="286">
        <v>4</v>
      </c>
      <c r="F135" s="273"/>
      <c r="G135" s="268"/>
      <c r="H135" s="268"/>
      <c r="I135" s="268"/>
      <c r="J135" s="268"/>
      <c r="K135" s="268"/>
      <c r="L135" s="268"/>
      <c r="M135" s="268"/>
      <c r="N135" s="268"/>
      <c r="O135" s="268"/>
      <c r="P135" s="268"/>
      <c r="Q135" s="268"/>
      <c r="R135" s="269"/>
      <c r="S135" s="15"/>
      <c r="T135" s="13"/>
      <c r="U135" s="13"/>
      <c r="V135" s="13"/>
      <c r="W135" s="13"/>
      <c r="X135" s="13"/>
      <c r="Y135" s="13"/>
      <c r="Z135" s="13"/>
      <c r="AA135" s="13"/>
      <c r="AB135" s="13"/>
      <c r="AC135" s="13"/>
      <c r="AD135" s="14"/>
      <c r="AE135" s="1"/>
    </row>
    <row r="136" spans="1:31" s="20" customFormat="1" ht="15" customHeight="1" outlineLevel="1">
      <c r="A136" s="1"/>
      <c r="B136" s="248"/>
      <c r="C136" s="240" t="s">
        <v>415</v>
      </c>
      <c r="D136" s="241"/>
      <c r="E136" s="286">
        <v>4</v>
      </c>
      <c r="F136" s="273"/>
      <c r="G136" s="268"/>
      <c r="H136" s="268"/>
      <c r="I136" s="268"/>
      <c r="J136" s="268"/>
      <c r="K136" s="268"/>
      <c r="L136" s="268"/>
      <c r="M136" s="268"/>
      <c r="N136" s="268"/>
      <c r="O136" s="268"/>
      <c r="P136" s="268"/>
      <c r="Q136" s="268"/>
      <c r="R136" s="269"/>
      <c r="S136" s="19"/>
      <c r="T136" s="17"/>
      <c r="U136" s="17"/>
      <c r="V136" s="17"/>
      <c r="W136" s="17"/>
      <c r="X136" s="17"/>
      <c r="Y136" s="17"/>
      <c r="Z136" s="17"/>
      <c r="AA136" s="17"/>
      <c r="AB136" s="17"/>
      <c r="AC136" s="17"/>
      <c r="AD136" s="18"/>
      <c r="AE136" s="1"/>
    </row>
    <row r="137" spans="1:31" s="20" customFormat="1" ht="15" customHeight="1" outlineLevel="1">
      <c r="A137" s="1"/>
      <c r="B137" s="248"/>
      <c r="C137" s="240" t="s">
        <v>416</v>
      </c>
      <c r="D137" s="241"/>
      <c r="E137" s="286">
        <v>4</v>
      </c>
      <c r="F137" s="273"/>
      <c r="G137" s="268"/>
      <c r="H137" s="268"/>
      <c r="I137" s="268"/>
      <c r="J137" s="268"/>
      <c r="K137" s="268"/>
      <c r="L137" s="268"/>
      <c r="M137" s="268"/>
      <c r="N137" s="268"/>
      <c r="O137" s="268"/>
      <c r="P137" s="268"/>
      <c r="Q137" s="268"/>
      <c r="R137" s="269"/>
      <c r="S137" s="19"/>
      <c r="T137" s="17"/>
      <c r="U137" s="17"/>
      <c r="V137" s="17"/>
      <c r="W137" s="17"/>
      <c r="X137" s="17"/>
      <c r="Y137" s="17"/>
      <c r="Z137" s="17"/>
      <c r="AA137" s="17"/>
      <c r="AB137" s="17"/>
      <c r="AC137" s="17"/>
      <c r="AD137" s="18"/>
      <c r="AE137" s="1"/>
    </row>
    <row r="138" spans="1:31" s="20" customFormat="1" ht="15" customHeight="1" outlineLevel="1">
      <c r="A138" s="1"/>
      <c r="B138" s="248"/>
      <c r="C138" s="240" t="s">
        <v>417</v>
      </c>
      <c r="D138" s="241"/>
      <c r="E138" s="286">
        <v>4</v>
      </c>
      <c r="F138" s="273"/>
      <c r="G138" s="268"/>
      <c r="H138" s="268"/>
      <c r="I138" s="268"/>
      <c r="J138" s="268"/>
      <c r="K138" s="268"/>
      <c r="L138" s="268"/>
      <c r="M138" s="268"/>
      <c r="N138" s="268"/>
      <c r="O138" s="268"/>
      <c r="P138" s="268"/>
      <c r="Q138" s="268"/>
      <c r="R138" s="269"/>
      <c r="S138" s="19"/>
      <c r="T138" s="17"/>
      <c r="U138" s="17"/>
      <c r="V138" s="17"/>
      <c r="W138" s="17"/>
      <c r="X138" s="17"/>
      <c r="Y138" s="17"/>
      <c r="Z138" s="17"/>
      <c r="AA138" s="17"/>
      <c r="AB138" s="17"/>
      <c r="AC138" s="17"/>
      <c r="AD138" s="18"/>
      <c r="AE138" s="1"/>
    </row>
    <row r="139" spans="1:31" s="20" customFormat="1" ht="15" customHeight="1" outlineLevel="1">
      <c r="A139" s="1"/>
      <c r="B139" s="248"/>
      <c r="C139" s="240" t="s">
        <v>418</v>
      </c>
      <c r="D139" s="241"/>
      <c r="E139" s="286">
        <v>4</v>
      </c>
      <c r="F139" s="273"/>
      <c r="G139" s="268"/>
      <c r="H139" s="268"/>
      <c r="I139" s="268"/>
      <c r="J139" s="268"/>
      <c r="K139" s="268"/>
      <c r="L139" s="268"/>
      <c r="M139" s="268"/>
      <c r="N139" s="268"/>
      <c r="O139" s="268"/>
      <c r="P139" s="268"/>
      <c r="Q139" s="268"/>
      <c r="R139" s="269"/>
      <c r="S139" s="19"/>
      <c r="T139" s="17"/>
      <c r="U139" s="17"/>
      <c r="V139" s="17"/>
      <c r="W139" s="17"/>
      <c r="X139" s="17"/>
      <c r="Y139" s="17"/>
      <c r="Z139" s="17"/>
      <c r="AA139" s="17"/>
      <c r="AB139" s="17"/>
      <c r="AC139" s="17"/>
      <c r="AD139" s="18"/>
      <c r="AE139" s="1"/>
    </row>
    <row r="140" spans="1:31" s="20" customFormat="1" ht="15" customHeight="1" outlineLevel="1">
      <c r="A140" s="1"/>
      <c r="B140" s="248"/>
      <c r="C140" s="240" t="s">
        <v>419</v>
      </c>
      <c r="D140" s="241"/>
      <c r="E140" s="286">
        <v>4</v>
      </c>
      <c r="F140" s="273"/>
      <c r="G140" s="268"/>
      <c r="H140" s="268"/>
      <c r="I140" s="268"/>
      <c r="J140" s="268"/>
      <c r="K140" s="268"/>
      <c r="L140" s="268"/>
      <c r="M140" s="268"/>
      <c r="N140" s="268"/>
      <c r="O140" s="268"/>
      <c r="P140" s="268"/>
      <c r="Q140" s="268"/>
      <c r="R140" s="269"/>
      <c r="S140" s="19"/>
      <c r="T140" s="17"/>
      <c r="U140" s="17"/>
      <c r="V140" s="17"/>
      <c r="W140" s="17"/>
      <c r="X140" s="17"/>
      <c r="Y140" s="17"/>
      <c r="Z140" s="17"/>
      <c r="AA140" s="17"/>
      <c r="AB140" s="17"/>
      <c r="AC140" s="17"/>
      <c r="AD140" s="18"/>
      <c r="AE140" s="1"/>
    </row>
    <row r="141" spans="1:31" ht="39.75" customHeight="1">
      <c r="A141" s="1"/>
      <c r="B141" s="248"/>
      <c r="C141" s="272" t="s">
        <v>298</v>
      </c>
      <c r="D141" s="241">
        <v>0</v>
      </c>
      <c r="E141" s="286">
        <v>14</v>
      </c>
      <c r="F141" s="273"/>
      <c r="G141" s="268"/>
      <c r="H141" s="268"/>
      <c r="I141" s="268"/>
      <c r="J141" s="268"/>
      <c r="K141" s="268"/>
      <c r="L141" s="268"/>
      <c r="M141" s="268"/>
      <c r="N141" s="268"/>
      <c r="O141" s="268"/>
      <c r="P141" s="268"/>
      <c r="Q141" s="268"/>
      <c r="R141" s="269"/>
      <c r="S141" s="23"/>
      <c r="T141" s="21"/>
      <c r="U141" s="21"/>
      <c r="V141" s="21"/>
      <c r="W141" s="21"/>
      <c r="X141" s="21"/>
      <c r="Y141" s="21"/>
      <c r="Z141" s="21"/>
      <c r="AA141" s="21"/>
      <c r="AB141" s="21"/>
      <c r="AC141" s="21"/>
      <c r="AD141" s="22"/>
      <c r="AE141" s="1"/>
    </row>
    <row r="142" spans="1:31" s="20" customFormat="1" ht="15" customHeight="1" outlineLevel="1">
      <c r="A142" s="1"/>
      <c r="B142" s="248"/>
      <c r="C142" s="240" t="s">
        <v>415</v>
      </c>
      <c r="D142" s="241"/>
      <c r="E142" s="286">
        <v>14</v>
      </c>
      <c r="F142" s="273"/>
      <c r="G142" s="268"/>
      <c r="H142" s="268"/>
      <c r="I142" s="268"/>
      <c r="J142" s="268"/>
      <c r="K142" s="268"/>
      <c r="L142" s="268"/>
      <c r="M142" s="268"/>
      <c r="N142" s="268"/>
      <c r="O142" s="268"/>
      <c r="P142" s="268"/>
      <c r="Q142" s="268"/>
      <c r="R142" s="269"/>
      <c r="S142" s="19"/>
      <c r="T142" s="17"/>
      <c r="U142" s="17"/>
      <c r="V142" s="17"/>
      <c r="W142" s="17"/>
      <c r="X142" s="17"/>
      <c r="Y142" s="17"/>
      <c r="Z142" s="17"/>
      <c r="AA142" s="17"/>
      <c r="AB142" s="17"/>
      <c r="AC142" s="17"/>
      <c r="AD142" s="18"/>
      <c r="AE142" s="1"/>
    </row>
    <row r="143" spans="1:31" s="20" customFormat="1" ht="15" customHeight="1" outlineLevel="1">
      <c r="A143" s="1"/>
      <c r="B143" s="248"/>
      <c r="C143" s="240" t="s">
        <v>416</v>
      </c>
      <c r="D143" s="241"/>
      <c r="E143" s="286">
        <v>14</v>
      </c>
      <c r="F143" s="273"/>
      <c r="G143" s="268"/>
      <c r="H143" s="268"/>
      <c r="I143" s="268"/>
      <c r="J143" s="268"/>
      <c r="K143" s="268"/>
      <c r="L143" s="268"/>
      <c r="M143" s="268"/>
      <c r="N143" s="268"/>
      <c r="O143" s="268"/>
      <c r="P143" s="268"/>
      <c r="Q143" s="268"/>
      <c r="R143" s="269"/>
      <c r="S143" s="19"/>
      <c r="T143" s="17"/>
      <c r="U143" s="17"/>
      <c r="V143" s="17"/>
      <c r="W143" s="17"/>
      <c r="X143" s="17"/>
      <c r="Y143" s="17"/>
      <c r="Z143" s="17"/>
      <c r="AA143" s="17"/>
      <c r="AB143" s="17"/>
      <c r="AC143" s="17"/>
      <c r="AD143" s="18"/>
      <c r="AE143" s="1"/>
    </row>
    <row r="144" spans="1:31" s="20" customFormat="1" ht="15" customHeight="1" outlineLevel="1">
      <c r="A144" s="1"/>
      <c r="B144" s="248"/>
      <c r="C144" s="240" t="s">
        <v>417</v>
      </c>
      <c r="D144" s="241"/>
      <c r="E144" s="286">
        <v>14</v>
      </c>
      <c r="F144" s="273"/>
      <c r="G144" s="268"/>
      <c r="H144" s="268"/>
      <c r="I144" s="268"/>
      <c r="J144" s="268"/>
      <c r="K144" s="268"/>
      <c r="L144" s="268"/>
      <c r="M144" s="268"/>
      <c r="N144" s="268"/>
      <c r="O144" s="268"/>
      <c r="P144" s="268"/>
      <c r="Q144" s="268"/>
      <c r="R144" s="269"/>
      <c r="S144" s="19"/>
      <c r="T144" s="17"/>
      <c r="U144" s="17"/>
      <c r="V144" s="17"/>
      <c r="W144" s="17"/>
      <c r="X144" s="17"/>
      <c r="Y144" s="17"/>
      <c r="Z144" s="17"/>
      <c r="AA144" s="17"/>
      <c r="AB144" s="17"/>
      <c r="AC144" s="17"/>
      <c r="AD144" s="18"/>
      <c r="AE144" s="1"/>
    </row>
    <row r="145" spans="1:31" s="20" customFormat="1" ht="15" customHeight="1" outlineLevel="1">
      <c r="A145" s="1"/>
      <c r="B145" s="248"/>
      <c r="C145" s="240" t="s">
        <v>418</v>
      </c>
      <c r="D145" s="241"/>
      <c r="E145" s="286">
        <v>14</v>
      </c>
      <c r="F145" s="273"/>
      <c r="G145" s="268"/>
      <c r="H145" s="268"/>
      <c r="I145" s="268"/>
      <c r="J145" s="268"/>
      <c r="K145" s="268"/>
      <c r="L145" s="268"/>
      <c r="M145" s="268"/>
      <c r="N145" s="268"/>
      <c r="O145" s="268"/>
      <c r="P145" s="268"/>
      <c r="Q145" s="268"/>
      <c r="R145" s="269"/>
      <c r="S145" s="19"/>
      <c r="T145" s="17"/>
      <c r="U145" s="17"/>
      <c r="V145" s="17"/>
      <c r="W145" s="17"/>
      <c r="X145" s="17"/>
      <c r="Y145" s="17"/>
      <c r="Z145" s="17"/>
      <c r="AA145" s="17"/>
      <c r="AB145" s="17"/>
      <c r="AC145" s="17"/>
      <c r="AD145" s="18"/>
      <c r="AE145" s="1"/>
    </row>
    <row r="146" spans="1:31" s="20" customFormat="1" ht="15" customHeight="1" outlineLevel="1">
      <c r="A146" s="1"/>
      <c r="B146" s="248"/>
      <c r="C146" s="240" t="s">
        <v>419</v>
      </c>
      <c r="D146" s="241"/>
      <c r="E146" s="286">
        <v>14</v>
      </c>
      <c r="F146" s="273"/>
      <c r="G146" s="268"/>
      <c r="H146" s="268"/>
      <c r="I146" s="268"/>
      <c r="J146" s="268"/>
      <c r="K146" s="268"/>
      <c r="L146" s="268"/>
      <c r="M146" s="268"/>
      <c r="N146" s="268"/>
      <c r="O146" s="268"/>
      <c r="P146" s="268"/>
      <c r="Q146" s="268"/>
      <c r="R146" s="269"/>
      <c r="S146" s="19"/>
      <c r="T146" s="17"/>
      <c r="U146" s="17"/>
      <c r="V146" s="17"/>
      <c r="W146" s="17"/>
      <c r="X146" s="17"/>
      <c r="Y146" s="17"/>
      <c r="Z146" s="17"/>
      <c r="AA146" s="17"/>
      <c r="AB146" s="17"/>
      <c r="AC146" s="17"/>
      <c r="AD146" s="18"/>
      <c r="AE146" s="1"/>
    </row>
    <row r="147" spans="1:31" ht="21" customHeight="1">
      <c r="A147" s="1"/>
      <c r="B147" s="248"/>
      <c r="C147" s="272" t="s">
        <v>304</v>
      </c>
      <c r="D147" s="464">
        <v>0.1</v>
      </c>
      <c r="E147" s="287">
        <v>0.3</v>
      </c>
      <c r="F147" s="275"/>
      <c r="G147" s="64"/>
      <c r="H147" s="64"/>
      <c r="I147" s="64"/>
      <c r="J147" s="64"/>
      <c r="K147" s="64"/>
      <c r="L147" s="64"/>
      <c r="M147" s="64"/>
      <c r="N147" s="64"/>
      <c r="O147" s="64"/>
      <c r="P147" s="64"/>
      <c r="Q147" s="64"/>
      <c r="R147" s="249"/>
      <c r="S147" s="15"/>
      <c r="T147" s="13"/>
      <c r="U147" s="13"/>
      <c r="V147" s="13"/>
      <c r="W147" s="13"/>
      <c r="X147" s="13"/>
      <c r="Y147" s="13"/>
      <c r="Z147" s="13"/>
      <c r="AA147" s="13"/>
      <c r="AB147" s="13"/>
      <c r="AC147" s="13"/>
      <c r="AD147" s="14"/>
      <c r="AE147" s="1"/>
    </row>
    <row r="148" spans="1:31" s="20" customFormat="1" ht="15" customHeight="1" outlineLevel="1">
      <c r="A148" s="1"/>
      <c r="B148" s="248"/>
      <c r="C148" s="240" t="s">
        <v>415</v>
      </c>
      <c r="D148" s="241"/>
      <c r="E148" s="287">
        <v>0.3</v>
      </c>
      <c r="F148" s="275"/>
      <c r="G148" s="64"/>
      <c r="H148" s="64"/>
      <c r="I148" s="64"/>
      <c r="J148" s="64"/>
      <c r="K148" s="64"/>
      <c r="L148" s="64"/>
      <c r="M148" s="64"/>
      <c r="N148" s="64"/>
      <c r="O148" s="64"/>
      <c r="P148" s="64"/>
      <c r="Q148" s="64"/>
      <c r="R148" s="249"/>
      <c r="S148" s="19"/>
      <c r="T148" s="17"/>
      <c r="U148" s="17"/>
      <c r="V148" s="17"/>
      <c r="W148" s="17"/>
      <c r="X148" s="17"/>
      <c r="Y148" s="17"/>
      <c r="Z148" s="17"/>
      <c r="AA148" s="17"/>
      <c r="AB148" s="17"/>
      <c r="AC148" s="17"/>
      <c r="AD148" s="18"/>
      <c r="AE148" s="1"/>
    </row>
    <row r="149" spans="1:31" s="20" customFormat="1" ht="15" customHeight="1" outlineLevel="1">
      <c r="A149" s="1"/>
      <c r="B149" s="248"/>
      <c r="C149" s="240" t="s">
        <v>416</v>
      </c>
      <c r="D149" s="241"/>
      <c r="E149" s="287">
        <v>0.3</v>
      </c>
      <c r="F149" s="275"/>
      <c r="G149" s="64"/>
      <c r="H149" s="64"/>
      <c r="I149" s="64"/>
      <c r="J149" s="64"/>
      <c r="K149" s="64"/>
      <c r="L149" s="64"/>
      <c r="M149" s="64"/>
      <c r="N149" s="64"/>
      <c r="O149" s="64"/>
      <c r="P149" s="64"/>
      <c r="Q149" s="64"/>
      <c r="R149" s="249"/>
      <c r="S149" s="19"/>
      <c r="T149" s="17"/>
      <c r="U149" s="17"/>
      <c r="V149" s="17"/>
      <c r="W149" s="17"/>
      <c r="X149" s="17"/>
      <c r="Y149" s="17"/>
      <c r="Z149" s="17"/>
      <c r="AA149" s="17"/>
      <c r="AB149" s="17"/>
      <c r="AC149" s="17"/>
      <c r="AD149" s="18"/>
      <c r="AE149" s="1"/>
    </row>
    <row r="150" spans="1:31" s="20" customFormat="1" ht="15" customHeight="1" outlineLevel="1">
      <c r="A150" s="1"/>
      <c r="B150" s="248"/>
      <c r="C150" s="240" t="s">
        <v>417</v>
      </c>
      <c r="D150" s="241"/>
      <c r="E150" s="287">
        <v>0.3</v>
      </c>
      <c r="F150" s="275"/>
      <c r="G150" s="64"/>
      <c r="H150" s="64"/>
      <c r="I150" s="64"/>
      <c r="J150" s="64"/>
      <c r="K150" s="64"/>
      <c r="L150" s="64"/>
      <c r="M150" s="64"/>
      <c r="N150" s="64"/>
      <c r="O150" s="64"/>
      <c r="P150" s="64"/>
      <c r="Q150" s="64"/>
      <c r="R150" s="249"/>
      <c r="S150" s="19"/>
      <c r="T150" s="17"/>
      <c r="U150" s="17"/>
      <c r="V150" s="17"/>
      <c r="W150" s="17"/>
      <c r="X150" s="17"/>
      <c r="Y150" s="17"/>
      <c r="Z150" s="17"/>
      <c r="AA150" s="17"/>
      <c r="AB150" s="17"/>
      <c r="AC150" s="17"/>
      <c r="AD150" s="18"/>
      <c r="AE150" s="1"/>
    </row>
    <row r="151" spans="1:31" s="20" customFormat="1" ht="15" customHeight="1" outlineLevel="1">
      <c r="A151" s="1"/>
      <c r="B151" s="248"/>
      <c r="C151" s="240" t="s">
        <v>418</v>
      </c>
      <c r="D151" s="241"/>
      <c r="E151" s="287">
        <v>0.3</v>
      </c>
      <c r="F151" s="275"/>
      <c r="G151" s="64"/>
      <c r="H151" s="64"/>
      <c r="I151" s="64"/>
      <c r="J151" s="64"/>
      <c r="K151" s="64"/>
      <c r="L151" s="64"/>
      <c r="M151" s="64"/>
      <c r="N151" s="64"/>
      <c r="O151" s="64"/>
      <c r="P151" s="64"/>
      <c r="Q151" s="64"/>
      <c r="R151" s="249"/>
      <c r="S151" s="19"/>
      <c r="T151" s="17"/>
      <c r="U151" s="17"/>
      <c r="V151" s="17"/>
      <c r="W151" s="17"/>
      <c r="X151" s="17"/>
      <c r="Y151" s="17"/>
      <c r="Z151" s="17"/>
      <c r="AA151" s="17"/>
      <c r="AB151" s="17"/>
      <c r="AC151" s="17"/>
      <c r="AD151" s="18"/>
      <c r="AE151" s="1"/>
    </row>
    <row r="152" spans="1:31" s="20" customFormat="1" ht="15" customHeight="1" outlineLevel="1" thickBot="1">
      <c r="A152" s="1"/>
      <c r="B152" s="252"/>
      <c r="C152" s="253" t="s">
        <v>419</v>
      </c>
      <c r="D152" s="61"/>
      <c r="E152" s="288">
        <v>0.3</v>
      </c>
      <c r="F152" s="276"/>
      <c r="G152" s="254"/>
      <c r="H152" s="254"/>
      <c r="I152" s="254"/>
      <c r="J152" s="254"/>
      <c r="K152" s="254"/>
      <c r="L152" s="254"/>
      <c r="M152" s="254"/>
      <c r="N152" s="254"/>
      <c r="O152" s="254"/>
      <c r="P152" s="254"/>
      <c r="Q152" s="254"/>
      <c r="R152" s="255"/>
      <c r="S152" s="19"/>
      <c r="T152" s="17"/>
      <c r="U152" s="17"/>
      <c r="V152" s="17"/>
      <c r="W152" s="17"/>
      <c r="X152" s="17"/>
      <c r="Y152" s="17"/>
      <c r="Z152" s="17"/>
      <c r="AA152" s="17"/>
      <c r="AB152" s="17"/>
      <c r="AC152" s="17"/>
      <c r="AD152" s="18"/>
      <c r="AE152" s="1"/>
    </row>
  </sheetData>
  <protectedRanges>
    <protectedRange sqref="D15:D98 D100:D152" name="Plage1"/>
  </protectedRanges>
  <mergeCells count="1">
    <mergeCell ref="F13:R13"/>
  </mergeCells>
  <phoneticPr fontId="15" type="noConversion"/>
  <conditionalFormatting sqref="F15:R15 F21:R63 F75:R117 F123:R146">
    <cfRule type="cellIs" dxfId="8" priority="11" stopIfTrue="1" operator="greaterThanOrEqual">
      <formula>$E15</formula>
    </cfRule>
    <cfRule type="cellIs" dxfId="7" priority="12" stopIfTrue="1" operator="between">
      <formula>0.8*$E15</formula>
      <formula>$E15</formula>
    </cfRule>
    <cfRule type="cellIs" dxfId="6" priority="13" stopIfTrue="1" operator="between">
      <formula>0.01</formula>
      <formula>"0,8*$G15"</formula>
    </cfRule>
  </conditionalFormatting>
  <conditionalFormatting sqref="F69:R69">
    <cfRule type="cellIs" dxfId="5" priority="8" stopIfTrue="1" operator="greaterThanOrEqual">
      <formula>$E69</formula>
    </cfRule>
    <cfRule type="cellIs" dxfId="4" priority="9" stopIfTrue="1" operator="between">
      <formula>0.8*$E69</formula>
      <formula>$E69</formula>
    </cfRule>
    <cfRule type="cellIs" dxfId="3" priority="10" stopIfTrue="1" operator="between">
      <formula>0.01</formula>
      <formula>"0,8*$G15"</formula>
    </cfRule>
  </conditionalFormatting>
  <conditionalFormatting sqref="F147:R147">
    <cfRule type="cellIs" dxfId="2" priority="2" stopIfTrue="1" operator="greaterThanOrEqual">
      <formula>$E147</formula>
    </cfRule>
    <cfRule type="cellIs" dxfId="1" priority="3" stopIfTrue="1" operator="between">
      <formula>0.8*$E147</formula>
      <formula>$E147</formula>
    </cfRule>
    <cfRule type="cellIs" dxfId="0" priority="4" stopIfTrue="1" operator="between">
      <formula>0.01</formula>
      <formula>"0,8*$G15"</formula>
    </cfRule>
  </conditionalFormatting>
  <conditionalFormatting sqref="F15">
    <cfRule type="colorScale" priority="1">
      <colorScale>
        <cfvo type="min"/>
        <cfvo type="percentile" val="50"/>
        <cfvo type="max"/>
        <color rgb="FFFF0000"/>
        <color rgb="FFFFC000"/>
        <color rgb="FF00B050"/>
      </colorScale>
    </cfRule>
  </conditionalFormatting>
  <printOptions horizontalCentered="1"/>
  <pageMargins left="0.39370078740157483" right="0.39370078740157483" top="0.39370078740157483" bottom="0.39370078740157483" header="0.19685039370078741" footer="0.19685039370078741"/>
  <pageSetup scale="70" orientation="landscape"/>
  <headerFooter alignWithMargins="0">
    <oddHeader>&amp;L&amp;8&amp;F&amp;R&amp;"Arial,Italique"DRAFT DRAFT DRAFT</oddHeader>
    <oddFooter>&amp;L&amp;"Arial,Italique"&amp;8© Medecins du Monde&amp;"Arial,Normal" - 2011&amp;R&amp;8&amp;P/&amp;N</oddFooter>
  </headerFooter>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enableFormatConditionsCalculation="0">
    <tabColor indexed="63"/>
  </sheetPr>
  <dimension ref="A1:M174"/>
  <sheetViews>
    <sheetView showGridLines="0" zoomScale="75" zoomScaleNormal="75" zoomScalePageLayoutView="75" workbookViewId="0">
      <selection activeCell="F9" sqref="F9"/>
    </sheetView>
  </sheetViews>
  <sheetFormatPr baseColWidth="10" defaultColWidth="9.1640625" defaultRowHeight="15" x14ac:dyDescent="0"/>
  <cols>
    <col min="1" max="1" width="1" style="26" customWidth="1"/>
    <col min="2" max="2" width="16.1640625" style="26" customWidth="1"/>
    <col min="3" max="3" width="2.5" style="26" customWidth="1"/>
    <col min="4" max="4" width="48.33203125" style="26" customWidth="1"/>
    <col min="5" max="5" width="18.6640625" style="26" customWidth="1"/>
    <col min="6" max="9" width="9.1640625" style="26" customWidth="1"/>
    <col min="10" max="10" width="2.6640625" style="26" customWidth="1"/>
    <col min="11" max="12" width="9.1640625" style="26" customWidth="1"/>
    <col min="13" max="13" width="4.6640625" style="26" customWidth="1"/>
    <col min="14" max="16384" width="9.1640625" style="26"/>
  </cols>
  <sheetData>
    <row r="1" spans="1:13" s="2" customFormat="1">
      <c r="A1" s="1"/>
      <c r="B1" s="57" t="s">
        <v>0</v>
      </c>
      <c r="C1" s="1"/>
      <c r="D1" s="1"/>
      <c r="E1" s="1"/>
      <c r="F1" s="1"/>
      <c r="G1" s="1"/>
      <c r="H1" s="1"/>
      <c r="I1" s="1"/>
      <c r="J1" s="1"/>
      <c r="K1" s="1"/>
      <c r="L1" s="1"/>
      <c r="M1" s="1"/>
    </row>
    <row r="2" spans="1:13" s="2" customFormat="1">
      <c r="A2" s="1"/>
      <c r="B2" s="1"/>
      <c r="C2" s="1"/>
      <c r="D2" s="1"/>
      <c r="E2" s="1"/>
      <c r="F2" s="1"/>
      <c r="G2" s="1"/>
      <c r="H2" s="1"/>
      <c r="I2" s="1"/>
      <c r="J2" s="1"/>
      <c r="K2" s="1"/>
      <c r="L2" s="1"/>
      <c r="M2" s="1"/>
    </row>
    <row r="3" spans="1:13" s="2" customFormat="1" ht="6" customHeight="1">
      <c r="A3" s="1"/>
      <c r="B3" s="36"/>
      <c r="C3" s="37"/>
      <c r="D3" s="37"/>
      <c r="E3" s="37"/>
      <c r="F3" s="37"/>
      <c r="G3" s="37"/>
      <c r="H3" s="38"/>
      <c r="I3" s="1"/>
      <c r="J3" s="1"/>
      <c r="K3" s="1"/>
      <c r="L3" s="1"/>
      <c r="M3" s="1"/>
    </row>
    <row r="4" spans="1:13" s="2" customFormat="1">
      <c r="A4" s="1"/>
      <c r="B4" s="39" t="s">
        <v>1</v>
      </c>
      <c r="C4" s="40"/>
      <c r="D4" s="504"/>
      <c r="E4" s="505"/>
      <c r="F4" s="41"/>
      <c r="G4" s="41"/>
      <c r="H4" s="42"/>
      <c r="I4" s="1"/>
      <c r="J4" s="1"/>
      <c r="K4" s="1"/>
      <c r="L4" s="1"/>
      <c r="M4" s="1"/>
    </row>
    <row r="5" spans="1:13" s="2" customFormat="1" ht="6" customHeight="1">
      <c r="A5" s="1"/>
      <c r="B5" s="43"/>
      <c r="C5" s="44"/>
      <c r="D5" s="45"/>
      <c r="E5" s="45"/>
      <c r="F5" s="41"/>
      <c r="G5" s="41"/>
      <c r="H5" s="42"/>
      <c r="I5" s="1"/>
      <c r="J5" s="1"/>
      <c r="K5" s="1"/>
      <c r="L5" s="1"/>
      <c r="M5" s="1"/>
    </row>
    <row r="6" spans="1:13" s="2" customFormat="1">
      <c r="A6" s="1"/>
      <c r="B6" s="39" t="s">
        <v>3</v>
      </c>
      <c r="C6" s="40"/>
      <c r="D6" s="504"/>
      <c r="E6" s="505"/>
      <c r="F6" s="41"/>
      <c r="G6" s="41"/>
      <c r="H6" s="42"/>
      <c r="I6" s="1"/>
      <c r="J6" s="1"/>
      <c r="K6" s="1"/>
      <c r="L6" s="1"/>
      <c r="M6" s="1"/>
    </row>
    <row r="7" spans="1:13" s="2" customFormat="1" ht="6" customHeight="1">
      <c r="A7" s="1"/>
      <c r="B7" s="43"/>
      <c r="C7" s="44"/>
      <c r="D7" s="46"/>
      <c r="E7" s="44"/>
      <c r="F7" s="47"/>
      <c r="G7" s="45"/>
      <c r="H7" s="42"/>
      <c r="I7" s="1"/>
      <c r="J7" s="1"/>
      <c r="K7" s="1"/>
      <c r="L7" s="1"/>
      <c r="M7" s="1"/>
    </row>
    <row r="8" spans="1:13" s="2" customFormat="1">
      <c r="A8" s="1"/>
      <c r="B8" s="48" t="s">
        <v>5</v>
      </c>
      <c r="C8" s="40"/>
      <c r="D8" s="56">
        <v>41334</v>
      </c>
      <c r="E8" s="49" t="s">
        <v>6</v>
      </c>
      <c r="F8" s="506">
        <v>41729</v>
      </c>
      <c r="G8" s="507"/>
      <c r="H8" s="42"/>
      <c r="I8" s="1"/>
      <c r="J8" s="1"/>
      <c r="K8" s="1"/>
      <c r="L8" s="1"/>
      <c r="M8" s="1"/>
    </row>
    <row r="9" spans="1:13" s="2" customFormat="1" ht="6" customHeight="1">
      <c r="A9" s="1"/>
      <c r="B9" s="43"/>
      <c r="C9" s="44"/>
      <c r="D9" s="46"/>
      <c r="E9" s="50"/>
      <c r="F9" s="47"/>
      <c r="G9" s="45"/>
      <c r="H9" s="42"/>
      <c r="I9" s="1"/>
      <c r="J9" s="1"/>
      <c r="K9" s="1"/>
      <c r="L9" s="1"/>
      <c r="M9" s="1"/>
    </row>
    <row r="10" spans="1:13" s="2" customFormat="1">
      <c r="A10" s="1"/>
      <c r="B10" s="51" t="s">
        <v>8</v>
      </c>
      <c r="C10" s="40"/>
      <c r="D10" s="56">
        <f ca="1">TODAY()</f>
        <v>41435</v>
      </c>
      <c r="E10" s="52" t="s">
        <v>9</v>
      </c>
      <c r="F10" s="508">
        <f ca="1">(DAYS360(D8,D10))/(DAYS360(D8,F8))</f>
        <v>0.25384615384615383</v>
      </c>
      <c r="G10" s="509"/>
      <c r="H10" s="42"/>
      <c r="I10" s="1"/>
      <c r="J10" s="1"/>
      <c r="K10" s="1"/>
      <c r="L10" s="1"/>
      <c r="M10" s="1"/>
    </row>
    <row r="11" spans="1:13" s="2" customFormat="1" ht="6" customHeight="1">
      <c r="A11" s="1"/>
      <c r="B11" s="53"/>
      <c r="C11" s="46"/>
      <c r="D11" s="46"/>
      <c r="E11" s="46"/>
      <c r="F11" s="54"/>
      <c r="G11" s="47"/>
      <c r="H11" s="55"/>
      <c r="I11" s="1"/>
      <c r="J11" s="1"/>
      <c r="K11" s="1"/>
      <c r="L11" s="1"/>
      <c r="M11" s="1"/>
    </row>
    <row r="12" spans="1:13" s="25" customFormat="1">
      <c r="A12" s="1"/>
      <c r="B12" s="1"/>
      <c r="C12" s="1"/>
      <c r="D12" s="1"/>
      <c r="E12" s="1"/>
      <c r="F12" s="1"/>
      <c r="G12" s="1"/>
      <c r="H12" s="1"/>
      <c r="I12" s="1"/>
      <c r="J12" s="1"/>
      <c r="K12" s="1"/>
      <c r="L12" s="1"/>
      <c r="M12" s="1"/>
    </row>
    <row r="13" spans="1:13">
      <c r="A13" s="1"/>
      <c r="B13" s="1"/>
      <c r="C13" s="1"/>
      <c r="D13" s="1"/>
      <c r="E13" s="1"/>
      <c r="F13" s="1"/>
      <c r="G13" s="1"/>
      <c r="H13" s="1"/>
      <c r="I13" s="1"/>
      <c r="J13" s="1"/>
      <c r="K13" s="1"/>
      <c r="L13" s="1"/>
      <c r="M13" s="1"/>
    </row>
    <row r="14" spans="1:13">
      <c r="A14" s="1"/>
      <c r="B14" s="1"/>
      <c r="C14" s="1"/>
      <c r="D14" s="1"/>
      <c r="E14" s="1"/>
      <c r="F14" s="1"/>
      <c r="G14" s="1"/>
      <c r="H14" s="1"/>
      <c r="I14" s="1"/>
      <c r="J14" s="1"/>
      <c r="K14" s="1"/>
      <c r="L14" s="1"/>
      <c r="M14" s="1"/>
    </row>
    <row r="15" spans="1:13">
      <c r="A15" s="1"/>
      <c r="B15" s="1"/>
      <c r="C15" s="1"/>
      <c r="D15" s="1"/>
      <c r="E15" s="1"/>
      <c r="F15" s="1"/>
      <c r="G15" s="1"/>
      <c r="H15" s="1"/>
      <c r="I15" s="1"/>
      <c r="J15" s="1"/>
      <c r="K15" s="1"/>
      <c r="L15" s="1"/>
      <c r="M15" s="1"/>
    </row>
    <row r="16" spans="1:13">
      <c r="A16" s="1"/>
      <c r="B16" s="1"/>
      <c r="C16" s="1"/>
      <c r="D16" s="1"/>
      <c r="E16" s="1"/>
      <c r="F16" s="1"/>
      <c r="G16" s="1"/>
      <c r="H16" s="1"/>
      <c r="I16" s="1"/>
      <c r="J16" s="1"/>
      <c r="K16" s="1"/>
      <c r="L16" s="1"/>
      <c r="M16" s="1"/>
    </row>
    <row r="17" spans="1:13">
      <c r="A17" s="1"/>
      <c r="B17" s="1"/>
      <c r="C17" s="1"/>
      <c r="D17" s="1"/>
      <c r="E17" s="1"/>
      <c r="F17" s="1"/>
      <c r="G17" s="1"/>
      <c r="H17" s="1"/>
      <c r="I17" s="1"/>
      <c r="J17" s="1"/>
      <c r="K17" s="1"/>
      <c r="L17" s="1"/>
      <c r="M17" s="1"/>
    </row>
    <row r="18" spans="1:13">
      <c r="A18" s="1"/>
      <c r="B18" s="1"/>
      <c r="C18" s="1"/>
      <c r="D18" s="1"/>
      <c r="E18" s="1"/>
      <c r="F18" s="1"/>
      <c r="G18" s="1"/>
      <c r="H18" s="1"/>
      <c r="I18" s="1"/>
      <c r="J18" s="1"/>
      <c r="K18" s="1"/>
      <c r="L18" s="1"/>
      <c r="M18" s="1"/>
    </row>
    <row r="19" spans="1:13">
      <c r="A19" s="1"/>
      <c r="B19" s="1"/>
      <c r="C19" s="1"/>
      <c r="D19" s="1"/>
      <c r="E19" s="1"/>
      <c r="F19" s="1"/>
      <c r="G19" s="1"/>
      <c r="H19" s="1"/>
      <c r="I19" s="1"/>
      <c r="J19" s="1"/>
      <c r="K19" s="1"/>
      <c r="L19" s="1"/>
      <c r="M19" s="1"/>
    </row>
    <row r="20" spans="1:13">
      <c r="A20" s="1"/>
      <c r="B20" s="1"/>
      <c r="C20" s="1"/>
      <c r="D20" s="1"/>
      <c r="E20" s="1"/>
      <c r="F20" s="1"/>
      <c r="G20" s="1"/>
      <c r="H20" s="1"/>
      <c r="I20" s="1"/>
      <c r="J20" s="1"/>
      <c r="K20" s="1"/>
      <c r="L20" s="1"/>
      <c r="M20" s="1"/>
    </row>
    <row r="21" spans="1:13">
      <c r="A21" s="1"/>
      <c r="B21" s="1"/>
      <c r="C21" s="1"/>
      <c r="D21" s="1"/>
      <c r="E21" s="1"/>
      <c r="F21" s="1"/>
      <c r="G21" s="1"/>
      <c r="H21" s="1"/>
      <c r="I21" s="1"/>
      <c r="J21" s="1"/>
      <c r="K21" s="1"/>
      <c r="L21" s="1"/>
      <c r="M21" s="1"/>
    </row>
    <row r="22" spans="1:13">
      <c r="A22" s="1"/>
      <c r="B22" s="1"/>
      <c r="C22" s="1"/>
      <c r="D22" s="1"/>
      <c r="E22" s="1"/>
      <c r="F22" s="1"/>
      <c r="G22" s="1"/>
      <c r="H22" s="1"/>
      <c r="I22" s="1"/>
      <c r="J22" s="1"/>
      <c r="K22" s="1"/>
      <c r="L22" s="1"/>
      <c r="M22" s="1"/>
    </row>
    <row r="23" spans="1:13">
      <c r="A23" s="1"/>
      <c r="B23" s="1"/>
      <c r="C23" s="1"/>
      <c r="D23" s="1"/>
      <c r="E23" s="1"/>
      <c r="F23" s="1"/>
      <c r="G23" s="1"/>
      <c r="H23" s="1"/>
      <c r="I23" s="1"/>
      <c r="J23" s="1"/>
      <c r="K23" s="1"/>
      <c r="L23" s="1"/>
      <c r="M23" s="1"/>
    </row>
    <row r="24" spans="1:13">
      <c r="A24" s="1"/>
      <c r="B24" s="1"/>
      <c r="C24" s="1"/>
      <c r="D24" s="1"/>
      <c r="E24" s="1"/>
      <c r="F24" s="1"/>
      <c r="G24" s="1"/>
      <c r="H24" s="1"/>
      <c r="I24" s="1"/>
      <c r="J24" s="1"/>
      <c r="K24" s="1"/>
      <c r="L24" s="1"/>
      <c r="M24" s="1"/>
    </row>
    <row r="25" spans="1:13">
      <c r="A25" s="1"/>
      <c r="B25" s="1"/>
      <c r="C25" s="1"/>
      <c r="D25" s="1"/>
      <c r="E25" s="1"/>
      <c r="F25" s="1"/>
      <c r="G25" s="1"/>
      <c r="H25" s="1"/>
      <c r="I25" s="1"/>
      <c r="J25" s="1"/>
      <c r="K25" s="1"/>
      <c r="L25" s="1"/>
      <c r="M25" s="1"/>
    </row>
    <row r="26" spans="1:13">
      <c r="A26" s="1"/>
      <c r="B26" s="1"/>
      <c r="C26" s="1"/>
      <c r="D26" s="1"/>
      <c r="E26" s="1"/>
      <c r="F26" s="1"/>
      <c r="G26" s="1"/>
      <c r="H26" s="1"/>
      <c r="I26" s="1"/>
      <c r="J26" s="1"/>
      <c r="K26" s="1"/>
      <c r="L26" s="1"/>
      <c r="M26" s="1"/>
    </row>
    <row r="27" spans="1:13">
      <c r="A27" s="1"/>
      <c r="B27" s="1"/>
      <c r="C27" s="1"/>
      <c r="D27" s="1"/>
      <c r="E27" s="1"/>
      <c r="F27" s="1"/>
      <c r="G27" s="1"/>
      <c r="H27" s="1"/>
      <c r="I27" s="1"/>
      <c r="J27" s="1"/>
      <c r="K27" s="1"/>
      <c r="L27" s="1"/>
      <c r="M27" s="1"/>
    </row>
    <row r="28" spans="1:13">
      <c r="A28" s="1"/>
      <c r="B28" s="1"/>
      <c r="C28" s="1"/>
      <c r="D28" s="1"/>
      <c r="E28" s="1"/>
      <c r="F28" s="1"/>
      <c r="G28" s="1"/>
      <c r="H28" s="1"/>
      <c r="I28" s="1"/>
      <c r="J28" s="1"/>
      <c r="K28" s="1"/>
      <c r="L28" s="1"/>
      <c r="M28" s="1"/>
    </row>
    <row r="29" spans="1:13">
      <c r="A29" s="1"/>
      <c r="B29" s="1"/>
      <c r="C29" s="1"/>
      <c r="D29" s="1"/>
      <c r="E29" s="1"/>
      <c r="F29" s="1"/>
      <c r="G29" s="1"/>
      <c r="H29" s="1"/>
      <c r="I29" s="1"/>
      <c r="J29" s="1"/>
      <c r="K29" s="1"/>
      <c r="L29" s="1"/>
      <c r="M29" s="1"/>
    </row>
    <row r="30" spans="1:13">
      <c r="A30" s="1"/>
      <c r="B30" s="1"/>
      <c r="C30" s="1"/>
      <c r="D30" s="1"/>
      <c r="E30" s="1"/>
      <c r="F30" s="1"/>
      <c r="G30" s="1"/>
      <c r="H30" s="1"/>
      <c r="I30" s="1"/>
      <c r="J30" s="1"/>
      <c r="K30" s="1"/>
      <c r="L30" s="1"/>
      <c r="M30" s="1"/>
    </row>
    <row r="31" spans="1:13">
      <c r="A31" s="1"/>
      <c r="B31" s="1"/>
      <c r="C31" s="1"/>
      <c r="D31" s="1"/>
      <c r="E31" s="1"/>
      <c r="F31" s="1"/>
      <c r="G31" s="1"/>
      <c r="H31" s="1"/>
      <c r="I31" s="1"/>
      <c r="J31" s="1"/>
      <c r="K31" s="1"/>
      <c r="L31" s="1"/>
      <c r="M31" s="1"/>
    </row>
    <row r="32" spans="1:13">
      <c r="A32" s="1"/>
      <c r="B32" s="1"/>
      <c r="C32" s="1"/>
      <c r="D32" s="1"/>
      <c r="E32" s="1"/>
      <c r="F32" s="1"/>
      <c r="G32" s="1"/>
      <c r="H32" s="1"/>
      <c r="I32" s="1"/>
      <c r="J32" s="1"/>
      <c r="K32" s="1"/>
      <c r="L32" s="1"/>
      <c r="M32" s="1"/>
    </row>
    <row r="33" spans="1:13">
      <c r="A33" s="1"/>
      <c r="B33" s="1"/>
      <c r="C33" s="1"/>
      <c r="D33" s="1"/>
      <c r="E33" s="1"/>
      <c r="F33" s="1"/>
      <c r="G33" s="1"/>
      <c r="H33" s="1"/>
      <c r="I33" s="1"/>
      <c r="J33" s="1"/>
      <c r="K33" s="1"/>
      <c r="L33" s="1"/>
      <c r="M33" s="1"/>
    </row>
    <row r="34" spans="1:13">
      <c r="A34" s="1"/>
      <c r="B34" s="1"/>
      <c r="C34" s="1"/>
      <c r="D34" s="1"/>
      <c r="E34" s="1"/>
      <c r="F34" s="1"/>
      <c r="G34" s="1"/>
      <c r="H34" s="1"/>
      <c r="I34" s="1"/>
      <c r="J34" s="1"/>
      <c r="K34" s="1"/>
      <c r="L34" s="1"/>
      <c r="M34" s="1"/>
    </row>
    <row r="35" spans="1:13">
      <c r="A35" s="1"/>
      <c r="B35" s="1"/>
      <c r="C35" s="1"/>
      <c r="D35" s="1"/>
      <c r="E35" s="1"/>
      <c r="F35" s="1"/>
      <c r="G35" s="1"/>
      <c r="H35" s="1"/>
      <c r="I35" s="1"/>
      <c r="J35" s="1"/>
      <c r="K35" s="1"/>
      <c r="L35" s="1"/>
      <c r="M35" s="1"/>
    </row>
    <row r="36" spans="1:13">
      <c r="A36" s="1"/>
      <c r="B36" s="1"/>
      <c r="C36" s="1"/>
      <c r="D36" s="1"/>
      <c r="E36" s="1"/>
      <c r="F36" s="1"/>
      <c r="G36" s="1"/>
      <c r="H36" s="1"/>
      <c r="I36" s="1"/>
      <c r="J36" s="1"/>
      <c r="K36" s="1"/>
      <c r="L36" s="1"/>
      <c r="M36" s="1"/>
    </row>
    <row r="37" spans="1:13">
      <c r="A37" s="1"/>
      <c r="B37" s="1"/>
      <c r="C37" s="1"/>
      <c r="D37" s="1"/>
      <c r="E37" s="1"/>
      <c r="F37" s="1"/>
      <c r="G37" s="1"/>
      <c r="H37" s="1"/>
      <c r="I37" s="1"/>
      <c r="J37" s="1"/>
      <c r="K37" s="1"/>
      <c r="L37" s="1"/>
      <c r="M37" s="1"/>
    </row>
    <row r="38" spans="1:13">
      <c r="A38" s="1"/>
      <c r="B38" s="1"/>
      <c r="C38" s="1"/>
      <c r="D38" s="1"/>
      <c r="E38" s="1"/>
      <c r="F38" s="1"/>
      <c r="G38" s="1"/>
      <c r="H38" s="1"/>
      <c r="I38" s="1"/>
      <c r="J38" s="1"/>
      <c r="K38" s="1"/>
      <c r="L38" s="1"/>
      <c r="M38" s="1"/>
    </row>
    <row r="39" spans="1:13">
      <c r="A39" s="1"/>
      <c r="B39" s="1"/>
      <c r="C39" s="1"/>
      <c r="D39" s="1"/>
      <c r="E39" s="1"/>
      <c r="F39" s="1"/>
      <c r="G39" s="1"/>
      <c r="H39" s="1"/>
      <c r="I39" s="1"/>
      <c r="J39" s="1"/>
      <c r="K39" s="1"/>
      <c r="L39" s="1"/>
      <c r="M39" s="1"/>
    </row>
    <row r="40" spans="1:13">
      <c r="A40" s="1"/>
      <c r="B40" s="1"/>
      <c r="C40" s="1"/>
      <c r="D40" s="1"/>
      <c r="E40" s="1"/>
      <c r="F40" s="1"/>
      <c r="G40" s="1"/>
      <c r="H40" s="1"/>
      <c r="I40" s="1"/>
      <c r="J40" s="1"/>
      <c r="K40" s="1"/>
      <c r="L40" s="1"/>
      <c r="M40" s="1"/>
    </row>
    <row r="41" spans="1:13">
      <c r="A41" s="1"/>
      <c r="B41" s="1"/>
      <c r="C41" s="1"/>
      <c r="D41" s="1"/>
      <c r="E41" s="1"/>
      <c r="F41" s="1"/>
      <c r="G41" s="1"/>
      <c r="H41" s="1"/>
      <c r="I41" s="1"/>
      <c r="J41" s="1"/>
      <c r="K41" s="1"/>
      <c r="L41" s="1"/>
      <c r="M41" s="1"/>
    </row>
    <row r="42" spans="1:13">
      <c r="A42" s="1"/>
      <c r="B42" s="1"/>
      <c r="C42" s="1"/>
      <c r="D42" s="1"/>
      <c r="E42" s="1"/>
      <c r="F42" s="1"/>
      <c r="G42" s="1"/>
      <c r="H42" s="1"/>
      <c r="I42" s="1"/>
      <c r="J42" s="1"/>
      <c r="K42" s="1"/>
      <c r="L42" s="1"/>
      <c r="M42" s="1"/>
    </row>
    <row r="43" spans="1:13">
      <c r="A43" s="1"/>
      <c r="B43" s="1"/>
      <c r="C43" s="1"/>
      <c r="D43" s="1"/>
      <c r="E43" s="1"/>
      <c r="F43" s="1"/>
      <c r="G43" s="1"/>
      <c r="H43" s="1"/>
      <c r="I43" s="1"/>
      <c r="J43" s="1"/>
      <c r="K43" s="1"/>
      <c r="L43" s="1"/>
      <c r="M43" s="1"/>
    </row>
    <row r="44" spans="1:13">
      <c r="A44" s="1"/>
      <c r="B44" s="1"/>
      <c r="C44" s="1"/>
      <c r="D44" s="1"/>
      <c r="E44" s="1"/>
      <c r="F44" s="1"/>
      <c r="G44" s="1"/>
      <c r="H44" s="1"/>
      <c r="I44" s="1"/>
      <c r="J44" s="1"/>
      <c r="K44" s="1"/>
      <c r="L44" s="1"/>
      <c r="M44" s="1"/>
    </row>
    <row r="45" spans="1:13">
      <c r="A45" s="1"/>
      <c r="B45" s="1"/>
      <c r="C45" s="1"/>
      <c r="D45" s="1"/>
      <c r="E45" s="1"/>
      <c r="F45" s="1"/>
      <c r="G45" s="1"/>
      <c r="H45" s="1"/>
      <c r="I45" s="1"/>
      <c r="J45" s="1"/>
      <c r="K45" s="1"/>
      <c r="L45" s="1"/>
      <c r="M45" s="1"/>
    </row>
    <row r="46" spans="1:13">
      <c r="A46" s="1"/>
      <c r="B46" s="1"/>
      <c r="C46" s="1"/>
      <c r="D46" s="1"/>
      <c r="E46" s="1"/>
      <c r="F46" s="1"/>
      <c r="G46" s="1"/>
      <c r="H46" s="1"/>
      <c r="I46" s="1"/>
      <c r="J46" s="1"/>
      <c r="K46" s="1"/>
      <c r="L46" s="1"/>
      <c r="M46" s="1"/>
    </row>
    <row r="47" spans="1:13">
      <c r="A47" s="1"/>
      <c r="B47" s="1"/>
      <c r="C47" s="1"/>
      <c r="D47" s="1"/>
      <c r="E47" s="1"/>
      <c r="F47" s="1"/>
      <c r="G47" s="1"/>
      <c r="H47" s="1"/>
      <c r="I47" s="1"/>
      <c r="J47" s="1"/>
      <c r="K47" s="1"/>
      <c r="L47" s="1"/>
      <c r="M47" s="1"/>
    </row>
    <row r="48" spans="1:13">
      <c r="A48" s="1"/>
      <c r="B48" s="1"/>
      <c r="C48" s="1"/>
      <c r="D48" s="1"/>
      <c r="E48" s="1"/>
      <c r="F48" s="1"/>
      <c r="G48" s="1"/>
      <c r="H48" s="1"/>
      <c r="I48" s="1"/>
      <c r="J48" s="1"/>
      <c r="K48" s="1"/>
      <c r="L48" s="1"/>
      <c r="M48" s="1"/>
    </row>
    <row r="49" spans="1:13">
      <c r="A49" s="1"/>
      <c r="B49" s="1"/>
      <c r="C49" s="1"/>
      <c r="D49" s="1"/>
      <c r="E49" s="1"/>
      <c r="F49" s="1"/>
      <c r="G49" s="1"/>
      <c r="H49" s="1"/>
      <c r="I49" s="1"/>
      <c r="J49" s="1"/>
      <c r="K49" s="1"/>
      <c r="L49" s="1"/>
      <c r="M49" s="1"/>
    </row>
    <row r="50" spans="1:13">
      <c r="A50" s="1"/>
      <c r="B50" s="1"/>
      <c r="C50" s="1"/>
      <c r="D50" s="1"/>
      <c r="E50" s="1"/>
      <c r="F50" s="1"/>
      <c r="G50" s="1"/>
      <c r="H50" s="1"/>
      <c r="I50" s="1"/>
      <c r="J50" s="1"/>
      <c r="K50" s="1"/>
      <c r="L50" s="1"/>
      <c r="M50" s="1"/>
    </row>
    <row r="51" spans="1:13">
      <c r="A51" s="1"/>
      <c r="B51" s="1"/>
      <c r="C51" s="1"/>
      <c r="D51" s="1"/>
      <c r="E51" s="1"/>
      <c r="F51" s="1"/>
      <c r="G51" s="1"/>
      <c r="H51" s="1"/>
      <c r="I51" s="1"/>
      <c r="J51" s="1"/>
      <c r="K51" s="1"/>
      <c r="L51" s="1"/>
      <c r="M51" s="1"/>
    </row>
    <row r="52" spans="1:13">
      <c r="A52" s="1"/>
      <c r="B52" s="1"/>
      <c r="C52" s="1"/>
      <c r="D52" s="1"/>
      <c r="E52" s="1"/>
      <c r="F52" s="1"/>
      <c r="G52" s="1"/>
      <c r="H52" s="1"/>
      <c r="I52" s="1"/>
      <c r="J52" s="1"/>
      <c r="K52" s="1"/>
      <c r="L52" s="1"/>
      <c r="M52" s="1"/>
    </row>
    <row r="53" spans="1:13">
      <c r="A53" s="1"/>
      <c r="B53" s="1"/>
      <c r="C53" s="1"/>
      <c r="D53" s="1"/>
      <c r="E53" s="1"/>
      <c r="F53" s="1"/>
      <c r="G53" s="1"/>
      <c r="H53" s="1"/>
      <c r="I53" s="1"/>
      <c r="J53" s="1"/>
      <c r="K53" s="1"/>
      <c r="L53" s="1"/>
      <c r="M53" s="1"/>
    </row>
    <row r="54" spans="1:13">
      <c r="A54" s="1"/>
      <c r="B54" s="1"/>
      <c r="C54" s="1"/>
      <c r="D54" s="1"/>
      <c r="E54" s="1"/>
      <c r="F54" s="1"/>
      <c r="G54" s="1"/>
      <c r="H54" s="1"/>
      <c r="I54" s="1"/>
      <c r="J54" s="1"/>
      <c r="K54" s="1"/>
      <c r="L54" s="1"/>
      <c r="M54" s="1"/>
    </row>
    <row r="55" spans="1:13">
      <c r="A55" s="1"/>
      <c r="B55" s="1"/>
      <c r="C55" s="1"/>
      <c r="D55" s="1"/>
      <c r="E55" s="1"/>
      <c r="F55" s="1"/>
      <c r="G55" s="1"/>
      <c r="H55" s="1"/>
      <c r="I55" s="1"/>
      <c r="J55" s="1"/>
      <c r="K55" s="1"/>
      <c r="L55" s="1"/>
      <c r="M55" s="1"/>
    </row>
    <row r="56" spans="1:13">
      <c r="A56" s="1"/>
      <c r="B56" s="1"/>
      <c r="C56" s="1"/>
      <c r="D56" s="1"/>
      <c r="E56" s="1"/>
      <c r="F56" s="1"/>
      <c r="G56" s="1"/>
      <c r="H56" s="1"/>
      <c r="I56" s="1"/>
      <c r="J56" s="1"/>
      <c r="K56" s="1"/>
      <c r="L56" s="1"/>
      <c r="M56" s="1"/>
    </row>
    <row r="57" spans="1:13">
      <c r="A57" s="1"/>
      <c r="B57" s="1"/>
      <c r="C57" s="1"/>
      <c r="D57" s="1"/>
      <c r="E57" s="1"/>
      <c r="F57" s="1"/>
      <c r="G57" s="1"/>
      <c r="H57" s="1"/>
      <c r="I57" s="1"/>
      <c r="J57" s="1"/>
      <c r="K57" s="1"/>
      <c r="L57" s="1"/>
      <c r="M57" s="1"/>
    </row>
    <row r="58" spans="1:13">
      <c r="A58" s="1"/>
      <c r="B58" s="1"/>
      <c r="C58" s="1"/>
      <c r="D58" s="1"/>
      <c r="E58" s="1"/>
      <c r="F58" s="1"/>
      <c r="G58" s="1"/>
      <c r="H58" s="1"/>
      <c r="I58" s="1"/>
      <c r="J58" s="1"/>
      <c r="K58" s="1"/>
      <c r="L58" s="1"/>
      <c r="M58" s="1"/>
    </row>
    <row r="59" spans="1:13">
      <c r="A59" s="1"/>
      <c r="B59" s="1"/>
      <c r="C59" s="1"/>
      <c r="D59" s="1"/>
      <c r="E59" s="1"/>
      <c r="F59" s="1"/>
      <c r="G59" s="1"/>
      <c r="H59" s="1"/>
      <c r="I59" s="1"/>
      <c r="J59" s="1"/>
      <c r="K59" s="1"/>
      <c r="L59" s="1"/>
      <c r="M59" s="1"/>
    </row>
    <row r="60" spans="1:13">
      <c r="A60" s="1"/>
      <c r="B60" s="1"/>
      <c r="C60" s="1"/>
      <c r="D60" s="1"/>
      <c r="E60" s="1"/>
      <c r="F60" s="1"/>
      <c r="G60" s="1"/>
      <c r="H60" s="1"/>
      <c r="I60" s="1"/>
      <c r="J60" s="1"/>
      <c r="K60" s="1"/>
      <c r="L60" s="1"/>
      <c r="M60" s="1"/>
    </row>
    <row r="61" spans="1:13">
      <c r="A61" s="1"/>
      <c r="B61" s="1"/>
      <c r="C61" s="1"/>
      <c r="D61" s="1"/>
      <c r="E61" s="1"/>
      <c r="F61" s="1"/>
      <c r="G61" s="1"/>
      <c r="H61" s="1"/>
      <c r="I61" s="1"/>
      <c r="J61" s="1"/>
      <c r="K61" s="1"/>
      <c r="L61" s="1"/>
      <c r="M61" s="1"/>
    </row>
    <row r="62" spans="1:13">
      <c r="A62" s="1"/>
      <c r="B62" s="1"/>
      <c r="C62" s="1"/>
      <c r="D62" s="1"/>
      <c r="E62" s="1"/>
      <c r="F62" s="1"/>
      <c r="G62" s="1"/>
      <c r="H62" s="1"/>
      <c r="I62" s="1"/>
      <c r="J62" s="1"/>
      <c r="K62" s="1"/>
      <c r="L62" s="1"/>
      <c r="M62" s="1"/>
    </row>
    <row r="63" spans="1:13">
      <c r="A63" s="1"/>
      <c r="B63" s="1"/>
      <c r="C63" s="1"/>
      <c r="D63" s="1"/>
      <c r="E63" s="1"/>
      <c r="F63" s="1"/>
      <c r="G63" s="1"/>
      <c r="H63" s="1"/>
      <c r="I63" s="1"/>
      <c r="J63" s="1"/>
      <c r="K63" s="1"/>
      <c r="L63" s="1"/>
      <c r="M63" s="1"/>
    </row>
    <row r="64" spans="1:13">
      <c r="A64" s="1"/>
      <c r="B64" s="1"/>
      <c r="C64" s="1"/>
      <c r="D64" s="1"/>
      <c r="E64" s="1"/>
      <c r="F64" s="1"/>
      <c r="G64" s="1"/>
      <c r="H64" s="1"/>
      <c r="I64" s="1"/>
      <c r="J64" s="1"/>
      <c r="K64" s="1"/>
      <c r="L64" s="1"/>
      <c r="M64" s="1"/>
    </row>
    <row r="65" spans="1:13">
      <c r="A65" s="1"/>
      <c r="B65" s="1"/>
      <c r="C65" s="1"/>
      <c r="D65" s="1"/>
      <c r="E65" s="1"/>
      <c r="F65" s="1"/>
      <c r="G65" s="1"/>
      <c r="H65" s="1"/>
      <c r="I65" s="1"/>
      <c r="J65" s="1"/>
      <c r="K65" s="1"/>
      <c r="L65" s="1"/>
      <c r="M65" s="1"/>
    </row>
    <row r="66" spans="1:13">
      <c r="A66" s="1"/>
      <c r="B66" s="1"/>
      <c r="C66" s="1"/>
      <c r="D66" s="1"/>
      <c r="E66" s="1"/>
      <c r="F66" s="1"/>
      <c r="G66" s="1"/>
      <c r="H66" s="1"/>
      <c r="I66" s="1"/>
      <c r="J66" s="1"/>
      <c r="K66" s="1"/>
      <c r="L66" s="1"/>
      <c r="M66" s="1"/>
    </row>
    <row r="67" spans="1:13">
      <c r="A67" s="1"/>
      <c r="B67" s="1"/>
      <c r="C67" s="1"/>
      <c r="D67" s="1"/>
      <c r="E67" s="1"/>
      <c r="F67" s="1"/>
      <c r="G67" s="1"/>
      <c r="H67" s="1"/>
      <c r="I67" s="1"/>
      <c r="J67" s="1"/>
      <c r="K67" s="1"/>
      <c r="L67" s="1"/>
      <c r="M67" s="1"/>
    </row>
    <row r="68" spans="1:13">
      <c r="A68" s="1"/>
      <c r="B68" s="1"/>
      <c r="C68" s="1"/>
      <c r="D68" s="1"/>
      <c r="E68" s="1"/>
      <c r="F68" s="1"/>
      <c r="G68" s="1"/>
      <c r="H68" s="1"/>
      <c r="I68" s="1"/>
      <c r="J68" s="1"/>
      <c r="K68" s="1"/>
      <c r="L68" s="1"/>
      <c r="M68" s="1"/>
    </row>
    <row r="69" spans="1:13">
      <c r="A69" s="1"/>
      <c r="B69" s="1"/>
      <c r="C69" s="1"/>
      <c r="D69" s="1"/>
      <c r="E69" s="1"/>
      <c r="F69" s="1"/>
      <c r="G69" s="1"/>
      <c r="H69" s="1"/>
      <c r="I69" s="1"/>
      <c r="J69" s="1"/>
      <c r="K69" s="1"/>
      <c r="L69" s="1"/>
      <c r="M69" s="1"/>
    </row>
    <row r="70" spans="1:13">
      <c r="A70" s="1"/>
      <c r="B70" s="1"/>
      <c r="C70" s="1"/>
      <c r="D70" s="1"/>
      <c r="E70" s="1"/>
      <c r="F70" s="1"/>
      <c r="G70" s="1"/>
      <c r="H70" s="1"/>
      <c r="I70" s="1"/>
      <c r="J70" s="1"/>
      <c r="K70" s="1"/>
      <c r="L70" s="1"/>
      <c r="M70" s="1"/>
    </row>
    <row r="71" spans="1:13">
      <c r="A71" s="1"/>
      <c r="B71" s="1"/>
      <c r="C71" s="1"/>
      <c r="D71" s="1"/>
      <c r="E71" s="1"/>
      <c r="F71" s="1"/>
      <c r="G71" s="1"/>
      <c r="H71" s="1"/>
      <c r="I71" s="1"/>
      <c r="J71" s="1"/>
      <c r="K71" s="1"/>
      <c r="L71" s="1"/>
      <c r="M71" s="1"/>
    </row>
    <row r="72" spans="1:13">
      <c r="A72" s="1"/>
      <c r="B72" s="1"/>
      <c r="C72" s="1"/>
      <c r="D72" s="1"/>
      <c r="E72" s="1"/>
      <c r="F72" s="1"/>
      <c r="G72" s="1"/>
      <c r="H72" s="1"/>
      <c r="I72" s="1"/>
      <c r="J72" s="1"/>
      <c r="K72" s="1"/>
      <c r="L72" s="1"/>
      <c r="M72" s="1"/>
    </row>
    <row r="73" spans="1:13">
      <c r="A73" s="1"/>
      <c r="B73" s="1"/>
      <c r="C73" s="1"/>
      <c r="D73" s="1"/>
      <c r="E73" s="1"/>
      <c r="F73" s="1"/>
      <c r="G73" s="1"/>
      <c r="H73" s="1"/>
      <c r="I73" s="1"/>
      <c r="J73" s="1"/>
      <c r="K73" s="1"/>
      <c r="L73" s="1"/>
      <c r="M73" s="1"/>
    </row>
    <row r="74" spans="1:13">
      <c r="A74" s="1"/>
      <c r="B74" s="1"/>
      <c r="C74" s="1"/>
      <c r="D74" s="1"/>
      <c r="E74" s="1"/>
      <c r="F74" s="1"/>
      <c r="G74" s="1"/>
      <c r="H74" s="1"/>
      <c r="I74" s="1"/>
      <c r="J74" s="1"/>
      <c r="K74" s="1"/>
      <c r="L74" s="1"/>
      <c r="M74" s="1"/>
    </row>
    <row r="75" spans="1:13">
      <c r="A75" s="1"/>
      <c r="B75" s="1"/>
      <c r="C75" s="1"/>
      <c r="D75" s="1"/>
      <c r="E75" s="1"/>
      <c r="F75" s="1"/>
      <c r="G75" s="1"/>
      <c r="H75" s="1"/>
      <c r="I75" s="1"/>
      <c r="J75" s="1"/>
      <c r="K75" s="1"/>
      <c r="L75" s="1"/>
      <c r="M75" s="1"/>
    </row>
    <row r="76" spans="1:13">
      <c r="A76" s="1"/>
      <c r="B76" s="1"/>
      <c r="C76" s="1"/>
      <c r="D76" s="1"/>
      <c r="E76" s="1"/>
      <c r="F76" s="1"/>
      <c r="G76" s="1"/>
      <c r="H76" s="1"/>
      <c r="I76" s="1"/>
      <c r="J76" s="1"/>
      <c r="K76" s="1"/>
      <c r="L76" s="1"/>
      <c r="M76" s="1"/>
    </row>
    <row r="77" spans="1:13">
      <c r="A77" s="1"/>
      <c r="B77" s="1"/>
      <c r="C77" s="1"/>
      <c r="D77" s="1"/>
      <c r="E77" s="1"/>
      <c r="F77" s="1"/>
      <c r="G77" s="1"/>
      <c r="H77" s="1"/>
      <c r="I77" s="1"/>
      <c r="J77" s="1"/>
      <c r="K77" s="1"/>
      <c r="L77" s="1"/>
      <c r="M77" s="1"/>
    </row>
    <row r="78" spans="1:13">
      <c r="A78" s="1"/>
      <c r="B78" s="1"/>
      <c r="C78" s="1"/>
      <c r="D78" s="1"/>
      <c r="E78" s="1"/>
      <c r="F78" s="1"/>
      <c r="G78" s="1"/>
      <c r="H78" s="1"/>
      <c r="I78" s="1"/>
      <c r="J78" s="1"/>
      <c r="K78" s="1"/>
      <c r="L78" s="1"/>
      <c r="M78" s="1"/>
    </row>
    <row r="79" spans="1:13">
      <c r="A79" s="1"/>
      <c r="B79" s="1"/>
      <c r="C79" s="1"/>
      <c r="D79" s="1"/>
      <c r="E79" s="1"/>
      <c r="F79" s="1"/>
      <c r="G79" s="1"/>
      <c r="H79" s="1"/>
      <c r="I79" s="1"/>
      <c r="J79" s="1"/>
      <c r="K79" s="1"/>
      <c r="L79" s="1"/>
      <c r="M79" s="1"/>
    </row>
    <row r="80" spans="1:13">
      <c r="A80" s="1"/>
      <c r="B80" s="1"/>
      <c r="C80" s="1"/>
      <c r="D80" s="1"/>
      <c r="E80" s="1"/>
      <c r="F80" s="1"/>
      <c r="G80" s="1"/>
      <c r="H80" s="1"/>
      <c r="I80" s="1"/>
      <c r="J80" s="1"/>
      <c r="K80" s="1"/>
      <c r="L80" s="1"/>
      <c r="M80" s="1"/>
    </row>
    <row r="81" spans="1:13">
      <c r="A81" s="1"/>
      <c r="B81" s="1"/>
      <c r="C81" s="1"/>
      <c r="D81" s="1"/>
      <c r="E81" s="1"/>
      <c r="F81" s="1"/>
      <c r="G81" s="1"/>
      <c r="H81" s="1"/>
      <c r="I81" s="1"/>
      <c r="J81" s="1"/>
      <c r="K81" s="1"/>
      <c r="L81" s="1"/>
      <c r="M81" s="1"/>
    </row>
    <row r="82" spans="1:13">
      <c r="A82" s="1"/>
      <c r="B82" s="1"/>
      <c r="C82" s="1"/>
      <c r="D82" s="1"/>
      <c r="E82" s="1"/>
      <c r="F82" s="1"/>
      <c r="G82" s="1"/>
      <c r="H82" s="1"/>
      <c r="I82" s="1"/>
      <c r="J82" s="1"/>
      <c r="K82" s="1"/>
      <c r="L82" s="1"/>
      <c r="M82" s="1"/>
    </row>
    <row r="83" spans="1:13">
      <c r="A83" s="1"/>
      <c r="B83" s="1"/>
      <c r="C83" s="1"/>
      <c r="D83" s="1"/>
      <c r="E83" s="1"/>
      <c r="F83" s="1"/>
      <c r="G83" s="1"/>
      <c r="H83" s="1"/>
      <c r="I83" s="1"/>
      <c r="J83" s="1"/>
      <c r="K83" s="1"/>
      <c r="L83" s="1"/>
      <c r="M83" s="1"/>
    </row>
    <row r="84" spans="1:13">
      <c r="A84" s="1"/>
      <c r="B84" s="1"/>
      <c r="C84" s="1"/>
      <c r="D84" s="1"/>
      <c r="E84" s="1"/>
      <c r="F84" s="1"/>
      <c r="G84" s="1"/>
      <c r="H84" s="1"/>
      <c r="I84" s="1"/>
      <c r="J84" s="1"/>
      <c r="K84" s="1"/>
      <c r="L84" s="1"/>
      <c r="M84" s="1"/>
    </row>
    <row r="85" spans="1:13">
      <c r="A85" s="1"/>
      <c r="B85" s="1"/>
      <c r="C85" s="1"/>
      <c r="D85" s="1"/>
      <c r="E85" s="1"/>
      <c r="F85" s="1"/>
      <c r="G85" s="1"/>
      <c r="H85" s="1"/>
      <c r="I85" s="1"/>
      <c r="J85" s="1"/>
      <c r="K85" s="1"/>
      <c r="L85" s="1"/>
      <c r="M85" s="1"/>
    </row>
    <row r="86" spans="1:13">
      <c r="A86" s="1"/>
      <c r="B86" s="1"/>
      <c r="C86" s="1"/>
      <c r="D86" s="1"/>
      <c r="E86" s="1"/>
      <c r="F86" s="1"/>
      <c r="G86" s="1"/>
      <c r="H86" s="1"/>
      <c r="I86" s="1"/>
      <c r="J86" s="1"/>
      <c r="K86" s="1"/>
      <c r="L86" s="1"/>
      <c r="M86" s="1"/>
    </row>
    <row r="87" spans="1:13">
      <c r="A87" s="1"/>
      <c r="B87" s="1"/>
      <c r="C87" s="1"/>
      <c r="D87" s="1"/>
      <c r="E87" s="1"/>
      <c r="F87" s="1"/>
      <c r="G87" s="1"/>
      <c r="H87" s="1"/>
      <c r="I87" s="1"/>
      <c r="J87" s="1"/>
      <c r="K87" s="1"/>
      <c r="L87" s="1"/>
      <c r="M87" s="1"/>
    </row>
    <row r="88" spans="1:13">
      <c r="A88" s="1"/>
      <c r="B88" s="1"/>
      <c r="C88" s="1"/>
      <c r="D88" s="1"/>
      <c r="E88" s="1"/>
      <c r="F88" s="1"/>
      <c r="G88" s="1"/>
      <c r="H88" s="1"/>
      <c r="I88" s="1"/>
      <c r="J88" s="1"/>
      <c r="K88" s="1"/>
      <c r="L88" s="1"/>
      <c r="M88" s="1"/>
    </row>
    <row r="89" spans="1:13">
      <c r="A89" s="1"/>
      <c r="B89" s="1"/>
      <c r="C89" s="1"/>
      <c r="D89" s="1"/>
      <c r="E89" s="1"/>
      <c r="F89" s="1"/>
      <c r="G89" s="1"/>
      <c r="H89" s="1"/>
      <c r="I89" s="1"/>
      <c r="J89" s="1"/>
      <c r="K89" s="1"/>
      <c r="L89" s="1"/>
      <c r="M89" s="1"/>
    </row>
    <row r="90" spans="1:13">
      <c r="A90" s="1"/>
      <c r="B90" s="1"/>
      <c r="C90" s="1"/>
      <c r="D90" s="1"/>
      <c r="E90" s="1"/>
      <c r="F90" s="1"/>
      <c r="G90" s="1"/>
      <c r="H90" s="1"/>
      <c r="I90" s="1"/>
      <c r="J90" s="1"/>
      <c r="K90" s="1"/>
      <c r="L90" s="1"/>
      <c r="M90" s="1"/>
    </row>
    <row r="91" spans="1:13">
      <c r="A91" s="1"/>
      <c r="B91" s="1"/>
      <c r="C91" s="1"/>
      <c r="D91" s="1"/>
      <c r="E91" s="1"/>
      <c r="F91" s="1"/>
      <c r="G91" s="1"/>
      <c r="H91" s="1"/>
      <c r="I91" s="1"/>
      <c r="J91" s="1"/>
      <c r="K91" s="1"/>
      <c r="L91" s="1"/>
      <c r="M91" s="1"/>
    </row>
    <row r="92" spans="1:13">
      <c r="A92" s="1"/>
      <c r="B92" s="1"/>
      <c r="C92" s="1"/>
      <c r="D92" s="1"/>
      <c r="E92" s="1"/>
      <c r="F92" s="1"/>
      <c r="G92" s="1"/>
      <c r="H92" s="1"/>
      <c r="I92" s="1"/>
      <c r="J92" s="1"/>
      <c r="K92" s="1"/>
      <c r="L92" s="1"/>
      <c r="M92" s="1"/>
    </row>
    <row r="93" spans="1:13">
      <c r="A93" s="1"/>
      <c r="B93" s="1"/>
      <c r="C93" s="1"/>
      <c r="D93" s="1"/>
      <c r="E93" s="1"/>
      <c r="F93" s="1"/>
      <c r="G93" s="1"/>
      <c r="H93" s="1"/>
      <c r="I93" s="1"/>
      <c r="J93" s="1"/>
      <c r="K93" s="1"/>
      <c r="L93" s="1"/>
      <c r="M93" s="1"/>
    </row>
    <row r="94" spans="1:13">
      <c r="A94" s="1"/>
      <c r="B94" s="1"/>
      <c r="C94" s="1"/>
      <c r="D94" s="1"/>
      <c r="E94" s="1"/>
      <c r="F94" s="1"/>
      <c r="G94" s="1"/>
      <c r="H94" s="1"/>
      <c r="I94" s="1"/>
      <c r="J94" s="1"/>
      <c r="K94" s="1"/>
      <c r="L94" s="1"/>
      <c r="M94" s="1"/>
    </row>
    <row r="95" spans="1:13">
      <c r="A95" s="1"/>
      <c r="B95" s="1"/>
      <c r="C95" s="1"/>
      <c r="D95" s="1"/>
      <c r="E95" s="1"/>
      <c r="F95" s="1"/>
      <c r="G95" s="1"/>
      <c r="H95" s="1"/>
      <c r="I95" s="1"/>
      <c r="J95" s="1"/>
      <c r="K95" s="1"/>
      <c r="L95" s="1"/>
      <c r="M95" s="1"/>
    </row>
    <row r="96" spans="1:13">
      <c r="A96" s="1"/>
      <c r="B96" s="1"/>
      <c r="C96" s="1"/>
      <c r="D96" s="1"/>
      <c r="E96" s="1"/>
      <c r="F96" s="1"/>
      <c r="G96" s="1"/>
      <c r="H96" s="1"/>
      <c r="I96" s="1"/>
      <c r="J96" s="1"/>
      <c r="K96" s="1"/>
      <c r="L96" s="1"/>
      <c r="M96" s="1"/>
    </row>
    <row r="97" spans="1:13">
      <c r="A97" s="1"/>
      <c r="B97" s="1"/>
      <c r="C97" s="1"/>
      <c r="D97" s="1"/>
      <c r="E97" s="1"/>
      <c r="F97" s="1"/>
      <c r="G97" s="1"/>
      <c r="H97" s="1"/>
      <c r="I97" s="1"/>
      <c r="J97" s="1"/>
      <c r="K97" s="1"/>
      <c r="L97" s="1"/>
      <c r="M97" s="1"/>
    </row>
    <row r="98" spans="1:13">
      <c r="A98" s="1"/>
      <c r="B98" s="1"/>
      <c r="C98" s="1"/>
      <c r="D98" s="1"/>
      <c r="E98" s="1"/>
      <c r="F98" s="1"/>
      <c r="G98" s="1"/>
      <c r="H98" s="1"/>
      <c r="I98" s="1"/>
      <c r="J98" s="1"/>
      <c r="K98" s="1"/>
      <c r="L98" s="1"/>
      <c r="M98" s="1"/>
    </row>
    <row r="99" spans="1:13">
      <c r="A99" s="1"/>
      <c r="B99" s="1"/>
      <c r="C99" s="1"/>
      <c r="D99" s="1"/>
      <c r="E99" s="1"/>
      <c r="F99" s="1"/>
      <c r="G99" s="1"/>
      <c r="H99" s="1"/>
      <c r="I99" s="1"/>
      <c r="J99" s="1"/>
      <c r="K99" s="1"/>
      <c r="L99" s="1"/>
      <c r="M99" s="1"/>
    </row>
    <row r="100" spans="1:13">
      <c r="A100" s="1"/>
      <c r="B100" s="1"/>
      <c r="C100" s="1"/>
      <c r="D100" s="1"/>
      <c r="E100" s="1"/>
      <c r="F100" s="1"/>
      <c r="G100" s="1"/>
      <c r="H100" s="1"/>
      <c r="I100" s="1"/>
      <c r="J100" s="1"/>
      <c r="K100" s="1"/>
      <c r="L100" s="1"/>
      <c r="M100" s="1"/>
    </row>
    <row r="101" spans="1:13">
      <c r="A101" s="1"/>
      <c r="B101" s="1"/>
      <c r="C101" s="1"/>
      <c r="D101" s="1"/>
      <c r="E101" s="1"/>
      <c r="F101" s="1"/>
      <c r="G101" s="1"/>
      <c r="H101" s="1"/>
      <c r="I101" s="1"/>
      <c r="J101" s="1"/>
      <c r="K101" s="1"/>
      <c r="L101" s="1"/>
      <c r="M101" s="1"/>
    </row>
    <row r="102" spans="1:13">
      <c r="A102" s="1"/>
      <c r="B102" s="1"/>
      <c r="C102" s="1"/>
      <c r="D102" s="1"/>
      <c r="E102" s="1"/>
      <c r="F102" s="1"/>
      <c r="G102" s="1"/>
      <c r="H102" s="1"/>
      <c r="I102" s="1"/>
      <c r="J102" s="1"/>
      <c r="K102" s="1"/>
      <c r="L102" s="1"/>
      <c r="M102" s="1"/>
    </row>
    <row r="103" spans="1:13">
      <c r="A103" s="1"/>
      <c r="B103" s="1"/>
      <c r="C103" s="1"/>
      <c r="D103" s="1"/>
      <c r="E103" s="1"/>
      <c r="F103" s="1"/>
      <c r="G103" s="1"/>
      <c r="H103" s="1"/>
      <c r="I103" s="1"/>
      <c r="J103" s="1"/>
      <c r="K103" s="1"/>
      <c r="L103" s="1"/>
      <c r="M103" s="1"/>
    </row>
    <row r="104" spans="1:13">
      <c r="A104" s="1"/>
      <c r="B104" s="1"/>
      <c r="C104" s="1"/>
      <c r="D104" s="1"/>
      <c r="E104" s="1"/>
      <c r="F104" s="1"/>
      <c r="G104" s="1"/>
      <c r="H104" s="1"/>
      <c r="I104" s="1"/>
      <c r="J104" s="1"/>
      <c r="K104" s="1"/>
      <c r="L104" s="1"/>
      <c r="M104" s="1"/>
    </row>
    <row r="105" spans="1:13">
      <c r="A105" s="1"/>
      <c r="B105" s="1"/>
      <c r="C105" s="1"/>
      <c r="D105" s="1"/>
      <c r="E105" s="1"/>
      <c r="F105" s="1"/>
      <c r="G105" s="1"/>
      <c r="H105" s="1"/>
      <c r="I105" s="1"/>
      <c r="J105" s="1"/>
      <c r="K105" s="1"/>
      <c r="L105" s="1"/>
      <c r="M105" s="1"/>
    </row>
    <row r="106" spans="1:13">
      <c r="A106" s="1"/>
      <c r="B106" s="1"/>
      <c r="C106" s="1"/>
      <c r="D106" s="1"/>
      <c r="E106" s="1"/>
      <c r="F106" s="1"/>
      <c r="G106" s="1"/>
      <c r="H106" s="1"/>
      <c r="I106" s="1"/>
      <c r="J106" s="1"/>
      <c r="K106" s="1"/>
      <c r="L106" s="1"/>
      <c r="M106" s="1"/>
    </row>
    <row r="107" spans="1:13">
      <c r="A107" s="1"/>
      <c r="B107" s="1"/>
      <c r="C107" s="1"/>
      <c r="D107" s="1"/>
      <c r="E107" s="1"/>
      <c r="F107" s="1"/>
      <c r="G107" s="1"/>
      <c r="H107" s="1"/>
      <c r="I107" s="1"/>
      <c r="J107" s="1"/>
      <c r="K107" s="1"/>
      <c r="L107" s="1"/>
      <c r="M107" s="1"/>
    </row>
    <row r="108" spans="1:13">
      <c r="A108" s="1"/>
      <c r="B108" s="1"/>
      <c r="C108" s="1"/>
      <c r="D108" s="1"/>
      <c r="E108" s="1"/>
      <c r="F108" s="1"/>
      <c r="G108" s="1"/>
      <c r="H108" s="1"/>
      <c r="I108" s="1"/>
      <c r="J108" s="1"/>
      <c r="K108" s="1"/>
      <c r="L108" s="1"/>
      <c r="M108" s="1"/>
    </row>
    <row r="109" spans="1:13">
      <c r="A109" s="1"/>
      <c r="B109" s="1"/>
      <c r="C109" s="1"/>
      <c r="D109" s="1"/>
      <c r="E109" s="1"/>
      <c r="F109" s="1"/>
      <c r="G109" s="1"/>
      <c r="H109" s="1"/>
      <c r="I109" s="1"/>
      <c r="J109" s="1"/>
      <c r="K109" s="1"/>
      <c r="L109" s="1"/>
      <c r="M109" s="1"/>
    </row>
    <row r="110" spans="1:13">
      <c r="A110" s="1"/>
      <c r="B110" s="1"/>
      <c r="C110" s="1"/>
      <c r="D110" s="1"/>
      <c r="E110" s="1"/>
      <c r="F110" s="1"/>
      <c r="G110" s="1"/>
      <c r="H110" s="1"/>
      <c r="I110" s="1"/>
      <c r="J110" s="1"/>
      <c r="K110" s="1"/>
      <c r="L110" s="1"/>
      <c r="M110" s="1"/>
    </row>
    <row r="111" spans="1:13">
      <c r="A111" s="1"/>
      <c r="B111" s="1"/>
      <c r="C111" s="1"/>
      <c r="D111" s="1"/>
      <c r="E111" s="1"/>
      <c r="F111" s="1"/>
      <c r="G111" s="1"/>
      <c r="H111" s="1"/>
      <c r="I111" s="1"/>
      <c r="J111" s="1"/>
      <c r="K111" s="1"/>
      <c r="L111" s="1"/>
      <c r="M111" s="1"/>
    </row>
    <row r="112" spans="1:13">
      <c r="A112" s="1"/>
      <c r="B112" s="1"/>
      <c r="C112" s="1"/>
      <c r="D112" s="1"/>
      <c r="E112" s="1"/>
      <c r="F112" s="1"/>
      <c r="G112" s="1"/>
      <c r="H112" s="1"/>
      <c r="I112" s="1"/>
      <c r="J112" s="1"/>
      <c r="K112" s="1"/>
      <c r="L112" s="1"/>
      <c r="M112" s="1"/>
    </row>
    <row r="113" spans="1:13">
      <c r="A113" s="1"/>
      <c r="B113" s="1"/>
      <c r="C113" s="1"/>
      <c r="D113" s="1"/>
      <c r="E113" s="1"/>
      <c r="F113" s="1"/>
      <c r="G113" s="1"/>
      <c r="H113" s="1"/>
      <c r="I113" s="1"/>
      <c r="J113" s="1"/>
      <c r="K113" s="1"/>
      <c r="L113" s="1"/>
      <c r="M113" s="1"/>
    </row>
    <row r="114" spans="1:13">
      <c r="A114" s="1"/>
      <c r="B114" s="1"/>
      <c r="C114" s="1"/>
      <c r="D114" s="1"/>
      <c r="E114" s="1"/>
      <c r="F114" s="1"/>
      <c r="G114" s="1"/>
      <c r="H114" s="1"/>
      <c r="I114" s="1"/>
      <c r="J114" s="1"/>
      <c r="K114" s="1"/>
      <c r="L114" s="1"/>
      <c r="M114" s="1"/>
    </row>
    <row r="115" spans="1:13">
      <c r="A115" s="1"/>
      <c r="B115" s="1"/>
      <c r="C115" s="1"/>
      <c r="D115" s="1"/>
      <c r="E115" s="1"/>
      <c r="F115" s="1"/>
      <c r="G115" s="1"/>
      <c r="H115" s="1"/>
      <c r="I115" s="1"/>
      <c r="J115" s="1"/>
      <c r="K115" s="1"/>
      <c r="L115" s="1"/>
      <c r="M115" s="1"/>
    </row>
    <row r="116" spans="1:13">
      <c r="A116" s="1"/>
      <c r="B116" s="1"/>
      <c r="C116" s="1"/>
      <c r="D116" s="1"/>
      <c r="E116" s="1"/>
      <c r="F116" s="1"/>
      <c r="G116" s="1"/>
      <c r="H116" s="1"/>
      <c r="I116" s="1"/>
      <c r="J116" s="1"/>
      <c r="K116" s="1"/>
      <c r="L116" s="1"/>
      <c r="M116" s="1"/>
    </row>
    <row r="117" spans="1:13">
      <c r="A117" s="1"/>
      <c r="B117" s="1"/>
      <c r="C117" s="1"/>
      <c r="D117" s="1"/>
      <c r="E117" s="1"/>
      <c r="F117" s="1"/>
      <c r="G117" s="1"/>
      <c r="H117" s="1"/>
      <c r="I117" s="1"/>
      <c r="J117" s="1"/>
      <c r="K117" s="1"/>
      <c r="L117" s="1"/>
      <c r="M117" s="1"/>
    </row>
    <row r="118" spans="1:13">
      <c r="A118" s="1"/>
      <c r="B118" s="1"/>
      <c r="C118" s="1"/>
      <c r="D118" s="1"/>
      <c r="E118" s="1"/>
      <c r="F118" s="1"/>
      <c r="G118" s="1"/>
      <c r="H118" s="1"/>
      <c r="I118" s="1"/>
      <c r="J118" s="1"/>
      <c r="K118" s="1"/>
      <c r="L118" s="1"/>
      <c r="M118" s="1"/>
    </row>
    <row r="119" spans="1:13">
      <c r="A119" s="1"/>
      <c r="B119" s="1"/>
      <c r="C119" s="1"/>
      <c r="D119" s="1"/>
      <c r="E119" s="1"/>
      <c r="F119" s="1"/>
      <c r="G119" s="1"/>
      <c r="H119" s="1"/>
      <c r="I119" s="1"/>
      <c r="J119" s="1"/>
      <c r="K119" s="1"/>
      <c r="L119" s="1"/>
      <c r="M119" s="1"/>
    </row>
    <row r="120" spans="1:13">
      <c r="A120" s="1"/>
      <c r="B120" s="1"/>
      <c r="C120" s="1"/>
      <c r="D120" s="1"/>
      <c r="E120" s="1"/>
      <c r="F120" s="1"/>
      <c r="G120" s="1"/>
      <c r="H120" s="1"/>
      <c r="I120" s="1"/>
      <c r="J120" s="1"/>
      <c r="K120" s="1"/>
      <c r="L120" s="1"/>
      <c r="M120" s="1"/>
    </row>
    <row r="121" spans="1:13">
      <c r="A121" s="1"/>
      <c r="B121" s="1"/>
      <c r="C121" s="1"/>
      <c r="D121" s="1"/>
      <c r="E121" s="1"/>
      <c r="F121" s="1"/>
      <c r="G121" s="1"/>
      <c r="H121" s="1"/>
      <c r="I121" s="1"/>
      <c r="J121" s="1"/>
      <c r="K121" s="1"/>
      <c r="L121" s="1"/>
      <c r="M121" s="1"/>
    </row>
    <row r="122" spans="1:13">
      <c r="A122" s="1"/>
      <c r="B122" s="1"/>
      <c r="C122" s="1"/>
      <c r="D122" s="1"/>
      <c r="E122" s="1"/>
      <c r="F122" s="1"/>
      <c r="G122" s="1"/>
      <c r="H122" s="1"/>
      <c r="I122" s="1"/>
      <c r="J122" s="1"/>
      <c r="K122" s="1"/>
      <c r="L122" s="1"/>
      <c r="M122" s="1"/>
    </row>
    <row r="123" spans="1:13">
      <c r="A123" s="1"/>
      <c r="B123" s="1"/>
      <c r="C123" s="1"/>
      <c r="D123" s="1"/>
      <c r="E123" s="1"/>
      <c r="F123" s="1"/>
      <c r="G123" s="1"/>
      <c r="H123" s="1"/>
      <c r="I123" s="1"/>
      <c r="J123" s="1"/>
      <c r="K123" s="1"/>
      <c r="L123" s="1"/>
      <c r="M123" s="1"/>
    </row>
    <row r="124" spans="1:13">
      <c r="A124" s="1"/>
      <c r="B124" s="1"/>
      <c r="C124" s="1"/>
      <c r="D124" s="1"/>
      <c r="E124" s="1"/>
      <c r="F124" s="1"/>
      <c r="G124" s="1"/>
      <c r="H124" s="1"/>
      <c r="I124" s="1"/>
      <c r="J124" s="1"/>
      <c r="K124" s="1"/>
      <c r="L124" s="1"/>
      <c r="M124" s="1"/>
    </row>
    <row r="125" spans="1:13">
      <c r="A125" s="1"/>
      <c r="B125" s="1"/>
      <c r="C125" s="1"/>
      <c r="D125" s="1"/>
      <c r="E125" s="1"/>
      <c r="F125" s="1"/>
      <c r="G125" s="1"/>
      <c r="H125" s="1"/>
      <c r="I125" s="1"/>
      <c r="J125" s="1"/>
      <c r="K125" s="1"/>
      <c r="L125" s="1"/>
      <c r="M125" s="1"/>
    </row>
    <row r="126" spans="1:13">
      <c r="A126" s="1"/>
      <c r="B126" s="1"/>
      <c r="C126" s="1"/>
      <c r="D126" s="1"/>
      <c r="E126" s="1"/>
      <c r="F126" s="1"/>
      <c r="G126" s="1"/>
      <c r="H126" s="1"/>
      <c r="I126" s="1"/>
      <c r="J126" s="1"/>
      <c r="K126" s="1"/>
      <c r="L126" s="1"/>
      <c r="M126" s="1"/>
    </row>
    <row r="127" spans="1:13">
      <c r="A127" s="1"/>
      <c r="B127" s="1"/>
      <c r="C127" s="1"/>
      <c r="D127" s="1"/>
      <c r="E127" s="1"/>
      <c r="F127" s="1"/>
      <c r="G127" s="1"/>
      <c r="H127" s="1"/>
      <c r="I127" s="1"/>
      <c r="J127" s="1"/>
      <c r="K127" s="1"/>
      <c r="L127" s="1"/>
      <c r="M127" s="1"/>
    </row>
    <row r="128" spans="1:13">
      <c r="A128" s="1"/>
      <c r="B128" s="1"/>
      <c r="C128" s="1"/>
      <c r="D128" s="1"/>
      <c r="E128" s="1"/>
      <c r="F128" s="1"/>
      <c r="G128" s="1"/>
      <c r="H128" s="1"/>
      <c r="I128" s="1"/>
      <c r="J128" s="1"/>
      <c r="K128" s="1"/>
      <c r="L128" s="1"/>
      <c r="M128" s="1"/>
    </row>
    <row r="129" spans="1:13">
      <c r="A129" s="1"/>
      <c r="B129" s="1"/>
      <c r="C129" s="1"/>
      <c r="D129" s="1"/>
      <c r="E129" s="1"/>
      <c r="F129" s="1"/>
      <c r="G129" s="1"/>
      <c r="H129" s="1"/>
      <c r="I129" s="1"/>
      <c r="J129" s="1"/>
      <c r="K129" s="1"/>
      <c r="L129" s="1"/>
      <c r="M129" s="1"/>
    </row>
    <row r="130" spans="1:13">
      <c r="A130" s="1"/>
      <c r="B130" s="1"/>
      <c r="C130" s="1"/>
      <c r="D130" s="1"/>
      <c r="E130" s="1"/>
      <c r="F130" s="1"/>
      <c r="G130" s="1"/>
      <c r="H130" s="1"/>
      <c r="I130" s="1"/>
      <c r="J130" s="1"/>
      <c r="K130" s="1"/>
      <c r="L130" s="1"/>
      <c r="M130" s="1"/>
    </row>
    <row r="131" spans="1:13">
      <c r="A131" s="1"/>
      <c r="B131" s="1"/>
      <c r="C131" s="1"/>
      <c r="D131" s="1"/>
      <c r="E131" s="1"/>
      <c r="F131" s="1"/>
      <c r="G131" s="1"/>
      <c r="H131" s="1"/>
      <c r="I131" s="1"/>
      <c r="J131" s="1"/>
      <c r="K131" s="1"/>
      <c r="L131" s="1"/>
      <c r="M131" s="1"/>
    </row>
    <row r="132" spans="1:13">
      <c r="A132" s="1"/>
      <c r="B132" s="1"/>
      <c r="C132" s="1"/>
      <c r="D132" s="1"/>
      <c r="E132" s="1"/>
      <c r="F132" s="1"/>
      <c r="G132" s="1"/>
      <c r="H132" s="1"/>
      <c r="I132" s="1"/>
      <c r="J132" s="1"/>
      <c r="K132" s="1"/>
      <c r="L132" s="1"/>
      <c r="M132" s="1"/>
    </row>
    <row r="133" spans="1:13">
      <c r="A133" s="1"/>
      <c r="B133" s="1"/>
      <c r="C133" s="1"/>
      <c r="D133" s="1"/>
      <c r="E133" s="1"/>
      <c r="F133" s="1"/>
      <c r="G133" s="1"/>
      <c r="H133" s="1"/>
      <c r="I133" s="1"/>
      <c r="J133" s="1"/>
      <c r="K133" s="1"/>
      <c r="L133" s="1"/>
      <c r="M133" s="1"/>
    </row>
    <row r="134" spans="1:13">
      <c r="A134" s="1"/>
      <c r="B134" s="1"/>
      <c r="C134" s="1"/>
      <c r="D134" s="1"/>
      <c r="E134" s="1"/>
      <c r="F134" s="1"/>
      <c r="G134" s="1"/>
      <c r="H134" s="1"/>
      <c r="I134" s="1"/>
      <c r="J134" s="1"/>
      <c r="K134" s="1"/>
      <c r="L134" s="1"/>
      <c r="M134" s="1"/>
    </row>
    <row r="135" spans="1:13">
      <c r="A135" s="1"/>
      <c r="B135" s="1"/>
      <c r="C135" s="1"/>
      <c r="D135" s="1"/>
      <c r="E135" s="1"/>
      <c r="F135" s="1"/>
      <c r="G135" s="1"/>
      <c r="H135" s="1"/>
      <c r="I135" s="1"/>
      <c r="J135" s="1"/>
      <c r="K135" s="1"/>
      <c r="L135" s="1"/>
      <c r="M135" s="1"/>
    </row>
    <row r="136" spans="1:13">
      <c r="A136" s="1"/>
      <c r="B136" s="1"/>
      <c r="C136" s="1"/>
      <c r="D136" s="1"/>
      <c r="E136" s="1"/>
      <c r="F136" s="1"/>
      <c r="G136" s="1"/>
      <c r="H136" s="1"/>
      <c r="I136" s="1"/>
      <c r="J136" s="1"/>
      <c r="K136" s="1"/>
      <c r="L136" s="1"/>
      <c r="M136" s="1"/>
    </row>
    <row r="137" spans="1:13">
      <c r="A137" s="1"/>
      <c r="B137" s="1"/>
      <c r="C137" s="1"/>
      <c r="D137" s="1"/>
      <c r="E137" s="1"/>
      <c r="F137" s="1"/>
      <c r="G137" s="1"/>
      <c r="H137" s="1"/>
      <c r="I137" s="1"/>
      <c r="J137" s="1"/>
      <c r="K137" s="1"/>
      <c r="L137" s="1"/>
      <c r="M137" s="1"/>
    </row>
    <row r="138" spans="1:13">
      <c r="A138" s="1"/>
      <c r="B138" s="1"/>
      <c r="C138" s="1"/>
      <c r="D138" s="1"/>
      <c r="E138" s="1"/>
      <c r="F138" s="1"/>
      <c r="G138" s="1"/>
      <c r="H138" s="1"/>
      <c r="I138" s="1"/>
      <c r="J138" s="1"/>
      <c r="K138" s="1"/>
      <c r="L138" s="1"/>
      <c r="M138" s="1"/>
    </row>
    <row r="139" spans="1:13">
      <c r="A139" s="1"/>
      <c r="B139" s="1"/>
      <c r="C139" s="1"/>
      <c r="D139" s="1"/>
      <c r="E139" s="1"/>
      <c r="F139" s="1"/>
      <c r="G139" s="1"/>
      <c r="H139" s="1"/>
      <c r="I139" s="1"/>
      <c r="J139" s="1"/>
      <c r="K139" s="1"/>
      <c r="L139" s="1"/>
      <c r="M139" s="1"/>
    </row>
    <row r="140" spans="1:13">
      <c r="A140" s="1"/>
      <c r="B140" s="1"/>
      <c r="C140" s="1"/>
      <c r="D140" s="1"/>
      <c r="E140" s="1"/>
      <c r="F140" s="1"/>
      <c r="G140" s="1"/>
      <c r="H140" s="1"/>
      <c r="I140" s="1"/>
      <c r="J140" s="1"/>
      <c r="K140" s="1"/>
      <c r="L140" s="1"/>
      <c r="M140" s="1"/>
    </row>
    <row r="141" spans="1:13">
      <c r="A141" s="1"/>
      <c r="B141" s="1"/>
      <c r="C141" s="1"/>
      <c r="D141" s="1"/>
      <c r="E141" s="1"/>
      <c r="F141" s="1"/>
      <c r="G141" s="1"/>
      <c r="H141" s="1"/>
      <c r="I141" s="1"/>
      <c r="J141" s="1"/>
      <c r="K141" s="1"/>
      <c r="L141" s="1"/>
      <c r="M141" s="1"/>
    </row>
    <row r="142" spans="1:13">
      <c r="A142" s="1"/>
      <c r="B142" s="1"/>
      <c r="C142" s="1"/>
      <c r="D142" s="1"/>
      <c r="E142" s="1"/>
      <c r="F142" s="1"/>
      <c r="G142" s="1"/>
      <c r="H142" s="1"/>
      <c r="I142" s="1"/>
      <c r="J142" s="1"/>
      <c r="K142" s="1"/>
      <c r="L142" s="1"/>
      <c r="M142" s="1"/>
    </row>
    <row r="143" spans="1:13">
      <c r="A143" s="1"/>
      <c r="B143" s="1"/>
      <c r="C143" s="1"/>
      <c r="D143" s="1"/>
      <c r="E143" s="1"/>
      <c r="F143" s="1"/>
      <c r="G143" s="1"/>
      <c r="H143" s="1"/>
      <c r="I143" s="1"/>
      <c r="J143" s="1"/>
      <c r="K143" s="1"/>
      <c r="L143" s="1"/>
      <c r="M143" s="1"/>
    </row>
    <row r="144" spans="1:13">
      <c r="A144" s="1"/>
      <c r="B144" s="1"/>
      <c r="C144" s="1"/>
      <c r="D144" s="1"/>
      <c r="E144" s="1"/>
      <c r="F144" s="1"/>
      <c r="G144" s="1"/>
      <c r="H144" s="1"/>
      <c r="I144" s="1"/>
      <c r="J144" s="1"/>
      <c r="K144" s="1"/>
      <c r="L144" s="1"/>
      <c r="M144" s="1"/>
    </row>
    <row r="145" spans="1:13">
      <c r="A145" s="1"/>
      <c r="B145" s="1"/>
      <c r="C145" s="1"/>
      <c r="D145" s="1"/>
      <c r="E145" s="1"/>
      <c r="F145" s="1"/>
      <c r="G145" s="1"/>
      <c r="H145" s="1"/>
      <c r="I145" s="1"/>
      <c r="J145" s="1"/>
      <c r="K145" s="1"/>
      <c r="L145" s="1"/>
      <c r="M145" s="1"/>
    </row>
    <row r="146" spans="1:13">
      <c r="A146" s="1"/>
      <c r="B146" s="1"/>
      <c r="C146" s="1"/>
      <c r="D146" s="1"/>
      <c r="E146" s="1"/>
      <c r="F146" s="1"/>
      <c r="G146" s="1"/>
      <c r="H146" s="1"/>
      <c r="I146" s="1"/>
      <c r="J146" s="1"/>
      <c r="K146" s="1"/>
      <c r="L146" s="1"/>
      <c r="M146" s="1"/>
    </row>
    <row r="147" spans="1:13">
      <c r="A147" s="1"/>
      <c r="B147" s="1"/>
      <c r="C147" s="1"/>
      <c r="D147" s="1"/>
      <c r="E147" s="1"/>
      <c r="F147" s="1"/>
      <c r="G147" s="1"/>
      <c r="H147" s="1"/>
      <c r="I147" s="1"/>
      <c r="J147" s="1"/>
      <c r="K147" s="1"/>
      <c r="L147" s="1"/>
      <c r="M147" s="1"/>
    </row>
    <row r="148" spans="1:13">
      <c r="A148" s="1"/>
      <c r="B148" s="1"/>
      <c r="C148" s="1"/>
      <c r="D148" s="1"/>
      <c r="E148" s="1"/>
      <c r="F148" s="1"/>
      <c r="G148" s="1"/>
      <c r="H148" s="1"/>
      <c r="I148" s="1"/>
      <c r="J148" s="1"/>
      <c r="K148" s="1"/>
      <c r="L148" s="1"/>
      <c r="M148" s="1"/>
    </row>
    <row r="149" spans="1:13">
      <c r="A149" s="1"/>
      <c r="B149" s="1"/>
      <c r="C149" s="1"/>
      <c r="D149" s="1"/>
      <c r="E149" s="1"/>
      <c r="F149" s="1"/>
      <c r="G149" s="1"/>
      <c r="H149" s="1"/>
      <c r="I149" s="1"/>
      <c r="J149" s="1"/>
      <c r="K149" s="1"/>
      <c r="L149" s="1"/>
      <c r="M149" s="1"/>
    </row>
    <row r="150" spans="1:13">
      <c r="A150" s="1"/>
      <c r="B150" s="1"/>
      <c r="C150" s="1"/>
      <c r="D150" s="1"/>
      <c r="E150" s="1"/>
      <c r="F150" s="1"/>
      <c r="G150" s="1"/>
      <c r="H150" s="1"/>
      <c r="I150" s="1"/>
      <c r="J150" s="1"/>
      <c r="K150" s="1"/>
      <c r="L150" s="1"/>
      <c r="M150" s="1"/>
    </row>
    <row r="151" spans="1:13">
      <c r="A151" s="1"/>
      <c r="B151" s="1"/>
      <c r="C151" s="1"/>
      <c r="D151" s="1"/>
      <c r="E151" s="1"/>
      <c r="F151" s="1"/>
      <c r="G151" s="1"/>
      <c r="H151" s="1"/>
      <c r="I151" s="1"/>
      <c r="J151" s="1"/>
      <c r="K151" s="1"/>
      <c r="L151" s="1"/>
      <c r="M151" s="1"/>
    </row>
    <row r="152" spans="1:13">
      <c r="A152" s="1"/>
      <c r="B152" s="1"/>
      <c r="C152" s="1"/>
      <c r="D152" s="1"/>
      <c r="E152" s="1"/>
      <c r="F152" s="1"/>
      <c r="G152" s="1"/>
      <c r="H152" s="1"/>
      <c r="I152" s="1"/>
      <c r="J152" s="1"/>
      <c r="K152" s="1"/>
      <c r="L152" s="1"/>
      <c r="M152" s="1"/>
    </row>
    <row r="153" spans="1:13">
      <c r="A153" s="1"/>
      <c r="B153" s="1"/>
      <c r="C153" s="1"/>
      <c r="D153" s="1"/>
      <c r="E153" s="1"/>
      <c r="F153" s="1"/>
      <c r="G153" s="1"/>
      <c r="H153" s="1"/>
      <c r="I153" s="1"/>
      <c r="J153" s="1"/>
      <c r="K153" s="1"/>
      <c r="L153" s="1"/>
      <c r="M153" s="1"/>
    </row>
    <row r="154" spans="1:13">
      <c r="A154" s="1"/>
      <c r="B154" s="1"/>
      <c r="C154" s="1"/>
      <c r="D154" s="1"/>
      <c r="E154" s="1"/>
      <c r="F154" s="1"/>
      <c r="G154" s="1"/>
      <c r="H154" s="1"/>
      <c r="I154" s="1"/>
      <c r="J154" s="1"/>
      <c r="K154" s="1"/>
      <c r="L154" s="1"/>
      <c r="M154" s="1"/>
    </row>
    <row r="155" spans="1:13">
      <c r="A155" s="1"/>
      <c r="B155" s="1"/>
      <c r="C155" s="1"/>
      <c r="D155" s="1"/>
      <c r="E155" s="1"/>
      <c r="F155" s="1"/>
      <c r="G155" s="1"/>
      <c r="H155" s="1"/>
      <c r="I155" s="1"/>
      <c r="J155" s="1"/>
      <c r="K155" s="1"/>
      <c r="L155" s="1"/>
      <c r="M155" s="1"/>
    </row>
    <row r="156" spans="1:13">
      <c r="A156" s="1"/>
      <c r="B156" s="1"/>
      <c r="C156" s="1"/>
      <c r="D156" s="1"/>
      <c r="E156" s="1"/>
      <c r="F156" s="1"/>
      <c r="G156" s="1"/>
      <c r="H156" s="1"/>
      <c r="I156" s="1"/>
      <c r="J156" s="1"/>
      <c r="K156" s="1"/>
      <c r="L156" s="1"/>
      <c r="M156" s="1"/>
    </row>
    <row r="157" spans="1:13">
      <c r="A157" s="1"/>
      <c r="B157" s="1"/>
      <c r="C157" s="1"/>
      <c r="D157" s="1"/>
      <c r="E157" s="1"/>
      <c r="F157" s="1"/>
      <c r="G157" s="1"/>
      <c r="H157" s="1"/>
      <c r="I157" s="1"/>
      <c r="J157" s="1"/>
      <c r="K157" s="1"/>
      <c r="L157" s="1"/>
      <c r="M157" s="1"/>
    </row>
    <row r="158" spans="1:13">
      <c r="A158" s="1"/>
      <c r="B158" s="1"/>
      <c r="C158" s="1"/>
      <c r="D158" s="1"/>
      <c r="E158" s="1"/>
      <c r="F158" s="1"/>
      <c r="G158" s="1"/>
      <c r="H158" s="1"/>
      <c r="I158" s="1"/>
      <c r="J158" s="1"/>
      <c r="K158" s="1"/>
      <c r="L158" s="1"/>
      <c r="M158" s="1"/>
    </row>
    <row r="159" spans="1:13">
      <c r="A159" s="1"/>
      <c r="B159" s="1"/>
      <c r="C159" s="1"/>
      <c r="D159" s="1"/>
      <c r="E159" s="1"/>
      <c r="F159" s="1"/>
      <c r="G159" s="1"/>
      <c r="H159" s="1"/>
      <c r="I159" s="1"/>
      <c r="J159" s="1"/>
      <c r="K159" s="1"/>
      <c r="L159" s="1"/>
      <c r="M159" s="1"/>
    </row>
    <row r="160" spans="1:13">
      <c r="A160" s="1"/>
      <c r="B160" s="1"/>
      <c r="C160" s="1"/>
      <c r="D160" s="1"/>
      <c r="E160" s="1"/>
      <c r="F160" s="1"/>
      <c r="G160" s="1"/>
      <c r="H160" s="1"/>
      <c r="I160" s="1"/>
      <c r="J160" s="1"/>
      <c r="K160" s="1"/>
      <c r="L160" s="1"/>
      <c r="M160" s="1"/>
    </row>
    <row r="161" spans="1:13">
      <c r="A161" s="1"/>
      <c r="B161" s="1"/>
      <c r="C161" s="1"/>
      <c r="D161" s="1"/>
      <c r="E161" s="1"/>
      <c r="F161" s="1"/>
      <c r="G161" s="1"/>
      <c r="H161" s="1"/>
      <c r="I161" s="1"/>
      <c r="J161" s="1"/>
      <c r="K161" s="1"/>
      <c r="L161" s="1"/>
      <c r="M161" s="1"/>
    </row>
    <row r="162" spans="1:13">
      <c r="A162" s="1"/>
      <c r="B162" s="1"/>
      <c r="C162" s="1"/>
      <c r="D162" s="1"/>
      <c r="E162" s="1"/>
      <c r="F162" s="1"/>
      <c r="G162" s="1"/>
      <c r="H162" s="1"/>
      <c r="I162" s="1"/>
      <c r="J162" s="1"/>
      <c r="K162" s="1"/>
      <c r="L162" s="1"/>
      <c r="M162" s="1"/>
    </row>
    <row r="163" spans="1:13">
      <c r="A163" s="1"/>
      <c r="B163" s="1"/>
      <c r="C163" s="1"/>
      <c r="D163" s="1"/>
      <c r="E163" s="1"/>
      <c r="F163" s="1"/>
      <c r="G163" s="1"/>
      <c r="H163" s="1"/>
      <c r="I163" s="1"/>
      <c r="J163" s="1"/>
      <c r="K163" s="1"/>
      <c r="L163" s="1"/>
      <c r="M163" s="1"/>
    </row>
    <row r="164" spans="1:13">
      <c r="A164" s="1"/>
      <c r="B164" s="1"/>
      <c r="C164" s="1"/>
      <c r="D164" s="1"/>
      <c r="E164" s="1"/>
      <c r="F164" s="1"/>
      <c r="G164" s="1"/>
      <c r="H164" s="1"/>
      <c r="I164" s="1"/>
      <c r="J164" s="1"/>
      <c r="K164" s="1"/>
      <c r="L164" s="1"/>
      <c r="M164" s="1"/>
    </row>
    <row r="165" spans="1:13">
      <c r="A165" s="1"/>
      <c r="B165" s="1"/>
      <c r="C165" s="1"/>
      <c r="D165" s="1"/>
      <c r="E165" s="1"/>
      <c r="F165" s="1"/>
      <c r="G165" s="1"/>
      <c r="H165" s="1"/>
      <c r="I165" s="1"/>
      <c r="J165" s="1"/>
      <c r="K165" s="1"/>
      <c r="L165" s="1"/>
      <c r="M165" s="1"/>
    </row>
    <row r="166" spans="1:13">
      <c r="A166" s="1"/>
      <c r="B166" s="1"/>
      <c r="C166" s="1"/>
      <c r="D166" s="1"/>
      <c r="E166" s="1"/>
      <c r="F166" s="1"/>
      <c r="G166" s="1"/>
      <c r="H166" s="1"/>
      <c r="I166" s="1"/>
      <c r="J166" s="1"/>
      <c r="K166" s="1"/>
      <c r="L166" s="1"/>
      <c r="M166" s="1"/>
    </row>
    <row r="167" spans="1:13">
      <c r="A167" s="1"/>
      <c r="B167" s="1"/>
      <c r="C167" s="1"/>
      <c r="D167" s="1"/>
      <c r="E167" s="1"/>
      <c r="F167" s="1"/>
      <c r="G167" s="1"/>
      <c r="H167" s="1"/>
      <c r="I167" s="1"/>
      <c r="J167" s="1"/>
      <c r="K167" s="1"/>
      <c r="L167" s="1"/>
      <c r="M167" s="1"/>
    </row>
    <row r="168" spans="1:13">
      <c r="A168" s="1"/>
      <c r="B168" s="1"/>
      <c r="C168" s="1"/>
      <c r="D168" s="1"/>
      <c r="E168" s="1"/>
      <c r="F168" s="1"/>
      <c r="G168" s="1"/>
      <c r="H168" s="1"/>
      <c r="I168" s="1"/>
      <c r="J168" s="1"/>
      <c r="K168" s="1"/>
      <c r="L168" s="1"/>
      <c r="M168" s="1"/>
    </row>
    <row r="169" spans="1:13">
      <c r="A169" s="1"/>
      <c r="B169" s="1"/>
      <c r="C169" s="1"/>
      <c r="D169" s="1"/>
      <c r="E169" s="1"/>
      <c r="F169" s="1"/>
      <c r="G169" s="1"/>
      <c r="H169" s="1"/>
      <c r="I169" s="1"/>
      <c r="J169" s="1"/>
      <c r="K169" s="1"/>
      <c r="L169" s="1"/>
      <c r="M169" s="1"/>
    </row>
    <row r="170" spans="1:13">
      <c r="A170" s="1"/>
      <c r="B170" s="1"/>
      <c r="C170" s="1"/>
      <c r="D170" s="1"/>
      <c r="E170" s="1"/>
      <c r="F170" s="1"/>
      <c r="G170" s="1"/>
      <c r="H170" s="1"/>
      <c r="I170" s="1"/>
      <c r="J170" s="1"/>
      <c r="K170" s="1"/>
      <c r="L170" s="1"/>
      <c r="M170" s="1"/>
    </row>
    <row r="171" spans="1:13">
      <c r="A171" s="1"/>
      <c r="B171" s="1"/>
      <c r="C171" s="1"/>
      <c r="D171" s="1"/>
      <c r="E171" s="1"/>
      <c r="F171" s="1"/>
      <c r="G171" s="1"/>
      <c r="H171" s="1"/>
      <c r="I171" s="1"/>
      <c r="J171" s="1"/>
      <c r="K171" s="1"/>
      <c r="L171" s="1"/>
      <c r="M171" s="1"/>
    </row>
    <row r="172" spans="1:13">
      <c r="A172" s="1"/>
      <c r="B172" s="1"/>
      <c r="C172" s="1"/>
      <c r="D172" s="1"/>
      <c r="E172" s="1"/>
      <c r="F172" s="1"/>
      <c r="G172" s="1"/>
      <c r="H172" s="1"/>
      <c r="I172" s="1"/>
      <c r="J172" s="1"/>
      <c r="K172" s="1"/>
      <c r="L172" s="1"/>
      <c r="M172" s="1"/>
    </row>
    <row r="173" spans="1:13">
      <c r="A173" s="1"/>
      <c r="B173" s="1"/>
      <c r="C173" s="1"/>
      <c r="D173" s="1"/>
      <c r="E173" s="1"/>
      <c r="F173" s="1"/>
      <c r="G173" s="1"/>
      <c r="H173" s="1"/>
      <c r="I173" s="1"/>
      <c r="J173" s="1"/>
      <c r="K173" s="1"/>
      <c r="L173" s="1"/>
      <c r="M173" s="1"/>
    </row>
    <row r="174" spans="1:13">
      <c r="A174" s="1"/>
      <c r="B174" s="1"/>
      <c r="C174" s="1"/>
      <c r="D174" s="1"/>
      <c r="E174" s="1"/>
      <c r="F174" s="1"/>
      <c r="G174" s="1"/>
      <c r="H174" s="1"/>
      <c r="I174" s="1"/>
      <c r="J174" s="1"/>
      <c r="K174" s="1"/>
      <c r="L174" s="1"/>
      <c r="M174" s="1"/>
    </row>
  </sheetData>
  <mergeCells count="4">
    <mergeCell ref="D4:E4"/>
    <mergeCell ref="D6:E6"/>
    <mergeCell ref="F8:G8"/>
    <mergeCell ref="F10:G10"/>
  </mergeCells>
  <phoneticPr fontId="15" type="noConversion"/>
  <printOptions horizontalCentered="1"/>
  <pageMargins left="0.39370078740157483" right="0.39370078740157483" top="0.39370078740157483" bottom="0.39370078740157483" header="0.19685039370078741" footer="0.19685039370078741"/>
  <pageSetup scale="67" orientation="portrait"/>
  <headerFooter alignWithMargins="0">
    <oddHeader>&amp;L&amp;8&amp;F&amp;R&amp;"Arial,Italique"DRAFT  DRAFT DRAFT</oddHeader>
    <oddFooter>&amp;L&amp;"Arial,Italique"&amp;8© Medecins du Monde&amp;"Arial,Normal" - 2011&amp;R&amp;8&amp;P/&amp;N</oddFooter>
  </headerFooter>
  <rowBreaks count="3" manualBreakCount="3">
    <brk id="44" max="12" man="1"/>
    <brk id="92" max="12" man="1"/>
    <brk id="141" max="12" man="1"/>
  </rowBreaks>
  <drawing r:id="rId1"/>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10</vt:i4>
      </vt:variant>
    </vt:vector>
  </HeadingPairs>
  <TitlesOfParts>
    <vt:vector size="10" baseType="lpstr">
      <vt:lpstr>Introduction</vt:lpstr>
      <vt:lpstr>Glossary</vt:lpstr>
      <vt:lpstr>Indicators summary</vt:lpstr>
      <vt:lpstr>SONUC Miragoâne</vt:lpstr>
      <vt:lpstr>SONUB Paillant</vt:lpstr>
      <vt:lpstr>SONUB PTN</vt:lpstr>
      <vt:lpstr>SONUB Plaisance</vt:lpstr>
      <vt:lpstr>NIPPES Total</vt:lpstr>
      <vt:lpstr>Monitoring plan</vt:lpstr>
      <vt:lpstr>Graphics</vt:lpstr>
    </vt:vector>
  </TitlesOfParts>
  <Company>MDM</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Sybille Gumucio</dc:creator>
  <cp:lastModifiedBy>David Dubois</cp:lastModifiedBy>
  <cp:lastPrinted>2013-02-11T14:09:49Z</cp:lastPrinted>
  <dcterms:created xsi:type="dcterms:W3CDTF">2010-09-16T12:11:02Z</dcterms:created>
  <dcterms:modified xsi:type="dcterms:W3CDTF">2013-06-10T14:46:16Z</dcterms:modified>
</cp:coreProperties>
</file>