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480" yWindow="90" windowWidth="14115" windowHeight="4680" activeTab="1"/>
  </bookViews>
  <sheets>
    <sheet name="Feuil1" sheetId="1" r:id="rId1"/>
    <sheet name="ESSAI" sheetId="2" r:id="rId2"/>
    <sheet name="DONNE" sheetId="3" r:id="rId3"/>
  </sheets>
  <externalReferences>
    <externalReference r:id="rId4"/>
  </externalReferences>
  <definedNames>
    <definedName name="BOA">ESSAI!$C$111</definedName>
    <definedName name="depart">Feuil1!$B$3</definedName>
    <definedName name="depart1">ESSAI!$G$4</definedName>
    <definedName name="JULIE">ESSAI!$D$102</definedName>
    <definedName name="liste_code">Feuil1!$A$4:$A$100</definedName>
    <definedName name="liste_code1">ESSAI!$F$5:$F$60</definedName>
    <definedName name="matricei">ESSAI!$I$1</definedName>
    <definedName name="matricej">ESSAI!$J$1</definedName>
  </definedNames>
  <calcPr calcId="125725"/>
</workbook>
</file>

<file path=xl/calcChain.xml><?xml version="1.0" encoding="utf-8"?>
<calcChain xmlns="http://schemas.openxmlformats.org/spreadsheetml/2006/main">
  <c r="J1" i="2" a="1"/>
  <c r="J1" s="1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"/>
  <c r="I1" a="1"/>
  <c r="I1" s="1"/>
  <c r="E1" i="1"/>
  <c r="X5" i="2"/>
  <c r="U6" s="1"/>
  <c r="W6" s="1"/>
  <c r="W5"/>
  <c r="V5"/>
  <c r="U5"/>
  <c r="AA3" l="1"/>
  <c r="AA5"/>
  <c r="AA7"/>
  <c r="AA9"/>
  <c r="AA11"/>
  <c r="AA13"/>
  <c r="AA15"/>
  <c r="AA17"/>
  <c r="AA19"/>
  <c r="AA21"/>
  <c r="AA23"/>
  <c r="AA25"/>
  <c r="AA27"/>
  <c r="AA29"/>
  <c r="AA31"/>
  <c r="AA33"/>
  <c r="AA35"/>
  <c r="AA37"/>
  <c r="AA39"/>
  <c r="AA41"/>
  <c r="AA43"/>
  <c r="AA45"/>
  <c r="AA24"/>
  <c r="AA26"/>
  <c r="AA28"/>
  <c r="AA30"/>
  <c r="AA32"/>
  <c r="AA34"/>
  <c r="AA36"/>
  <c r="AA38"/>
  <c r="AA40"/>
  <c r="AA42"/>
  <c r="AA44"/>
  <c r="AA46"/>
  <c r="AA20"/>
  <c r="AA16"/>
  <c r="AA12"/>
  <c r="AA8"/>
  <c r="AA4"/>
  <c r="AA22"/>
  <c r="AA2"/>
  <c r="AA18"/>
  <c r="AA14"/>
  <c r="AA10"/>
  <c r="AA6"/>
  <c r="AA1"/>
  <c r="F1" i="1" l="1" a="1"/>
  <c r="F1" s="1"/>
</calcChain>
</file>

<file path=xl/sharedStrings.xml><?xml version="1.0" encoding="utf-8"?>
<sst xmlns="http://schemas.openxmlformats.org/spreadsheetml/2006/main" count="123" uniqueCount="112">
  <si>
    <t>ENFANT</t>
  </si>
  <si>
    <t>ELEVE</t>
  </si>
  <si>
    <t>ETUDIANT</t>
  </si>
  <si>
    <t>MAIS</t>
  </si>
  <si>
    <t>ARACHIDE</t>
  </si>
  <si>
    <t>CANTINE</t>
  </si>
  <si>
    <t>DINE</t>
  </si>
  <si>
    <t>DEUJEUNER</t>
  </si>
  <si>
    <t>SALADE</t>
  </si>
  <si>
    <t>CONCOMBRE</t>
  </si>
  <si>
    <t>SARDINE</t>
  </si>
  <si>
    <t>CIMENT</t>
  </si>
  <si>
    <t>BRIQUE</t>
  </si>
  <si>
    <t>MOULE</t>
  </si>
  <si>
    <t>PL23</t>
  </si>
  <si>
    <t>PF456</t>
  </si>
  <si>
    <t>PR560</t>
  </si>
  <si>
    <t>PT0234</t>
  </si>
  <si>
    <t>PL22</t>
  </si>
  <si>
    <t>PL21</t>
  </si>
  <si>
    <t>PF457</t>
  </si>
  <si>
    <t>P024</t>
  </si>
  <si>
    <t>P025</t>
  </si>
  <si>
    <t>P026</t>
  </si>
  <si>
    <t>PR561</t>
  </si>
  <si>
    <t>PR562</t>
  </si>
  <si>
    <t>PT0235</t>
  </si>
  <si>
    <t>PT0236</t>
  </si>
  <si>
    <t>SS0079</t>
  </si>
  <si>
    <t>SSF0029</t>
  </si>
  <si>
    <t>SS0207</t>
  </si>
  <si>
    <t>SS0206</t>
  </si>
  <si>
    <t>PO</t>
  </si>
  <si>
    <t>RE</t>
  </si>
  <si>
    <t>RT</t>
  </si>
  <si>
    <t>YI</t>
  </si>
  <si>
    <t>LB0273</t>
  </si>
  <si>
    <t>LBINT1</t>
  </si>
  <si>
    <t>LB0020</t>
  </si>
  <si>
    <t>YU</t>
  </si>
  <si>
    <t>OK</t>
  </si>
  <si>
    <t>PL</t>
  </si>
  <si>
    <t>explication pour F1</t>
  </si>
  <si>
    <t>explication pour la formule en E1</t>
  </si>
  <si>
    <t>HABILITATIONS</t>
  </si>
  <si>
    <t>REFERENCES IGOR</t>
  </si>
  <si>
    <t xml:space="preserve"> </t>
  </si>
  <si>
    <t>SEXE</t>
  </si>
  <si>
    <t>REF EXPLOITANT</t>
  </si>
  <si>
    <t>CONTACTE TELEPHONIQUE</t>
  </si>
  <si>
    <t>ADRESSE MAIL</t>
  </si>
  <si>
    <t>JH</t>
  </si>
  <si>
    <t>E1</t>
  </si>
  <si>
    <t>J4</t>
  </si>
  <si>
    <t>SM</t>
  </si>
  <si>
    <t>DI</t>
  </si>
  <si>
    <t>TH</t>
  </si>
  <si>
    <t>INT12</t>
  </si>
  <si>
    <t>2I</t>
  </si>
  <si>
    <t>DE</t>
  </si>
  <si>
    <t>BS</t>
  </si>
  <si>
    <t>IL</t>
  </si>
  <si>
    <t>A5</t>
  </si>
  <si>
    <t>ZB</t>
  </si>
  <si>
    <t>BM</t>
  </si>
  <si>
    <t>JC</t>
  </si>
  <si>
    <t>NG</t>
  </si>
  <si>
    <t>A3</t>
  </si>
  <si>
    <t>GT</t>
  </si>
  <si>
    <t>BJ</t>
  </si>
  <si>
    <t>QP</t>
  </si>
  <si>
    <t>JL</t>
  </si>
  <si>
    <t>KE</t>
  </si>
  <si>
    <t>PA</t>
  </si>
  <si>
    <t>ZH</t>
  </si>
  <si>
    <t>A1</t>
  </si>
  <si>
    <t>INTM</t>
  </si>
  <si>
    <t>KS</t>
  </si>
  <si>
    <t>9J</t>
  </si>
  <si>
    <t>CENTRALISATION</t>
  </si>
  <si>
    <t>AGENCES</t>
  </si>
  <si>
    <t>VILLE/AGENCE</t>
  </si>
  <si>
    <t>CODE AGENT</t>
  </si>
  <si>
    <t>LZ0171</t>
  </si>
  <si>
    <t>LZ0212</t>
  </si>
  <si>
    <t>LZ0228</t>
  </si>
  <si>
    <t>LZ0045</t>
  </si>
  <si>
    <t>LZ0230</t>
  </si>
  <si>
    <t>LZ0013</t>
  </si>
  <si>
    <t>LZ0204</t>
  </si>
  <si>
    <t>LZ0120</t>
  </si>
  <si>
    <t>LZ0161</t>
  </si>
  <si>
    <t>LZ0142</t>
  </si>
  <si>
    <t>LZ0075</t>
  </si>
  <si>
    <t>LZ0271</t>
  </si>
  <si>
    <t>LZ0121</t>
  </si>
  <si>
    <t>LZ0240</t>
  </si>
  <si>
    <t>LZ0242</t>
  </si>
  <si>
    <t>LZ0111</t>
  </si>
  <si>
    <t>LZ0079</t>
  </si>
  <si>
    <t>LZ0029</t>
  </si>
  <si>
    <t>LZ0207</t>
  </si>
  <si>
    <t>LZ0206</t>
  </si>
  <si>
    <t>LZ0149</t>
  </si>
  <si>
    <t>LZ0117</t>
  </si>
  <si>
    <t>LZINT1</t>
  </si>
  <si>
    <t>LZ0020</t>
  </si>
  <si>
    <t>LZ0273</t>
  </si>
  <si>
    <t>LZ0168</t>
  </si>
  <si>
    <t>LZ0010</t>
  </si>
  <si>
    <t>Normalement, quand je choisis un élément de F5:F7, je devrais avoir dans DONNE!B6 comme liste deroulante G5:G7 mais c'est pas le cas</t>
  </si>
  <si>
    <t>Les éléments de la colonne F sont regroupés  par lot. La saisie d'un sous élément de la plage nommée liste_code1(F5:F60) dans DONNE!D17 devra entrainé comme liste deroulante dans B6 le lot de la colonne G correspondant. Ex si je saisis LZ0171 ou LZ0212 ou LZ0228 dans DONNE!D17, la liste deroulante devra être JH, E1 et J4</t>
  </si>
</sst>
</file>

<file path=xl/styles.xml><?xml version="1.0" encoding="utf-8"?>
<styleSheet xmlns="http://schemas.openxmlformats.org/spreadsheetml/2006/main">
  <numFmts count="2">
    <numFmt numFmtId="164" formatCode="d/m;@"/>
    <numFmt numFmtId="165" formatCode="[$-40C]d\-mmm\-yy;@"/>
  </numFmts>
  <fonts count="19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2"/>
      <name val="Calibri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000000"/>
      <name val="Calibri"/>
      <family val="2"/>
    </font>
    <font>
      <u/>
      <sz val="11"/>
      <color theme="10"/>
      <name val="Calibri"/>
      <family val="2"/>
    </font>
    <font>
      <sz val="13"/>
      <color indexed="8"/>
      <name val="Calibri"/>
      <family val="1"/>
    </font>
    <font>
      <sz val="13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3"/>
      <color indexed="8"/>
      <name val="Calibri"/>
      <family val="2"/>
    </font>
    <font>
      <b/>
      <sz val="15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4DCDE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137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2" fillId="10" borderId="1" xfId="0" applyFont="1" applyFill="1" applyBorder="1" applyAlignment="1" applyProtection="1">
      <alignment horizontal="center" vertical="center"/>
      <protection hidden="1"/>
    </xf>
    <xf numFmtId="0" fontId="1" fillId="0" borderId="0" xfId="0" applyFont="1"/>
    <xf numFmtId="0" fontId="0" fillId="2" borderId="0" xfId="0" applyFill="1" applyAlignment="1">
      <alignment vertical="center"/>
    </xf>
    <xf numFmtId="0" fontId="0" fillId="0" borderId="0" xfId="0" applyFill="1"/>
    <xf numFmtId="0" fontId="0" fillId="3" borderId="0" xfId="0" quotePrefix="1" applyFill="1"/>
    <xf numFmtId="0" fontId="0" fillId="0" borderId="0" xfId="0" quotePrefix="1"/>
    <xf numFmtId="0" fontId="0" fillId="11" borderId="0" xfId="0" applyFill="1" applyAlignment="1">
      <alignment horizontal="center"/>
    </xf>
    <xf numFmtId="0" fontId="0" fillId="11" borderId="0" xfId="0" applyFill="1"/>
    <xf numFmtId="0" fontId="0" fillId="0" borderId="0" xfId="0" applyFill="1" applyAlignment="1">
      <alignment horizontal="left"/>
    </xf>
    <xf numFmtId="0" fontId="0" fillId="12" borderId="0" xfId="0" applyFill="1" applyAlignment="1">
      <alignment horizontal="left"/>
    </xf>
    <xf numFmtId="0" fontId="4" fillId="13" borderId="2" xfId="0" applyFont="1" applyFill="1" applyBorder="1" applyAlignment="1" applyProtection="1">
      <alignment horizontal="center" vertical="center"/>
      <protection hidden="1"/>
    </xf>
    <xf numFmtId="0" fontId="4" fillId="13" borderId="3" xfId="0" applyFont="1" applyFill="1" applyBorder="1" applyAlignment="1" applyProtection="1">
      <alignment horizontal="center" vertical="center"/>
      <protection hidden="1"/>
    </xf>
    <xf numFmtId="0" fontId="4" fillId="14" borderId="5" xfId="0" applyFont="1" applyFill="1" applyBorder="1" applyAlignment="1" applyProtection="1">
      <protection hidden="1"/>
    </xf>
    <xf numFmtId="0" fontId="6" fillId="15" borderId="6" xfId="0" applyFont="1" applyFill="1" applyBorder="1" applyAlignment="1" applyProtection="1">
      <alignment vertical="center"/>
      <protection hidden="1"/>
    </xf>
    <xf numFmtId="0" fontId="6" fillId="0" borderId="7" xfId="0" applyFont="1" applyFill="1" applyBorder="1" applyAlignment="1" applyProtection="1">
      <alignment vertical="center"/>
      <protection hidden="1"/>
    </xf>
    <xf numFmtId="0" fontId="4" fillId="14" borderId="4" xfId="0" applyFont="1" applyFill="1" applyBorder="1" applyAlignment="1" applyProtection="1">
      <protection hidden="1"/>
    </xf>
    <xf numFmtId="0" fontId="0" fillId="17" borderId="0" xfId="0" applyFill="1" applyAlignment="1">
      <alignment horizontal="center" vertical="center"/>
    </xf>
    <xf numFmtId="0" fontId="5" fillId="18" borderId="8" xfId="0" applyFont="1" applyFill="1" applyBorder="1" applyProtection="1">
      <protection hidden="1"/>
    </xf>
    <xf numFmtId="0" fontId="6" fillId="19" borderId="9" xfId="0" applyFont="1" applyFill="1" applyBorder="1" applyAlignment="1" applyProtection="1">
      <alignment horizontal="center" vertical="center"/>
      <protection hidden="1"/>
    </xf>
    <xf numFmtId="0" fontId="6" fillId="20" borderId="10" xfId="0" applyFont="1" applyFill="1" applyBorder="1" applyAlignment="1" applyProtection="1">
      <alignment horizontal="center" vertical="center"/>
      <protection hidden="1"/>
    </xf>
    <xf numFmtId="0" fontId="5" fillId="18" borderId="14" xfId="0" applyFont="1" applyFill="1" applyBorder="1" applyAlignment="1" applyProtection="1">
      <alignment horizontal="left"/>
      <protection hidden="1"/>
    </xf>
    <xf numFmtId="0" fontId="5" fillId="18" borderId="8" xfId="0" applyFont="1" applyFill="1" applyBorder="1" applyAlignment="1" applyProtection="1">
      <alignment horizontal="center"/>
      <protection hidden="1"/>
    </xf>
    <xf numFmtId="0" fontId="6" fillId="19" borderId="1" xfId="0" applyFont="1" applyFill="1" applyBorder="1" applyAlignment="1" applyProtection="1">
      <alignment horizontal="center" vertical="center"/>
      <protection hidden="1"/>
    </xf>
    <xf numFmtId="0" fontId="6" fillId="20" borderId="15" xfId="0" applyFont="1" applyFill="1" applyBorder="1" applyAlignment="1" applyProtection="1">
      <alignment horizontal="center" vertical="center"/>
      <protection hidden="1"/>
    </xf>
    <xf numFmtId="0" fontId="5" fillId="18" borderId="18" xfId="0" applyFont="1" applyFill="1" applyBorder="1" applyAlignment="1" applyProtection="1">
      <alignment horizontal="left"/>
      <protection hidden="1"/>
    </xf>
    <xf numFmtId="0" fontId="5" fillId="18" borderId="19" xfId="0" applyFont="1" applyFill="1" applyBorder="1" applyProtection="1">
      <protection hidden="1"/>
    </xf>
    <xf numFmtId="0" fontId="6" fillId="19" borderId="0" xfId="0" applyFont="1" applyFill="1" applyBorder="1" applyAlignment="1" applyProtection="1">
      <alignment horizontal="center" vertical="center"/>
      <protection hidden="1"/>
    </xf>
    <xf numFmtId="0" fontId="6" fillId="20" borderId="0" xfId="0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5" fillId="0" borderId="20" xfId="0" applyFont="1" applyFill="1" applyBorder="1" applyAlignment="1"/>
    <xf numFmtId="0" fontId="6" fillId="19" borderId="11" xfId="0" applyFont="1" applyFill="1" applyBorder="1" applyAlignment="1" applyProtection="1">
      <alignment horizontal="center" vertical="center"/>
      <protection hidden="1"/>
    </xf>
    <xf numFmtId="0" fontId="6" fillId="20" borderId="12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/>
    <xf numFmtId="0" fontId="0" fillId="0" borderId="0" xfId="0" applyFill="1" applyBorder="1"/>
    <xf numFmtId="0" fontId="0" fillId="0" borderId="0" xfId="0" applyBorder="1"/>
    <xf numFmtId="0" fontId="6" fillId="16" borderId="22" xfId="0" applyFont="1" applyFill="1" applyBorder="1" applyAlignment="1" applyProtection="1">
      <alignment horizontal="center" vertical="center"/>
      <protection hidden="1"/>
    </xf>
    <xf numFmtId="0" fontId="6" fillId="16" borderId="23" xfId="0" applyFont="1" applyFill="1" applyBorder="1" applyAlignment="1" applyProtection="1">
      <alignment horizontal="center" vertical="center"/>
      <protection hidden="1"/>
    </xf>
    <xf numFmtId="0" fontId="3" fillId="16" borderId="24" xfId="0" applyFont="1" applyFill="1" applyBorder="1" applyAlignment="1">
      <alignment horizontal="center"/>
    </xf>
    <xf numFmtId="0" fontId="8" fillId="0" borderId="0" xfId="0" applyFont="1" applyBorder="1" applyAlignment="1" applyProtection="1">
      <alignment horizontal="center" vertical="center"/>
      <protection hidden="1"/>
    </xf>
    <xf numFmtId="0" fontId="9" fillId="0" borderId="0" xfId="0" applyFont="1" applyBorder="1"/>
    <xf numFmtId="0" fontId="9" fillId="0" borderId="0" xfId="0" applyFont="1" applyBorder="1" applyAlignment="1">
      <alignment horizontal="left"/>
    </xf>
    <xf numFmtId="0" fontId="10" fillId="0" borderId="0" xfId="1" applyBorder="1" applyAlignment="1" applyProtection="1">
      <alignment horizontal="left"/>
    </xf>
    <xf numFmtId="0" fontId="9" fillId="0" borderId="0" xfId="0" applyFont="1" applyBorder="1" applyAlignment="1">
      <alignment horizontal="center"/>
    </xf>
    <xf numFmtId="0" fontId="6" fillId="20" borderId="25" xfId="0" applyFont="1" applyFill="1" applyBorder="1" applyAlignment="1" applyProtection="1">
      <alignment horizontal="center" vertical="center"/>
      <protection hidden="1"/>
    </xf>
    <xf numFmtId="0" fontId="0" fillId="23" borderId="25" xfId="0" applyFill="1" applyBorder="1"/>
    <xf numFmtId="0" fontId="8" fillId="0" borderId="0" xfId="0" applyFont="1" applyBorder="1" applyAlignment="1" applyProtection="1">
      <alignment vertical="center"/>
      <protection hidden="1"/>
    </xf>
    <xf numFmtId="0" fontId="8" fillId="0" borderId="0" xfId="0" applyFont="1" applyBorder="1" applyAlignment="1" applyProtection="1">
      <alignment horizontal="left" vertical="center"/>
      <protection hidden="1"/>
    </xf>
    <xf numFmtId="0" fontId="10" fillId="0" borderId="0" xfId="1" applyBorder="1" applyAlignment="1" applyProtection="1">
      <alignment horizontal="left" vertical="center"/>
      <protection hidden="1"/>
    </xf>
    <xf numFmtId="0" fontId="13" fillId="20" borderId="13" xfId="0" applyFont="1" applyFill="1" applyBorder="1" applyAlignment="1" applyProtection="1">
      <alignment horizontal="center" vertical="center"/>
      <protection hidden="1"/>
    </xf>
    <xf numFmtId="0" fontId="0" fillId="23" borderId="13" xfId="0" applyFill="1" applyBorder="1"/>
    <xf numFmtId="0" fontId="14" fillId="20" borderId="13" xfId="0" applyFont="1" applyFill="1" applyBorder="1" applyAlignment="1" applyProtection="1">
      <alignment horizontal="center" vertical="center"/>
      <protection hidden="1"/>
    </xf>
    <xf numFmtId="0" fontId="6" fillId="20" borderId="13" xfId="0" applyFont="1" applyFill="1" applyBorder="1" applyAlignment="1" applyProtection="1">
      <alignment horizontal="center" vertical="center"/>
      <protection hidden="1"/>
    </xf>
    <xf numFmtId="0" fontId="5" fillId="20" borderId="13" xfId="0" applyFont="1" applyFill="1" applyBorder="1" applyAlignment="1" applyProtection="1">
      <alignment vertical="center"/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19" borderId="21" xfId="0" applyFont="1" applyFill="1" applyBorder="1" applyAlignment="1" applyProtection="1">
      <alignment horizontal="center" vertical="center"/>
      <protection hidden="1"/>
    </xf>
    <xf numFmtId="0" fontId="13" fillId="20" borderId="26" xfId="0" applyFont="1" applyFill="1" applyBorder="1" applyAlignment="1" applyProtection="1">
      <alignment horizontal="center" vertical="center"/>
      <protection hidden="1"/>
    </xf>
    <xf numFmtId="0" fontId="0" fillId="23" borderId="26" xfId="0" applyFill="1" applyBorder="1"/>
    <xf numFmtId="0" fontId="0" fillId="0" borderId="0" xfId="0" applyNumberFormat="1" applyFill="1" applyBorder="1" applyAlignment="1" applyProtection="1">
      <alignment horizontal="center" vertical="center"/>
      <protection hidden="1"/>
    </xf>
    <xf numFmtId="0" fontId="11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NumberFormat="1" applyFill="1" applyBorder="1" applyAlignment="1" applyProtection="1">
      <alignment horizontal="left"/>
      <protection hidden="1"/>
    </xf>
    <xf numFmtId="49" fontId="11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4" fillId="0" borderId="0" xfId="0" applyFont="1" applyFill="1" applyBorder="1" applyAlignment="1"/>
    <xf numFmtId="0" fontId="15" fillId="0" borderId="0" xfId="0" applyFont="1" applyFill="1" applyBorder="1" applyProtection="1">
      <protection hidden="1"/>
    </xf>
    <xf numFmtId="0" fontId="0" fillId="0" borderId="0" xfId="0" applyFill="1" applyBorder="1" applyProtection="1"/>
    <xf numFmtId="0" fontId="0" fillId="0" borderId="0" xfId="0" applyFill="1" applyBorder="1" applyAlignment="1">
      <alignment horizontal="center"/>
    </xf>
    <xf numFmtId="0" fontId="5" fillId="0" borderId="0" xfId="0" applyFont="1" applyFill="1" applyBorder="1" applyProtection="1">
      <protection hidden="1"/>
    </xf>
    <xf numFmtId="0" fontId="4" fillId="0" borderId="0" xfId="0" applyFont="1" applyFill="1" applyBorder="1" applyAlignment="1" applyProtection="1">
      <protection hidden="1"/>
    </xf>
    <xf numFmtId="0" fontId="11" fillId="0" borderId="0" xfId="0" applyNumberFormat="1" applyFont="1" applyFill="1" applyBorder="1" applyAlignment="1" applyProtection="1">
      <alignment horizontal="left" vertical="center"/>
      <protection hidden="1"/>
    </xf>
    <xf numFmtId="0" fontId="11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Fill="1" applyBorder="1" applyAlignment="1">
      <alignment horizontal="left"/>
    </xf>
    <xf numFmtId="0" fontId="5" fillId="0" borderId="0" xfId="0" applyFont="1" applyFill="1" applyBorder="1" applyAlignment="1" applyProtection="1">
      <alignment horizontal="left"/>
      <protection hidden="1"/>
    </xf>
    <xf numFmtId="0" fontId="12" fillId="0" borderId="0" xfId="0" applyFont="1" applyFill="1" applyBorder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0" fontId="16" fillId="0" borderId="0" xfId="0" applyFont="1" applyFill="1" applyBorder="1" applyAlignment="1">
      <alignment horizontal="center"/>
    </xf>
    <xf numFmtId="0" fontId="0" fillId="0" borderId="0" xfId="0" applyNumberFormat="1" applyFill="1" applyBorder="1" applyAlignment="1" applyProtection="1">
      <alignment horizontal="center"/>
      <protection hidden="1"/>
    </xf>
    <xf numFmtId="49" fontId="0" fillId="0" borderId="0" xfId="0" applyNumberFormat="1" applyFill="1" applyBorder="1" applyProtection="1">
      <protection hidden="1"/>
    </xf>
    <xf numFmtId="0" fontId="5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0" fontId="4" fillId="0" borderId="0" xfId="0" applyFont="1" applyFill="1" applyBorder="1" applyProtection="1">
      <protection hidden="1"/>
    </xf>
    <xf numFmtId="0" fontId="4" fillId="0" borderId="0" xfId="0" applyFont="1" applyFill="1" applyBorder="1" applyAlignment="1" applyProtection="1">
      <alignment horizontal="right"/>
      <protection hidden="1"/>
    </xf>
    <xf numFmtId="49" fontId="11" fillId="0" borderId="0" xfId="0" applyNumberFormat="1" applyFont="1" applyFill="1" applyBorder="1" applyAlignment="1" applyProtection="1">
      <alignment horizontal="left" vertical="center"/>
      <protection hidden="1"/>
    </xf>
    <xf numFmtId="0" fontId="7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center" vertical="center"/>
      <protection hidden="1"/>
    </xf>
    <xf numFmtId="0" fontId="16" fillId="0" borderId="0" xfId="0" applyFont="1" applyFill="1" applyBorder="1"/>
    <xf numFmtId="14" fontId="0" fillId="0" borderId="0" xfId="0" applyNumberFormat="1" applyFill="1" applyBorder="1" applyProtection="1">
      <protection hidden="1"/>
    </xf>
    <xf numFmtId="164" fontId="0" fillId="0" borderId="0" xfId="0" applyNumberFormat="1" applyFill="1" applyBorder="1" applyProtection="1">
      <protection hidden="1"/>
    </xf>
    <xf numFmtId="165" fontId="12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</xf>
    <xf numFmtId="14" fontId="0" fillId="0" borderId="0" xfId="0" applyNumberFormat="1" applyFill="1" applyBorder="1"/>
    <xf numFmtId="0" fontId="0" fillId="0" borderId="0" xfId="0" applyFill="1" applyBorder="1" applyAlignment="1"/>
    <xf numFmtId="0" fontId="4" fillId="0" borderId="0" xfId="0" applyFon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vertical="center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left"/>
    </xf>
    <xf numFmtId="0" fontId="10" fillId="0" borderId="0" xfId="1" applyFill="1" applyBorder="1" applyAlignment="1" applyProtection="1">
      <alignment horizontal="left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Border="1" applyAlignment="1" applyProtection="1">
      <alignment vertical="center"/>
      <protection hidden="1"/>
    </xf>
    <xf numFmtId="0" fontId="8" fillId="0" borderId="0" xfId="0" applyFont="1" applyFill="1" applyBorder="1" applyAlignment="1" applyProtection="1">
      <alignment horizontal="left" vertical="center"/>
      <protection hidden="1"/>
    </xf>
    <xf numFmtId="0" fontId="10" fillId="0" borderId="0" xfId="1" applyFill="1" applyBorder="1" applyAlignment="1" applyProtection="1">
      <alignment horizontal="left" vertical="center"/>
      <protection hidden="1"/>
    </xf>
    <xf numFmtId="0" fontId="7" fillId="0" borderId="0" xfId="0" applyFont="1" applyFill="1" applyBorder="1" applyAlignment="1">
      <alignment horizontal="center"/>
    </xf>
    <xf numFmtId="49" fontId="5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left" vertical="center"/>
      <protection hidden="1"/>
    </xf>
    <xf numFmtId="0" fontId="0" fillId="21" borderId="0" xfId="0" applyFill="1"/>
    <xf numFmtId="0" fontId="0" fillId="24" borderId="0" xfId="0" applyFill="1"/>
    <xf numFmtId="0" fontId="5" fillId="0" borderId="0" xfId="0" applyFont="1" applyFill="1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4" fillId="0" borderId="0" xfId="0" applyFont="1" applyFill="1" applyBorder="1" applyAlignment="1">
      <alignment horizontal="center"/>
    </xf>
    <xf numFmtId="0" fontId="18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  <protection hidden="1"/>
    </xf>
    <xf numFmtId="49" fontId="5" fillId="0" borderId="0" xfId="0" applyNumberFormat="1" applyFont="1" applyFill="1" applyBorder="1" applyAlignment="1" applyProtection="1">
      <alignment horizontal="center" vertical="center"/>
      <protection hidden="1"/>
    </xf>
    <xf numFmtId="0" fontId="5" fillId="22" borderId="0" xfId="0" applyFont="1" applyFill="1" applyBorder="1" applyAlignment="1" applyProtection="1">
      <alignment horizontal="left" vertical="center" wrapText="1"/>
      <protection hidden="1"/>
    </xf>
    <xf numFmtId="0" fontId="5" fillId="18" borderId="16" xfId="0" applyFont="1" applyFill="1" applyBorder="1" applyAlignment="1" applyProtection="1">
      <alignment horizontal="center"/>
      <protection hidden="1"/>
    </xf>
    <xf numFmtId="0" fontId="5" fillId="18" borderId="17" xfId="0" applyFont="1" applyFill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NumberFormat="1" applyFont="1" applyFill="1" applyBorder="1" applyAlignment="1" applyProtection="1">
      <alignment horizontal="center"/>
      <protection hidden="1"/>
    </xf>
    <xf numFmtId="0" fontId="5" fillId="25" borderId="0" xfId="0" applyFont="1" applyFill="1" applyBorder="1" applyAlignment="1" applyProtection="1">
      <alignment horizontal="left" vertical="center" wrapText="1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1</xdr:row>
      <xdr:rowOff>38100</xdr:rowOff>
    </xdr:from>
    <xdr:to>
      <xdr:col>4</xdr:col>
      <xdr:colOff>38100</xdr:colOff>
      <xdr:row>2</xdr:row>
      <xdr:rowOff>142875</xdr:rowOff>
    </xdr:to>
    <xdr:sp macro="" textlink="">
      <xdr:nvSpPr>
        <xdr:cNvPr id="1030" name="Line 6"/>
        <xdr:cNvSpPr>
          <a:spLocks noChangeShapeType="1"/>
        </xdr:cNvSpPr>
      </xdr:nvSpPr>
      <xdr:spPr bwMode="auto">
        <a:xfrm flipV="1">
          <a:off x="1885950" y="228600"/>
          <a:ext cx="1200150" cy="29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457200</xdr:colOff>
      <xdr:row>0</xdr:row>
      <xdr:rowOff>114300</xdr:rowOff>
    </xdr:from>
    <xdr:to>
      <xdr:col>3</xdr:col>
      <xdr:colOff>695325</xdr:colOff>
      <xdr:row>3</xdr:row>
      <xdr:rowOff>19050</xdr:rowOff>
    </xdr:to>
    <xdr:sp macro="" textlink="">
      <xdr:nvSpPr>
        <xdr:cNvPr id="1031" name="Line 7"/>
        <xdr:cNvSpPr>
          <a:spLocks noChangeShapeType="1"/>
        </xdr:cNvSpPr>
      </xdr:nvSpPr>
      <xdr:spPr bwMode="auto">
        <a:xfrm flipV="1">
          <a:off x="457200" y="114300"/>
          <a:ext cx="25241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457200</xdr:colOff>
      <xdr:row>1</xdr:row>
      <xdr:rowOff>19050</xdr:rowOff>
    </xdr:from>
    <xdr:to>
      <xdr:col>4</xdr:col>
      <xdr:colOff>495300</xdr:colOff>
      <xdr:row>4</xdr:row>
      <xdr:rowOff>104775</xdr:rowOff>
    </xdr:to>
    <xdr:sp macro="" textlink="">
      <xdr:nvSpPr>
        <xdr:cNvPr id="1032" name="Line 8"/>
        <xdr:cNvSpPr>
          <a:spLocks noChangeShapeType="1"/>
        </xdr:cNvSpPr>
      </xdr:nvSpPr>
      <xdr:spPr bwMode="auto">
        <a:xfrm flipH="1">
          <a:off x="3505200" y="209550"/>
          <a:ext cx="3810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685800</xdr:colOff>
      <xdr:row>1</xdr:row>
      <xdr:rowOff>38100</xdr:rowOff>
    </xdr:from>
    <xdr:to>
      <xdr:col>5</xdr:col>
      <xdr:colOff>485775</xdr:colOff>
      <xdr:row>4</xdr:row>
      <xdr:rowOff>104775</xdr:rowOff>
    </xdr:to>
    <xdr:sp macro="" textlink="">
      <xdr:nvSpPr>
        <xdr:cNvPr id="1033" name="Line 9"/>
        <xdr:cNvSpPr>
          <a:spLocks noChangeShapeType="1"/>
        </xdr:cNvSpPr>
      </xdr:nvSpPr>
      <xdr:spPr bwMode="auto">
        <a:xfrm flipH="1">
          <a:off x="3733800" y="228600"/>
          <a:ext cx="561975" cy="6381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8</xdr:col>
      <xdr:colOff>57150</xdr:colOff>
      <xdr:row>1</xdr:row>
      <xdr:rowOff>180975</xdr:rowOff>
    </xdr:from>
    <xdr:to>
      <xdr:col>15</xdr:col>
      <xdr:colOff>123825</xdr:colOff>
      <xdr:row>9</xdr:row>
      <xdr:rowOff>9525</xdr:rowOff>
    </xdr:to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6153150" y="371475"/>
          <a:ext cx="5124450" cy="1352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elle fait le compte des cellules qui possedent les memes 2 premieres lettres que la cell C4  on les extrait grace a GAUGHE ( la cell;etle nb ltrre que l'on veux extraire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la plage des codes en colonne A est momée liste_ code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'=SOMME(SI(GAUCHE(liste_code;2)=GAUCHE(C4;2);1;""))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c'est une formule matricielle  qui ne fonctionne que si elle est validée en faisant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Ctrl  Maj  Entrée  les 3 touches en meme temps; alors  des accolades{   } se mettent automatiquement</a:t>
          </a:r>
        </a:p>
      </xdr:txBody>
    </xdr:sp>
    <xdr:clientData/>
  </xdr:twoCellAnchor>
  <xdr:twoCellAnchor>
    <xdr:from>
      <xdr:col>8</xdr:col>
      <xdr:colOff>133350</xdr:colOff>
      <xdr:row>11</xdr:row>
      <xdr:rowOff>9525</xdr:rowOff>
    </xdr:from>
    <xdr:to>
      <xdr:col>15</xdr:col>
      <xdr:colOff>171450</xdr:colOff>
      <xdr:row>14</xdr:row>
      <xdr:rowOff>152400</xdr:rowOff>
    </xdr:to>
    <xdr:sp macro="" textlink="">
      <xdr:nvSpPr>
        <xdr:cNvPr id="1037" name="Text Box 13"/>
        <xdr:cNvSpPr txBox="1">
          <a:spLocks noChangeArrowheads="1"/>
        </xdr:cNvSpPr>
      </xdr:nvSpPr>
      <xdr:spPr bwMode="auto">
        <a:xfrm>
          <a:off x="6229350" y="2105025"/>
          <a:ext cx="5095875" cy="714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elle aussi est matricielle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elledonne la position de la première cellule dans la colonne A dont les 2 premieres lettres a gauche correspondent aussi aux 2 premieres  de C4</a:t>
          </a:r>
        </a:p>
      </xdr:txBody>
    </xdr:sp>
    <xdr:clientData/>
  </xdr:twoCellAnchor>
  <xdr:twoCellAnchor>
    <xdr:from>
      <xdr:col>8</xdr:col>
      <xdr:colOff>257175</xdr:colOff>
      <xdr:row>19</xdr:row>
      <xdr:rowOff>28575</xdr:rowOff>
    </xdr:from>
    <xdr:to>
      <xdr:col>15</xdr:col>
      <xdr:colOff>285750</xdr:colOff>
      <xdr:row>24</xdr:row>
      <xdr:rowOff>123825</xdr:rowOff>
    </xdr:to>
    <xdr:sp macro="" textlink="">
      <xdr:nvSpPr>
        <xdr:cNvPr id="1038" name="Text Box 14"/>
        <xdr:cNvSpPr txBox="1">
          <a:spLocks noChangeArrowheads="1"/>
        </xdr:cNvSpPr>
      </xdr:nvSpPr>
      <xdr:spPr bwMode="auto">
        <a:xfrm>
          <a:off x="6353175" y="3648075"/>
          <a:ext cx="5086350" cy="1066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=DECALER(depart;$F$1;;$E$1;)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c'est la formule  qu'il faut saisir  dans source   de Donnée  &gt;validaton &gt;&gt;liste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elle veut dire deplacer la valeur de depart (ici c'est A3 parce que elle a ete nomée 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de 8 lignes( cf F1) et afficher ce qu'il y a dans les 3 lignes(cf E1) qui correspondent au criteres des 2 premieres lettres</a:t>
          </a:r>
        </a:p>
      </xdr:txBody>
    </xdr:sp>
    <xdr:clientData/>
  </xdr:twoCellAnchor>
  <xdr:twoCellAnchor>
    <xdr:from>
      <xdr:col>4</xdr:col>
      <xdr:colOff>704850</xdr:colOff>
      <xdr:row>6</xdr:row>
      <xdr:rowOff>19050</xdr:rowOff>
    </xdr:from>
    <xdr:to>
      <xdr:col>8</xdr:col>
      <xdr:colOff>190500</xdr:colOff>
      <xdr:row>18</xdr:row>
      <xdr:rowOff>142875</xdr:rowOff>
    </xdr:to>
    <xdr:sp macro="" textlink="">
      <xdr:nvSpPr>
        <xdr:cNvPr id="1039" name="Line 15"/>
        <xdr:cNvSpPr>
          <a:spLocks noChangeShapeType="1"/>
        </xdr:cNvSpPr>
      </xdr:nvSpPr>
      <xdr:spPr bwMode="auto">
        <a:xfrm flipH="1" flipV="1">
          <a:off x="3752850" y="1162050"/>
          <a:ext cx="2533650" cy="2409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723900</xdr:colOff>
      <xdr:row>11</xdr:row>
      <xdr:rowOff>171450</xdr:rowOff>
    </xdr:from>
    <xdr:to>
      <xdr:col>6</xdr:col>
      <xdr:colOff>561975</xdr:colOff>
      <xdr:row>15</xdr:row>
      <xdr:rowOff>76200</xdr:rowOff>
    </xdr:to>
    <xdr:sp macro="" textlink="">
      <xdr:nvSpPr>
        <xdr:cNvPr id="1040" name="Text Box 16"/>
        <xdr:cNvSpPr txBox="1">
          <a:spLocks noChangeArrowheads="1"/>
        </xdr:cNvSpPr>
      </xdr:nvSpPr>
      <xdr:spPr bwMode="auto">
        <a:xfrm>
          <a:off x="2247900" y="2266950"/>
          <a:ext cx="2886075" cy="666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la plage qui contient les codes a ete nommée liste_ code   dans  Insersion &gt;nom&gt;definir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la cell A3 a ete nomée depart 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GIIOC%20DECOUVER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DONNE"/>
      <sheetName val="FRGLE"/>
      <sheetName val="PF"/>
      <sheetName val="PFA"/>
      <sheetName val="PEA"/>
      <sheetName val="PS"/>
      <sheetName val="PSA"/>
      <sheetName val="PB"/>
      <sheetName val="SPECI"/>
      <sheetName val="DCHQ"/>
      <sheetName val="ENGAGE"/>
      <sheetName val="VP"/>
      <sheetName val="CLISTE"/>
      <sheetName val="SESAME"/>
      <sheetName val="DPRIVE"/>
      <sheetName val="SOLDE"/>
      <sheetName val="FRA"/>
      <sheetName val="DOMRET"/>
      <sheetName val="DRET"/>
      <sheetName val="MONETIQUE"/>
      <sheetName val="BSMS"/>
      <sheetName val="ETAT"/>
      <sheetName val="STATSESAME"/>
      <sheetName val="STATBS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kano@boaburkinafas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30"/>
  <sheetViews>
    <sheetView workbookViewId="0">
      <selection activeCell="A10" sqref="A10"/>
    </sheetView>
  </sheetViews>
  <sheetFormatPr baseColWidth="10" defaultRowHeight="15"/>
  <cols>
    <col min="1" max="1" width="11.42578125" style="1"/>
    <col min="11" max="11" width="11.42578125" style="12"/>
    <col min="12" max="12" width="3" style="12" customWidth="1"/>
    <col min="13" max="13" width="15.7109375" style="12" customWidth="1"/>
    <col min="14" max="14" width="11.42578125" style="12"/>
    <col min="18" max="21" width="11.42578125" style="12"/>
  </cols>
  <sheetData>
    <row r="1" spans="1:21">
      <c r="E1" s="13" t="e">
        <f>SUM(IF(LEFT(liste_code,2)=LEFT(C4,2),1,""))</f>
        <v>#VALUE!</v>
      </c>
      <c r="F1" s="2">
        <f t="array" ref="F1">MATCH(LEFT(C4,2),LEFT(liste_code,2),0)</f>
        <v>1</v>
      </c>
      <c r="I1" t="s">
        <v>43</v>
      </c>
      <c r="U1"/>
    </row>
    <row r="2" spans="1:21">
      <c r="U2"/>
    </row>
    <row r="3" spans="1:21">
      <c r="A3" s="11"/>
      <c r="U3"/>
    </row>
    <row r="4" spans="1:21">
      <c r="A4" s="4" t="s">
        <v>14</v>
      </c>
      <c r="B4" t="s">
        <v>0</v>
      </c>
      <c r="C4" s="4" t="s">
        <v>19</v>
      </c>
      <c r="U4"/>
    </row>
    <row r="5" spans="1:21">
      <c r="A5" s="4" t="s">
        <v>18</v>
      </c>
      <c r="B5" t="s">
        <v>1</v>
      </c>
      <c r="U5"/>
    </row>
    <row r="6" spans="1:21">
      <c r="A6" s="4" t="s">
        <v>19</v>
      </c>
      <c r="B6" t="s">
        <v>2</v>
      </c>
      <c r="C6" s="10"/>
      <c r="E6" s="3" t="s">
        <v>7</v>
      </c>
      <c r="U6"/>
    </row>
    <row r="7" spans="1:21">
      <c r="A7"/>
      <c r="C7" s="10"/>
      <c r="U7"/>
    </row>
    <row r="8" spans="1:21">
      <c r="A8" s="5" t="s">
        <v>15</v>
      </c>
      <c r="B8" t="s">
        <v>3</v>
      </c>
      <c r="U8"/>
    </row>
    <row r="9" spans="1:21">
      <c r="A9" s="5" t="s">
        <v>20</v>
      </c>
      <c r="B9" t="s">
        <v>4</v>
      </c>
      <c r="U9"/>
    </row>
    <row r="10" spans="1:21">
      <c r="A10"/>
      <c r="F10" s="2"/>
      <c r="I10" t="s">
        <v>42</v>
      </c>
      <c r="U10"/>
    </row>
    <row r="11" spans="1:21">
      <c r="A11" s="6" t="s">
        <v>21</v>
      </c>
      <c r="B11" t="s">
        <v>5</v>
      </c>
      <c r="U11"/>
    </row>
    <row r="12" spans="1:21">
      <c r="A12" s="6" t="s">
        <v>22</v>
      </c>
      <c r="B12" t="s">
        <v>6</v>
      </c>
      <c r="U12"/>
    </row>
    <row r="13" spans="1:21">
      <c r="A13" s="6" t="s">
        <v>23</v>
      </c>
      <c r="B13" t="s">
        <v>7</v>
      </c>
      <c r="I13" s="10"/>
      <c r="U13"/>
    </row>
    <row r="14" spans="1:21">
      <c r="A14"/>
      <c r="I14" s="10"/>
      <c r="U14"/>
    </row>
    <row r="15" spans="1:21">
      <c r="A15" s="7" t="s">
        <v>16</v>
      </c>
      <c r="B15" t="s">
        <v>8</v>
      </c>
      <c r="U15"/>
    </row>
    <row r="16" spans="1:21">
      <c r="A16" s="7" t="s">
        <v>24</v>
      </c>
      <c r="B16" t="s">
        <v>9</v>
      </c>
      <c r="U16"/>
    </row>
    <row r="17" spans="1:21">
      <c r="A17" s="7" t="s">
        <v>25</v>
      </c>
      <c r="B17" t="s">
        <v>10</v>
      </c>
      <c r="U17"/>
    </row>
    <row r="18" spans="1:21">
      <c r="A18"/>
      <c r="U18"/>
    </row>
    <row r="19" spans="1:21">
      <c r="A19" s="8" t="s">
        <v>17</v>
      </c>
      <c r="B19" t="s">
        <v>11</v>
      </c>
      <c r="U19"/>
    </row>
    <row r="20" spans="1:21">
      <c r="A20" s="8" t="s">
        <v>26</v>
      </c>
      <c r="B20" t="s">
        <v>12</v>
      </c>
      <c r="U20"/>
    </row>
    <row r="21" spans="1:21">
      <c r="A21" s="8" t="s">
        <v>27</v>
      </c>
      <c r="B21" t="s">
        <v>13</v>
      </c>
      <c r="F21" s="10"/>
      <c r="U21"/>
    </row>
    <row r="22" spans="1:21">
      <c r="H22" s="14"/>
      <c r="U22"/>
    </row>
    <row r="23" spans="1:21" ht="15.75">
      <c r="A23" s="9" t="s">
        <v>28</v>
      </c>
      <c r="B23" t="s">
        <v>32</v>
      </c>
      <c r="U23"/>
    </row>
    <row r="24" spans="1:21" ht="15.75">
      <c r="A24" s="9" t="s">
        <v>29</v>
      </c>
      <c r="B24" t="s">
        <v>33</v>
      </c>
      <c r="U24"/>
    </row>
    <row r="25" spans="1:21" ht="15.75">
      <c r="A25" s="9" t="s">
        <v>30</v>
      </c>
      <c r="B25" t="s">
        <v>34</v>
      </c>
      <c r="U25"/>
    </row>
    <row r="26" spans="1:21" ht="15.75">
      <c r="A26" s="9" t="s">
        <v>31</v>
      </c>
      <c r="B26" t="s">
        <v>35</v>
      </c>
      <c r="U26"/>
    </row>
    <row r="28" spans="1:21" ht="15.75">
      <c r="A28" s="9" t="s">
        <v>37</v>
      </c>
      <c r="B28" t="s">
        <v>39</v>
      </c>
    </row>
    <row r="29" spans="1:21" ht="15.75">
      <c r="A29" s="9" t="s">
        <v>38</v>
      </c>
      <c r="B29" t="s">
        <v>40</v>
      </c>
    </row>
    <row r="30" spans="1:21" ht="15.75">
      <c r="A30" s="9" t="s">
        <v>36</v>
      </c>
      <c r="B30" t="s">
        <v>41</v>
      </c>
    </row>
  </sheetData>
  <phoneticPr fontId="0" type="noConversion"/>
  <dataValidations count="1">
    <dataValidation type="list" allowBlank="1" showInputMessage="1" showErrorMessage="1" sqref="E6">
      <formula1>OFFSET(depart,$F$1,,$E$1,)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A179"/>
  <sheetViews>
    <sheetView tabSelected="1" topLeftCell="E49" workbookViewId="0">
      <selection activeCell="M63" sqref="M63"/>
    </sheetView>
  </sheetViews>
  <sheetFormatPr baseColWidth="10" defaultRowHeight="15"/>
  <cols>
    <col min="1" max="1" width="40" style="43" customWidth="1"/>
    <col min="2" max="2" width="4.7109375" style="43" customWidth="1"/>
    <col min="3" max="3" width="27.5703125" style="43" customWidth="1"/>
    <col min="4" max="4" width="60.28515625" style="43" customWidth="1"/>
    <col min="5" max="5" width="4.85546875" customWidth="1"/>
    <col min="6" max="6" width="16.28515625" customWidth="1"/>
    <col min="7" max="7" width="20.7109375" customWidth="1"/>
    <col min="8" max="8" width="4.85546875" customWidth="1"/>
    <col min="9" max="9" width="27.85546875" customWidth="1"/>
    <col min="10" max="10" width="13.140625" customWidth="1"/>
    <col min="11" max="11" width="25.85546875" customWidth="1"/>
    <col min="12" max="12" width="13.140625" customWidth="1"/>
    <col min="13" max="13" width="23.85546875" style="17" customWidth="1"/>
    <col min="14" max="14" width="6.7109375" customWidth="1"/>
    <col min="16" max="16" width="29.85546875" customWidth="1"/>
    <col min="17" max="17" width="11.5703125" bestFit="1" customWidth="1"/>
    <col min="18" max="18" width="30.140625" customWidth="1"/>
    <col min="19" max="19" width="8.7109375" customWidth="1"/>
    <col min="20" max="20" width="4.85546875" customWidth="1"/>
    <col min="21" max="21" width="23.85546875" customWidth="1"/>
    <col min="23" max="23" width="26.28515625" customWidth="1"/>
    <col min="26" max="26" width="7" customWidth="1"/>
    <col min="27" max="27" width="10.42578125" customWidth="1"/>
  </cols>
  <sheetData>
    <row r="1" spans="1:27" ht="15.75" thickBot="1">
      <c r="I1" s="15">
        <f t="array" ref="I1">SUM(IF(RIGHT(liste_code1,2)=RIGHT(DONNE!D17,2),1,""))</f>
        <v>1</v>
      </c>
      <c r="J1" s="16">
        <f t="array" ref="J1">MATCH(RIGHT(DONNE!D17,5),RIGHT(liste_code1,5),0)</f>
        <v>3</v>
      </c>
      <c r="AA1" s="18" t="str">
        <f>IF(ISERROR(INDEX(F$5:F$100,SMALL(Z:Z,ROW(F1)))),"",INDEX(F$5:F$100,SMALL(Z:Z,ROW(F5))))</f>
        <v>LZ0230</v>
      </c>
    </row>
    <row r="2" spans="1:27" ht="17.25">
      <c r="F2" s="19" t="s">
        <v>44</v>
      </c>
      <c r="G2" s="20" t="s">
        <v>45</v>
      </c>
      <c r="L2" t="s">
        <v>46</v>
      </c>
      <c r="AA2" s="18" t="str">
        <f t="shared" ref="AA2:AA46" si="0">IF(ISERROR(INDEX(F$5:F$100,SMALL(Z:Z,ROW(F2)))),"",INDEX(F$5:F$100,SMALL(Z:Z,ROW(F6))))</f>
        <v>LZ0013</v>
      </c>
    </row>
    <row r="3" spans="1:27">
      <c r="AA3" s="18" t="str">
        <f t="shared" si="0"/>
        <v>INT12</v>
      </c>
    </row>
    <row r="4" spans="1:27" ht="18" thickBot="1">
      <c r="A4" s="78"/>
      <c r="C4" s="79"/>
      <c r="D4" s="79"/>
      <c r="F4" s="22"/>
      <c r="G4" s="23"/>
      <c r="I4" s="107"/>
      <c r="J4" s="107"/>
      <c r="K4" s="107"/>
      <c r="L4" s="107"/>
      <c r="M4" s="107"/>
      <c r="N4" s="43"/>
      <c r="O4" s="108"/>
      <c r="P4" s="108"/>
      <c r="Q4" s="108"/>
      <c r="R4" s="108"/>
      <c r="S4" s="108"/>
      <c r="U4" s="21" t="s">
        <v>48</v>
      </c>
      <c r="V4" s="24" t="s">
        <v>49</v>
      </c>
      <c r="W4" s="24" t="s">
        <v>50</v>
      </c>
      <c r="X4" s="21" t="s">
        <v>47</v>
      </c>
      <c r="Z4" s="25">
        <f>IF(COUNTIF(F5:F$60,F5)=1,ROW(F1),"")</f>
        <v>1</v>
      </c>
      <c r="AA4" s="18" t="str">
        <f t="shared" si="0"/>
        <v>LZ0204</v>
      </c>
    </row>
    <row r="5" spans="1:27" ht="17.25" customHeight="1">
      <c r="A5" s="78"/>
      <c r="C5" s="79"/>
      <c r="D5" s="78"/>
      <c r="F5" s="27" t="s">
        <v>83</v>
      </c>
      <c r="G5" s="28" t="s">
        <v>51</v>
      </c>
      <c r="I5" s="129" t="s">
        <v>110</v>
      </c>
      <c r="J5" s="129"/>
      <c r="K5" s="129"/>
      <c r="L5" s="98"/>
      <c r="M5" s="109"/>
      <c r="N5" s="43"/>
      <c r="O5" s="110"/>
      <c r="P5" s="111"/>
      <c r="Q5" s="112"/>
      <c r="R5" s="113"/>
      <c r="S5" s="114"/>
      <c r="U5" s="26" t="str">
        <f>+IF(COUNTIF(O5:S20,[1]DONNE!$B$5)=0,"",VLOOKUP([1]DONNE!$B$5,O5:S20,2,FALSE))</f>
        <v/>
      </c>
      <c r="V5" s="29" t="str">
        <f>+IF(COUNTIF(O5:S20,[1]DONNE!$B$5)=0,"",VLOOKUP([1]DONNE!$B$5,O5:S20,3,FALSE))</f>
        <v/>
      </c>
      <c r="W5" s="29" t="str">
        <f>IF(COUNTIF(O5:S20,[1]DONNE!$B$5)=0,"",VLOOKUP([1]DONNE!$B$5,O5:S20,4,FALSE))</f>
        <v/>
      </c>
      <c r="X5" s="30" t="str">
        <f>+IF(COUNTIF(O5:S20,[1]DONNE!$B$5)=0,"",VLOOKUP([1]DONNE!$B$5,O5:S20,5,FALSE))</f>
        <v/>
      </c>
      <c r="Z5" s="25">
        <f>IF(COUNTIF(F6:F$60,F6)=1,ROW(F2),"")</f>
        <v>2</v>
      </c>
      <c r="AA5" s="18" t="str">
        <f t="shared" si="0"/>
        <v>LZ0120</v>
      </c>
    </row>
    <row r="6" spans="1:27" ht="15.75">
      <c r="A6" s="78"/>
      <c r="C6" s="78"/>
      <c r="D6" s="78"/>
      <c r="F6" s="31" t="s">
        <v>84</v>
      </c>
      <c r="G6" s="32" t="s">
        <v>52</v>
      </c>
      <c r="I6" s="129"/>
      <c r="J6" s="129"/>
      <c r="K6" s="129"/>
      <c r="L6" s="98"/>
      <c r="M6" s="109"/>
      <c r="N6" s="43"/>
      <c r="O6" s="110"/>
      <c r="P6" s="115"/>
      <c r="Q6" s="116"/>
      <c r="R6" s="117"/>
      <c r="S6" s="110"/>
      <c r="U6" s="130" t="str">
        <f>IF(X5="M","le","la")</f>
        <v>la</v>
      </c>
      <c r="V6" s="131"/>
      <c r="W6" s="33" t="str">
        <f>IF(U6="le","Cher Client","Chère Cliente")</f>
        <v>Chère Cliente</v>
      </c>
      <c r="X6" s="34"/>
      <c r="Z6" s="25">
        <f>IF(COUNTIF(F7:F$60,F7)=1,ROW(F3),"")</f>
        <v>3</v>
      </c>
      <c r="AA6" s="18" t="str">
        <f t="shared" si="0"/>
        <v>LZ0161</v>
      </c>
    </row>
    <row r="7" spans="1:27" ht="15.75">
      <c r="A7" s="78"/>
      <c r="C7" s="78"/>
      <c r="D7" s="78"/>
      <c r="F7" s="31" t="s">
        <v>85</v>
      </c>
      <c r="G7" s="32" t="s">
        <v>53</v>
      </c>
      <c r="I7" s="129"/>
      <c r="J7" s="129"/>
      <c r="K7" s="129"/>
      <c r="L7" s="98"/>
      <c r="M7" s="109"/>
      <c r="N7" s="43"/>
      <c r="O7" s="110"/>
      <c r="P7" s="115"/>
      <c r="Q7" s="116"/>
      <c r="R7" s="117"/>
      <c r="S7" s="110"/>
      <c r="Z7" s="25" t="str">
        <f>IF(COUNTIF(F8:F$60,F8)=1,ROW(F4),"")</f>
        <v/>
      </c>
      <c r="AA7" s="18" t="str">
        <f t="shared" si="0"/>
        <v>LZ0142</v>
      </c>
    </row>
    <row r="8" spans="1:27" ht="15.75">
      <c r="A8" s="78"/>
      <c r="C8" s="78"/>
      <c r="D8" s="78"/>
      <c r="I8" s="109"/>
      <c r="J8" s="91"/>
      <c r="K8" s="109"/>
      <c r="L8" s="98"/>
      <c r="M8" s="109"/>
      <c r="N8" s="43"/>
      <c r="O8" s="110"/>
      <c r="P8" s="111"/>
      <c r="Q8" s="112"/>
      <c r="R8" s="113"/>
      <c r="S8" s="114"/>
      <c r="Z8" s="25">
        <f>IF(COUNTIF(F9:F$60,F9)=1,ROW(F5),"")</f>
        <v>5</v>
      </c>
      <c r="AA8" s="18" t="str">
        <f t="shared" si="0"/>
        <v>LZ0075</v>
      </c>
    </row>
    <row r="9" spans="1:27" ht="15.75">
      <c r="A9" s="78"/>
      <c r="C9" s="78"/>
      <c r="D9" s="78"/>
      <c r="F9" s="35" t="s">
        <v>86</v>
      </c>
      <c r="G9" s="36" t="s">
        <v>54</v>
      </c>
      <c r="I9" s="109"/>
      <c r="J9" s="91"/>
      <c r="K9" s="109"/>
      <c r="L9" s="98"/>
      <c r="M9" s="109"/>
      <c r="N9" s="43"/>
      <c r="O9" s="110"/>
      <c r="P9" s="115"/>
      <c r="Q9" s="116"/>
      <c r="R9" s="117"/>
      <c r="S9" s="110"/>
      <c r="Z9" s="25">
        <f>IF(COUNTIF(F10:F$60,F10)=1,ROW(F6),"")</f>
        <v>6</v>
      </c>
      <c r="AA9" s="18" t="str">
        <f t="shared" si="0"/>
        <v>LZ0271</v>
      </c>
    </row>
    <row r="10" spans="1:27" ht="15.75" customHeight="1">
      <c r="A10" s="78"/>
      <c r="C10" s="78"/>
      <c r="D10" s="78"/>
      <c r="F10" s="31" t="s">
        <v>87</v>
      </c>
      <c r="G10" s="32" t="s">
        <v>55</v>
      </c>
      <c r="I10" s="136" t="s">
        <v>111</v>
      </c>
      <c r="J10" s="136"/>
      <c r="K10" s="136"/>
      <c r="L10" s="98"/>
      <c r="M10" s="109"/>
      <c r="N10" s="43"/>
      <c r="O10" s="110"/>
      <c r="P10" s="111"/>
      <c r="Q10" s="112"/>
      <c r="R10" s="113"/>
      <c r="S10" s="118"/>
      <c r="Z10" s="25">
        <f>IF(COUNTIF(F11:F$60,F11)=1,ROW(F7),"")</f>
        <v>7</v>
      </c>
      <c r="AA10" s="18" t="str">
        <f t="shared" si="0"/>
        <v>LZ0121</v>
      </c>
    </row>
    <row r="11" spans="1:27" ht="15.75">
      <c r="A11" s="38"/>
      <c r="C11" s="78"/>
      <c r="D11" s="78"/>
      <c r="F11" s="31" t="s">
        <v>88</v>
      </c>
      <c r="G11" s="32"/>
      <c r="I11" s="136"/>
      <c r="J11" s="136"/>
      <c r="K11" s="136"/>
      <c r="L11" s="98"/>
      <c r="M11" s="109"/>
      <c r="N11" s="43"/>
      <c r="O11" s="110"/>
      <c r="P11" s="111"/>
      <c r="Q11" s="112"/>
      <c r="R11" s="113"/>
      <c r="S11" s="114"/>
      <c r="Z11" s="25" t="str">
        <f>IF(COUNTIF(F12:F$60,F12)=1,ROW(F8),"")</f>
        <v/>
      </c>
      <c r="AA11" s="18" t="str">
        <f t="shared" si="0"/>
        <v>LZ0240</v>
      </c>
    </row>
    <row r="12" spans="1:27" ht="15.75">
      <c r="A12" s="38"/>
      <c r="C12" s="78"/>
      <c r="D12" s="78"/>
      <c r="I12" s="136"/>
      <c r="J12" s="136"/>
      <c r="K12" s="136"/>
      <c r="L12" s="98"/>
      <c r="M12" s="109"/>
      <c r="N12" s="43"/>
      <c r="O12" s="110"/>
      <c r="P12" s="115"/>
      <c r="Q12" s="116"/>
      <c r="R12" s="117"/>
      <c r="S12" s="110"/>
      <c r="Z12" s="25">
        <f>IF(COUNTIF(F13:F$60,F13)=1,ROW(F9),"")</f>
        <v>9</v>
      </c>
      <c r="AA12" s="18" t="str">
        <f t="shared" si="0"/>
        <v>LZ0242</v>
      </c>
    </row>
    <row r="13" spans="1:27" ht="15.75">
      <c r="A13" s="37"/>
      <c r="C13" s="78"/>
      <c r="D13" s="78"/>
      <c r="F13" s="31" t="s">
        <v>57</v>
      </c>
      <c r="G13" s="32" t="s">
        <v>58</v>
      </c>
      <c r="I13" s="136"/>
      <c r="J13" s="136"/>
      <c r="K13" s="136"/>
      <c r="L13" s="98"/>
      <c r="M13" s="109"/>
      <c r="N13" s="43"/>
      <c r="O13" s="110"/>
      <c r="P13" s="111"/>
      <c r="Q13" s="112"/>
      <c r="R13" s="113"/>
      <c r="S13" s="114"/>
      <c r="Z13" s="25">
        <f>IF(COUNTIF(F14:F$60,F14)=1,ROW(F10),"")</f>
        <v>10</v>
      </c>
      <c r="AA13" s="18" t="str">
        <f t="shared" si="0"/>
        <v>LZ0111</v>
      </c>
    </row>
    <row r="14" spans="1:27" ht="17.25">
      <c r="A14" s="78"/>
      <c r="C14" s="78"/>
      <c r="D14" s="80"/>
      <c r="F14" s="31" t="s">
        <v>89</v>
      </c>
      <c r="G14" s="32" t="s">
        <v>60</v>
      </c>
      <c r="I14" s="136"/>
      <c r="J14" s="136"/>
      <c r="K14" s="136"/>
      <c r="L14" s="98"/>
      <c r="M14" s="109"/>
      <c r="N14" s="43"/>
      <c r="O14" s="110"/>
      <c r="P14" s="115"/>
      <c r="Q14" s="116"/>
      <c r="R14" s="117"/>
      <c r="S14" s="110"/>
      <c r="Z14" s="25" t="str">
        <f>IF(COUNTIF(F15:F$60,F15)=1,ROW(F11),"")</f>
        <v/>
      </c>
      <c r="AA14" s="18" t="str">
        <f t="shared" si="0"/>
        <v>LZ0029</v>
      </c>
    </row>
    <row r="15" spans="1:27" ht="17.25">
      <c r="A15" s="78"/>
      <c r="C15" s="78"/>
      <c r="D15" s="80"/>
      <c r="I15" s="136"/>
      <c r="J15" s="136"/>
      <c r="K15" s="136"/>
      <c r="L15" s="98"/>
      <c r="M15" s="109"/>
      <c r="N15" s="43"/>
      <c r="O15" s="110"/>
      <c r="P15" s="111"/>
      <c r="Q15" s="112"/>
      <c r="R15" s="113"/>
      <c r="S15" s="114"/>
      <c r="Z15" s="25">
        <f>IF(COUNTIF(F16:F$60,F16)=1,ROW(F12),"")</f>
        <v>12</v>
      </c>
      <c r="AA15" s="18" t="str">
        <f t="shared" si="0"/>
        <v>LZ0207</v>
      </c>
    </row>
    <row r="16" spans="1:27" ht="17.25">
      <c r="A16" s="78"/>
      <c r="C16" s="78"/>
      <c r="D16" s="80"/>
      <c r="F16" s="31" t="s">
        <v>90</v>
      </c>
      <c r="G16" s="32" t="s">
        <v>62</v>
      </c>
      <c r="I16" s="136"/>
      <c r="J16" s="136"/>
      <c r="K16" s="136"/>
      <c r="L16" s="98"/>
      <c r="M16" s="109"/>
      <c r="N16" s="43"/>
      <c r="O16" s="110"/>
      <c r="P16" s="115"/>
      <c r="Q16" s="116"/>
      <c r="R16" s="117"/>
      <c r="S16" s="110"/>
      <c r="Z16" s="25">
        <f>IF(COUNTIF(F17:F$60,F17)=1,ROW(F13),"")</f>
        <v>13</v>
      </c>
      <c r="AA16" s="18" t="str">
        <f t="shared" si="0"/>
        <v>LZ0206</v>
      </c>
    </row>
    <row r="17" spans="1:27" ht="17.25">
      <c r="A17" s="78"/>
      <c r="C17" s="78"/>
      <c r="D17" s="81"/>
      <c r="F17" s="31" t="s">
        <v>91</v>
      </c>
      <c r="G17" s="32" t="s">
        <v>63</v>
      </c>
      <c r="I17" s="109"/>
      <c r="J17" s="91"/>
      <c r="K17" s="109"/>
      <c r="L17" s="98"/>
      <c r="M17" s="109"/>
      <c r="N17" s="43"/>
      <c r="O17" s="110"/>
      <c r="P17" s="115"/>
      <c r="Q17" s="116"/>
      <c r="R17" s="117"/>
      <c r="S17" s="110"/>
      <c r="Z17" s="25">
        <f>IF(COUNTIF(F18:F$60,F18)=1,ROW(F14),"")</f>
        <v>14</v>
      </c>
      <c r="AA17" s="18" t="str">
        <f t="shared" si="0"/>
        <v>LZ0149</v>
      </c>
    </row>
    <row r="18" spans="1:27" ht="17.25">
      <c r="A18" s="37"/>
      <c r="C18" s="78"/>
      <c r="D18" s="81"/>
      <c r="F18" s="31" t="s">
        <v>92</v>
      </c>
      <c r="G18" s="32" t="s">
        <v>64</v>
      </c>
      <c r="I18" s="109"/>
      <c r="J18" s="91"/>
      <c r="K18" s="109"/>
      <c r="L18" s="98"/>
      <c r="M18" s="109"/>
      <c r="N18" s="43"/>
      <c r="O18" s="110"/>
      <c r="P18" s="111"/>
      <c r="Q18" s="112"/>
      <c r="R18" s="113"/>
      <c r="S18" s="114"/>
      <c r="Z18" s="25" t="str">
        <f>IF(COUNTIF(F19:F$60,F19)=1,ROW(F15),"")</f>
        <v/>
      </c>
      <c r="AA18" s="18" t="str">
        <f t="shared" si="0"/>
        <v>LZ0117</v>
      </c>
    </row>
    <row r="19" spans="1:27" ht="15.75">
      <c r="A19" s="38"/>
      <c r="I19" s="109"/>
      <c r="J19" s="91"/>
      <c r="K19" s="109"/>
      <c r="L19" s="98"/>
      <c r="M19" s="109"/>
      <c r="N19" s="43"/>
      <c r="O19" s="110"/>
      <c r="P19" s="111"/>
      <c r="Q19" s="112"/>
      <c r="R19" s="113"/>
      <c r="S19" s="114"/>
      <c r="Z19" s="25">
        <f>IF(COUNTIF(F20:F$60,F20)=1,ROW(F16),"")</f>
        <v>16</v>
      </c>
      <c r="AA19" s="18" t="str">
        <f t="shared" si="0"/>
        <v>LZINT1</v>
      </c>
    </row>
    <row r="20" spans="1:27" ht="15.75">
      <c r="F20" s="31" t="s">
        <v>93</v>
      </c>
      <c r="G20" s="32" t="s">
        <v>59</v>
      </c>
      <c r="I20" s="109"/>
      <c r="J20" s="91"/>
      <c r="K20" s="109"/>
      <c r="L20" s="98"/>
      <c r="M20" s="109"/>
      <c r="N20" s="43"/>
      <c r="O20" s="110"/>
      <c r="P20" s="115"/>
      <c r="Q20" s="116"/>
      <c r="R20" s="117"/>
      <c r="S20" s="110"/>
      <c r="Z20" s="25">
        <f>IF(COUNTIF(F21:F$60,F21)=1,ROW(F17),"")</f>
        <v>17</v>
      </c>
      <c r="AA20" s="18" t="str">
        <f t="shared" si="0"/>
        <v>LZ0020</v>
      </c>
    </row>
    <row r="21" spans="1:27" ht="15.75">
      <c r="F21" s="31" t="s">
        <v>94</v>
      </c>
      <c r="G21" s="32" t="s">
        <v>61</v>
      </c>
      <c r="I21" s="109"/>
      <c r="J21" s="91"/>
      <c r="K21" s="109"/>
      <c r="L21" s="98"/>
      <c r="M21" s="109"/>
      <c r="N21" s="43"/>
      <c r="O21" s="43"/>
      <c r="P21" s="43"/>
      <c r="Q21" s="43"/>
      <c r="R21" s="43"/>
      <c r="S21" s="43"/>
      <c r="Z21" s="25">
        <f>IF(COUNTIF(F22:F$60,F22)=1,ROW(F18),"")</f>
        <v>18</v>
      </c>
      <c r="AA21" s="18" t="str">
        <f t="shared" si="0"/>
        <v>LZ0273</v>
      </c>
    </row>
    <row r="22" spans="1:27" ht="15.75">
      <c r="F22" s="31" t="s">
        <v>95</v>
      </c>
      <c r="G22" s="32" t="s">
        <v>67</v>
      </c>
      <c r="I22" s="109"/>
      <c r="J22" s="91"/>
      <c r="K22" s="109"/>
      <c r="L22" s="98"/>
      <c r="M22" s="109"/>
      <c r="N22" s="43"/>
      <c r="O22" s="43"/>
      <c r="P22" s="43"/>
      <c r="Q22" s="43"/>
      <c r="R22" s="43"/>
      <c r="S22" s="43"/>
      <c r="Z22" s="25" t="str">
        <f>IF(COUNTIF(F23:F$60,F23)=1,ROW(F19),"")</f>
        <v/>
      </c>
      <c r="AA22" s="18" t="str">
        <f t="shared" si="0"/>
        <v>LZ0168</v>
      </c>
    </row>
    <row r="23" spans="1:27" ht="15.75">
      <c r="I23" s="109"/>
      <c r="J23" s="91"/>
      <c r="K23" s="109"/>
      <c r="L23" s="98"/>
      <c r="M23" s="109"/>
      <c r="N23" s="43"/>
      <c r="O23" s="43"/>
      <c r="P23" s="43"/>
      <c r="Q23" s="43"/>
      <c r="R23" s="43"/>
      <c r="S23" s="43"/>
      <c r="Z23" s="25">
        <f>IF(COUNTIF(F24:F$60,F24)=1,ROW(F20),"")</f>
        <v>20</v>
      </c>
      <c r="AA23" s="18" t="str">
        <f t="shared" si="0"/>
        <v>INTM</v>
      </c>
    </row>
    <row r="24" spans="1:27" ht="17.25">
      <c r="A24" s="82"/>
      <c r="C24" s="79"/>
      <c r="D24" s="79"/>
      <c r="F24" s="31" t="s">
        <v>96</v>
      </c>
      <c r="G24" s="32" t="s">
        <v>56</v>
      </c>
      <c r="I24" s="109"/>
      <c r="J24" s="91"/>
      <c r="K24" s="109"/>
      <c r="L24" s="98"/>
      <c r="M24" s="109"/>
      <c r="N24" s="43"/>
      <c r="O24" s="43"/>
      <c r="P24" s="43"/>
      <c r="Q24" s="43"/>
      <c r="R24" s="43"/>
      <c r="S24" s="43"/>
      <c r="Z24" s="25">
        <f>IF(COUNTIF(F25:F$60,F25)=1,ROW(F21),"")</f>
        <v>21</v>
      </c>
      <c r="AA24" s="18" t="str">
        <f t="shared" si="0"/>
        <v>LZ0010</v>
      </c>
    </row>
    <row r="25" spans="1:27" ht="15.75">
      <c r="C25" s="78"/>
      <c r="D25" s="38"/>
      <c r="F25" s="31" t="s">
        <v>97</v>
      </c>
      <c r="G25" s="32" t="s">
        <v>68</v>
      </c>
      <c r="I25" s="78"/>
      <c r="J25" s="91"/>
      <c r="K25" s="78"/>
      <c r="L25" s="98"/>
      <c r="M25" s="109"/>
      <c r="N25" s="43"/>
      <c r="O25" s="43"/>
      <c r="P25" s="43"/>
      <c r="Q25" s="43"/>
      <c r="R25" s="43"/>
      <c r="S25" s="43"/>
      <c r="Z25" s="25">
        <f>IF(COUNTIF(F26:F$60,F26)=1,ROW(F22),"")</f>
        <v>22</v>
      </c>
      <c r="AA25" s="18" t="str">
        <f t="shared" si="0"/>
        <v>LZ0079</v>
      </c>
    </row>
    <row r="26" spans="1:27" ht="15.75">
      <c r="C26" s="78"/>
      <c r="D26" s="38"/>
      <c r="F26" s="31" t="s">
        <v>98</v>
      </c>
      <c r="G26" s="32" t="s">
        <v>69</v>
      </c>
      <c r="I26" s="78"/>
      <c r="J26" s="119"/>
      <c r="K26" s="78"/>
      <c r="L26" s="98"/>
      <c r="M26" s="109"/>
      <c r="N26" s="43"/>
      <c r="O26" s="43"/>
      <c r="P26" s="43"/>
      <c r="Q26" s="43"/>
      <c r="R26" s="43"/>
      <c r="S26" s="43"/>
      <c r="Z26" s="25" t="str">
        <f>IF(COUNTIF(F27:F$60,F27)=1,ROW(F23),"")</f>
        <v/>
      </c>
      <c r="AA26" s="18" t="e">
        <f t="shared" si="0"/>
        <v>#NUM!</v>
      </c>
    </row>
    <row r="27" spans="1:27" ht="15.75">
      <c r="C27" s="78"/>
      <c r="D27" s="38"/>
      <c r="F27" s="39"/>
      <c r="G27" s="39"/>
      <c r="I27" s="78"/>
      <c r="J27" s="119"/>
      <c r="K27" s="78"/>
      <c r="L27" s="98"/>
      <c r="M27" s="120"/>
      <c r="N27" s="43"/>
      <c r="O27" s="43"/>
      <c r="P27" s="43"/>
      <c r="Q27" s="43"/>
      <c r="R27" s="43"/>
      <c r="S27" s="43"/>
      <c r="Z27" s="25" t="str">
        <f>IF(COUNTIF(F28:F$60,F28)=1,ROW(F24),"")</f>
        <v/>
      </c>
      <c r="AA27" s="18" t="e">
        <f t="shared" si="0"/>
        <v>#NUM!</v>
      </c>
    </row>
    <row r="28" spans="1:27" ht="15.75">
      <c r="C28" s="78"/>
      <c r="D28" s="38"/>
      <c r="F28" s="31" t="s">
        <v>99</v>
      </c>
      <c r="G28" s="32" t="s">
        <v>70</v>
      </c>
      <c r="I28" s="78"/>
      <c r="J28" s="119"/>
      <c r="K28" s="78"/>
      <c r="L28" s="98"/>
      <c r="M28" s="120"/>
      <c r="N28" s="43"/>
      <c r="O28" s="43"/>
      <c r="P28" s="43"/>
      <c r="Q28" s="43"/>
      <c r="R28" s="43"/>
      <c r="S28" s="43"/>
      <c r="Z28" s="25">
        <f>IF(COUNTIF(F29:F$60,F29)=1,ROW(F25),"")</f>
        <v>25</v>
      </c>
      <c r="AA28" s="18" t="e">
        <f t="shared" si="0"/>
        <v>#NUM!</v>
      </c>
    </row>
    <row r="29" spans="1:27" ht="15.75">
      <c r="F29" s="31" t="s">
        <v>100</v>
      </c>
      <c r="G29" s="32" t="s">
        <v>71</v>
      </c>
      <c r="I29" s="78"/>
      <c r="J29" s="119"/>
      <c r="K29" s="78"/>
      <c r="L29" s="98"/>
      <c r="M29" s="120"/>
      <c r="N29" s="43"/>
      <c r="O29" s="43"/>
      <c r="P29" s="43"/>
      <c r="Q29" s="43"/>
      <c r="R29" s="43"/>
      <c r="S29" s="43"/>
      <c r="Z29" s="25">
        <f>IF(COUNTIF(F30:F$60,F30)=1,ROW(F26),"")</f>
        <v>26</v>
      </c>
      <c r="AA29" s="18" t="e">
        <f t="shared" si="0"/>
        <v>#NUM!</v>
      </c>
    </row>
    <row r="30" spans="1:27" ht="15.75">
      <c r="F30" s="31" t="s">
        <v>101</v>
      </c>
      <c r="G30" s="32" t="s">
        <v>72</v>
      </c>
      <c r="I30" s="78"/>
      <c r="J30" s="119"/>
      <c r="K30" s="78"/>
      <c r="L30" s="98"/>
      <c r="M30" s="120"/>
      <c r="N30" s="43"/>
      <c r="O30" s="43"/>
      <c r="P30" s="43"/>
      <c r="Q30" s="43"/>
      <c r="R30" s="43"/>
      <c r="S30" s="43"/>
      <c r="Z30" s="25">
        <f>IF(COUNTIF(F31:F$60,F31)=1,ROW(F27),"")</f>
        <v>27</v>
      </c>
      <c r="AA30" s="18" t="str">
        <f t="shared" si="0"/>
        <v/>
      </c>
    </row>
    <row r="31" spans="1:27" ht="15.75">
      <c r="F31" s="31" t="s">
        <v>102</v>
      </c>
      <c r="G31" s="32" t="s">
        <v>73</v>
      </c>
      <c r="I31" s="43"/>
      <c r="J31" s="43"/>
      <c r="K31" s="43"/>
      <c r="L31" s="43"/>
      <c r="M31" s="82"/>
      <c r="N31" s="43"/>
      <c r="O31" s="43"/>
      <c r="P31" s="43"/>
      <c r="Q31" s="43"/>
      <c r="R31" s="43"/>
      <c r="S31" s="43"/>
      <c r="Z31" s="25" t="str">
        <f>IF(COUNTIF(F32:F$60,F32)=1,ROW(F28),"")</f>
        <v/>
      </c>
      <c r="AA31" s="18" t="str">
        <f t="shared" si="0"/>
        <v/>
      </c>
    </row>
    <row r="32" spans="1:27" ht="15.75">
      <c r="F32" s="39"/>
      <c r="G32" s="39"/>
      <c r="I32" s="43"/>
      <c r="J32" s="43"/>
      <c r="K32" s="43"/>
      <c r="L32" s="43"/>
      <c r="M32" s="82"/>
      <c r="N32" s="43"/>
      <c r="O32" s="43"/>
      <c r="P32" s="43"/>
      <c r="Q32" s="43"/>
      <c r="R32" s="43"/>
      <c r="S32" s="43"/>
      <c r="Z32" s="25">
        <f>IF(COUNTIF(F33:F$60,F33)=1,ROW(F29),"")</f>
        <v>29</v>
      </c>
      <c r="AA32" s="18" t="str">
        <f t="shared" si="0"/>
        <v/>
      </c>
    </row>
    <row r="33" spans="1:27" ht="15.75">
      <c r="F33" s="40" t="s">
        <v>103</v>
      </c>
      <c r="G33" s="41" t="s">
        <v>74</v>
      </c>
      <c r="I33" s="43"/>
      <c r="J33" s="43"/>
      <c r="K33" s="43"/>
      <c r="L33" s="43"/>
      <c r="M33" s="82"/>
      <c r="N33" s="43"/>
      <c r="O33" s="43"/>
      <c r="P33" s="43"/>
      <c r="Q33" s="43"/>
      <c r="R33" s="43"/>
      <c r="S33" s="43"/>
      <c r="Z33" s="25">
        <f>IF(COUNTIF(F34:F$60,F34)=1,ROW(F30),"")</f>
        <v>30</v>
      </c>
      <c r="AA33" s="18" t="str">
        <f t="shared" si="0"/>
        <v/>
      </c>
    </row>
    <row r="34" spans="1:27" ht="17.25">
      <c r="C34" s="79"/>
      <c r="D34" s="83"/>
      <c r="F34" s="31" t="s">
        <v>104</v>
      </c>
      <c r="G34" s="32" t="s">
        <v>75</v>
      </c>
      <c r="I34" s="43"/>
      <c r="J34" s="43"/>
      <c r="K34" s="43"/>
      <c r="L34" s="43"/>
      <c r="M34" s="82"/>
      <c r="N34" s="43"/>
      <c r="O34" s="43"/>
      <c r="P34" s="43"/>
      <c r="Q34" s="43"/>
      <c r="R34" s="43"/>
      <c r="S34" s="43"/>
      <c r="Z34" s="25" t="str">
        <f>IF(COUNTIF(F35:F$60,F35)=1,ROW(F31),"")</f>
        <v/>
      </c>
      <c r="AA34" s="18" t="str">
        <f t="shared" si="0"/>
        <v/>
      </c>
    </row>
    <row r="35" spans="1:27" ht="17.25">
      <c r="C35" s="80"/>
      <c r="D35" s="80"/>
      <c r="I35" s="43"/>
      <c r="J35" s="43"/>
      <c r="K35" s="43"/>
      <c r="L35" s="43"/>
      <c r="M35" s="82"/>
      <c r="N35" s="43"/>
      <c r="O35" s="43"/>
      <c r="P35" s="43"/>
      <c r="Q35" s="43"/>
      <c r="R35" s="43"/>
      <c r="S35" s="43"/>
      <c r="Z35" s="25">
        <f>IF(COUNTIF(F36:F$60,F36)=1,ROW(F32),"")</f>
        <v>32</v>
      </c>
      <c r="AA35" s="18" t="str">
        <f t="shared" si="0"/>
        <v/>
      </c>
    </row>
    <row r="36" spans="1:27" ht="17.25">
      <c r="C36" s="80"/>
      <c r="D36" s="80"/>
      <c r="F36" s="31" t="s">
        <v>105</v>
      </c>
      <c r="G36" s="32" t="s">
        <v>65</v>
      </c>
      <c r="I36" s="43"/>
      <c r="J36" s="43"/>
      <c r="K36" s="43"/>
      <c r="L36" s="43"/>
      <c r="M36" s="82"/>
      <c r="N36" s="43"/>
      <c r="O36" s="43"/>
      <c r="P36" s="43"/>
      <c r="Q36" s="43"/>
      <c r="R36" s="43"/>
      <c r="S36" s="43"/>
      <c r="Z36" s="25">
        <f>IF(COUNTIF(F37:F$60,F37)=1,ROW(F33),"")</f>
        <v>33</v>
      </c>
      <c r="AA36" s="18" t="str">
        <f t="shared" si="0"/>
        <v/>
      </c>
    </row>
    <row r="37" spans="1:27" ht="17.25">
      <c r="C37" s="80"/>
      <c r="D37" s="80"/>
      <c r="F37" s="31" t="s">
        <v>106</v>
      </c>
      <c r="G37" s="32" t="s">
        <v>66</v>
      </c>
      <c r="I37" s="43"/>
      <c r="J37" s="43"/>
      <c r="K37" s="43"/>
      <c r="L37" s="43"/>
      <c r="M37" s="82"/>
      <c r="N37" s="43"/>
      <c r="O37" s="43"/>
      <c r="P37" s="43"/>
      <c r="Q37" s="43"/>
      <c r="R37" s="43"/>
      <c r="S37" s="43"/>
      <c r="Z37" s="25">
        <f>IF(COUNTIF(F38:F$60,F38)=1,ROW(F34),"")</f>
        <v>34</v>
      </c>
      <c r="AA37" s="18" t="str">
        <f t="shared" si="0"/>
        <v/>
      </c>
    </row>
    <row r="38" spans="1:27" ht="17.25">
      <c r="C38" s="84"/>
      <c r="D38" s="84"/>
      <c r="F38" s="31" t="s">
        <v>107</v>
      </c>
      <c r="G38" s="32"/>
      <c r="I38" s="43"/>
      <c r="J38" s="43"/>
      <c r="K38" s="43"/>
      <c r="L38" s="43"/>
      <c r="M38" s="82"/>
      <c r="N38" s="43"/>
      <c r="O38" s="43"/>
      <c r="P38" s="43"/>
      <c r="Q38" s="43"/>
      <c r="R38" s="43"/>
      <c r="S38" s="43"/>
      <c r="Z38" s="25">
        <f>IF(COUNTIF(F39:F$60,F39)=1,ROW(F35),"")</f>
        <v>35</v>
      </c>
      <c r="AA38" s="18" t="str">
        <f t="shared" si="0"/>
        <v/>
      </c>
    </row>
    <row r="39" spans="1:27" ht="17.25">
      <c r="C39" s="80"/>
      <c r="D39" s="80"/>
      <c r="F39" s="35" t="s">
        <v>108</v>
      </c>
      <c r="G39" s="36" t="s">
        <v>66</v>
      </c>
      <c r="I39" s="43"/>
      <c r="J39" s="43"/>
      <c r="K39" s="43"/>
      <c r="L39" s="43"/>
      <c r="M39" s="82"/>
      <c r="N39" s="43"/>
      <c r="O39" s="43"/>
      <c r="P39" s="43"/>
      <c r="Q39" s="43"/>
      <c r="R39" s="43"/>
      <c r="S39" s="43"/>
      <c r="Z39" s="25" t="str">
        <f>IF(COUNTIF(F40:F$60,F40)=1,ROW(F36),"")</f>
        <v/>
      </c>
      <c r="AA39" s="18" t="str">
        <f t="shared" si="0"/>
        <v/>
      </c>
    </row>
    <row r="40" spans="1:27" ht="17.25">
      <c r="C40" s="80"/>
      <c r="D40" s="80"/>
      <c r="I40" s="43"/>
      <c r="J40" s="43"/>
      <c r="K40" s="43"/>
      <c r="L40" s="43"/>
      <c r="M40" s="82"/>
      <c r="N40" s="43"/>
      <c r="O40" s="43"/>
      <c r="P40" s="43"/>
      <c r="Q40" s="43"/>
      <c r="R40" s="43"/>
      <c r="S40" s="43"/>
      <c r="Z40" s="25">
        <f>IF(COUNTIF(F41:F$60,F41)=1,ROW(F37),"")</f>
        <v>37</v>
      </c>
      <c r="AA40" s="18" t="str">
        <f t="shared" si="0"/>
        <v/>
      </c>
    </row>
    <row r="41" spans="1:27" ht="17.25">
      <c r="A41" s="79"/>
      <c r="C41" s="80"/>
      <c r="D41" s="80"/>
      <c r="F41" s="31" t="s">
        <v>76</v>
      </c>
      <c r="G41" s="32" t="s">
        <v>77</v>
      </c>
      <c r="I41" s="43"/>
      <c r="J41" s="43"/>
      <c r="K41" s="43"/>
      <c r="L41" s="43"/>
      <c r="M41" s="82"/>
      <c r="N41" s="43"/>
      <c r="O41" s="43"/>
      <c r="P41" s="43"/>
      <c r="Q41" s="43"/>
      <c r="R41" s="43"/>
      <c r="S41" s="43"/>
      <c r="Z41" s="25" t="str">
        <f>IF(COUNTIF(F42:F$60,F42)=1,ROW(F38),"")</f>
        <v/>
      </c>
      <c r="AA41" s="18" t="str">
        <f t="shared" si="0"/>
        <v/>
      </c>
    </row>
    <row r="42" spans="1:27" ht="17.25">
      <c r="A42" s="78"/>
      <c r="C42" s="80"/>
      <c r="D42" s="80"/>
      <c r="I42" s="43"/>
      <c r="J42" s="43"/>
      <c r="K42" s="43"/>
      <c r="L42" s="43"/>
      <c r="M42" s="82"/>
      <c r="N42" s="43"/>
      <c r="O42" s="43"/>
      <c r="P42" s="43"/>
      <c r="Q42" s="43"/>
      <c r="R42" s="43"/>
      <c r="S42" s="43"/>
      <c r="Z42" s="25">
        <f>IF(COUNTIF(F43:F$60,F43)=1,ROW(F39),"")</f>
        <v>39</v>
      </c>
      <c r="AA42" s="18" t="str">
        <f t="shared" si="0"/>
        <v/>
      </c>
    </row>
    <row r="43" spans="1:27" ht="17.25">
      <c r="A43" s="78"/>
      <c r="C43" s="80"/>
      <c r="D43" s="80"/>
      <c r="F43" s="35" t="s">
        <v>109</v>
      </c>
      <c r="G43" s="36" t="s">
        <v>78</v>
      </c>
      <c r="I43" s="43"/>
      <c r="J43" s="43"/>
      <c r="K43" s="43"/>
      <c r="L43" s="43"/>
      <c r="M43" s="82"/>
      <c r="N43" s="43"/>
      <c r="O43" s="43"/>
      <c r="P43" s="43"/>
      <c r="Q43" s="43"/>
      <c r="R43" s="43"/>
      <c r="S43" s="43"/>
      <c r="Z43" s="25" t="str">
        <f>IF(COUNTIF(F44:F$60,F44)=1,ROW(F40),"")</f>
        <v/>
      </c>
      <c r="AA43" s="18" t="str">
        <f t="shared" si="0"/>
        <v/>
      </c>
    </row>
    <row r="44" spans="1:27" ht="17.25">
      <c r="A44" s="78"/>
      <c r="C44" s="80"/>
      <c r="D44" s="80"/>
      <c r="I44" s="43"/>
      <c r="J44" s="43"/>
      <c r="K44" s="43"/>
      <c r="L44" s="43"/>
      <c r="M44" s="82"/>
      <c r="N44" s="43"/>
      <c r="O44" s="43"/>
      <c r="P44" s="43"/>
      <c r="Q44" s="43"/>
      <c r="R44" s="43"/>
      <c r="S44" s="43"/>
      <c r="Z44" s="25" t="str">
        <f>IF(COUNTIF(F45:F$60,F45)=1,ROW(F41),"")</f>
        <v/>
      </c>
      <c r="AA44" s="18" t="str">
        <f t="shared" si="0"/>
        <v/>
      </c>
    </row>
    <row r="45" spans="1:27" ht="17.25">
      <c r="A45" s="78"/>
      <c r="C45" s="80"/>
      <c r="D45" s="80"/>
      <c r="I45" s="43"/>
      <c r="J45" s="43"/>
      <c r="K45" s="43"/>
      <c r="L45" s="43"/>
      <c r="M45" s="82"/>
      <c r="N45" s="43"/>
      <c r="O45" s="43"/>
      <c r="P45" s="43"/>
      <c r="Q45" s="43"/>
      <c r="R45" s="43"/>
      <c r="S45" s="43"/>
      <c r="Z45" s="25">
        <f>IF(COUNTIF(F46:F$60,F46)=1,ROW(F42),"")</f>
        <v>42</v>
      </c>
      <c r="AA45" s="18" t="str">
        <f t="shared" si="0"/>
        <v/>
      </c>
    </row>
    <row r="46" spans="1:27" ht="17.25">
      <c r="A46" s="78"/>
      <c r="C46" s="80"/>
      <c r="D46" s="80"/>
      <c r="F46" s="31" t="s">
        <v>99</v>
      </c>
      <c r="G46" s="32" t="s">
        <v>70</v>
      </c>
      <c r="I46" s="43"/>
      <c r="J46" s="43"/>
      <c r="K46" s="43"/>
      <c r="L46" s="43"/>
      <c r="M46" s="82"/>
      <c r="N46" s="43"/>
      <c r="O46" s="43"/>
      <c r="P46" s="43"/>
      <c r="Q46" s="43"/>
      <c r="R46" s="43"/>
      <c r="S46" s="43"/>
      <c r="Z46" s="25" t="str">
        <f>IF(COUNTIF(F47:F$60,F47)=1,ROW(F43),"")</f>
        <v/>
      </c>
      <c r="AA46" s="18" t="str">
        <f t="shared" si="0"/>
        <v/>
      </c>
    </row>
    <row r="47" spans="1:27" ht="17.25">
      <c r="C47" s="81"/>
      <c r="D47" s="81"/>
      <c r="I47" s="43"/>
      <c r="J47" s="43"/>
      <c r="K47" s="43"/>
      <c r="L47" s="43"/>
      <c r="M47" s="82"/>
      <c r="N47" s="43"/>
      <c r="O47" s="43"/>
      <c r="P47" s="43"/>
      <c r="Q47" s="43"/>
      <c r="R47" s="43"/>
      <c r="S47" s="43"/>
    </row>
    <row r="48" spans="1:27" ht="17.25">
      <c r="A48" s="77"/>
      <c r="C48" s="81"/>
      <c r="D48" s="81"/>
      <c r="I48" s="43"/>
      <c r="J48" s="43"/>
      <c r="K48" s="43"/>
      <c r="L48" s="43"/>
      <c r="M48" s="82"/>
      <c r="N48" s="43"/>
      <c r="O48" s="43"/>
      <c r="P48" s="43"/>
      <c r="Q48" s="43"/>
      <c r="R48" s="43"/>
      <c r="S48" s="43"/>
    </row>
    <row r="49" spans="1:20">
      <c r="A49" s="77"/>
      <c r="I49" s="43"/>
      <c r="J49" s="43"/>
      <c r="K49" s="43"/>
      <c r="L49" s="43"/>
      <c r="M49" s="82"/>
      <c r="N49" s="43"/>
      <c r="O49" s="43"/>
      <c r="P49" s="43"/>
      <c r="Q49" s="43"/>
      <c r="R49" s="43"/>
      <c r="S49" s="43"/>
    </row>
    <row r="50" spans="1:20">
      <c r="A50" s="85"/>
      <c r="I50" s="43"/>
      <c r="J50" s="43"/>
      <c r="K50" s="43"/>
      <c r="L50" s="43"/>
      <c r="M50" s="82"/>
      <c r="N50" s="43"/>
      <c r="O50" s="43"/>
      <c r="P50" s="43"/>
      <c r="Q50" s="43"/>
      <c r="R50" s="43"/>
      <c r="S50" s="43"/>
    </row>
    <row r="51" spans="1:20" ht="15.75">
      <c r="F51" s="42"/>
      <c r="G51" s="42"/>
      <c r="I51" s="43"/>
      <c r="J51" s="43"/>
      <c r="K51" s="43"/>
      <c r="L51" s="43"/>
      <c r="M51" s="82"/>
      <c r="N51" s="43"/>
      <c r="O51" s="43"/>
      <c r="P51" s="43"/>
      <c r="Q51" s="43"/>
      <c r="R51" s="43"/>
      <c r="S51" s="43"/>
    </row>
    <row r="52" spans="1:20">
      <c r="F52" s="43"/>
      <c r="G52" s="43"/>
      <c r="I52" s="43"/>
      <c r="J52" s="43"/>
      <c r="K52" s="43"/>
      <c r="L52" s="43"/>
      <c r="M52" s="82"/>
      <c r="N52" s="43"/>
      <c r="O52" s="43"/>
      <c r="P52" s="43"/>
      <c r="Q52" s="43"/>
      <c r="R52" s="43"/>
      <c r="S52" s="43"/>
    </row>
    <row r="53" spans="1:20">
      <c r="F53" s="43"/>
      <c r="G53" s="43"/>
      <c r="I53" s="43"/>
      <c r="J53" s="43"/>
      <c r="K53" s="43"/>
      <c r="L53" s="43"/>
      <c r="M53" s="82"/>
      <c r="N53" s="43"/>
      <c r="O53" s="43"/>
      <c r="P53" s="43"/>
      <c r="Q53" s="43"/>
      <c r="R53" s="43"/>
      <c r="S53" s="43"/>
    </row>
    <row r="54" spans="1:20" ht="17.25">
      <c r="A54" s="79"/>
      <c r="C54" s="79"/>
      <c r="D54" s="79"/>
      <c r="F54" s="43"/>
      <c r="G54" s="43"/>
      <c r="I54" s="43"/>
      <c r="J54" s="43"/>
      <c r="K54" s="43"/>
      <c r="L54" s="43"/>
      <c r="M54" s="82"/>
      <c r="N54" s="43"/>
      <c r="O54" s="43"/>
      <c r="P54" s="43"/>
      <c r="Q54" s="43"/>
      <c r="R54" s="43"/>
      <c r="S54" s="43"/>
    </row>
    <row r="55" spans="1:20" ht="15.75">
      <c r="A55" s="86"/>
      <c r="C55" s="38"/>
      <c r="D55" s="72"/>
      <c r="F55" s="43"/>
      <c r="G55" s="43"/>
      <c r="I55" s="43"/>
      <c r="J55" s="43"/>
      <c r="K55" s="43"/>
      <c r="L55" s="43"/>
      <c r="M55" s="82"/>
      <c r="N55" s="43"/>
      <c r="O55" s="43"/>
      <c r="P55" s="43"/>
      <c r="Q55" s="43"/>
      <c r="R55" s="43"/>
      <c r="S55" s="43"/>
    </row>
    <row r="56" spans="1:20" ht="15.75">
      <c r="A56" s="86"/>
      <c r="C56" s="38"/>
      <c r="D56" s="72"/>
      <c r="F56" s="43"/>
      <c r="G56" s="43"/>
      <c r="I56" s="43"/>
      <c r="J56" s="43"/>
      <c r="K56" s="43"/>
      <c r="L56" s="43"/>
      <c r="M56" s="82"/>
      <c r="N56" s="43"/>
      <c r="O56" s="43"/>
      <c r="P56" s="43"/>
      <c r="Q56" s="43"/>
      <c r="R56" s="43"/>
      <c r="S56" s="43"/>
    </row>
    <row r="57" spans="1:20" ht="15.75">
      <c r="A57" s="86"/>
      <c r="C57" s="38"/>
      <c r="D57" s="72"/>
      <c r="F57" s="42"/>
      <c r="G57" s="42"/>
      <c r="O57" s="44"/>
      <c r="P57" s="44"/>
      <c r="Q57" s="44"/>
      <c r="R57" s="44"/>
      <c r="S57" s="44"/>
      <c r="T57" s="44"/>
    </row>
    <row r="58" spans="1:20" ht="16.5" thickBot="1">
      <c r="A58" s="83"/>
      <c r="C58" s="38"/>
      <c r="D58" s="72"/>
      <c r="F58" s="43"/>
      <c r="G58" s="43"/>
      <c r="I58" s="45" t="s">
        <v>79</v>
      </c>
      <c r="J58" s="46" t="s">
        <v>80</v>
      </c>
      <c r="K58" s="47" t="s">
        <v>81</v>
      </c>
      <c r="L58" s="47" t="s">
        <v>82</v>
      </c>
      <c r="O58" s="44"/>
      <c r="P58" s="48"/>
      <c r="Q58" s="49"/>
      <c r="R58" s="50"/>
      <c r="S58" s="51"/>
      <c r="T58" s="52"/>
    </row>
    <row r="59" spans="1:20" ht="15.75">
      <c r="A59" s="83"/>
      <c r="C59" s="38"/>
      <c r="D59" s="72"/>
      <c r="F59" s="43"/>
      <c r="G59" s="43"/>
      <c r="I59" s="27"/>
      <c r="J59" s="53"/>
      <c r="K59" s="54"/>
      <c r="L59" s="28"/>
      <c r="O59" s="44"/>
      <c r="P59" s="48"/>
      <c r="Q59" s="55"/>
      <c r="R59" s="56"/>
      <c r="S59" s="57"/>
      <c r="T59" s="48"/>
    </row>
    <row r="60" spans="1:20" ht="15.75">
      <c r="A60" s="83"/>
      <c r="C60" s="38"/>
      <c r="D60" s="72"/>
      <c r="F60" s="43"/>
      <c r="G60" s="43"/>
      <c r="I60" s="31"/>
      <c r="J60" s="58"/>
      <c r="K60" s="59"/>
      <c r="L60" s="32"/>
      <c r="O60" s="44"/>
      <c r="P60" s="48"/>
      <c r="Q60" s="55"/>
      <c r="R60" s="56"/>
      <c r="S60" s="57"/>
      <c r="T60" s="48"/>
    </row>
    <row r="61" spans="1:20" ht="15.75">
      <c r="C61" s="38"/>
      <c r="D61" s="72"/>
      <c r="F61" s="42"/>
      <c r="G61" s="42"/>
      <c r="I61" s="31"/>
      <c r="J61" s="58"/>
      <c r="K61" s="59"/>
      <c r="L61" s="32"/>
      <c r="O61" s="44"/>
      <c r="P61" s="44"/>
      <c r="Q61" s="44"/>
      <c r="R61" s="44"/>
      <c r="S61" s="44"/>
      <c r="T61" s="44"/>
    </row>
    <row r="62" spans="1:20" ht="17.25">
      <c r="C62" s="38"/>
      <c r="D62" s="72"/>
      <c r="F62" s="43"/>
      <c r="G62" s="43"/>
      <c r="I62" s="31"/>
      <c r="J62" s="60"/>
      <c r="K62" s="59"/>
      <c r="L62" s="32"/>
      <c r="O62" s="44"/>
      <c r="P62" s="48"/>
      <c r="Q62" s="49"/>
      <c r="R62" s="50"/>
      <c r="S62" s="51"/>
      <c r="T62" s="52"/>
    </row>
    <row r="63" spans="1:20" ht="15.75">
      <c r="C63" s="37"/>
      <c r="D63" s="72"/>
      <c r="F63" s="43"/>
      <c r="G63" s="43"/>
      <c r="I63" s="31"/>
      <c r="J63" s="61"/>
      <c r="K63" s="59"/>
      <c r="L63" s="32"/>
      <c r="O63" s="44"/>
      <c r="P63" s="48"/>
      <c r="Q63" s="55"/>
      <c r="R63" s="56"/>
      <c r="S63" s="57"/>
      <c r="T63" s="48"/>
    </row>
    <row r="64" spans="1:20" ht="15.75">
      <c r="C64" s="37"/>
      <c r="D64" s="72"/>
      <c r="F64" s="42"/>
      <c r="G64" s="42"/>
      <c r="I64" s="31"/>
      <c r="J64" s="61"/>
      <c r="K64" s="59"/>
      <c r="L64" s="32"/>
      <c r="O64" s="44"/>
      <c r="P64" s="44"/>
      <c r="Q64" s="44"/>
      <c r="R64" s="44"/>
      <c r="S64" s="44"/>
      <c r="T64" s="44"/>
    </row>
    <row r="65" spans="1:20" ht="18.75">
      <c r="A65" s="75"/>
      <c r="C65" s="38"/>
      <c r="D65" s="72"/>
      <c r="F65" s="43"/>
      <c r="G65" s="43"/>
      <c r="I65" s="31"/>
      <c r="J65" s="61"/>
      <c r="K65" s="59"/>
      <c r="L65" s="32"/>
      <c r="O65" s="44"/>
      <c r="P65" s="48"/>
      <c r="Q65" s="49"/>
      <c r="R65" s="50"/>
      <c r="S65" s="51"/>
      <c r="T65" s="44"/>
    </row>
    <row r="66" spans="1:20" ht="15.75">
      <c r="A66" s="78"/>
      <c r="C66" s="87"/>
      <c r="D66" s="72"/>
      <c r="F66" s="43"/>
      <c r="G66" s="43"/>
      <c r="I66" s="31"/>
      <c r="J66" s="62"/>
      <c r="K66" s="59"/>
      <c r="L66" s="32"/>
      <c r="O66" s="44"/>
      <c r="P66" s="48"/>
      <c r="Q66" s="55"/>
      <c r="R66" s="56"/>
      <c r="S66" s="57"/>
      <c r="T66" s="43"/>
    </row>
    <row r="67" spans="1:20" ht="15.75">
      <c r="A67" s="78"/>
      <c r="C67" s="38"/>
      <c r="D67" s="72"/>
      <c r="F67" s="43"/>
      <c r="G67" s="43"/>
      <c r="I67" s="31"/>
      <c r="J67" s="62"/>
      <c r="K67" s="59"/>
      <c r="L67" s="32"/>
      <c r="O67" s="44"/>
      <c r="P67" s="48"/>
      <c r="Q67" s="55"/>
      <c r="R67" s="56"/>
      <c r="S67" s="57"/>
      <c r="T67" s="48"/>
    </row>
    <row r="68" spans="1:20" ht="15.75">
      <c r="A68" s="78"/>
      <c r="C68" s="37"/>
      <c r="F68" s="43"/>
      <c r="G68" s="43"/>
      <c r="I68" s="31"/>
      <c r="J68" s="62"/>
      <c r="K68" s="59"/>
      <c r="L68" s="32"/>
      <c r="O68" s="44"/>
      <c r="P68" s="48"/>
      <c r="Q68" s="55"/>
      <c r="R68" s="56"/>
      <c r="S68" s="57"/>
      <c r="T68" s="48"/>
    </row>
    <row r="69" spans="1:20" ht="15.75">
      <c r="C69" s="38"/>
      <c r="F69" s="43"/>
      <c r="G69" s="43"/>
      <c r="I69" s="31"/>
      <c r="J69" s="58"/>
      <c r="K69" s="59"/>
      <c r="L69" s="32"/>
      <c r="O69" s="44"/>
      <c r="P69" s="44"/>
      <c r="Q69" s="44"/>
      <c r="R69" s="44"/>
      <c r="S69" s="44"/>
      <c r="T69" s="44"/>
    </row>
    <row r="70" spans="1:20" ht="15.75">
      <c r="C70" s="38"/>
      <c r="D70" s="72"/>
      <c r="F70" s="43"/>
      <c r="G70" s="43"/>
      <c r="I70" s="31"/>
      <c r="J70" s="58"/>
      <c r="K70" s="59"/>
      <c r="L70" s="32"/>
      <c r="O70" s="44"/>
      <c r="P70" s="48"/>
      <c r="Q70" s="49"/>
      <c r="R70" s="50"/>
      <c r="S70" s="51"/>
      <c r="T70" s="52"/>
    </row>
    <row r="71" spans="1:20" ht="15.75">
      <c r="C71" s="38"/>
      <c r="D71" s="72"/>
      <c r="F71" s="43"/>
      <c r="G71" s="43"/>
      <c r="I71" s="31"/>
      <c r="J71" s="58"/>
      <c r="K71" s="59"/>
      <c r="L71" s="32"/>
      <c r="O71" s="44"/>
      <c r="P71" s="48"/>
      <c r="Q71" s="55"/>
      <c r="R71" s="56"/>
      <c r="S71" s="57"/>
      <c r="T71" s="48"/>
    </row>
    <row r="72" spans="1:20" ht="15.75">
      <c r="C72" s="38"/>
      <c r="D72" s="72"/>
      <c r="F72" s="43"/>
      <c r="G72" s="43"/>
      <c r="I72" s="31"/>
      <c r="J72" s="58"/>
      <c r="K72" s="59"/>
      <c r="L72" s="32"/>
      <c r="O72" s="44"/>
      <c r="P72" s="44"/>
      <c r="Q72" s="44"/>
      <c r="R72" s="44"/>
      <c r="S72" s="44"/>
      <c r="T72" s="44"/>
    </row>
    <row r="73" spans="1:20" ht="15.75">
      <c r="C73" s="38"/>
      <c r="D73" s="72"/>
      <c r="F73" s="43"/>
      <c r="G73" s="43"/>
      <c r="I73" s="31"/>
      <c r="J73" s="58"/>
      <c r="K73" s="59"/>
      <c r="L73" s="32"/>
      <c r="O73" s="44"/>
      <c r="P73" s="48"/>
      <c r="Q73" s="49"/>
      <c r="R73" s="50"/>
      <c r="S73" s="51"/>
      <c r="T73" s="52"/>
    </row>
    <row r="74" spans="1:20" ht="15.75">
      <c r="C74" s="38"/>
      <c r="D74" s="72"/>
      <c r="F74" s="63"/>
      <c r="G74" s="63"/>
      <c r="I74" s="31"/>
      <c r="J74" s="58"/>
      <c r="K74" s="59"/>
      <c r="L74" s="32"/>
      <c r="O74" s="44"/>
      <c r="P74" s="48"/>
      <c r="Q74" s="55"/>
      <c r="R74" s="56"/>
      <c r="S74" s="57"/>
      <c r="T74" s="48"/>
    </row>
    <row r="75" spans="1:20" ht="15.75">
      <c r="C75" s="38"/>
      <c r="D75" s="72"/>
      <c r="F75" s="63"/>
      <c r="G75" s="63"/>
      <c r="I75" s="31"/>
      <c r="J75" s="58"/>
      <c r="K75" s="59"/>
      <c r="L75" s="32"/>
      <c r="O75" s="44"/>
      <c r="P75" s="44"/>
      <c r="Q75" s="44"/>
      <c r="R75" s="44"/>
      <c r="S75" s="44"/>
      <c r="T75" s="44"/>
    </row>
    <row r="76" spans="1:20" ht="15.75">
      <c r="C76" s="38"/>
      <c r="D76" s="72"/>
      <c r="F76" s="63"/>
      <c r="G76" s="63"/>
      <c r="I76" s="31"/>
      <c r="J76" s="58"/>
      <c r="K76" s="59"/>
      <c r="L76" s="32"/>
      <c r="O76" s="44"/>
      <c r="P76" s="48"/>
      <c r="Q76" s="49"/>
      <c r="R76" s="50"/>
      <c r="S76" s="51"/>
      <c r="T76" s="52"/>
    </row>
    <row r="77" spans="1:20" ht="15.75">
      <c r="C77" s="38"/>
      <c r="D77" s="72"/>
      <c r="I77" s="31"/>
      <c r="J77" s="58"/>
      <c r="K77" s="59"/>
      <c r="L77" s="32"/>
      <c r="O77" s="44"/>
      <c r="P77" s="48"/>
      <c r="Q77" s="55"/>
      <c r="R77" s="56"/>
      <c r="S77" s="57"/>
      <c r="T77" s="48"/>
    </row>
    <row r="78" spans="1:20" ht="15.75">
      <c r="C78" s="38"/>
      <c r="D78" s="72"/>
      <c r="I78" s="31"/>
      <c r="J78" s="58"/>
      <c r="K78" s="59"/>
      <c r="L78" s="32"/>
      <c r="O78" s="44"/>
      <c r="P78" s="48"/>
      <c r="Q78" s="55"/>
      <c r="R78" s="56"/>
      <c r="S78" s="57"/>
      <c r="T78" s="48"/>
    </row>
    <row r="79" spans="1:20" ht="15.75">
      <c r="C79" s="38"/>
      <c r="D79" s="72"/>
      <c r="I79" s="31"/>
      <c r="J79" s="58"/>
      <c r="K79" s="59"/>
      <c r="L79" s="32"/>
      <c r="O79" s="44"/>
      <c r="P79" s="44"/>
      <c r="Q79" s="44"/>
      <c r="R79" s="44"/>
      <c r="S79" s="44"/>
      <c r="T79" s="44"/>
    </row>
    <row r="80" spans="1:20" ht="15.75">
      <c r="C80" s="38"/>
      <c r="D80" s="72"/>
      <c r="I80" s="31"/>
      <c r="J80" s="58"/>
      <c r="K80" s="59"/>
      <c r="L80" s="32"/>
      <c r="O80" s="44"/>
      <c r="P80" s="48"/>
      <c r="Q80" s="49"/>
      <c r="R80" s="50"/>
      <c r="S80" s="51"/>
      <c r="T80" s="52"/>
    </row>
    <row r="81" spans="3:20" ht="15.75">
      <c r="C81" s="38"/>
      <c r="D81" s="72"/>
      <c r="I81" s="31"/>
      <c r="J81" s="58"/>
      <c r="K81" s="59"/>
      <c r="L81" s="32"/>
      <c r="O81" s="44"/>
      <c r="P81" s="44"/>
      <c r="Q81" s="44"/>
      <c r="R81" s="44"/>
      <c r="S81" s="44"/>
      <c r="T81" s="44"/>
    </row>
    <row r="82" spans="3:20" ht="15.75">
      <c r="C82" s="38"/>
      <c r="D82" s="72"/>
      <c r="I82" s="31"/>
      <c r="J82" s="58"/>
      <c r="K82" s="59"/>
      <c r="L82" s="32"/>
      <c r="O82" s="44"/>
      <c r="P82" s="44"/>
      <c r="Q82" s="44"/>
      <c r="R82" s="44"/>
      <c r="S82" s="44"/>
      <c r="T82" s="44"/>
    </row>
    <row r="83" spans="3:20" ht="15.75">
      <c r="C83" s="38"/>
      <c r="D83" s="72"/>
      <c r="I83" s="31"/>
      <c r="J83" s="58"/>
      <c r="K83" s="59"/>
      <c r="L83" s="32"/>
      <c r="O83" s="44"/>
      <c r="P83" s="48"/>
      <c r="Q83" s="49"/>
      <c r="R83" s="50"/>
      <c r="S83" s="51"/>
      <c r="T83" s="52"/>
    </row>
    <row r="84" spans="3:20" ht="15.75">
      <c r="I84" s="31"/>
      <c r="J84" s="58"/>
      <c r="K84" s="59"/>
      <c r="L84" s="32"/>
      <c r="O84" s="44"/>
      <c r="P84" s="48"/>
      <c r="Q84" s="55"/>
      <c r="R84" s="56"/>
      <c r="S84" s="57"/>
      <c r="T84" s="48"/>
    </row>
    <row r="85" spans="3:20" ht="15.75">
      <c r="I85" s="31"/>
      <c r="J85" s="58"/>
      <c r="K85" s="59"/>
      <c r="L85" s="32"/>
      <c r="O85" s="44"/>
      <c r="P85" s="44"/>
      <c r="Q85" s="44"/>
      <c r="R85" s="44"/>
      <c r="S85" s="44"/>
      <c r="T85" s="44"/>
    </row>
    <row r="86" spans="3:20" ht="15.75">
      <c r="I86" s="31"/>
      <c r="J86" s="58"/>
      <c r="K86" s="59"/>
      <c r="L86" s="32"/>
      <c r="O86" s="44"/>
      <c r="P86" s="44"/>
      <c r="Q86" s="44"/>
      <c r="R86" s="44"/>
      <c r="S86" s="44"/>
      <c r="T86" s="44"/>
    </row>
    <row r="87" spans="3:20" ht="15.75">
      <c r="I87" s="31"/>
      <c r="J87" s="58"/>
      <c r="K87" s="59"/>
      <c r="L87" s="32"/>
      <c r="O87" s="44"/>
      <c r="P87" s="44"/>
      <c r="Q87" s="44"/>
      <c r="R87" s="44"/>
      <c r="S87" s="44"/>
      <c r="T87" s="44"/>
    </row>
    <row r="88" spans="3:20" ht="15.75">
      <c r="I88" s="31"/>
      <c r="J88" s="58"/>
      <c r="K88" s="59"/>
      <c r="L88" s="32"/>
      <c r="O88" s="44"/>
      <c r="P88" s="44"/>
      <c r="Q88" s="44"/>
      <c r="R88" s="44"/>
      <c r="S88" s="44"/>
      <c r="T88" s="44"/>
    </row>
    <row r="89" spans="3:20" ht="15.75">
      <c r="I89" s="31"/>
      <c r="J89" s="58"/>
      <c r="K89" s="59"/>
      <c r="L89" s="32"/>
      <c r="O89" s="44"/>
      <c r="P89" s="44"/>
      <c r="Q89" s="44"/>
      <c r="R89" s="44"/>
      <c r="S89" s="44"/>
      <c r="T89" s="44"/>
    </row>
    <row r="90" spans="3:20" ht="15.75">
      <c r="I90" s="31"/>
      <c r="J90" s="58"/>
      <c r="K90" s="59"/>
      <c r="L90" s="32"/>
      <c r="O90" s="44"/>
      <c r="P90" s="44"/>
      <c r="Q90" s="44"/>
      <c r="R90" s="44"/>
      <c r="S90" s="44"/>
      <c r="T90" s="44"/>
    </row>
    <row r="91" spans="3:20" ht="15.75">
      <c r="I91" s="31"/>
      <c r="J91" s="58"/>
      <c r="K91" s="59"/>
      <c r="L91" s="32"/>
      <c r="O91" s="44"/>
      <c r="P91" s="44"/>
      <c r="Q91" s="44"/>
      <c r="R91" s="44"/>
      <c r="S91" s="44"/>
      <c r="T91" s="44"/>
    </row>
    <row r="92" spans="3:20" ht="15.75">
      <c r="I92" s="31"/>
      <c r="J92" s="58"/>
      <c r="K92" s="59"/>
      <c r="L92" s="32"/>
      <c r="O92" s="44"/>
      <c r="P92" s="44"/>
      <c r="Q92" s="44"/>
      <c r="R92" s="44"/>
      <c r="S92" s="44"/>
      <c r="T92" s="44"/>
    </row>
    <row r="93" spans="3:20" ht="15.75">
      <c r="I93" s="31"/>
      <c r="J93" s="58"/>
      <c r="K93" s="59"/>
      <c r="L93" s="32"/>
      <c r="O93" s="44"/>
      <c r="P93" s="44"/>
      <c r="Q93" s="44"/>
      <c r="R93" s="44"/>
      <c r="S93" s="44"/>
      <c r="T93" s="44"/>
    </row>
    <row r="94" spans="3:20" ht="15.75">
      <c r="I94" s="31"/>
      <c r="J94" s="58"/>
      <c r="K94" s="59"/>
      <c r="L94" s="32"/>
      <c r="O94" s="44"/>
      <c r="P94" s="44"/>
      <c r="Q94" s="44"/>
      <c r="R94" s="44"/>
      <c r="S94" s="44"/>
      <c r="T94" s="44"/>
    </row>
    <row r="95" spans="3:20" ht="15.75">
      <c r="F95" t="s">
        <v>46</v>
      </c>
      <c r="I95" s="31"/>
      <c r="J95" s="58"/>
      <c r="K95" s="59"/>
      <c r="L95" s="32"/>
      <c r="O95" s="44"/>
      <c r="P95" s="44"/>
      <c r="Q95" s="44"/>
      <c r="R95" s="44"/>
      <c r="S95" s="44"/>
      <c r="T95" s="44"/>
    </row>
    <row r="96" spans="3:20" ht="15.75">
      <c r="I96" s="31"/>
      <c r="J96" s="58"/>
      <c r="K96" s="59"/>
      <c r="L96" s="32"/>
      <c r="O96" s="44"/>
      <c r="P96" s="44"/>
      <c r="Q96" s="44"/>
      <c r="R96" s="44"/>
      <c r="S96" s="44"/>
      <c r="T96" s="44"/>
    </row>
    <row r="97" spans="3:20" ht="15.75">
      <c r="I97" s="31"/>
      <c r="J97" s="58"/>
      <c r="K97" s="59"/>
      <c r="L97" s="32"/>
      <c r="O97" s="44"/>
      <c r="P97" s="44"/>
      <c r="Q97" s="44"/>
      <c r="R97" s="44"/>
      <c r="S97" s="44"/>
      <c r="T97" s="44"/>
    </row>
    <row r="98" spans="3:20" ht="15.75">
      <c r="I98" s="31"/>
      <c r="J98" s="58"/>
      <c r="K98" s="59"/>
      <c r="L98" s="32"/>
      <c r="O98" s="44"/>
      <c r="P98" s="44"/>
      <c r="Q98" s="44"/>
      <c r="R98" s="44"/>
      <c r="S98" s="44"/>
      <c r="T98" s="44"/>
    </row>
    <row r="99" spans="3:20" ht="15.75">
      <c r="I99" s="31"/>
      <c r="J99" s="58"/>
      <c r="K99" s="59"/>
      <c r="L99" s="32"/>
      <c r="O99" s="44"/>
      <c r="P99" s="44"/>
      <c r="Q99" s="44"/>
      <c r="R99" s="44"/>
      <c r="S99" s="44"/>
      <c r="T99" s="44"/>
    </row>
    <row r="100" spans="3:20" ht="15.75">
      <c r="I100" s="31"/>
      <c r="J100" s="58"/>
      <c r="K100" s="59"/>
      <c r="L100" s="32"/>
      <c r="O100" s="44"/>
      <c r="P100" s="44"/>
      <c r="Q100" s="44"/>
      <c r="R100" s="44"/>
      <c r="S100" s="44"/>
      <c r="T100" s="44"/>
    </row>
    <row r="101" spans="3:20" ht="15.75">
      <c r="C101" s="124"/>
      <c r="D101" s="124"/>
      <c r="I101" s="31"/>
      <c r="J101" s="58"/>
      <c r="K101" s="59"/>
      <c r="L101" s="32"/>
      <c r="O101" s="44"/>
      <c r="P101" s="44"/>
      <c r="Q101" s="44"/>
      <c r="R101" s="44"/>
      <c r="S101" s="44"/>
      <c r="T101" s="44"/>
    </row>
    <row r="102" spans="3:20" ht="15.75">
      <c r="C102" s="67"/>
      <c r="D102" s="67"/>
      <c r="I102" s="31"/>
      <c r="J102" s="58"/>
      <c r="K102" s="59"/>
      <c r="L102" s="32"/>
      <c r="O102" s="44"/>
      <c r="P102" s="44"/>
      <c r="Q102" s="44"/>
      <c r="R102" s="44"/>
      <c r="S102" s="44"/>
      <c r="T102" s="44"/>
    </row>
    <row r="103" spans="3:20" ht="15.75">
      <c r="C103" s="132"/>
      <c r="D103" s="132"/>
      <c r="I103" s="31"/>
      <c r="J103" s="58"/>
      <c r="K103" s="59"/>
      <c r="L103" s="32"/>
      <c r="O103" s="44"/>
      <c r="P103" s="44"/>
      <c r="Q103" s="44"/>
      <c r="R103" s="44"/>
      <c r="S103" s="44"/>
      <c r="T103" s="44"/>
    </row>
    <row r="104" spans="3:20" ht="15.75">
      <c r="C104" s="67"/>
      <c r="D104" s="67"/>
      <c r="I104" s="31"/>
      <c r="J104" s="58"/>
      <c r="K104" s="59"/>
      <c r="L104" s="32"/>
      <c r="O104" s="44"/>
      <c r="P104" s="44"/>
      <c r="Q104" s="44"/>
      <c r="R104" s="44"/>
      <c r="S104" s="44"/>
      <c r="T104" s="44"/>
    </row>
    <row r="105" spans="3:20" ht="16.5" thickBot="1">
      <c r="C105" s="67"/>
      <c r="D105" s="88"/>
      <c r="I105" s="64"/>
      <c r="J105" s="65"/>
      <c r="K105" s="66"/>
      <c r="L105" s="32"/>
      <c r="O105" s="44"/>
      <c r="P105" s="44"/>
      <c r="Q105" s="44"/>
      <c r="R105" s="44"/>
      <c r="S105" s="44"/>
      <c r="T105" s="44"/>
    </row>
    <row r="106" spans="3:20">
      <c r="C106" s="67"/>
      <c r="D106" s="67"/>
      <c r="O106" s="44"/>
      <c r="P106" s="44"/>
      <c r="Q106" s="44"/>
      <c r="R106" s="44"/>
      <c r="S106" s="44"/>
      <c r="T106" s="44"/>
    </row>
    <row r="107" spans="3:20">
      <c r="C107" s="67"/>
      <c r="D107" s="67"/>
      <c r="O107" s="44"/>
      <c r="P107" s="44"/>
      <c r="Q107" s="44"/>
      <c r="R107" s="44"/>
      <c r="S107" s="44"/>
      <c r="T107" s="44"/>
    </row>
    <row r="108" spans="3:20">
      <c r="C108" s="67"/>
      <c r="D108" s="67"/>
      <c r="O108" s="44"/>
      <c r="P108" s="44"/>
      <c r="Q108" s="44"/>
      <c r="R108" s="44"/>
      <c r="S108" s="44"/>
      <c r="T108" s="44"/>
    </row>
    <row r="109" spans="3:20">
      <c r="C109" s="87"/>
      <c r="D109" s="87"/>
      <c r="O109" s="44"/>
      <c r="P109" s="44"/>
      <c r="Q109" s="44"/>
      <c r="R109" s="44"/>
      <c r="S109" s="44"/>
      <c r="T109" s="44"/>
    </row>
    <row r="110" spans="3:20">
      <c r="C110" s="85"/>
      <c r="D110" s="85"/>
      <c r="O110" s="44"/>
      <c r="P110" s="44"/>
      <c r="Q110" s="44"/>
      <c r="R110" s="44"/>
      <c r="S110" s="44"/>
      <c r="T110" s="44"/>
    </row>
    <row r="111" spans="3:20">
      <c r="C111" s="85"/>
      <c r="D111" s="85"/>
    </row>
    <row r="112" spans="3:20">
      <c r="C112" s="89"/>
      <c r="D112" s="89"/>
    </row>
    <row r="113" spans="3:7">
      <c r="C113" s="90"/>
      <c r="D113" s="73"/>
    </row>
    <row r="114" spans="3:7" ht="15.75">
      <c r="C114" s="133"/>
      <c r="D114" s="133"/>
    </row>
    <row r="115" spans="3:7" ht="15.75">
      <c r="C115" s="91"/>
      <c r="D115" s="91"/>
      <c r="F115" s="12"/>
    </row>
    <row r="116" spans="3:7">
      <c r="C116" s="92"/>
      <c r="D116" s="92"/>
      <c r="F116" s="12"/>
      <c r="G116" t="s">
        <v>46</v>
      </c>
    </row>
    <row r="117" spans="3:7">
      <c r="C117" s="73"/>
      <c r="D117" s="73"/>
      <c r="F117" s="12"/>
    </row>
    <row r="118" spans="3:7" ht="17.25">
      <c r="C118" s="68"/>
      <c r="D118" s="69"/>
      <c r="F118" s="12"/>
    </row>
    <row r="119" spans="3:7" ht="17.25">
      <c r="C119" s="70"/>
      <c r="D119" s="93"/>
      <c r="F119" s="12"/>
    </row>
    <row r="120" spans="3:7" ht="17.25">
      <c r="C120" s="134"/>
      <c r="D120" s="134"/>
    </row>
    <row r="121" spans="3:7" ht="18.75">
      <c r="C121" s="135"/>
      <c r="D121" s="135"/>
    </row>
    <row r="122" spans="3:7">
      <c r="C122" s="73"/>
      <c r="D122" s="72"/>
      <c r="F122" t="s">
        <v>46</v>
      </c>
    </row>
    <row r="123" spans="3:7" ht="15.75">
      <c r="C123" s="123"/>
      <c r="D123" s="124"/>
    </row>
    <row r="124" spans="3:7" ht="17.25">
      <c r="C124" s="125"/>
      <c r="D124" s="125"/>
    </row>
    <row r="125" spans="3:7" ht="17.25">
      <c r="C125" s="74"/>
      <c r="D125" s="74"/>
    </row>
    <row r="126" spans="3:7">
      <c r="C126" s="73"/>
      <c r="D126" s="72"/>
    </row>
    <row r="127" spans="3:7" ht="17.25">
      <c r="C127" s="71"/>
      <c r="D127" s="94"/>
    </row>
    <row r="128" spans="3:7" ht="17.25">
      <c r="C128" s="71"/>
      <c r="D128" s="95"/>
    </row>
    <row r="129" spans="1:6" ht="17.25">
      <c r="C129" s="96"/>
      <c r="D129" s="72"/>
      <c r="F129" t="s">
        <v>46</v>
      </c>
    </row>
    <row r="130" spans="1:6" ht="17.25">
      <c r="C130" s="80"/>
      <c r="D130" s="97"/>
    </row>
    <row r="131" spans="1:6" ht="17.25">
      <c r="C131" s="80"/>
      <c r="D131" s="98"/>
      <c r="F131" t="s">
        <v>46</v>
      </c>
    </row>
    <row r="132" spans="1:6" ht="18.75">
      <c r="C132" s="71"/>
      <c r="D132" s="99"/>
    </row>
    <row r="133" spans="1:6" ht="18.75">
      <c r="C133" s="100"/>
      <c r="D133" s="75"/>
    </row>
    <row r="134" spans="1:6">
      <c r="C134" s="101"/>
      <c r="D134" s="102"/>
    </row>
    <row r="135" spans="1:6" ht="15.75">
      <c r="C135" s="83"/>
      <c r="D135" s="83"/>
    </row>
    <row r="136" spans="1:6" ht="17.25">
      <c r="C136" s="103"/>
      <c r="D136" s="103"/>
    </row>
    <row r="137" spans="1:6">
      <c r="C137" s="76"/>
      <c r="D137" s="76"/>
    </row>
    <row r="138" spans="1:6">
      <c r="C138" s="76"/>
      <c r="D138" s="76"/>
    </row>
    <row r="139" spans="1:6" ht="19.5">
      <c r="C139" s="126"/>
      <c r="D139" s="126"/>
    </row>
    <row r="140" spans="1:6">
      <c r="C140" s="104"/>
      <c r="D140" s="104"/>
    </row>
    <row r="141" spans="1:6">
      <c r="C141" s="104"/>
      <c r="D141" s="104"/>
    </row>
    <row r="142" spans="1:6">
      <c r="C142" s="104"/>
      <c r="D142" s="104"/>
    </row>
    <row r="143" spans="1:6">
      <c r="C143" s="104"/>
      <c r="D143" s="104"/>
    </row>
    <row r="144" spans="1:6">
      <c r="A144" s="77"/>
      <c r="C144" s="104"/>
      <c r="D144" s="104"/>
    </row>
    <row r="145" spans="3:4">
      <c r="C145" s="104"/>
      <c r="D145" s="104"/>
    </row>
    <row r="146" spans="3:4">
      <c r="C146" s="104"/>
      <c r="D146" s="104"/>
    </row>
    <row r="147" spans="3:4">
      <c r="C147" s="104"/>
      <c r="D147" s="104"/>
    </row>
    <row r="151" spans="3:4" ht="17.25">
      <c r="C151" s="127"/>
      <c r="D151" s="127"/>
    </row>
    <row r="152" spans="3:4" ht="15.75">
      <c r="C152" s="78"/>
      <c r="D152" s="93"/>
    </row>
    <row r="153" spans="3:4" ht="15.75">
      <c r="C153" s="78"/>
      <c r="D153" s="93"/>
    </row>
    <row r="154" spans="3:4" ht="15.75">
      <c r="C154" s="78"/>
      <c r="D154" s="93"/>
    </row>
    <row r="155" spans="3:4" ht="15.75">
      <c r="C155" s="78"/>
      <c r="D155" s="93"/>
    </row>
    <row r="159" spans="3:4">
      <c r="D159" s="105"/>
    </row>
    <row r="166" spans="3:4" ht="15.75">
      <c r="C166" s="128"/>
      <c r="D166" s="128"/>
    </row>
    <row r="167" spans="3:4">
      <c r="C167" s="67"/>
      <c r="D167" s="67"/>
    </row>
    <row r="179" spans="4:4">
      <c r="D179" s="106"/>
    </row>
  </sheetData>
  <mergeCells count="13">
    <mergeCell ref="C120:D120"/>
    <mergeCell ref="C121:D121"/>
    <mergeCell ref="I10:K16"/>
    <mergeCell ref="I5:K7"/>
    <mergeCell ref="U6:V6"/>
    <mergeCell ref="C101:D101"/>
    <mergeCell ref="C103:D103"/>
    <mergeCell ref="C114:D114"/>
    <mergeCell ref="C123:D123"/>
    <mergeCell ref="C124:D124"/>
    <mergeCell ref="C139:D139"/>
    <mergeCell ref="C151:D151"/>
    <mergeCell ref="C166:D166"/>
  </mergeCells>
  <phoneticPr fontId="0" type="noConversion"/>
  <dataValidations count="1">
    <dataValidation type="list" allowBlank="1" showInputMessage="1" showErrorMessage="1" sqref="D93">
      <formula1>OFFSET($B$87,,MATCH($B$4,$A$86:$C$86,0)-72,12)</formula1>
    </dataValidation>
  </dataValidations>
  <hyperlinks>
    <hyperlink ref="W5" r:id="rId1" display="mkano@boaburkinafaso.com"/>
  </hyperlinks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6:D17"/>
  <sheetViews>
    <sheetView workbookViewId="0">
      <selection activeCell="B6" sqref="B6"/>
    </sheetView>
  </sheetViews>
  <sheetFormatPr baseColWidth="10" defaultRowHeight="15"/>
  <sheetData>
    <row r="6" spans="2:2">
      <c r="B6" s="122"/>
    </row>
    <row r="17" spans="4:4">
      <c r="D17" s="121" t="s">
        <v>85</v>
      </c>
    </row>
  </sheetData>
  <phoneticPr fontId="0" type="noConversion"/>
  <dataValidations count="1">
    <dataValidation type="list" allowBlank="1" showInputMessage="1" showErrorMessage="1" sqref="B6">
      <formula1>OFFSET(depart1,matricej,,matricei,)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Feuil1</vt:lpstr>
      <vt:lpstr>ESSAI</vt:lpstr>
      <vt:lpstr>DONNE</vt:lpstr>
      <vt:lpstr>BOA</vt:lpstr>
      <vt:lpstr>depart</vt:lpstr>
      <vt:lpstr>depart1</vt:lpstr>
      <vt:lpstr>JULIE</vt:lpstr>
      <vt:lpstr>liste_code</vt:lpstr>
      <vt:lpstr>liste_code1</vt:lpstr>
      <vt:lpstr>matricei</vt:lpstr>
      <vt:lpstr>matricej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BENZOPLUS</cp:lastModifiedBy>
  <dcterms:created xsi:type="dcterms:W3CDTF">2012-03-26T00:27:10Z</dcterms:created>
  <dcterms:modified xsi:type="dcterms:W3CDTF">2012-03-27T21:13:59Z</dcterms:modified>
</cp:coreProperties>
</file>