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activeX/activeX4.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Default Extension="emf" ContentType="image/x-emf"/>
  <Override PartName="/xl/activeX/activeX5.xml" ContentType="application/vnd.ms-office.activeX+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activeX/activeX5.bin" ContentType="application/vnd.ms-office.activeX"/>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730" windowHeight="9630"/>
  </bookViews>
  <sheets>
    <sheet name="TICKET" sheetId="1" r:id="rId1"/>
    <sheet name="Inventaire" sheetId="6" r:id="rId2"/>
    <sheet name="BASE_ARTICLES" sheetId="2" r:id="rId3"/>
    <sheet name="EMPLOYE" sheetId="3" r:id="rId4"/>
    <sheet name="ACCUEIL" sheetId="4" r:id="rId5"/>
    <sheet name="MémoTicket" sheetId="5" state="veryHidden" r:id="rId6"/>
    <sheet name="CENTRALISATION" sheetId="7" r:id="rId7"/>
  </sheets>
  <externalReferences>
    <externalReference r:id="rId8"/>
  </externalReferences>
  <definedNames>
    <definedName name="bdentrées" localSheetId="1">OFFSET(Dates,1,,ROWS(Refs))</definedName>
    <definedName name="bdentrées">OFFSET(Dates,1,,ROWS(Refs))</definedName>
    <definedName name="bdentrées_Mag" localSheetId="1">OFFSET(Dates_Mag,1,,ROWS(Refs_Mag))</definedName>
    <definedName name="bdentrées_Mag">OFFSET(Dates_Mag,1,,ROWS(Refs_Mag))</definedName>
    <definedName name="bdsortie_Mag" localSheetId="1">OFFSET(dates_sortie_mag,1,,ROWS(Ref_Sorti_mag))</definedName>
    <definedName name="bdsortie_Mag">OFFSET(dates_sortie_mag,1,,ROWS(Ref_Sorti_mag))</definedName>
    <definedName name="Dates">OFFSET([1]ETAT_ENTREE_CAISSE!$C$2,,,,COUNT([1]ETAT_ENTREE_CAISSE!$C$2:$AZ$2))</definedName>
    <definedName name="Dates_Mag">OFFSET([1]ETAT_ENTREE_MAGASIN!$C$3,,,,COUNT([1]ETAT_ENTREE_MAGASIN!$C$3:$AZ$3))</definedName>
    <definedName name="dates_sortie_mag">OFFSET([1]ETAT_SORTIE_MAGASIN!$C$2,,,,COUNT([1]ETAT_SORTIE_MAGASIN!$C$2:$AZ$2))</definedName>
    <definedName name="ListeDates">OFFSET([1]ETAT_ENTREE_CAISSE!$G$2,,,COUNT([1]ETAT_ENTREE_CAISSE!$G:$G))</definedName>
    <definedName name="Ref_Sorti_mag">OFFSET([1]ETAT_SORTIE_MAGASIN!$A$3,,,COUNTIF([1]ETAT_SORTIE_MAGASIN!$A:$A,"&gt;&lt;")-1)</definedName>
    <definedName name="Refs">OFFSET([1]ETAT_ENTREE_CAISSE!$A$3,,,COUNTIF([1]ETAT_ENTREE_CAISSE!$A:$A,"&gt;&lt;")-1)</definedName>
    <definedName name="Refs_Mag">OFFSET([1]ETAT_ENTREE_MAGASIN!$A$4,,,COUNTIF([1]ETAT_ENTREE_MAGASIN!$A:$A,"&gt;&lt;")-1)</definedName>
    <definedName name="_xlnm.Print_Area" localSheetId="0">TICKET!$B$5:$H$24</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1" i="1"/>
  <c r="G23" s="1"/>
  <c r="F5"/>
  <c r="F3" i="6" l="1"/>
  <c r="F4"/>
  <c r="F5"/>
  <c r="F6"/>
  <c r="F7"/>
  <c r="F8"/>
  <c r="F9"/>
  <c r="F10"/>
  <c r="F11"/>
  <c r="F12"/>
  <c r="F13"/>
  <c r="F14"/>
  <c r="F15"/>
  <c r="F16"/>
  <c r="F17"/>
  <c r="F18"/>
  <c r="F19"/>
  <c r="F20"/>
  <c r="F21"/>
  <c r="F22"/>
  <c r="F23"/>
  <c r="F24"/>
  <c r="F25"/>
  <c r="F26"/>
  <c r="F27"/>
  <c r="F28"/>
  <c r="F29"/>
  <c r="F30"/>
  <c r="F31"/>
  <c r="F32"/>
  <c r="F2"/>
  <c r="G105" i="5"/>
  <c r="G107" s="1"/>
  <c r="F89"/>
  <c r="G83"/>
  <c r="G85" s="1"/>
  <c r="F67"/>
  <c r="G61" l="1"/>
  <c r="G63" s="1"/>
  <c r="F45"/>
  <c r="G39"/>
  <c r="G41" s="1"/>
  <c r="F23"/>
  <c r="G17" l="1"/>
  <c r="G19" s="1"/>
  <c r="F1"/>
  <c r="F2" i="2" l="1"/>
  <c r="H2" s="1"/>
  <c r="F32"/>
  <c r="F31"/>
  <c r="F30"/>
  <c r="F29"/>
  <c r="F28"/>
  <c r="F27"/>
  <c r="F26"/>
  <c r="F25"/>
  <c r="H24"/>
  <c r="F24"/>
  <c r="F23"/>
  <c r="H23" s="1"/>
  <c r="D23"/>
  <c r="F22"/>
  <c r="H22" s="1"/>
  <c r="D22"/>
  <c r="F21"/>
  <c r="H21" s="1"/>
  <c r="D21"/>
  <c r="F20"/>
  <c r="H20" s="1"/>
  <c r="D20"/>
  <c r="F19"/>
  <c r="H19" s="1"/>
  <c r="D19"/>
  <c r="F18"/>
  <c r="H18" s="1"/>
  <c r="D18"/>
  <c r="H17"/>
  <c r="F17"/>
  <c r="D17"/>
  <c r="F16"/>
  <c r="H16" s="1"/>
  <c r="D16"/>
  <c r="F15"/>
  <c r="H15" s="1"/>
  <c r="D15"/>
  <c r="F14"/>
  <c r="H14" s="1"/>
  <c r="D14"/>
  <c r="F13"/>
  <c r="H13" s="1"/>
  <c r="D13"/>
  <c r="F12"/>
  <c r="H12" s="1"/>
  <c r="D12"/>
  <c r="F11"/>
  <c r="H11" s="1"/>
  <c r="D11"/>
  <c r="F10"/>
  <c r="H10" s="1"/>
  <c r="D10"/>
  <c r="H9"/>
  <c r="F9"/>
  <c r="D9"/>
  <c r="F8"/>
  <c r="H8" s="1"/>
  <c r="D8"/>
  <c r="F7"/>
  <c r="H7" s="1"/>
  <c r="D7"/>
  <c r="F6"/>
  <c r="H6" s="1"/>
  <c r="D6"/>
  <c r="F5"/>
  <c r="H5" s="1"/>
  <c r="D5"/>
  <c r="F4"/>
  <c r="H4" s="1"/>
  <c r="D4"/>
  <c r="F3"/>
  <c r="H3" s="1"/>
  <c r="D3"/>
  <c r="D2"/>
</calcChain>
</file>

<file path=xl/comments1.xml><?xml version="1.0" encoding="utf-8"?>
<comments xmlns="http://schemas.openxmlformats.org/spreadsheetml/2006/main">
  <authors>
    <author>Benoît Zoma</author>
  </authors>
  <commentList>
    <comment ref="I6" authorId="0">
      <text>
        <r>
          <rPr>
            <b/>
            <sz val="9"/>
            <color indexed="81"/>
            <rFont val="Tahoma"/>
            <family val="2"/>
          </rPr>
          <t>Benoît Zoma:</t>
        </r>
        <r>
          <rPr>
            <sz val="9"/>
            <color indexed="81"/>
            <rFont val="Tahoma"/>
            <family val="2"/>
          </rPr>
          <t xml:space="preserve">
Sal d'aout 26000 et non 23000</t>
        </r>
      </text>
    </comment>
    <comment ref="I12" authorId="0">
      <text>
        <r>
          <rPr>
            <b/>
            <sz val="9"/>
            <color indexed="81"/>
            <rFont val="Tahoma"/>
            <family val="2"/>
          </rPr>
          <t>Benoît Zoma:</t>
        </r>
        <r>
          <rPr>
            <sz val="9"/>
            <color indexed="81"/>
            <rFont val="Tahoma"/>
            <family val="2"/>
          </rPr>
          <t xml:space="preserve">
Sal d'aout 33 000 et non 28000</t>
        </r>
      </text>
    </comment>
  </commentList>
</comments>
</file>

<file path=xl/sharedStrings.xml><?xml version="1.0" encoding="utf-8"?>
<sst xmlns="http://schemas.openxmlformats.org/spreadsheetml/2006/main" count="354" uniqueCount="138">
  <si>
    <t>Réf:</t>
  </si>
  <si>
    <t xml:space="preserve">Produit( s) </t>
  </si>
  <si>
    <t>Qté</t>
  </si>
  <si>
    <t>PU</t>
  </si>
  <si>
    <t>Mtant</t>
  </si>
  <si>
    <t>Total</t>
  </si>
  <si>
    <t>Encaissement</t>
  </si>
  <si>
    <t>Reste (espèces)</t>
  </si>
  <si>
    <t>Avoir</t>
  </si>
  <si>
    <t>Produits</t>
  </si>
  <si>
    <t>QTE</t>
  </si>
  <si>
    <t>PA UNIT</t>
  </si>
  <si>
    <t>PV UNITAIRE</t>
  </si>
  <si>
    <t>PV CAISSE</t>
  </si>
  <si>
    <t>PRIX ACHAT</t>
  </si>
  <si>
    <t>MARGE</t>
  </si>
  <si>
    <t>BEAU33</t>
  </si>
  <si>
    <t>BEAUFORT 33</t>
  </si>
  <si>
    <t>BEAU65</t>
  </si>
  <si>
    <t>BEAUFORT 65</t>
  </si>
  <si>
    <t>BRAK65</t>
  </si>
  <si>
    <t>BRAKINA 65</t>
  </si>
  <si>
    <t>CAST33</t>
  </si>
  <si>
    <t>CASTEL 33</t>
  </si>
  <si>
    <t>CAST65</t>
  </si>
  <si>
    <t>CASTEL 65</t>
  </si>
  <si>
    <t>COC33</t>
  </si>
  <si>
    <t>COCA COLA 33</t>
  </si>
  <si>
    <t>COC65</t>
  </si>
  <si>
    <t>COCA COLA 65</t>
  </si>
  <si>
    <t>FANT33</t>
  </si>
  <si>
    <t>FANTA 33</t>
  </si>
  <si>
    <t>FANT65</t>
  </si>
  <si>
    <t>FANTA 65</t>
  </si>
  <si>
    <t>COCK33</t>
  </si>
  <si>
    <t>FANTA COCKTAIL 33</t>
  </si>
  <si>
    <t>COCK65</t>
  </si>
  <si>
    <t>FANTA COCKTAIL 65</t>
  </si>
  <si>
    <t>SPRIT33</t>
  </si>
  <si>
    <t>SPRITE 33</t>
  </si>
  <si>
    <t>SPRIT65</t>
  </si>
  <si>
    <t>SPRITE 65</t>
  </si>
  <si>
    <t>TONI33</t>
  </si>
  <si>
    <t>TONIC 33</t>
  </si>
  <si>
    <t>TONI65</t>
  </si>
  <si>
    <t>TONIC 65</t>
  </si>
  <si>
    <t>DAFA PET</t>
  </si>
  <si>
    <t>DAFANI PETIT</t>
  </si>
  <si>
    <t>DAFA GRD</t>
  </si>
  <si>
    <t>DAFANI GRAND</t>
  </si>
  <si>
    <t xml:space="preserve">EAU </t>
  </si>
  <si>
    <t>EAU LAFI</t>
  </si>
  <si>
    <t>FLAG50</t>
  </si>
  <si>
    <t>GUIN33</t>
  </si>
  <si>
    <t>GUINNESS 33</t>
  </si>
  <si>
    <t>GUIN65</t>
  </si>
  <si>
    <t>GUINNESS 65</t>
  </si>
  <si>
    <t>HEIN33</t>
  </si>
  <si>
    <t>HEINEKEN 33</t>
  </si>
  <si>
    <t>HEIN65</t>
  </si>
  <si>
    <t>HEINEKEN 65</t>
  </si>
  <si>
    <t>MALT</t>
  </si>
  <si>
    <t>MALTA 33</t>
  </si>
  <si>
    <t>MARI65</t>
  </si>
  <si>
    <t>MARINA 65</t>
  </si>
  <si>
    <t>SOBB65</t>
  </si>
  <si>
    <t>SOBBRA 65</t>
  </si>
  <si>
    <t xml:space="preserve">XXL </t>
  </si>
  <si>
    <t>XXL</t>
  </si>
  <si>
    <t>DESP</t>
  </si>
  <si>
    <t>DESPERADO</t>
  </si>
  <si>
    <t>JOHN</t>
  </si>
  <si>
    <t>JOHNNIE</t>
  </si>
  <si>
    <t>JUSMANG</t>
  </si>
  <si>
    <t>JUS DE MANGUE</t>
  </si>
  <si>
    <t>LIBS</t>
  </si>
  <si>
    <t>DATE EMBAU</t>
  </si>
  <si>
    <t>NOM</t>
  </si>
  <si>
    <t>FONCTION</t>
  </si>
  <si>
    <t>PODA</t>
  </si>
  <si>
    <t>CAISSIER</t>
  </si>
  <si>
    <t>BASILE</t>
  </si>
  <si>
    <t>ESAI</t>
  </si>
  <si>
    <t>PLONGEUR</t>
  </si>
  <si>
    <t>THIERRY</t>
  </si>
  <si>
    <t>ABASSE</t>
  </si>
  <si>
    <t>NORBERT</t>
  </si>
  <si>
    <t>JOSEPH</t>
  </si>
  <si>
    <t>JEAN</t>
  </si>
  <si>
    <t>CUISINIER</t>
  </si>
  <si>
    <t>SIMPLICE</t>
  </si>
  <si>
    <t>AIDE CUISINIER</t>
  </si>
  <si>
    <t>ELISE</t>
  </si>
  <si>
    <t>SERVEUSE</t>
  </si>
  <si>
    <t>MARIAME</t>
  </si>
  <si>
    <t>CELINE</t>
  </si>
  <si>
    <t>YASMINE</t>
  </si>
  <si>
    <t>MAYA</t>
  </si>
  <si>
    <t>GENEVIEVE</t>
  </si>
  <si>
    <t>CATHERINE</t>
  </si>
  <si>
    <t>MELANIE</t>
  </si>
  <si>
    <t>PATRICIA</t>
  </si>
  <si>
    <t>NADINE</t>
  </si>
  <si>
    <t>SALIMATA</t>
  </si>
  <si>
    <t>KADI</t>
  </si>
  <si>
    <t>FLANIO</t>
  </si>
  <si>
    <t>MANAGER</t>
  </si>
  <si>
    <t>GARDIEN</t>
  </si>
  <si>
    <t>NETTOYEUSE</t>
  </si>
  <si>
    <t/>
  </si>
  <si>
    <t>FA0005</t>
  </si>
  <si>
    <t>FA0006</t>
  </si>
  <si>
    <t>FA0007</t>
  </si>
  <si>
    <t xml:space="preserve">Ref: </t>
  </si>
  <si>
    <t>FA0008</t>
  </si>
  <si>
    <t>Service:</t>
  </si>
  <si>
    <t>STOCK
FINAL</t>
  </si>
  <si>
    <t>VENTE</t>
  </si>
  <si>
    <t>ENTREE</t>
  </si>
  <si>
    <t>STOCK
INITIAL</t>
  </si>
  <si>
    <t>REF</t>
  </si>
  <si>
    <t>FA0009</t>
  </si>
  <si>
    <t>DATE</t>
  </si>
  <si>
    <t>BOISSON</t>
  </si>
  <si>
    <t>MONTANT</t>
  </si>
  <si>
    <t>SERVEUVE</t>
  </si>
  <si>
    <t>REFERENCE</t>
  </si>
  <si>
    <t>ENCAISSEMENT</t>
  </si>
  <si>
    <t>RESTE</t>
  </si>
  <si>
    <t>AVOIR</t>
  </si>
  <si>
    <t>Mak</t>
  </si>
  <si>
    <t>FA00002</t>
  </si>
  <si>
    <t>bouk</t>
  </si>
  <si>
    <t>FA00005</t>
  </si>
  <si>
    <t>FA00003</t>
  </si>
  <si>
    <t>FA00006</t>
  </si>
  <si>
    <t>FA00008</t>
  </si>
  <si>
    <t>BEN</t>
  </si>
</sst>
</file>

<file path=xl/styles.xml><?xml version="1.0" encoding="utf-8"?>
<styleSheet xmlns="http://schemas.openxmlformats.org/spreadsheetml/2006/main">
  <numFmts count="2">
    <numFmt numFmtId="43" formatCode="_-* #,##0.00\ _€_-;\-* #,##0.00\ _€_-;_-* &quot;-&quot;??\ _€_-;_-@_-"/>
    <numFmt numFmtId="164" formatCode="_-* #,##0\ _€_-;\-* #,##0\ _€_-;_-* &quot;-&quot;??\ _€_-;_-@_-"/>
  </numFmts>
  <fonts count="16">
    <font>
      <sz val="11"/>
      <color theme="1"/>
      <name val="Calibri"/>
      <family val="2"/>
      <scheme val="minor"/>
    </font>
    <font>
      <sz val="11"/>
      <color theme="1"/>
      <name val="Calibri"/>
      <family val="2"/>
      <scheme val="minor"/>
    </font>
    <font>
      <sz val="11"/>
      <color rgb="FFFF0000"/>
      <name val="Calibri"/>
      <family val="2"/>
      <scheme val="minor"/>
    </font>
    <font>
      <b/>
      <i/>
      <sz val="11"/>
      <color theme="1"/>
      <name val="Calibri"/>
      <family val="2"/>
      <scheme val="minor"/>
    </font>
    <font>
      <b/>
      <u/>
      <sz val="11"/>
      <name val="Calibri"/>
      <family val="2"/>
      <scheme val="minor"/>
    </font>
    <font>
      <b/>
      <sz val="11"/>
      <name val="Calibri"/>
      <family val="2"/>
      <scheme val="minor"/>
    </font>
    <font>
      <i/>
      <sz val="10"/>
      <color theme="1"/>
      <name val="Calibri"/>
      <family val="2"/>
      <scheme val="minor"/>
    </font>
    <font>
      <b/>
      <sz val="11"/>
      <color theme="1"/>
      <name val="Calibri"/>
      <family val="2"/>
      <scheme val="minor"/>
    </font>
    <font>
      <sz val="10"/>
      <color theme="1"/>
      <name val="Calibri"/>
      <family val="2"/>
      <scheme val="minor"/>
    </font>
    <font>
      <b/>
      <sz val="10"/>
      <color theme="1"/>
      <name val="Calibri"/>
      <family val="2"/>
      <scheme val="minor"/>
    </font>
    <font>
      <b/>
      <sz val="11"/>
      <color rgb="FFFF0000"/>
      <name val="Calibri"/>
      <family val="2"/>
      <scheme val="minor"/>
    </font>
    <font>
      <sz val="13"/>
      <color theme="5" tint="-0.249977111117893"/>
      <name val="Calibri"/>
      <family val="2"/>
      <scheme val="minor"/>
    </font>
    <font>
      <b/>
      <sz val="15"/>
      <color theme="5" tint="-0.249977111117893"/>
      <name val="Calibri"/>
      <family val="2"/>
      <scheme val="minor"/>
    </font>
    <font>
      <b/>
      <sz val="9"/>
      <color indexed="81"/>
      <name val="Tahoma"/>
      <family val="2"/>
    </font>
    <font>
      <sz val="9"/>
      <color indexed="81"/>
      <name val="Tahoma"/>
      <family val="2"/>
    </font>
    <font>
      <b/>
      <sz val="8"/>
      <color theme="1"/>
      <name val="Arial"/>
      <family val="2"/>
    </font>
  </fonts>
  <fills count="14">
    <fill>
      <patternFill patternType="none"/>
    </fill>
    <fill>
      <patternFill patternType="gray125"/>
    </fill>
    <fill>
      <patternFill patternType="solid">
        <fgColor theme="2" tint="-0.249977111117893"/>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rgb="FF92D050"/>
        <bgColor indexed="64"/>
      </patternFill>
    </fill>
    <fill>
      <patternFill patternType="solid">
        <fgColor theme="9" tint="-0.249977111117893"/>
        <bgColor indexed="64"/>
      </patternFill>
    </fill>
    <fill>
      <patternFill patternType="solid">
        <fgColor theme="8" tint="-0.249977111117893"/>
        <bgColor indexed="64"/>
      </patternFill>
    </fill>
    <fill>
      <patternFill patternType="solid">
        <fgColor rgb="FF00B0F0"/>
        <bgColor indexed="64"/>
      </patternFill>
    </fill>
    <fill>
      <patternFill patternType="solid">
        <fgColor rgb="FFFFE699"/>
        <bgColor indexed="64"/>
      </patternFill>
    </fill>
    <fill>
      <patternFill patternType="solid">
        <fgColor rgb="FFFFFF00"/>
        <bgColor indexed="64"/>
      </patternFill>
    </fill>
  </fills>
  <borders count="18">
    <border>
      <left/>
      <right/>
      <top/>
      <bottom/>
      <diagonal/>
    </border>
    <border>
      <left/>
      <right/>
      <top style="dotted">
        <color auto="1"/>
      </top>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hair">
        <color indexed="64"/>
      </left>
      <right style="hair">
        <color indexed="64"/>
      </right>
      <top style="hair">
        <color indexed="64"/>
      </top>
      <bottom style="hair">
        <color indexed="64"/>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thin">
        <color auto="1"/>
      </left>
      <right style="thin">
        <color auto="1"/>
      </right>
      <top style="thin">
        <color auto="1"/>
      </top>
      <bottom style="thin">
        <color auto="1"/>
      </bottom>
      <diagonal/>
    </border>
    <border>
      <left/>
      <right/>
      <top/>
      <bottom style="dotted">
        <color auto="1"/>
      </bottom>
      <diagonal/>
    </border>
    <border>
      <left style="thin">
        <color auto="1"/>
      </left>
      <right style="dashed">
        <color auto="1"/>
      </right>
      <top style="dashed">
        <color auto="1"/>
      </top>
      <bottom style="dashed">
        <color auto="1"/>
      </bottom>
      <diagonal/>
    </border>
    <border>
      <left style="thin">
        <color auto="1"/>
      </left>
      <right style="hair">
        <color auto="1"/>
      </right>
      <top style="thin">
        <color auto="1"/>
      </top>
      <bottom/>
      <diagonal/>
    </border>
    <border>
      <left style="hair">
        <color auto="1"/>
      </left>
      <right style="hair">
        <color auto="1"/>
      </right>
      <top style="thin">
        <color auto="1"/>
      </top>
      <bottom/>
      <diagonal/>
    </border>
    <border>
      <left style="thin">
        <color auto="1"/>
      </left>
      <right style="thin">
        <color auto="1"/>
      </right>
      <top style="thin">
        <color auto="1"/>
      </top>
      <bottom/>
      <diagonal/>
    </border>
    <border>
      <left style="dashed">
        <color auto="1"/>
      </left>
      <right style="dashed">
        <color auto="1"/>
      </right>
      <top style="dashed">
        <color auto="1"/>
      </top>
      <bottom style="dashed">
        <color auto="1"/>
      </bottom>
      <diagonal/>
    </border>
  </borders>
  <cellStyleXfs count="2">
    <xf numFmtId="0" fontId="0" fillId="0" borderId="0"/>
    <xf numFmtId="43" fontId="1" fillId="0" borderId="0" applyFont="0" applyFill="0" applyBorder="0" applyAlignment="0" applyProtection="0"/>
  </cellStyleXfs>
  <cellXfs count="87">
    <xf numFmtId="0" fontId="0" fillId="0" borderId="0" xfId="0"/>
    <xf numFmtId="0" fontId="3" fillId="0" borderId="0" xfId="0" applyFont="1"/>
    <xf numFmtId="0" fontId="0" fillId="0" borderId="0" xfId="0" applyFont="1"/>
    <xf numFmtId="0" fontId="0" fillId="0" borderId="0" xfId="0" applyFont="1" applyBorder="1"/>
    <xf numFmtId="14" fontId="0" fillId="0" borderId="0" xfId="0" applyNumberFormat="1" applyFont="1" applyAlignment="1"/>
    <xf numFmtId="14" fontId="0" fillId="0" borderId="0" xfId="0" applyNumberFormat="1" applyAlignment="1"/>
    <xf numFmtId="22" fontId="0" fillId="0" borderId="0" xfId="0" applyNumberFormat="1" applyAlignment="1"/>
    <xf numFmtId="0" fontId="0" fillId="0" borderId="0" xfId="0" applyBorder="1"/>
    <xf numFmtId="14" fontId="0" fillId="0" borderId="0" xfId="0" applyNumberFormat="1" applyBorder="1" applyAlignment="1"/>
    <xf numFmtId="0" fontId="0" fillId="0" borderId="1" xfId="0" applyBorder="1"/>
    <xf numFmtId="0" fontId="4" fillId="0" borderId="0" xfId="0" applyFont="1"/>
    <xf numFmtId="0" fontId="0" fillId="0" borderId="0" xfId="0" applyAlignment="1">
      <alignment horizontal="center"/>
    </xf>
    <xf numFmtId="0" fontId="5" fillId="0" borderId="0" xfId="0" applyFont="1"/>
    <xf numFmtId="164" fontId="0" fillId="0" borderId="0" xfId="1" applyNumberFormat="1" applyFont="1" applyBorder="1" applyAlignment="1"/>
    <xf numFmtId="164" fontId="0" fillId="0" borderId="0" xfId="1" applyNumberFormat="1" applyFont="1"/>
    <xf numFmtId="0" fontId="6" fillId="0" borderId="0" xfId="0" applyFont="1" applyAlignment="1">
      <alignment vertical="center"/>
    </xf>
    <xf numFmtId="0" fontId="0" fillId="0" borderId="0" xfId="0" applyNumberFormat="1"/>
    <xf numFmtId="0" fontId="2" fillId="0" borderId="0" xfId="0" applyFont="1"/>
    <xf numFmtId="0" fontId="0" fillId="2" borderId="0" xfId="0" applyFill="1"/>
    <xf numFmtId="0" fontId="0" fillId="3" borderId="0" xfId="0" applyFill="1" applyAlignment="1">
      <alignment horizontal="center"/>
    </xf>
    <xf numFmtId="0" fontId="0" fillId="2" borderId="0" xfId="0" applyFill="1" applyBorder="1"/>
    <xf numFmtId="0" fontId="7" fillId="7" borderId="2" xfId="0" applyFont="1" applyFill="1" applyBorder="1"/>
    <xf numFmtId="0" fontId="7" fillId="7" borderId="3" xfId="0" applyFont="1" applyFill="1" applyBorder="1"/>
    <xf numFmtId="164" fontId="7" fillId="7" borderId="3" xfId="1" applyNumberFormat="1" applyFont="1" applyFill="1" applyBorder="1"/>
    <xf numFmtId="0" fontId="7" fillId="7" borderId="4" xfId="0" applyFont="1" applyFill="1" applyBorder="1"/>
    <xf numFmtId="0" fontId="0" fillId="0" borderId="5" xfId="0" applyBorder="1" applyAlignment="1"/>
    <xf numFmtId="0" fontId="8" fillId="0" borderId="6" xfId="0" applyFont="1" applyBorder="1" applyAlignment="1">
      <alignment vertical="top"/>
    </xf>
    <xf numFmtId="0" fontId="0" fillId="0" borderId="6" xfId="0" applyBorder="1"/>
    <xf numFmtId="1" fontId="0" fillId="0" borderId="6" xfId="0" applyNumberFormat="1" applyBorder="1"/>
    <xf numFmtId="164" fontId="0" fillId="0" borderId="6" xfId="1" applyNumberFormat="1" applyFont="1" applyBorder="1"/>
    <xf numFmtId="164" fontId="0" fillId="8" borderId="7" xfId="0" applyNumberFormat="1" applyFill="1" applyBorder="1"/>
    <xf numFmtId="164" fontId="0" fillId="9" borderId="7" xfId="0" applyNumberFormat="1" applyFill="1" applyBorder="1"/>
    <xf numFmtId="164" fontId="0" fillId="0" borderId="0" xfId="0" applyNumberFormat="1"/>
    <xf numFmtId="0" fontId="8" fillId="0" borderId="6" xfId="0" applyFont="1" applyFill="1" applyBorder="1" applyAlignment="1">
      <alignment vertical="top"/>
    </xf>
    <xf numFmtId="164" fontId="0" fillId="10" borderId="7" xfId="0" applyNumberFormat="1" applyFill="1" applyBorder="1"/>
    <xf numFmtId="0" fontId="0" fillId="0" borderId="5" xfId="0" applyBorder="1"/>
    <xf numFmtId="0" fontId="0" fillId="0" borderId="6" xfId="0" applyFill="1" applyBorder="1"/>
    <xf numFmtId="164" fontId="0" fillId="0" borderId="6" xfId="1" applyNumberFormat="1" applyFont="1" applyFill="1" applyBorder="1"/>
    <xf numFmtId="0" fontId="0" fillId="0" borderId="7" xfId="0" applyBorder="1"/>
    <xf numFmtId="0" fontId="0" fillId="0" borderId="5" xfId="0" applyFill="1" applyBorder="1"/>
    <xf numFmtId="0" fontId="0" fillId="0" borderId="8" xfId="0" applyBorder="1"/>
    <xf numFmtId="0" fontId="0" fillId="0" borderId="9" xfId="0" applyBorder="1"/>
    <xf numFmtId="164" fontId="0" fillId="0" borderId="9" xfId="1" applyNumberFormat="1" applyFont="1" applyBorder="1"/>
    <xf numFmtId="0" fontId="0" fillId="0" borderId="10" xfId="0" applyBorder="1"/>
    <xf numFmtId="14" fontId="0" fillId="0" borderId="0" xfId="0" applyNumberFormat="1" applyAlignment="1">
      <alignment horizontal="left"/>
    </xf>
    <xf numFmtId="14" fontId="9" fillId="0" borderId="11" xfId="0" applyNumberFormat="1" applyFont="1" applyBorder="1" applyAlignment="1">
      <alignment horizontal="left"/>
    </xf>
    <xf numFmtId="0" fontId="9" fillId="0" borderId="11" xfId="0" applyFont="1" applyBorder="1"/>
    <xf numFmtId="0" fontId="9" fillId="0" borderId="11" xfId="0" applyFont="1" applyBorder="1" applyAlignment="1">
      <alignment horizontal="center"/>
    </xf>
    <xf numFmtId="164" fontId="9" fillId="0" borderId="11" xfId="1" applyNumberFormat="1" applyFont="1" applyFill="1" applyBorder="1"/>
    <xf numFmtId="0" fontId="9" fillId="0" borderId="11" xfId="0" applyFont="1" applyFill="1" applyBorder="1" applyAlignment="1">
      <alignment horizontal="center"/>
    </xf>
    <xf numFmtId="14" fontId="0" fillId="0" borderId="11" xfId="0" applyNumberFormat="1" applyBorder="1" applyAlignment="1">
      <alignment horizontal="left"/>
    </xf>
    <xf numFmtId="0" fontId="0" fillId="0" borderId="11" xfId="0" applyBorder="1"/>
    <xf numFmtId="0" fontId="8" fillId="0" borderId="11" xfId="0" applyFont="1" applyBorder="1"/>
    <xf numFmtId="164" fontId="0" fillId="0" borderId="11" xfId="1" applyNumberFormat="1" applyFont="1" applyBorder="1"/>
    <xf numFmtId="0" fontId="0" fillId="0" borderId="11" xfId="0" applyNumberFormat="1" applyBorder="1" applyAlignment="1">
      <alignment horizontal="center"/>
    </xf>
    <xf numFmtId="164" fontId="7" fillId="0" borderId="11" xfId="0" applyNumberFormat="1" applyFont="1" applyBorder="1"/>
    <xf numFmtId="14" fontId="0" fillId="0" borderId="0" xfId="0" applyNumberFormat="1"/>
    <xf numFmtId="0" fontId="0" fillId="0" borderId="11" xfId="0" applyBorder="1" applyAlignment="1">
      <alignment horizontal="center"/>
    </xf>
    <xf numFmtId="164" fontId="10" fillId="0" borderId="11" xfId="0" applyNumberFormat="1" applyFont="1" applyBorder="1"/>
    <xf numFmtId="14" fontId="0" fillId="0" borderId="0" xfId="0" applyNumberFormat="1" applyBorder="1" applyAlignment="1">
      <alignment horizontal="left"/>
    </xf>
    <xf numFmtId="0" fontId="8" fillId="0" borderId="0" xfId="0" applyFont="1" applyBorder="1"/>
    <xf numFmtId="164" fontId="0" fillId="0" borderId="0" xfId="1" applyNumberFormat="1" applyFont="1" applyBorder="1"/>
    <xf numFmtId="0" fontId="0" fillId="0" borderId="0" xfId="0" applyBorder="1" applyAlignment="1">
      <alignment horizontal="center"/>
    </xf>
    <xf numFmtId="164" fontId="7" fillId="0" borderId="0" xfId="0" applyNumberFormat="1" applyFont="1" applyBorder="1"/>
    <xf numFmtId="164" fontId="12" fillId="11" borderId="11" xfId="0" applyNumberFormat="1" applyFont="1" applyFill="1" applyBorder="1"/>
    <xf numFmtId="0" fontId="7" fillId="7" borderId="14" xfId="0" applyFont="1" applyFill="1" applyBorder="1"/>
    <xf numFmtId="0" fontId="7" fillId="7" borderId="15" xfId="0" applyFont="1" applyFill="1" applyBorder="1"/>
    <xf numFmtId="0" fontId="15" fillId="0" borderId="16" xfId="0" applyFont="1" applyBorder="1" applyAlignment="1">
      <alignment horizontal="center" vertical="center" wrapText="1"/>
    </xf>
    <xf numFmtId="0" fontId="15" fillId="0" borderId="16" xfId="0" applyFont="1" applyBorder="1" applyAlignment="1">
      <alignment horizontal="center" vertical="center"/>
    </xf>
    <xf numFmtId="0" fontId="0" fillId="0" borderId="13" xfId="0" applyBorder="1" applyAlignment="1"/>
    <xf numFmtId="0" fontId="8" fillId="0" borderId="17" xfId="0" applyFont="1" applyBorder="1" applyAlignment="1">
      <alignment vertical="top"/>
    </xf>
    <xf numFmtId="0" fontId="0" fillId="0" borderId="17" xfId="0" applyBorder="1"/>
    <xf numFmtId="0" fontId="8" fillId="0" borderId="17" xfId="0" applyFont="1" applyFill="1" applyBorder="1" applyAlignment="1">
      <alignment vertical="top"/>
    </xf>
    <xf numFmtId="0" fontId="0" fillId="0" borderId="13" xfId="0" applyBorder="1"/>
    <xf numFmtId="0" fontId="0" fillId="0" borderId="13" xfId="0" applyFill="1" applyBorder="1"/>
    <xf numFmtId="0" fontId="0" fillId="0" borderId="17" xfId="0" applyFill="1" applyBorder="1"/>
    <xf numFmtId="0" fontId="0" fillId="0" borderId="12" xfId="0" applyBorder="1" applyAlignment="1">
      <alignment horizontal="left"/>
    </xf>
    <xf numFmtId="0" fontId="0" fillId="0" borderId="0" xfId="0" applyAlignment="1">
      <alignment horizontal="center"/>
    </xf>
    <xf numFmtId="164" fontId="0" fillId="4" borderId="0" xfId="1" applyNumberFormat="1" applyFont="1" applyFill="1" applyAlignment="1">
      <alignment horizontal="center"/>
    </xf>
    <xf numFmtId="164" fontId="0" fillId="12" borderId="0" xfId="1" applyNumberFormat="1" applyFont="1" applyFill="1" applyAlignment="1">
      <alignment horizontal="center"/>
    </xf>
    <xf numFmtId="3" fontId="0" fillId="12" borderId="0" xfId="0" applyNumberFormat="1" applyFill="1" applyAlignment="1">
      <alignment horizontal="center"/>
    </xf>
    <xf numFmtId="164" fontId="0" fillId="5" borderId="0" xfId="1" applyNumberFormat="1" applyFont="1" applyFill="1" applyAlignment="1">
      <alignment horizontal="center"/>
    </xf>
    <xf numFmtId="164" fontId="0" fillId="0" borderId="0" xfId="1" applyNumberFormat="1" applyFont="1" applyAlignment="1">
      <alignment horizontal="center"/>
    </xf>
    <xf numFmtId="164" fontId="0" fillId="6" borderId="0" xfId="1" applyNumberFormat="1" applyFont="1" applyFill="1" applyAlignment="1">
      <alignment horizontal="center"/>
    </xf>
    <xf numFmtId="0" fontId="11" fillId="11" borderId="11" xfId="0" applyFont="1" applyFill="1" applyBorder="1" applyAlignment="1">
      <alignment horizontal="center"/>
    </xf>
    <xf numFmtId="0" fontId="0" fillId="13" borderId="0" xfId="0" applyFill="1"/>
    <xf numFmtId="0" fontId="0" fillId="13" borderId="0" xfId="0" applyFill="1" applyAlignment="1">
      <alignment horizontal="left"/>
    </xf>
  </cellXfs>
  <cellStyles count="2">
    <cellStyle name="Milliers" xfId="1" builtinId="3"/>
    <cellStyle name="Normal" xfId="0" builtinId="0"/>
  </cellStyles>
  <dxfs count="0"/>
  <tableStyles count="0" defaultTableStyle="TableStyleMedium2" defaultPivotStyle="PivotStyleLight16"/>
  <colors>
    <mruColors>
      <color rgb="FFFFE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6</xdr:col>
      <xdr:colOff>57150</xdr:colOff>
      <xdr:row>20</xdr:row>
      <xdr:rowOff>28575</xdr:rowOff>
    </xdr:from>
    <xdr:to>
      <xdr:col>7</xdr:col>
      <xdr:colOff>152400</xdr:colOff>
      <xdr:row>20</xdr:row>
      <xdr:rowOff>28575</xdr:rowOff>
    </xdr:to>
    <xdr:cxnSp macro="">
      <xdr:nvCxnSpPr>
        <xdr:cNvPr id="2" name="Connecteur droit 1"/>
        <xdr:cNvCxnSpPr/>
      </xdr:nvCxnSpPr>
      <xdr:spPr>
        <a:xfrm>
          <a:off x="1695450" y="3028950"/>
          <a:ext cx="381000" cy="0"/>
        </a:xfrm>
        <a:prstGeom prst="line">
          <a:avLst/>
        </a:prstGeom>
        <a:ln>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85725</xdr:colOff>
      <xdr:row>3</xdr:row>
      <xdr:rowOff>180975</xdr:rowOff>
    </xdr:from>
    <xdr:to>
      <xdr:col>12</xdr:col>
      <xdr:colOff>304800</xdr:colOff>
      <xdr:row>31</xdr:row>
      <xdr:rowOff>85725</xdr:rowOff>
    </xdr:to>
    <xdr:sp macro="" textlink="">
      <xdr:nvSpPr>
        <xdr:cNvPr id="3" name="ZoneTexte 2"/>
        <xdr:cNvSpPr txBox="1"/>
      </xdr:nvSpPr>
      <xdr:spPr>
        <a:xfrm>
          <a:off x="3895725" y="752475"/>
          <a:ext cx="5553075" cy="5238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Re Bonjour Zombe,</a:t>
          </a:r>
        </a:p>
        <a:p>
          <a:r>
            <a:rPr lang="fr-FR" sz="1600"/>
            <a:t>Voilà la version V4 avec Mise en Mémoire des Tickets</a:t>
          </a:r>
        </a:p>
        <a:p>
          <a:r>
            <a:rPr lang="fr-FR" sz="1600"/>
            <a:t>1) Tu remplis, tu valides le</a:t>
          </a:r>
          <a:r>
            <a:rPr lang="fr-FR" sz="1600" baseline="0"/>
            <a:t> ticket, </a:t>
          </a:r>
        </a:p>
        <a:p>
          <a:r>
            <a:rPr lang="fr-FR" sz="1600" baseline="0"/>
            <a:t>tu l'imprimes ou non?? Pour le moment je n'ai rien vu dans ce que tu avais fait qui le permettait !!!! alors j'ai rajouté un bouton dans la feuille Ticket</a:t>
          </a:r>
        </a:p>
        <a:p>
          <a:r>
            <a:rPr lang="fr-FR" sz="1600" baseline="0"/>
            <a:t>2) Si tu cliques sur suivant, tu archives et tu vides le ticket de la feuille Ticket et tu ajoutes dans la colonne vente de la feuille Inventaire les produits que tu as vendu pour ce ticket.</a:t>
          </a:r>
        </a:p>
        <a:p>
          <a:r>
            <a:rPr lang="fr-FR" sz="1600" baseline="0"/>
            <a:t>3) à la prochaine ouverture il prend le numéro suivant de ticket</a:t>
          </a:r>
        </a:p>
        <a:p>
          <a:r>
            <a:rPr lang="fr-FR" sz="1600" baseline="0"/>
            <a:t>4) tu peux aussi rappeler un ticket pour l'imprimer de nouveau au cas ou, tu as tout dans la feuille Ticket (pas prévu de le modifier une fois qu'il a été mémorisé, cela me paraît évident)</a:t>
          </a:r>
        </a:p>
        <a:p>
          <a:r>
            <a:rPr lang="fr-FR" sz="1600" baseline="0"/>
            <a:t>Pour suivre, il est bien évident que ce fichier est perfectible, mais ne sachant pas comment il va être utilisé, c'est pas simple de développer des idées sans savoir à quoi cela va servir!!</a:t>
          </a:r>
        </a:p>
        <a:p>
          <a:r>
            <a:rPr lang="fr-FR" sz="1600" baseline="0"/>
            <a:t>a+</a:t>
          </a:r>
        </a:p>
        <a:p>
          <a:r>
            <a:rPr lang="fr-FR" sz="1600" baseline="0"/>
            <a:t>Papou</a:t>
          </a:r>
          <a:endParaRPr lang="fr-FR" sz="16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57150</xdr:colOff>
      <xdr:row>16</xdr:row>
      <xdr:rowOff>28575</xdr:rowOff>
    </xdr:from>
    <xdr:to>
      <xdr:col>7</xdr:col>
      <xdr:colOff>152400</xdr:colOff>
      <xdr:row>16</xdr:row>
      <xdr:rowOff>28575</xdr:rowOff>
    </xdr:to>
    <xdr:cxnSp macro="">
      <xdr:nvCxnSpPr>
        <xdr:cNvPr id="2" name="Connecteur droit 1"/>
        <xdr:cNvCxnSpPr/>
      </xdr:nvCxnSpPr>
      <xdr:spPr>
        <a:xfrm>
          <a:off x="1695450" y="3028950"/>
          <a:ext cx="381000" cy="0"/>
        </a:xfrm>
        <a:prstGeom prst="line">
          <a:avLst/>
        </a:prstGeom>
        <a:ln>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cuments/PAILLOTE%2015102019/GESTO_PAILLOTE_25102019_V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DMIN"/>
      <sheetName val="VTE19102019"/>
      <sheetName val="EMPLOYE"/>
      <sheetName val="REST_A_FAIRE"/>
      <sheetName val="PARAMETRE"/>
      <sheetName val="ACCUEIL"/>
      <sheetName val="SYNTHESE_STOCK_GLOBAL"/>
      <sheetName val="FICHE_RESTO"/>
      <sheetName val="TICKET"/>
      <sheetName val="BASE_ARTICLES"/>
      <sheetName val="INV_CAISSE_DEBUT"/>
      <sheetName val="INV_MAG_DEBUT"/>
      <sheetName val="Numerotation"/>
      <sheetName val="TICKET_REEDITION"/>
      <sheetName val="ETAT_VENTE"/>
      <sheetName val="INV_Magasin"/>
      <sheetName val="ETAT_ENTREE_CAISSE"/>
      <sheetName val="ETAT_SORTIE_CAISSE"/>
      <sheetName val="INV_CAISSE_FIN"/>
      <sheetName val="CMDE_Stock"/>
      <sheetName val="ETAT_ENTREE_MAGASIN"/>
      <sheetName val="ETAT_SORTIE_MAGASIN"/>
      <sheetName val="INV_MAG_FIN"/>
      <sheetName val="FOURNISSEURS"/>
      <sheetName val="FACTURE_FRSREF_C"/>
      <sheetName val="EMBALLAGE"/>
      <sheetName val="CHARGES"/>
      <sheetName val="FICHE_BOISSON"/>
      <sheetName val="SUGGESTIONS"/>
      <sheetName val="GUIDE"/>
      <sheetName val="STAT_HEBDO_PAILLOTE"/>
      <sheetName val="JA_OD_CHARG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row r="1">
          <cell r="A1" t="str">
            <v>REF</v>
          </cell>
        </row>
        <row r="2">
          <cell r="C2">
            <v>43757</v>
          </cell>
          <cell r="D2">
            <v>43760</v>
          </cell>
        </row>
        <row r="3">
          <cell r="A3" t="str">
            <v>BEAU33</v>
          </cell>
        </row>
        <row r="4">
          <cell r="A4" t="str">
            <v>BEAU65</v>
          </cell>
        </row>
        <row r="5">
          <cell r="A5" t="str">
            <v>BRAK65</v>
          </cell>
        </row>
        <row r="6">
          <cell r="A6" t="str">
            <v>CAST33</v>
          </cell>
        </row>
        <row r="7">
          <cell r="A7" t="str">
            <v>CAST65</v>
          </cell>
        </row>
        <row r="8">
          <cell r="A8" t="str">
            <v>COC33</v>
          </cell>
        </row>
        <row r="9">
          <cell r="A9" t="str">
            <v>COC65</v>
          </cell>
        </row>
        <row r="10">
          <cell r="A10" t="str">
            <v>FANT33</v>
          </cell>
        </row>
        <row r="11">
          <cell r="A11" t="str">
            <v>FANT65</v>
          </cell>
        </row>
        <row r="12">
          <cell r="A12" t="str">
            <v>COCK33</v>
          </cell>
        </row>
        <row r="13">
          <cell r="A13" t="str">
            <v>COCK65</v>
          </cell>
        </row>
        <row r="14">
          <cell r="A14" t="str">
            <v>SPRIT33</v>
          </cell>
        </row>
        <row r="15">
          <cell r="A15" t="str">
            <v>SPRIT65</v>
          </cell>
        </row>
        <row r="16">
          <cell r="A16" t="str">
            <v>TONI33</v>
          </cell>
        </row>
        <row r="17">
          <cell r="A17" t="str">
            <v>TONI65</v>
          </cell>
        </row>
        <row r="18">
          <cell r="A18" t="str">
            <v>DAFA PET</v>
          </cell>
        </row>
        <row r="19">
          <cell r="A19" t="str">
            <v>DAFA GRD</v>
          </cell>
        </row>
        <row r="20">
          <cell r="A20" t="str">
            <v xml:space="preserve">EAU </v>
          </cell>
        </row>
        <row r="21">
          <cell r="A21" t="str">
            <v>FLAG50</v>
          </cell>
        </row>
        <row r="22">
          <cell r="A22" t="str">
            <v>GUIN33</v>
          </cell>
        </row>
        <row r="23">
          <cell r="A23" t="str">
            <v>GUIN65</v>
          </cell>
        </row>
        <row r="24">
          <cell r="A24" t="str">
            <v>HEIN33</v>
          </cell>
        </row>
        <row r="25">
          <cell r="A25" t="str">
            <v>HEIN65</v>
          </cell>
        </row>
        <row r="26">
          <cell r="A26" t="str">
            <v>MALT</v>
          </cell>
        </row>
        <row r="27">
          <cell r="A27" t="str">
            <v>MARI65</v>
          </cell>
        </row>
        <row r="28">
          <cell r="A28" t="str">
            <v>SOBB65</v>
          </cell>
        </row>
        <row r="29">
          <cell r="A29" t="str">
            <v xml:space="preserve">XXL </v>
          </cell>
        </row>
        <row r="30">
          <cell r="A30" t="str">
            <v>DESP</v>
          </cell>
        </row>
        <row r="31">
          <cell r="A31" t="str">
            <v>JOHN</v>
          </cell>
        </row>
        <row r="32">
          <cell r="A32" t="str">
            <v>JUSMANG</v>
          </cell>
        </row>
        <row r="33">
          <cell r="A33" t="str">
            <v>LIBS</v>
          </cell>
        </row>
        <row r="34">
          <cell r="A34" t="str">
            <v>RIZ3500</v>
          </cell>
        </row>
        <row r="35">
          <cell r="A35" t="str">
            <v>RIZ4000</v>
          </cell>
        </row>
        <row r="36">
          <cell r="A36" t="str">
            <v>RIZ4500</v>
          </cell>
        </row>
        <row r="37">
          <cell r="A37" t="str">
            <v>RIZ5500</v>
          </cell>
        </row>
        <row r="38">
          <cell r="A38" t="str">
            <v>SPAGH3500</v>
          </cell>
        </row>
        <row r="39">
          <cell r="A39" t="str">
            <v>SPAGH4000</v>
          </cell>
        </row>
        <row r="40">
          <cell r="A40" t="str">
            <v>SPAGH4500</v>
          </cell>
        </row>
        <row r="41">
          <cell r="A41" t="str">
            <v>SPAGH5500</v>
          </cell>
        </row>
        <row r="42">
          <cell r="A42" t="str">
            <v>FLAMB3500</v>
          </cell>
        </row>
        <row r="43">
          <cell r="A43" t="str">
            <v>FLAMB3750</v>
          </cell>
        </row>
        <row r="44">
          <cell r="A44" t="str">
            <v>FLAMB4000</v>
          </cell>
        </row>
        <row r="45">
          <cell r="A45" t="str">
            <v>POUL2000</v>
          </cell>
        </row>
        <row r="46">
          <cell r="A46" t="str">
            <v>POUL2500</v>
          </cell>
        </row>
        <row r="47">
          <cell r="A47" t="str">
            <v>POUL2750</v>
          </cell>
        </row>
        <row r="48">
          <cell r="A48" t="str">
            <v>POUL3000</v>
          </cell>
        </row>
      </sheetData>
      <sheetData sheetId="17" refreshError="1"/>
      <sheetData sheetId="18" refreshError="1"/>
      <sheetData sheetId="19" refreshError="1"/>
      <sheetData sheetId="20" refreshError="1">
        <row r="1">
          <cell r="A1" t="str">
            <v>REF</v>
          </cell>
        </row>
        <row r="3">
          <cell r="C3">
            <v>43757</v>
          </cell>
          <cell r="D3">
            <v>43758</v>
          </cell>
        </row>
        <row r="4">
          <cell r="A4" t="str">
            <v>BEAU33</v>
          </cell>
        </row>
        <row r="5">
          <cell r="A5" t="str">
            <v>BEAU65</v>
          </cell>
        </row>
        <row r="6">
          <cell r="A6" t="str">
            <v>BRAK65</v>
          </cell>
        </row>
        <row r="7">
          <cell r="A7" t="str">
            <v>CAST33</v>
          </cell>
        </row>
        <row r="8">
          <cell r="A8" t="str">
            <v>CAST65</v>
          </cell>
        </row>
        <row r="9">
          <cell r="A9" t="str">
            <v>COC33</v>
          </cell>
        </row>
        <row r="10">
          <cell r="A10" t="str">
            <v>COC65</v>
          </cell>
        </row>
        <row r="11">
          <cell r="A11" t="str">
            <v>FANT33</v>
          </cell>
        </row>
        <row r="12">
          <cell r="A12" t="str">
            <v>FANT65</v>
          </cell>
        </row>
        <row r="13">
          <cell r="A13" t="str">
            <v>COCK33</v>
          </cell>
        </row>
        <row r="14">
          <cell r="A14" t="str">
            <v>COCK65</v>
          </cell>
        </row>
        <row r="15">
          <cell r="A15" t="str">
            <v>SPRIT33</v>
          </cell>
        </row>
        <row r="16">
          <cell r="A16" t="str">
            <v>SPRIT65</v>
          </cell>
        </row>
        <row r="17">
          <cell r="A17" t="str">
            <v>TONI33</v>
          </cell>
        </row>
        <row r="18">
          <cell r="A18" t="str">
            <v>TONI65</v>
          </cell>
        </row>
        <row r="19">
          <cell r="A19" t="str">
            <v>DAFA PET</v>
          </cell>
        </row>
        <row r="20">
          <cell r="A20" t="str">
            <v>DAFA GRD</v>
          </cell>
        </row>
        <row r="21">
          <cell r="A21" t="str">
            <v xml:space="preserve">EAU </v>
          </cell>
        </row>
        <row r="22">
          <cell r="A22" t="str">
            <v>FLAG50</v>
          </cell>
        </row>
        <row r="23">
          <cell r="A23" t="str">
            <v>GUIN33</v>
          </cell>
        </row>
        <row r="24">
          <cell r="A24" t="str">
            <v>GUIN65</v>
          </cell>
        </row>
        <row r="25">
          <cell r="A25" t="str">
            <v>HEIN33</v>
          </cell>
        </row>
        <row r="26">
          <cell r="A26" t="str">
            <v>HEIN65</v>
          </cell>
        </row>
        <row r="27">
          <cell r="A27" t="str">
            <v>MALT</v>
          </cell>
        </row>
        <row r="28">
          <cell r="A28" t="str">
            <v>MARI65</v>
          </cell>
        </row>
        <row r="29">
          <cell r="A29" t="str">
            <v>SOBB65</v>
          </cell>
        </row>
        <row r="30">
          <cell r="A30" t="str">
            <v xml:space="preserve">XXL </v>
          </cell>
        </row>
        <row r="31">
          <cell r="A31" t="str">
            <v>DESP</v>
          </cell>
        </row>
        <row r="32">
          <cell r="A32" t="str">
            <v>JOHN</v>
          </cell>
        </row>
        <row r="33">
          <cell r="A33" t="str">
            <v>JUSMANG</v>
          </cell>
        </row>
        <row r="34">
          <cell r="A34" t="str">
            <v>LIBS</v>
          </cell>
        </row>
        <row r="35">
          <cell r="A35" t="str">
            <v>RIZ3500</v>
          </cell>
        </row>
        <row r="36">
          <cell r="A36" t="str">
            <v>RIZ4000</v>
          </cell>
        </row>
        <row r="37">
          <cell r="A37" t="str">
            <v>RIZ4500</v>
          </cell>
        </row>
        <row r="38">
          <cell r="A38" t="str">
            <v>RIZ5500</v>
          </cell>
        </row>
        <row r="39">
          <cell r="A39" t="str">
            <v>SPAGH3500</v>
          </cell>
        </row>
        <row r="40">
          <cell r="A40" t="str">
            <v>SPAGH4000</v>
          </cell>
        </row>
        <row r="41">
          <cell r="A41" t="str">
            <v>SPAGH4500</v>
          </cell>
        </row>
        <row r="42">
          <cell r="A42" t="str">
            <v>SPAGH5500</v>
          </cell>
        </row>
        <row r="43">
          <cell r="A43" t="str">
            <v>FLAMB3500</v>
          </cell>
        </row>
        <row r="44">
          <cell r="A44" t="str">
            <v>FLAMB3750</v>
          </cell>
        </row>
        <row r="45">
          <cell r="A45" t="str">
            <v>FLAMB4000</v>
          </cell>
        </row>
        <row r="46">
          <cell r="A46" t="str">
            <v>POUL2000</v>
          </cell>
        </row>
        <row r="47">
          <cell r="A47" t="str">
            <v>POUL2500</v>
          </cell>
        </row>
        <row r="48">
          <cell r="A48" t="str">
            <v>POUL2750</v>
          </cell>
        </row>
        <row r="49">
          <cell r="A49" t="str">
            <v>POUL3000</v>
          </cell>
        </row>
      </sheetData>
      <sheetData sheetId="21" refreshError="1">
        <row r="1">
          <cell r="A1" t="str">
            <v>REF</v>
          </cell>
        </row>
        <row r="2">
          <cell r="C2">
            <v>43748</v>
          </cell>
          <cell r="D2">
            <v>43758</v>
          </cell>
        </row>
        <row r="3">
          <cell r="A3" t="str">
            <v>BEAU33</v>
          </cell>
        </row>
        <row r="4">
          <cell r="A4" t="str">
            <v>BEAU65</v>
          </cell>
        </row>
        <row r="5">
          <cell r="A5" t="str">
            <v>BRAK65</v>
          </cell>
        </row>
        <row r="6">
          <cell r="A6" t="str">
            <v>CAST33</v>
          </cell>
        </row>
        <row r="7">
          <cell r="A7" t="str">
            <v>CAST65</v>
          </cell>
        </row>
        <row r="8">
          <cell r="A8" t="str">
            <v>COC33</v>
          </cell>
        </row>
        <row r="9">
          <cell r="A9" t="str">
            <v>COC65</v>
          </cell>
        </row>
        <row r="10">
          <cell r="A10" t="str">
            <v>FANT33</v>
          </cell>
        </row>
        <row r="11">
          <cell r="A11" t="str">
            <v>FANT65</v>
          </cell>
        </row>
        <row r="12">
          <cell r="A12" t="str">
            <v>COCK33</v>
          </cell>
        </row>
        <row r="13">
          <cell r="A13" t="str">
            <v>COCK65</v>
          </cell>
        </row>
        <row r="14">
          <cell r="A14" t="str">
            <v>SPRIT33</v>
          </cell>
        </row>
        <row r="15">
          <cell r="A15" t="str">
            <v>SPRIT65</v>
          </cell>
        </row>
        <row r="16">
          <cell r="A16" t="str">
            <v>TONI33</v>
          </cell>
        </row>
        <row r="17">
          <cell r="A17" t="str">
            <v>TONI65</v>
          </cell>
        </row>
        <row r="18">
          <cell r="A18" t="str">
            <v>DAFA PET</v>
          </cell>
        </row>
        <row r="19">
          <cell r="A19" t="str">
            <v>DAFA GRD</v>
          </cell>
        </row>
        <row r="20">
          <cell r="A20" t="str">
            <v xml:space="preserve">EAU </v>
          </cell>
        </row>
        <row r="21">
          <cell r="A21" t="str">
            <v>FLAG50</v>
          </cell>
        </row>
        <row r="22">
          <cell r="A22" t="str">
            <v>GUIN33</v>
          </cell>
        </row>
        <row r="23">
          <cell r="A23" t="str">
            <v>GUIN65</v>
          </cell>
        </row>
        <row r="24">
          <cell r="A24" t="str">
            <v>HEIN33</v>
          </cell>
        </row>
        <row r="25">
          <cell r="A25" t="str">
            <v>HEIN65</v>
          </cell>
        </row>
        <row r="26">
          <cell r="A26" t="str">
            <v>MALT</v>
          </cell>
        </row>
        <row r="27">
          <cell r="A27" t="str">
            <v>MARI65</v>
          </cell>
        </row>
        <row r="28">
          <cell r="A28" t="str">
            <v>SOBB65</v>
          </cell>
        </row>
        <row r="29">
          <cell r="A29" t="str">
            <v xml:space="preserve">XXL </v>
          </cell>
        </row>
        <row r="30">
          <cell r="A30" t="str">
            <v>DESP</v>
          </cell>
        </row>
        <row r="31">
          <cell r="A31" t="str">
            <v>JOHN</v>
          </cell>
        </row>
        <row r="32">
          <cell r="A32" t="str">
            <v>JUSMANG</v>
          </cell>
        </row>
        <row r="33">
          <cell r="A33" t="str">
            <v>LIBS</v>
          </cell>
        </row>
        <row r="34">
          <cell r="A34" t="str">
            <v>RIZ3500</v>
          </cell>
        </row>
        <row r="35">
          <cell r="A35" t="str">
            <v>RIZ4000</v>
          </cell>
        </row>
        <row r="36">
          <cell r="A36" t="str">
            <v>RIZ4500</v>
          </cell>
        </row>
        <row r="37">
          <cell r="A37" t="str">
            <v>RIZ5500</v>
          </cell>
        </row>
        <row r="38">
          <cell r="A38" t="str">
            <v>SPAGH3500</v>
          </cell>
        </row>
        <row r="39">
          <cell r="A39" t="str">
            <v>SPAGH4000</v>
          </cell>
        </row>
        <row r="40">
          <cell r="A40" t="str">
            <v>SPAGH4500</v>
          </cell>
        </row>
        <row r="41">
          <cell r="A41" t="str">
            <v>SPAGH5500</v>
          </cell>
        </row>
        <row r="42">
          <cell r="A42" t="str">
            <v>FLAMB3500</v>
          </cell>
        </row>
        <row r="43">
          <cell r="A43" t="str">
            <v>FLAMB3750</v>
          </cell>
        </row>
        <row r="44">
          <cell r="A44" t="str">
            <v>FLAMB4000</v>
          </cell>
        </row>
        <row r="45">
          <cell r="A45" t="str">
            <v>POUL2000</v>
          </cell>
        </row>
        <row r="46">
          <cell r="A46" t="str">
            <v>POUL2500</v>
          </cell>
        </row>
        <row r="47">
          <cell r="A47" t="str">
            <v>POUL2750</v>
          </cell>
        </row>
        <row r="48">
          <cell r="A48" t="str">
            <v>POUL3000</v>
          </cell>
        </row>
      </sheetData>
      <sheetData sheetId="22" refreshError="1"/>
      <sheetData sheetId="23" refreshError="1"/>
      <sheetData sheetId="24" refreshError="1"/>
      <sheetData sheetId="25"/>
      <sheetData sheetId="26" refreshError="1"/>
      <sheetData sheetId="27" refreshError="1"/>
      <sheetData sheetId="28" refreshError="1"/>
      <sheetData sheetId="29" refreshError="1"/>
      <sheetData sheetId="30" refreshError="1"/>
      <sheetData sheetId="3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ntrol" Target="../activeX/activeX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3" Type="http://schemas.openxmlformats.org/officeDocument/2006/relationships/control" Target="../activeX/activeX5.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8"/>
  <dimension ref="B1:N33"/>
  <sheetViews>
    <sheetView tabSelected="1" workbookViewId="0">
      <selection activeCell="AB13" sqref="AB13"/>
    </sheetView>
  </sheetViews>
  <sheetFormatPr baseColWidth="10" defaultColWidth="3.7109375" defaultRowHeight="12.75" customHeight="1"/>
  <cols>
    <col min="1" max="1" width="1.28515625" customWidth="1"/>
    <col min="2" max="2" width="5.7109375" customWidth="1"/>
    <col min="3" max="4" width="4.5703125" customWidth="1"/>
    <col min="5" max="5" width="3.42578125" customWidth="1"/>
    <col min="6" max="6" width="5" customWidth="1"/>
    <col min="7" max="7" width="4.28515625" customWidth="1"/>
    <col min="8" max="8" width="4.85546875" customWidth="1"/>
    <col min="9" max="10" width="3.28515625" customWidth="1"/>
    <col min="11" max="24" width="3.7109375" customWidth="1"/>
  </cols>
  <sheetData>
    <row r="1" spans="2:14" ht="16.5" customHeight="1">
      <c r="B1" s="1"/>
    </row>
    <row r="2" spans="2:14" ht="9" customHeight="1"/>
    <row r="4" spans="2:14" ht="9.75" customHeight="1"/>
    <row r="5" spans="2:14" ht="12.75" customHeight="1">
      <c r="B5" s="2" t="s">
        <v>113</v>
      </c>
      <c r="C5" s="3" t="s">
        <v>112</v>
      </c>
      <c r="D5" s="3"/>
      <c r="E5" s="3"/>
      <c r="F5" s="4" t="str">
        <f ca="1">TEXT(TODAY(),"jj/mm/aaaa")</f>
        <v>30/10/2019</v>
      </c>
      <c r="G5" s="5"/>
      <c r="H5" s="5"/>
      <c r="I5" s="5"/>
      <c r="J5" s="5"/>
      <c r="K5" s="5"/>
      <c r="L5" s="5"/>
      <c r="M5" s="6"/>
      <c r="N5" s="6"/>
    </row>
    <row r="6" spans="2:14" ht="17.25" customHeight="1">
      <c r="B6" s="76" t="s">
        <v>115</v>
      </c>
      <c r="C6" s="76"/>
      <c r="D6" s="7" t="s">
        <v>84</v>
      </c>
      <c r="E6" s="7"/>
      <c r="F6" s="5"/>
      <c r="G6" s="5"/>
      <c r="H6" s="8"/>
      <c r="I6" s="5"/>
      <c r="J6" s="5"/>
      <c r="K6" s="5"/>
      <c r="L6" s="5"/>
      <c r="M6" s="6"/>
      <c r="N6" s="6"/>
    </row>
    <row r="7" spans="2:14" ht="8.25" customHeight="1">
      <c r="B7" s="9"/>
      <c r="C7" s="9"/>
      <c r="D7" s="9"/>
      <c r="E7" s="9"/>
      <c r="F7" s="9"/>
      <c r="G7" s="9"/>
      <c r="H7" s="7"/>
    </row>
    <row r="8" spans="2:14" ht="12.75" customHeight="1">
      <c r="B8" s="10" t="s">
        <v>1</v>
      </c>
      <c r="D8" t="s">
        <v>2</v>
      </c>
      <c r="E8" s="77" t="s">
        <v>3</v>
      </c>
      <c r="F8" s="77"/>
      <c r="G8" s="77" t="s">
        <v>4</v>
      </c>
      <c r="H8" s="77"/>
    </row>
    <row r="9" spans="2:14" ht="8.25" customHeight="1">
      <c r="B9" s="12"/>
    </row>
    <row r="10" spans="2:14" ht="12.75" customHeight="1">
      <c r="B10" s="18" t="s">
        <v>18</v>
      </c>
      <c r="D10" s="19">
        <v>5</v>
      </c>
      <c r="E10" s="78">
        <v>800</v>
      </c>
      <c r="F10" s="78"/>
      <c r="G10" s="79">
        <v>4000</v>
      </c>
      <c r="H10" s="79"/>
    </row>
    <row r="11" spans="2:14" ht="12.75" customHeight="1">
      <c r="B11" s="18" t="s">
        <v>28</v>
      </c>
      <c r="D11" s="19">
        <v>8</v>
      </c>
      <c r="E11" s="78">
        <v>500</v>
      </c>
      <c r="F11" s="78"/>
      <c r="G11" s="80">
        <v>4000</v>
      </c>
      <c r="H11" s="80"/>
    </row>
    <row r="12" spans="2:14" ht="12.75" customHeight="1">
      <c r="B12" s="20" t="s">
        <v>109</v>
      </c>
      <c r="C12" s="7"/>
      <c r="D12" s="19"/>
      <c r="E12" s="78"/>
      <c r="F12" s="78"/>
      <c r="G12" s="81"/>
      <c r="H12" s="81"/>
    </row>
    <row r="13" spans="2:14" ht="12.75" customHeight="1">
      <c r="B13" s="20" t="s">
        <v>109</v>
      </c>
      <c r="C13" s="7"/>
      <c r="D13" s="19"/>
      <c r="E13" s="78"/>
      <c r="F13" s="78"/>
      <c r="G13" s="81"/>
      <c r="H13" s="81"/>
    </row>
    <row r="14" spans="2:14" ht="12.75" customHeight="1">
      <c r="B14" s="20" t="s">
        <v>109</v>
      </c>
      <c r="C14" s="7"/>
      <c r="D14" s="19"/>
      <c r="E14" s="78"/>
      <c r="F14" s="78"/>
      <c r="G14" s="81"/>
      <c r="H14" s="81"/>
    </row>
    <row r="15" spans="2:14" ht="12.75" customHeight="1">
      <c r="B15" s="20" t="s">
        <v>109</v>
      </c>
      <c r="C15" s="7"/>
      <c r="D15" s="19"/>
      <c r="E15" s="78"/>
      <c r="F15" s="78"/>
      <c r="G15" s="81"/>
      <c r="H15" s="81"/>
    </row>
    <row r="16" spans="2:14" ht="12.75" customHeight="1">
      <c r="B16" s="20" t="s">
        <v>109</v>
      </c>
      <c r="C16" s="7"/>
      <c r="D16" s="19"/>
      <c r="E16" s="78"/>
      <c r="F16" s="78"/>
      <c r="G16" s="81"/>
      <c r="H16" s="81"/>
    </row>
    <row r="17" spans="2:9" ht="12.75" customHeight="1">
      <c r="B17" s="20" t="s">
        <v>109</v>
      </c>
      <c r="C17" s="7"/>
      <c r="D17" s="19"/>
      <c r="E17" s="78"/>
      <c r="F17" s="78"/>
      <c r="G17" s="81"/>
      <c r="H17" s="81"/>
    </row>
    <row r="18" spans="2:9" ht="12.75" customHeight="1">
      <c r="B18" s="20" t="s">
        <v>109</v>
      </c>
      <c r="C18" s="7"/>
      <c r="D18" s="19"/>
      <c r="E18" s="78"/>
      <c r="F18" s="78"/>
      <c r="G18" s="81"/>
      <c r="H18" s="81"/>
    </row>
    <row r="19" spans="2:9" ht="12.75" customHeight="1">
      <c r="B19" s="20" t="s">
        <v>109</v>
      </c>
      <c r="C19" s="7"/>
      <c r="D19" s="19"/>
      <c r="E19" s="78"/>
      <c r="F19" s="78"/>
      <c r="G19" s="81"/>
      <c r="H19" s="81"/>
    </row>
    <row r="20" spans="2:9" ht="12.75" customHeight="1">
      <c r="B20" s="20"/>
      <c r="C20" s="7"/>
      <c r="D20" s="19"/>
      <c r="E20" s="78"/>
      <c r="F20" s="78"/>
      <c r="G20" s="81"/>
      <c r="H20" s="81"/>
    </row>
    <row r="21" spans="2:9" ht="12.75" customHeight="1">
      <c r="B21" t="s">
        <v>5</v>
      </c>
      <c r="G21" s="82">
        <f>SUM(G10:H19)</f>
        <v>8000</v>
      </c>
      <c r="H21" s="82"/>
      <c r="I21" s="13"/>
    </row>
    <row r="22" spans="2:9" ht="12.75" customHeight="1">
      <c r="B22" t="s">
        <v>6</v>
      </c>
      <c r="G22" s="82"/>
      <c r="H22" s="82"/>
      <c r="I22" s="13"/>
    </row>
    <row r="23" spans="2:9" ht="12.75" customHeight="1">
      <c r="B23" t="s">
        <v>7</v>
      </c>
      <c r="G23" s="83">
        <f>G21-(G22+G24)</f>
        <v>8000</v>
      </c>
      <c r="H23" s="83"/>
      <c r="I23" s="13"/>
    </row>
    <row r="24" spans="2:9" ht="12.75" customHeight="1">
      <c r="B24" t="s">
        <v>8</v>
      </c>
      <c r="G24" s="82"/>
      <c r="H24" s="82"/>
      <c r="I24" s="13"/>
    </row>
    <row r="25" spans="2:9" ht="10.5" customHeight="1">
      <c r="F25" s="14"/>
    </row>
    <row r="26" spans="2:9" ht="14.25" customHeight="1">
      <c r="B26" s="15"/>
    </row>
    <row r="27" spans="2:9" ht="15" customHeight="1">
      <c r="B27" s="15"/>
    </row>
    <row r="29" spans="2:9" ht="12.75" customHeight="1">
      <c r="F29" s="77"/>
      <c r="G29" s="77"/>
      <c r="H29" s="77"/>
      <c r="I29" s="77"/>
    </row>
    <row r="30" spans="2:9" ht="12.75" customHeight="1">
      <c r="E30" s="16"/>
    </row>
    <row r="33" spans="3:3" ht="12.75" customHeight="1">
      <c r="C33" s="17"/>
    </row>
  </sheetData>
  <mergeCells count="30">
    <mergeCell ref="G22:H22"/>
    <mergeCell ref="G23:H23"/>
    <mergeCell ref="G24:H24"/>
    <mergeCell ref="E15:F15"/>
    <mergeCell ref="G15:H15"/>
    <mergeCell ref="E16:F16"/>
    <mergeCell ref="G16:H16"/>
    <mergeCell ref="E17:F17"/>
    <mergeCell ref="G17:H17"/>
    <mergeCell ref="E11:F11"/>
    <mergeCell ref="G11:H11"/>
    <mergeCell ref="F29:I29"/>
    <mergeCell ref="E18:F18"/>
    <mergeCell ref="G18:H18"/>
    <mergeCell ref="E19:F19"/>
    <mergeCell ref="G19:H19"/>
    <mergeCell ref="E20:F20"/>
    <mergeCell ref="G20:H20"/>
    <mergeCell ref="E12:F12"/>
    <mergeCell ref="E13:F13"/>
    <mergeCell ref="G13:H13"/>
    <mergeCell ref="E14:F14"/>
    <mergeCell ref="G14:H14"/>
    <mergeCell ref="G12:H12"/>
    <mergeCell ref="G21:H21"/>
    <mergeCell ref="B6:C6"/>
    <mergeCell ref="E8:F8"/>
    <mergeCell ref="G8:H8"/>
    <mergeCell ref="E10:F10"/>
    <mergeCell ref="G10:H10"/>
  </mergeCells>
  <printOptions horizontalCentered="1" verticalCentered="1"/>
  <pageMargins left="0.31496062992125984" right="0.47244094488188981" top="0.11811023622047245" bottom="0.74803149606299213" header="7.874015748031496E-2" footer="0.31496062992125984"/>
  <pageSetup paperSize="70" scale="90" orientation="portrait" r:id="rId1"/>
  <drawing r:id="rId2"/>
  <legacyDrawing r:id="rId3"/>
  <controls>
    <control shapeId="5124" r:id="rId4" name="Bt3"/>
    <control shapeId="5123" r:id="rId5" name="Bt2"/>
    <control shapeId="5121" r:id="rId6" name="Bt1"/>
    <control shapeId="5125" r:id="rId7" name="Bt4"/>
  </controls>
</worksheet>
</file>

<file path=xl/worksheets/sheet2.xml><?xml version="1.0" encoding="utf-8"?>
<worksheet xmlns="http://schemas.openxmlformats.org/spreadsheetml/2006/main" xmlns:r="http://schemas.openxmlformats.org/officeDocument/2006/relationships">
  <sheetPr codeName="Feuil5">
    <tabColor theme="6" tint="-0.249977111117893"/>
  </sheetPr>
  <dimension ref="A1:F32"/>
  <sheetViews>
    <sheetView zoomScaleNormal="100" workbookViewId="0">
      <selection activeCell="K8" sqref="K8"/>
    </sheetView>
  </sheetViews>
  <sheetFormatPr baseColWidth="10" defaultRowHeight="15"/>
  <cols>
    <col min="2" max="2" width="16.28515625" bestFit="1" customWidth="1"/>
  </cols>
  <sheetData>
    <row r="1" spans="1:6" ht="22.5">
      <c r="A1" s="65" t="s">
        <v>120</v>
      </c>
      <c r="B1" s="66" t="s">
        <v>9</v>
      </c>
      <c r="C1" s="67" t="s">
        <v>119</v>
      </c>
      <c r="D1" s="68" t="s">
        <v>118</v>
      </c>
      <c r="E1" s="68" t="s">
        <v>117</v>
      </c>
      <c r="F1" s="67" t="s">
        <v>116</v>
      </c>
    </row>
    <row r="2" spans="1:6">
      <c r="A2" s="69" t="s">
        <v>16</v>
      </c>
      <c r="B2" s="70" t="s">
        <v>17</v>
      </c>
      <c r="C2" s="71">
        <v>12</v>
      </c>
      <c r="D2" s="71"/>
      <c r="E2" s="71">
        <v>4</v>
      </c>
      <c r="F2" s="71">
        <f>IF(C2+D2-E2&lt;&gt;0,C2+D2-E2,"")</f>
        <v>8</v>
      </c>
    </row>
    <row r="3" spans="1:6">
      <c r="A3" s="69" t="s">
        <v>18</v>
      </c>
      <c r="B3" s="70" t="s">
        <v>19</v>
      </c>
      <c r="C3" s="71"/>
      <c r="D3" s="71"/>
      <c r="E3" s="71"/>
      <c r="F3" s="71" t="str">
        <f t="shared" ref="F3:F32" si="0">IF(C3+D3-E3&lt;&gt;0,C3+D3-E3,"")</f>
        <v/>
      </c>
    </row>
    <row r="4" spans="1:6">
      <c r="A4" s="69" t="s">
        <v>20</v>
      </c>
      <c r="B4" s="70" t="s">
        <v>21</v>
      </c>
      <c r="C4" s="71"/>
      <c r="D4" s="71"/>
      <c r="E4" s="71"/>
      <c r="F4" s="71" t="str">
        <f t="shared" si="0"/>
        <v/>
      </c>
    </row>
    <row r="5" spans="1:6">
      <c r="A5" s="69" t="s">
        <v>22</v>
      </c>
      <c r="B5" s="70" t="s">
        <v>23</v>
      </c>
      <c r="C5" s="71"/>
      <c r="D5" s="71"/>
      <c r="E5" s="71"/>
      <c r="F5" s="71" t="str">
        <f t="shared" si="0"/>
        <v/>
      </c>
    </row>
    <row r="6" spans="1:6">
      <c r="A6" s="69" t="s">
        <v>24</v>
      </c>
      <c r="B6" s="70" t="s">
        <v>25</v>
      </c>
      <c r="C6" s="71"/>
      <c r="D6" s="71"/>
      <c r="E6" s="71">
        <v>10</v>
      </c>
      <c r="F6" s="71">
        <f t="shared" si="0"/>
        <v>-10</v>
      </c>
    </row>
    <row r="7" spans="1:6">
      <c r="A7" s="69" t="s">
        <v>26</v>
      </c>
      <c r="B7" s="72" t="s">
        <v>27</v>
      </c>
      <c r="C7" s="71"/>
      <c r="D7" s="71"/>
      <c r="E7" s="71"/>
      <c r="F7" s="71" t="str">
        <f t="shared" si="0"/>
        <v/>
      </c>
    </row>
    <row r="8" spans="1:6">
      <c r="A8" s="69" t="s">
        <v>28</v>
      </c>
      <c r="B8" s="72" t="s">
        <v>29</v>
      </c>
      <c r="C8" s="71"/>
      <c r="D8" s="71"/>
      <c r="E8" s="71"/>
      <c r="F8" s="71" t="str">
        <f t="shared" si="0"/>
        <v/>
      </c>
    </row>
    <row r="9" spans="1:6">
      <c r="A9" s="69" t="s">
        <v>30</v>
      </c>
      <c r="B9" s="72" t="s">
        <v>31</v>
      </c>
      <c r="C9" s="71"/>
      <c r="D9" s="71"/>
      <c r="E9" s="71">
        <v>2</v>
      </c>
      <c r="F9" s="71">
        <f t="shared" si="0"/>
        <v>-2</v>
      </c>
    </row>
    <row r="10" spans="1:6">
      <c r="A10" s="69" t="s">
        <v>32</v>
      </c>
      <c r="B10" s="72" t="s">
        <v>33</v>
      </c>
      <c r="C10" s="71"/>
      <c r="D10" s="71"/>
      <c r="E10" s="71">
        <v>6</v>
      </c>
      <c r="F10" s="71">
        <f t="shared" si="0"/>
        <v>-6</v>
      </c>
    </row>
    <row r="11" spans="1:6">
      <c r="A11" s="69" t="s">
        <v>34</v>
      </c>
      <c r="B11" s="72" t="s">
        <v>35</v>
      </c>
      <c r="C11" s="71"/>
      <c r="D11" s="71"/>
      <c r="E11" s="71"/>
      <c r="F11" s="71" t="str">
        <f t="shared" si="0"/>
        <v/>
      </c>
    </row>
    <row r="12" spans="1:6">
      <c r="A12" s="69" t="s">
        <v>36</v>
      </c>
      <c r="B12" s="72" t="s">
        <v>37</v>
      </c>
      <c r="C12" s="71"/>
      <c r="D12" s="71"/>
      <c r="E12" s="71"/>
      <c r="F12" s="71" t="str">
        <f t="shared" si="0"/>
        <v/>
      </c>
    </row>
    <row r="13" spans="1:6">
      <c r="A13" s="69" t="s">
        <v>38</v>
      </c>
      <c r="B13" s="72" t="s">
        <v>39</v>
      </c>
      <c r="C13" s="71"/>
      <c r="D13" s="71"/>
      <c r="E13" s="71"/>
      <c r="F13" s="71" t="str">
        <f t="shared" si="0"/>
        <v/>
      </c>
    </row>
    <row r="14" spans="1:6">
      <c r="A14" s="69" t="s">
        <v>40</v>
      </c>
      <c r="B14" s="72" t="s">
        <v>41</v>
      </c>
      <c r="C14" s="71"/>
      <c r="D14" s="71"/>
      <c r="E14" s="71"/>
      <c r="F14" s="71" t="str">
        <f t="shared" si="0"/>
        <v/>
      </c>
    </row>
    <row r="15" spans="1:6">
      <c r="A15" s="73" t="s">
        <v>42</v>
      </c>
      <c r="B15" s="72" t="s">
        <v>43</v>
      </c>
      <c r="C15" s="71"/>
      <c r="D15" s="71"/>
      <c r="E15" s="71"/>
      <c r="F15" s="71" t="str">
        <f t="shared" si="0"/>
        <v/>
      </c>
    </row>
    <row r="16" spans="1:6">
      <c r="A16" s="73" t="s">
        <v>44</v>
      </c>
      <c r="B16" s="72" t="s">
        <v>45</v>
      </c>
      <c r="C16" s="71"/>
      <c r="D16" s="71"/>
      <c r="E16" s="71"/>
      <c r="F16" s="71" t="str">
        <f t="shared" si="0"/>
        <v/>
      </c>
    </row>
    <row r="17" spans="1:6">
      <c r="A17" s="73" t="s">
        <v>46</v>
      </c>
      <c r="B17" s="72" t="s">
        <v>47</v>
      </c>
      <c r="C17" s="71"/>
      <c r="D17" s="71"/>
      <c r="E17" s="71">
        <v>5</v>
      </c>
      <c r="F17" s="71">
        <f t="shared" si="0"/>
        <v>-5</v>
      </c>
    </row>
    <row r="18" spans="1:6">
      <c r="A18" s="73" t="s">
        <v>48</v>
      </c>
      <c r="B18" s="72" t="s">
        <v>49</v>
      </c>
      <c r="C18" s="71"/>
      <c r="D18" s="71"/>
      <c r="E18" s="71"/>
      <c r="F18" s="71" t="str">
        <f t="shared" si="0"/>
        <v/>
      </c>
    </row>
    <row r="19" spans="1:6">
      <c r="A19" s="73" t="s">
        <v>50</v>
      </c>
      <c r="B19" s="72" t="s">
        <v>51</v>
      </c>
      <c r="C19" s="71"/>
      <c r="D19" s="71"/>
      <c r="E19" s="71"/>
      <c r="F19" s="71" t="str">
        <f t="shared" si="0"/>
        <v/>
      </c>
    </row>
    <row r="20" spans="1:6">
      <c r="A20" s="73" t="s">
        <v>52</v>
      </c>
      <c r="B20" s="72" t="s">
        <v>52</v>
      </c>
      <c r="C20" s="71"/>
      <c r="D20" s="71"/>
      <c r="E20" s="71"/>
      <c r="F20" s="71" t="str">
        <f t="shared" si="0"/>
        <v/>
      </c>
    </row>
    <row r="21" spans="1:6">
      <c r="A21" s="73" t="s">
        <v>53</v>
      </c>
      <c r="B21" s="72" t="s">
        <v>54</v>
      </c>
      <c r="C21" s="71"/>
      <c r="D21" s="71"/>
      <c r="E21" s="71"/>
      <c r="F21" s="71" t="str">
        <f t="shared" si="0"/>
        <v/>
      </c>
    </row>
    <row r="22" spans="1:6">
      <c r="A22" s="73" t="s">
        <v>55</v>
      </c>
      <c r="B22" s="72" t="s">
        <v>56</v>
      </c>
      <c r="C22" s="71"/>
      <c r="D22" s="71"/>
      <c r="E22" s="71"/>
      <c r="F22" s="71" t="str">
        <f t="shared" si="0"/>
        <v/>
      </c>
    </row>
    <row r="23" spans="1:6">
      <c r="A23" s="73" t="s">
        <v>57</v>
      </c>
      <c r="B23" s="71" t="s">
        <v>58</v>
      </c>
      <c r="C23" s="71"/>
      <c r="D23" s="71"/>
      <c r="E23" s="71"/>
      <c r="F23" s="71" t="str">
        <f t="shared" si="0"/>
        <v/>
      </c>
    </row>
    <row r="24" spans="1:6">
      <c r="A24" s="73" t="s">
        <v>59</v>
      </c>
      <c r="B24" s="71" t="s">
        <v>60</v>
      </c>
      <c r="C24" s="71"/>
      <c r="D24" s="71"/>
      <c r="E24" s="71"/>
      <c r="F24" s="71" t="str">
        <f t="shared" si="0"/>
        <v/>
      </c>
    </row>
    <row r="25" spans="1:6">
      <c r="A25" s="73" t="s">
        <v>61</v>
      </c>
      <c r="B25" s="71" t="s">
        <v>62</v>
      </c>
      <c r="C25" s="71"/>
      <c r="D25" s="71"/>
      <c r="E25" s="71"/>
      <c r="F25" s="71" t="str">
        <f t="shared" si="0"/>
        <v/>
      </c>
    </row>
    <row r="26" spans="1:6">
      <c r="A26" s="73" t="s">
        <v>63</v>
      </c>
      <c r="B26" s="71" t="s">
        <v>64</v>
      </c>
      <c r="C26" s="71"/>
      <c r="D26" s="71"/>
      <c r="E26" s="71"/>
      <c r="F26" s="71" t="str">
        <f t="shared" si="0"/>
        <v/>
      </c>
    </row>
    <row r="27" spans="1:6">
      <c r="A27" s="73" t="s">
        <v>65</v>
      </c>
      <c r="B27" s="71" t="s">
        <v>66</v>
      </c>
      <c r="C27" s="71"/>
      <c r="D27" s="71"/>
      <c r="E27" s="71"/>
      <c r="F27" s="71" t="str">
        <f t="shared" si="0"/>
        <v/>
      </c>
    </row>
    <row r="28" spans="1:6">
      <c r="A28" s="73" t="s">
        <v>67</v>
      </c>
      <c r="B28" s="72" t="s">
        <v>68</v>
      </c>
      <c r="C28" s="71"/>
      <c r="D28" s="71"/>
      <c r="E28" s="71"/>
      <c r="F28" s="71" t="str">
        <f t="shared" si="0"/>
        <v/>
      </c>
    </row>
    <row r="29" spans="1:6">
      <c r="A29" s="73" t="s">
        <v>69</v>
      </c>
      <c r="B29" s="71" t="s">
        <v>70</v>
      </c>
      <c r="C29" s="71"/>
      <c r="D29" s="71"/>
      <c r="E29" s="71"/>
      <c r="F29" s="71" t="str">
        <f t="shared" si="0"/>
        <v/>
      </c>
    </row>
    <row r="30" spans="1:6">
      <c r="A30" s="73" t="s">
        <v>71</v>
      </c>
      <c r="B30" s="70" t="s">
        <v>72</v>
      </c>
      <c r="C30" s="71"/>
      <c r="D30" s="71"/>
      <c r="E30" s="71"/>
      <c r="F30" s="71" t="str">
        <f t="shared" si="0"/>
        <v/>
      </c>
    </row>
    <row r="31" spans="1:6">
      <c r="A31" s="74" t="s">
        <v>73</v>
      </c>
      <c r="B31" s="75" t="s">
        <v>74</v>
      </c>
      <c r="C31" s="71"/>
      <c r="D31" s="71"/>
      <c r="E31" s="71"/>
      <c r="F31" s="71" t="str">
        <f t="shared" si="0"/>
        <v/>
      </c>
    </row>
    <row r="32" spans="1:6">
      <c r="A32" s="74" t="s">
        <v>75</v>
      </c>
      <c r="B32" s="72" t="s">
        <v>75</v>
      </c>
      <c r="C32" s="71"/>
      <c r="D32" s="71"/>
      <c r="E32" s="71"/>
      <c r="F32" s="71" t="str">
        <f t="shared" si="0"/>
        <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
  <dimension ref="A1:O37"/>
  <sheetViews>
    <sheetView workbookViewId="0">
      <selection activeCell="L18" sqref="L18"/>
    </sheetView>
  </sheetViews>
  <sheetFormatPr baseColWidth="10" defaultRowHeight="15"/>
  <cols>
    <col min="1" max="1" width="15.5703125" bestFit="1" customWidth="1"/>
    <col min="2" max="2" width="18.5703125" bestFit="1" customWidth="1"/>
    <col min="3" max="3" width="9.42578125" customWidth="1"/>
    <col min="4" max="5" width="11.85546875" bestFit="1" customWidth="1"/>
    <col min="6" max="6" width="12.85546875" bestFit="1" customWidth="1"/>
    <col min="7" max="7" width="12.85546875" style="14" bestFit="1" customWidth="1"/>
    <col min="8" max="8" width="11.85546875" bestFit="1" customWidth="1"/>
  </cols>
  <sheetData>
    <row r="1" spans="1:15">
      <c r="A1" s="21"/>
      <c r="B1" s="22" t="s">
        <v>9</v>
      </c>
      <c r="C1" s="22" t="s">
        <v>10</v>
      </c>
      <c r="D1" s="22" t="s">
        <v>11</v>
      </c>
      <c r="E1" s="22" t="s">
        <v>12</v>
      </c>
      <c r="F1" s="22" t="s">
        <v>13</v>
      </c>
      <c r="G1" s="23" t="s">
        <v>14</v>
      </c>
      <c r="H1" s="24" t="s">
        <v>15</v>
      </c>
    </row>
    <row r="2" spans="1:15">
      <c r="A2" s="25" t="s">
        <v>16</v>
      </c>
      <c r="B2" s="26" t="s">
        <v>17</v>
      </c>
      <c r="C2" s="27">
        <v>24</v>
      </c>
      <c r="D2" s="28">
        <f>+G2/C2</f>
        <v>384.79166666666669</v>
      </c>
      <c r="E2" s="27">
        <v>500</v>
      </c>
      <c r="F2" s="29">
        <f>C2*E2</f>
        <v>12000</v>
      </c>
      <c r="G2" s="29">
        <v>9235</v>
      </c>
      <c r="H2" s="30">
        <f t="shared" ref="H2:H24" si="0">+F2-G2</f>
        <v>2765</v>
      </c>
    </row>
    <row r="3" spans="1:15">
      <c r="A3" s="25" t="s">
        <v>18</v>
      </c>
      <c r="B3" s="26" t="s">
        <v>19</v>
      </c>
      <c r="C3" s="27">
        <v>12</v>
      </c>
      <c r="D3" s="28">
        <f t="shared" ref="D3:D22" si="1">+G3/C3</f>
        <v>649.58333333333337</v>
      </c>
      <c r="E3" s="27">
        <v>800</v>
      </c>
      <c r="F3" s="29">
        <f t="shared" ref="F3:F32" si="2">C3*E3</f>
        <v>9600</v>
      </c>
      <c r="G3" s="29">
        <v>7795</v>
      </c>
      <c r="H3" s="31">
        <f t="shared" si="0"/>
        <v>1805</v>
      </c>
    </row>
    <row r="4" spans="1:15">
      <c r="A4" s="25" t="s">
        <v>20</v>
      </c>
      <c r="B4" s="26" t="s">
        <v>21</v>
      </c>
      <c r="C4" s="27">
        <v>10</v>
      </c>
      <c r="D4" s="28">
        <f t="shared" si="1"/>
        <v>584</v>
      </c>
      <c r="E4" s="27">
        <v>600</v>
      </c>
      <c r="F4" s="29">
        <f t="shared" si="2"/>
        <v>6000</v>
      </c>
      <c r="G4" s="29">
        <v>5840</v>
      </c>
      <c r="H4" s="31">
        <f t="shared" si="0"/>
        <v>160</v>
      </c>
      <c r="M4" s="14"/>
      <c r="O4" s="32"/>
    </row>
    <row r="5" spans="1:15">
      <c r="A5" s="25" t="s">
        <v>22</v>
      </c>
      <c r="B5" s="26" t="s">
        <v>23</v>
      </c>
      <c r="C5" s="27">
        <v>24</v>
      </c>
      <c r="D5" s="28">
        <f t="shared" si="1"/>
        <v>344.375</v>
      </c>
      <c r="E5" s="27">
        <v>500</v>
      </c>
      <c r="F5" s="29">
        <f t="shared" si="2"/>
        <v>12000</v>
      </c>
      <c r="G5" s="29">
        <v>8265</v>
      </c>
      <c r="H5" s="30">
        <f t="shared" si="0"/>
        <v>3735</v>
      </c>
      <c r="M5" s="14"/>
      <c r="O5" s="32"/>
    </row>
    <row r="6" spans="1:15">
      <c r="A6" s="25" t="s">
        <v>24</v>
      </c>
      <c r="B6" s="26" t="s">
        <v>25</v>
      </c>
      <c r="C6" s="27">
        <v>12</v>
      </c>
      <c r="D6" s="28">
        <f t="shared" si="1"/>
        <v>613.75</v>
      </c>
      <c r="E6" s="27">
        <v>800</v>
      </c>
      <c r="F6" s="29">
        <f t="shared" si="2"/>
        <v>9600</v>
      </c>
      <c r="G6" s="29">
        <v>7365</v>
      </c>
      <c r="H6" s="31">
        <f t="shared" si="0"/>
        <v>2235</v>
      </c>
      <c r="M6" s="14"/>
      <c r="O6" s="32"/>
    </row>
    <row r="7" spans="1:15">
      <c r="A7" s="25" t="s">
        <v>26</v>
      </c>
      <c r="B7" s="33" t="s">
        <v>27</v>
      </c>
      <c r="C7" s="27">
        <v>24</v>
      </c>
      <c r="D7" s="28">
        <f t="shared" si="1"/>
        <v>162.5</v>
      </c>
      <c r="E7" s="27">
        <v>400</v>
      </c>
      <c r="F7" s="29">
        <f t="shared" si="2"/>
        <v>9600</v>
      </c>
      <c r="G7" s="29">
        <v>3900</v>
      </c>
      <c r="H7" s="31">
        <f t="shared" si="0"/>
        <v>5700</v>
      </c>
      <c r="M7" s="14"/>
      <c r="O7" s="32"/>
    </row>
    <row r="8" spans="1:15">
      <c r="A8" s="25" t="s">
        <v>28</v>
      </c>
      <c r="B8" s="33" t="s">
        <v>29</v>
      </c>
      <c r="C8" s="27">
        <v>12</v>
      </c>
      <c r="D8" s="28">
        <f t="shared" si="1"/>
        <v>426.25</v>
      </c>
      <c r="E8" s="27">
        <v>500</v>
      </c>
      <c r="F8" s="29">
        <f t="shared" si="2"/>
        <v>6000</v>
      </c>
      <c r="G8" s="29">
        <v>5115</v>
      </c>
      <c r="H8" s="30">
        <f t="shared" si="0"/>
        <v>885</v>
      </c>
      <c r="M8" s="14"/>
      <c r="O8" s="32"/>
    </row>
    <row r="9" spans="1:15">
      <c r="A9" s="25" t="s">
        <v>30</v>
      </c>
      <c r="B9" s="33" t="s">
        <v>31</v>
      </c>
      <c r="C9" s="27">
        <v>24</v>
      </c>
      <c r="D9" s="28">
        <f t="shared" si="1"/>
        <v>154.79166666666666</v>
      </c>
      <c r="E9" s="27">
        <v>400</v>
      </c>
      <c r="F9" s="29">
        <f t="shared" si="2"/>
        <v>9600</v>
      </c>
      <c r="G9" s="29">
        <v>3715</v>
      </c>
      <c r="H9" s="31">
        <f t="shared" si="0"/>
        <v>5885</v>
      </c>
      <c r="M9" s="14"/>
      <c r="O9" s="32"/>
    </row>
    <row r="10" spans="1:15">
      <c r="A10" s="25" t="s">
        <v>32</v>
      </c>
      <c r="B10" s="33" t="s">
        <v>33</v>
      </c>
      <c r="C10" s="27">
        <v>10</v>
      </c>
      <c r="D10" s="28">
        <f t="shared" si="1"/>
        <v>560</v>
      </c>
      <c r="E10" s="27">
        <v>500</v>
      </c>
      <c r="F10" s="29">
        <f t="shared" si="2"/>
        <v>5000</v>
      </c>
      <c r="G10" s="29">
        <v>5600</v>
      </c>
      <c r="H10" s="34">
        <f t="shared" si="0"/>
        <v>-600</v>
      </c>
      <c r="M10" s="14"/>
      <c r="O10" s="32"/>
    </row>
    <row r="11" spans="1:15">
      <c r="A11" s="25" t="s">
        <v>34</v>
      </c>
      <c r="B11" s="33" t="s">
        <v>35</v>
      </c>
      <c r="C11" s="27">
        <v>24</v>
      </c>
      <c r="D11" s="28">
        <f t="shared" si="1"/>
        <v>97.5</v>
      </c>
      <c r="E11" s="27">
        <v>400</v>
      </c>
      <c r="F11" s="29">
        <f t="shared" si="2"/>
        <v>9600</v>
      </c>
      <c r="G11" s="29">
        <v>2340</v>
      </c>
      <c r="H11" s="34">
        <f t="shared" si="0"/>
        <v>7260</v>
      </c>
      <c r="M11" s="14"/>
      <c r="O11" s="32"/>
    </row>
    <row r="12" spans="1:15">
      <c r="A12" s="25" t="s">
        <v>36</v>
      </c>
      <c r="B12" s="33" t="s">
        <v>37</v>
      </c>
      <c r="C12" s="27">
        <v>12</v>
      </c>
      <c r="D12" s="28">
        <f t="shared" si="1"/>
        <v>400</v>
      </c>
      <c r="E12" s="27">
        <v>500</v>
      </c>
      <c r="F12" s="29">
        <f t="shared" si="2"/>
        <v>6000</v>
      </c>
      <c r="G12" s="29">
        <v>4800</v>
      </c>
      <c r="H12" s="31">
        <f t="shared" si="0"/>
        <v>1200</v>
      </c>
      <c r="M12" s="14"/>
      <c r="O12" s="32"/>
    </row>
    <row r="13" spans="1:15">
      <c r="A13" s="25" t="s">
        <v>38</v>
      </c>
      <c r="B13" s="33" t="s">
        <v>39</v>
      </c>
      <c r="C13" s="27">
        <v>24</v>
      </c>
      <c r="D13" s="28">
        <f t="shared" si="1"/>
        <v>288.125</v>
      </c>
      <c r="E13" s="27">
        <v>400</v>
      </c>
      <c r="F13" s="29">
        <f t="shared" si="2"/>
        <v>9600</v>
      </c>
      <c r="G13" s="29">
        <v>6915</v>
      </c>
      <c r="H13" s="30">
        <f t="shared" si="0"/>
        <v>2685</v>
      </c>
      <c r="M13" s="14"/>
      <c r="O13" s="32"/>
    </row>
    <row r="14" spans="1:15">
      <c r="A14" s="25" t="s">
        <v>40</v>
      </c>
      <c r="B14" s="33" t="s">
        <v>41</v>
      </c>
      <c r="C14" s="27">
        <v>12</v>
      </c>
      <c r="D14" s="28">
        <f t="shared" si="1"/>
        <v>1176.25</v>
      </c>
      <c r="E14" s="27">
        <v>500</v>
      </c>
      <c r="F14" s="29">
        <f t="shared" si="2"/>
        <v>6000</v>
      </c>
      <c r="G14" s="29">
        <v>14115</v>
      </c>
      <c r="H14" s="30">
        <f t="shared" si="0"/>
        <v>-8115</v>
      </c>
      <c r="M14" s="14"/>
      <c r="O14" s="32"/>
    </row>
    <row r="15" spans="1:15">
      <c r="A15" s="35" t="s">
        <v>42</v>
      </c>
      <c r="B15" s="33" t="s">
        <v>43</v>
      </c>
      <c r="C15" s="27">
        <v>24</v>
      </c>
      <c r="D15" s="28">
        <f t="shared" si="1"/>
        <v>525.625</v>
      </c>
      <c r="E15" s="27">
        <v>400</v>
      </c>
      <c r="F15" s="29">
        <f t="shared" si="2"/>
        <v>9600</v>
      </c>
      <c r="G15" s="29">
        <v>12615</v>
      </c>
      <c r="H15" s="31">
        <f t="shared" si="0"/>
        <v>-3015</v>
      </c>
      <c r="M15" s="14"/>
      <c r="O15" s="32"/>
    </row>
    <row r="16" spans="1:15">
      <c r="A16" s="35" t="s">
        <v>44</v>
      </c>
      <c r="B16" s="33" t="s">
        <v>45</v>
      </c>
      <c r="C16" s="27">
        <v>12</v>
      </c>
      <c r="D16" s="28">
        <f t="shared" si="1"/>
        <v>1125</v>
      </c>
      <c r="E16" s="27">
        <v>500</v>
      </c>
      <c r="F16" s="29">
        <f t="shared" si="2"/>
        <v>6000</v>
      </c>
      <c r="G16" s="29">
        <v>13500</v>
      </c>
      <c r="H16" s="30">
        <f t="shared" si="0"/>
        <v>-7500</v>
      </c>
      <c r="M16" s="14"/>
      <c r="O16" s="32"/>
    </row>
    <row r="17" spans="1:8">
      <c r="A17" s="35" t="s">
        <v>46</v>
      </c>
      <c r="B17" s="33" t="s">
        <v>47</v>
      </c>
      <c r="C17" s="27">
        <v>12</v>
      </c>
      <c r="D17" s="28">
        <f t="shared" si="1"/>
        <v>1041.6666666666667</v>
      </c>
      <c r="E17" s="27">
        <v>700</v>
      </c>
      <c r="F17" s="29">
        <f t="shared" si="2"/>
        <v>8400</v>
      </c>
      <c r="G17" s="29">
        <v>12500</v>
      </c>
      <c r="H17" s="31">
        <f t="shared" si="0"/>
        <v>-4100</v>
      </c>
    </row>
    <row r="18" spans="1:8">
      <c r="A18" s="35" t="s">
        <v>48</v>
      </c>
      <c r="B18" s="33" t="s">
        <v>49</v>
      </c>
      <c r="C18" s="27">
        <v>6</v>
      </c>
      <c r="D18" s="28">
        <f t="shared" si="1"/>
        <v>1685.8333333333333</v>
      </c>
      <c r="E18" s="27">
        <v>1300</v>
      </c>
      <c r="F18" s="29">
        <f t="shared" si="2"/>
        <v>7800</v>
      </c>
      <c r="G18" s="29">
        <v>10115</v>
      </c>
      <c r="H18" s="30">
        <f t="shared" si="0"/>
        <v>-2315</v>
      </c>
    </row>
    <row r="19" spans="1:8">
      <c r="A19" s="35" t="s">
        <v>50</v>
      </c>
      <c r="B19" s="33" t="s">
        <v>51</v>
      </c>
      <c r="C19" s="27">
        <v>12</v>
      </c>
      <c r="D19" s="28">
        <f t="shared" si="1"/>
        <v>533.33333333333337</v>
      </c>
      <c r="E19" s="27">
        <v>600</v>
      </c>
      <c r="F19" s="29">
        <f t="shared" si="2"/>
        <v>7200</v>
      </c>
      <c r="G19" s="29">
        <v>6400</v>
      </c>
      <c r="H19" s="31">
        <f t="shared" si="0"/>
        <v>800</v>
      </c>
    </row>
    <row r="20" spans="1:8">
      <c r="A20" s="35" t="s">
        <v>52</v>
      </c>
      <c r="B20" s="33" t="s">
        <v>52</v>
      </c>
      <c r="C20" s="27">
        <v>12</v>
      </c>
      <c r="D20" s="28">
        <f t="shared" si="1"/>
        <v>486.66666666666669</v>
      </c>
      <c r="E20" s="27">
        <v>500</v>
      </c>
      <c r="F20" s="29">
        <f t="shared" si="2"/>
        <v>6000</v>
      </c>
      <c r="G20" s="29">
        <v>5840</v>
      </c>
      <c r="H20" s="31">
        <f t="shared" si="0"/>
        <v>160</v>
      </c>
    </row>
    <row r="21" spans="1:8">
      <c r="A21" s="35" t="s">
        <v>53</v>
      </c>
      <c r="B21" s="33" t="s">
        <v>54</v>
      </c>
      <c r="C21" s="27">
        <v>24</v>
      </c>
      <c r="D21" s="28">
        <f t="shared" si="1"/>
        <v>221.45833333333334</v>
      </c>
      <c r="E21" s="27">
        <v>800</v>
      </c>
      <c r="F21" s="29">
        <f t="shared" si="2"/>
        <v>19200</v>
      </c>
      <c r="G21" s="29">
        <v>5315</v>
      </c>
      <c r="H21" s="30">
        <f t="shared" si="0"/>
        <v>13885</v>
      </c>
    </row>
    <row r="22" spans="1:8">
      <c r="A22" s="35" t="s">
        <v>55</v>
      </c>
      <c r="B22" s="33" t="s">
        <v>56</v>
      </c>
      <c r="C22" s="27">
        <v>12</v>
      </c>
      <c r="D22" s="28">
        <f t="shared" si="1"/>
        <v>809.58333333333337</v>
      </c>
      <c r="E22" s="27">
        <v>1300</v>
      </c>
      <c r="F22" s="29">
        <f t="shared" si="2"/>
        <v>15600</v>
      </c>
      <c r="G22" s="29">
        <v>9715</v>
      </c>
      <c r="H22" s="30">
        <f t="shared" si="0"/>
        <v>5885</v>
      </c>
    </row>
    <row r="23" spans="1:8">
      <c r="A23" s="35" t="s">
        <v>57</v>
      </c>
      <c r="B23" s="27" t="s">
        <v>58</v>
      </c>
      <c r="C23" s="27">
        <v>24</v>
      </c>
      <c r="D23" s="28">
        <f>16000/24</f>
        <v>666.66666666666663</v>
      </c>
      <c r="E23" s="27">
        <v>700</v>
      </c>
      <c r="F23" s="29">
        <f t="shared" si="2"/>
        <v>16800</v>
      </c>
      <c r="G23" s="29">
        <v>16000</v>
      </c>
      <c r="H23" s="30">
        <f t="shared" si="0"/>
        <v>800</v>
      </c>
    </row>
    <row r="24" spans="1:8">
      <c r="A24" s="35" t="s">
        <v>59</v>
      </c>
      <c r="B24" s="27" t="s">
        <v>60</v>
      </c>
      <c r="C24" s="27">
        <v>12</v>
      </c>
      <c r="D24" s="28">
        <v>310</v>
      </c>
      <c r="E24" s="27">
        <v>1300</v>
      </c>
      <c r="F24" s="29">
        <f t="shared" si="2"/>
        <v>15600</v>
      </c>
      <c r="G24" s="29">
        <v>3715</v>
      </c>
      <c r="H24" s="30">
        <f t="shared" si="0"/>
        <v>11885</v>
      </c>
    </row>
    <row r="25" spans="1:8">
      <c r="A25" s="35" t="s">
        <v>61</v>
      </c>
      <c r="B25" s="27" t="s">
        <v>62</v>
      </c>
      <c r="C25" s="36">
        <v>24</v>
      </c>
      <c r="D25" s="27"/>
      <c r="E25" s="36">
        <v>600</v>
      </c>
      <c r="F25" s="37">
        <f t="shared" si="2"/>
        <v>14400</v>
      </c>
      <c r="G25" s="29"/>
      <c r="H25" s="38"/>
    </row>
    <row r="26" spans="1:8">
      <c r="A26" s="35" t="s">
        <v>63</v>
      </c>
      <c r="B26" s="27" t="s">
        <v>64</v>
      </c>
      <c r="C26" s="36">
        <v>12</v>
      </c>
      <c r="D26" s="27"/>
      <c r="E26" s="36">
        <v>700</v>
      </c>
      <c r="F26" s="37">
        <f t="shared" si="2"/>
        <v>8400</v>
      </c>
      <c r="G26" s="29"/>
      <c r="H26" s="38"/>
    </row>
    <row r="27" spans="1:8">
      <c r="A27" s="35" t="s">
        <v>65</v>
      </c>
      <c r="B27" s="27" t="s">
        <v>66</v>
      </c>
      <c r="C27" s="27">
        <v>12</v>
      </c>
      <c r="D27" s="27"/>
      <c r="E27" s="27">
        <v>600</v>
      </c>
      <c r="F27" s="37">
        <f t="shared" si="2"/>
        <v>7200</v>
      </c>
      <c r="G27" s="29"/>
      <c r="H27" s="38"/>
    </row>
    <row r="28" spans="1:8">
      <c r="A28" s="35" t="s">
        <v>67</v>
      </c>
      <c r="B28" s="33" t="s">
        <v>68</v>
      </c>
      <c r="C28" s="36">
        <v>24</v>
      </c>
      <c r="D28" s="27"/>
      <c r="E28" s="36">
        <v>600</v>
      </c>
      <c r="F28" s="37">
        <f t="shared" si="2"/>
        <v>14400</v>
      </c>
      <c r="G28" s="29"/>
      <c r="H28" s="38"/>
    </row>
    <row r="29" spans="1:8">
      <c r="A29" s="35" t="s">
        <v>69</v>
      </c>
      <c r="B29" s="27" t="s">
        <v>70</v>
      </c>
      <c r="C29" s="36">
        <v>24</v>
      </c>
      <c r="D29" s="27"/>
      <c r="E29" s="36">
        <v>1000</v>
      </c>
      <c r="F29" s="37">
        <f t="shared" si="2"/>
        <v>24000</v>
      </c>
      <c r="G29" s="29"/>
      <c r="H29" s="38"/>
    </row>
    <row r="30" spans="1:8">
      <c r="A30" s="35" t="s">
        <v>71</v>
      </c>
      <c r="B30" s="26" t="s">
        <v>72</v>
      </c>
      <c r="C30" s="36">
        <v>45</v>
      </c>
      <c r="D30" s="27"/>
      <c r="E30" s="36">
        <v>400</v>
      </c>
      <c r="F30" s="37">
        <f t="shared" si="2"/>
        <v>18000</v>
      </c>
      <c r="G30" s="29"/>
      <c r="H30" s="38"/>
    </row>
    <row r="31" spans="1:8">
      <c r="A31" s="39" t="s">
        <v>73</v>
      </c>
      <c r="B31" s="36" t="s">
        <v>74</v>
      </c>
      <c r="C31" s="36">
        <v>12</v>
      </c>
      <c r="D31" s="27"/>
      <c r="E31" s="36">
        <v>500</v>
      </c>
      <c r="F31" s="37">
        <f t="shared" si="2"/>
        <v>6000</v>
      </c>
      <c r="G31" s="29"/>
      <c r="H31" s="38"/>
    </row>
    <row r="32" spans="1:8">
      <c r="A32" s="39" t="s">
        <v>75</v>
      </c>
      <c r="B32" s="33" t="s">
        <v>75</v>
      </c>
      <c r="C32" s="36">
        <v>12</v>
      </c>
      <c r="D32" s="27"/>
      <c r="E32" s="36">
        <v>500</v>
      </c>
      <c r="F32" s="37">
        <f t="shared" si="2"/>
        <v>6000</v>
      </c>
      <c r="G32" s="29"/>
      <c r="H32" s="38"/>
    </row>
    <row r="33" spans="1:8">
      <c r="A33" s="35"/>
      <c r="B33" s="27"/>
      <c r="C33" s="27"/>
      <c r="D33" s="27"/>
      <c r="E33" s="27"/>
      <c r="F33" s="27"/>
      <c r="G33" s="29"/>
      <c r="H33" s="38"/>
    </row>
    <row r="34" spans="1:8">
      <c r="A34" s="35"/>
      <c r="B34" s="27"/>
      <c r="C34" s="27"/>
      <c r="D34" s="27"/>
      <c r="E34" s="27"/>
      <c r="F34" s="27"/>
      <c r="G34" s="29"/>
      <c r="H34" s="38"/>
    </row>
    <row r="35" spans="1:8">
      <c r="A35" s="35"/>
      <c r="B35" s="27"/>
      <c r="C35" s="27"/>
      <c r="D35" s="27"/>
      <c r="E35" s="27"/>
      <c r="F35" s="27"/>
      <c r="G35" s="29"/>
      <c r="H35" s="38"/>
    </row>
    <row r="36" spans="1:8">
      <c r="A36" s="35"/>
      <c r="B36" s="27"/>
      <c r="C36" s="27"/>
      <c r="D36" s="27"/>
      <c r="E36" s="27"/>
      <c r="F36" s="27"/>
      <c r="G36" s="29"/>
      <c r="H36" s="38"/>
    </row>
    <row r="37" spans="1:8">
      <c r="A37" s="40"/>
      <c r="B37" s="41"/>
      <c r="C37" s="41"/>
      <c r="D37" s="41"/>
      <c r="E37" s="41"/>
      <c r="F37" s="41"/>
      <c r="G37" s="42"/>
      <c r="H37" s="4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B1:J29"/>
  <sheetViews>
    <sheetView workbookViewId="0">
      <selection activeCell="N7" sqref="N7"/>
    </sheetView>
  </sheetViews>
  <sheetFormatPr baseColWidth="10" defaultRowHeight="15"/>
  <cols>
    <col min="1" max="1" width="1.5703125" customWidth="1"/>
    <col min="2" max="2" width="11.42578125" style="44"/>
    <col min="4" max="4" width="11.42578125" customWidth="1"/>
    <col min="5" max="5" width="11.85546875" bestFit="1" customWidth="1"/>
    <col min="6" max="6" width="11.42578125" style="11"/>
    <col min="7" max="7" width="12.42578125" customWidth="1"/>
    <col min="8" max="8" width="11.42578125" style="14"/>
    <col min="9" max="9" width="14.5703125" customWidth="1"/>
  </cols>
  <sheetData>
    <row r="1" spans="2:10">
      <c r="C1">
        <v>31</v>
      </c>
    </row>
    <row r="2" spans="2:10">
      <c r="B2" s="45" t="s">
        <v>76</v>
      </c>
      <c r="C2" s="46" t="s">
        <v>77</v>
      </c>
      <c r="D2" s="46" t="s">
        <v>78</v>
      </c>
      <c r="E2" s="46"/>
      <c r="F2" s="47"/>
      <c r="G2" s="46"/>
      <c r="H2" s="48"/>
      <c r="I2" s="49"/>
    </row>
    <row r="3" spans="2:10">
      <c r="B3" s="50">
        <v>43680</v>
      </c>
      <c r="C3" s="51" t="s">
        <v>79</v>
      </c>
      <c r="D3" s="52" t="s">
        <v>80</v>
      </c>
      <c r="E3" s="53"/>
      <c r="F3" s="54"/>
      <c r="G3" s="53"/>
      <c r="H3" s="53"/>
      <c r="I3" s="55"/>
      <c r="J3" s="56"/>
    </row>
    <row r="4" spans="2:10">
      <c r="B4" s="50">
        <v>43689</v>
      </c>
      <c r="C4" s="51" t="s">
        <v>81</v>
      </c>
      <c r="D4" s="52" t="s">
        <v>80</v>
      </c>
      <c r="E4" s="53"/>
      <c r="F4" s="57"/>
      <c r="G4" s="53"/>
      <c r="H4" s="53"/>
      <c r="I4" s="55"/>
      <c r="J4" s="56"/>
    </row>
    <row r="5" spans="2:10">
      <c r="B5" s="50">
        <v>43682</v>
      </c>
      <c r="C5" s="51" t="s">
        <v>82</v>
      </c>
      <c r="D5" s="52" t="s">
        <v>83</v>
      </c>
      <c r="E5" s="53"/>
      <c r="F5" s="57"/>
      <c r="G5" s="53"/>
      <c r="H5" s="53"/>
      <c r="I5" s="55"/>
      <c r="J5" s="56"/>
    </row>
    <row r="6" spans="2:10">
      <c r="B6" s="50">
        <v>43681</v>
      </c>
      <c r="C6" s="51" t="s">
        <v>84</v>
      </c>
      <c r="D6" s="52" t="s">
        <v>83</v>
      </c>
      <c r="E6" s="53"/>
      <c r="F6" s="57"/>
      <c r="G6" s="53"/>
      <c r="H6" s="53"/>
      <c r="I6" s="58"/>
      <c r="J6" s="56"/>
    </row>
    <row r="7" spans="2:10">
      <c r="B7" s="50">
        <v>43692</v>
      </c>
      <c r="C7" s="51" t="s">
        <v>85</v>
      </c>
      <c r="D7" s="52" t="s">
        <v>83</v>
      </c>
      <c r="E7" s="53"/>
      <c r="F7" s="57"/>
      <c r="G7" s="53"/>
      <c r="H7" s="53"/>
      <c r="I7" s="55"/>
      <c r="J7" s="56"/>
    </row>
    <row r="8" spans="2:10">
      <c r="B8" s="50">
        <v>43692</v>
      </c>
      <c r="C8" s="51" t="s">
        <v>86</v>
      </c>
      <c r="D8" s="52" t="s">
        <v>83</v>
      </c>
      <c r="E8" s="53"/>
      <c r="F8" s="57"/>
      <c r="G8" s="53"/>
      <c r="H8" s="53"/>
      <c r="I8" s="55"/>
      <c r="J8" s="56"/>
    </row>
    <row r="9" spans="2:10">
      <c r="B9" s="50">
        <v>43694</v>
      </c>
      <c r="C9" s="51" t="s">
        <v>87</v>
      </c>
      <c r="D9" s="52" t="s">
        <v>83</v>
      </c>
      <c r="E9" s="53"/>
      <c r="F9" s="57"/>
      <c r="G9" s="53"/>
      <c r="H9" s="53"/>
      <c r="I9" s="55"/>
      <c r="J9" s="56"/>
    </row>
    <row r="10" spans="2:10">
      <c r="B10" s="50">
        <v>43684</v>
      </c>
      <c r="C10" s="51" t="s">
        <v>88</v>
      </c>
      <c r="D10" s="52" t="s">
        <v>89</v>
      </c>
      <c r="E10" s="53"/>
      <c r="F10" s="57"/>
      <c r="G10" s="53"/>
      <c r="H10" s="53"/>
      <c r="I10" s="55"/>
      <c r="J10" s="56"/>
    </row>
    <row r="11" spans="2:10">
      <c r="B11" s="50">
        <v>43694</v>
      </c>
      <c r="C11" s="51" t="s">
        <v>90</v>
      </c>
      <c r="D11" s="52" t="s">
        <v>91</v>
      </c>
      <c r="E11" s="53"/>
      <c r="F11" s="57"/>
      <c r="G11" s="53"/>
      <c r="H11" s="53"/>
      <c r="I11" s="55"/>
      <c r="J11" s="56"/>
    </row>
    <row r="12" spans="2:10">
      <c r="B12" s="50">
        <v>43679</v>
      </c>
      <c r="C12" s="51" t="s">
        <v>92</v>
      </c>
      <c r="D12" s="52" t="s">
        <v>93</v>
      </c>
      <c r="E12" s="53"/>
      <c r="F12" s="57"/>
      <c r="G12" s="53"/>
      <c r="H12" s="53"/>
      <c r="I12" s="58"/>
      <c r="J12" s="56"/>
    </row>
    <row r="13" spans="2:10">
      <c r="B13" s="50">
        <v>43683</v>
      </c>
      <c r="C13" s="51" t="s">
        <v>94</v>
      </c>
      <c r="D13" s="52" t="s">
        <v>93</v>
      </c>
      <c r="E13" s="53"/>
      <c r="F13" s="57"/>
      <c r="G13" s="53"/>
      <c r="H13" s="53"/>
      <c r="I13" s="55"/>
      <c r="J13" s="56"/>
    </row>
    <row r="14" spans="2:10">
      <c r="B14" s="50">
        <v>43679</v>
      </c>
      <c r="C14" s="51" t="s">
        <v>95</v>
      </c>
      <c r="D14" s="52" t="s">
        <v>93</v>
      </c>
      <c r="E14" s="53"/>
      <c r="F14" s="57"/>
      <c r="G14" s="53"/>
      <c r="H14" s="53"/>
      <c r="I14" s="55"/>
      <c r="J14" s="56"/>
    </row>
    <row r="15" spans="2:10">
      <c r="B15" s="50">
        <v>43689</v>
      </c>
      <c r="C15" s="51" t="s">
        <v>96</v>
      </c>
      <c r="D15" s="52" t="s">
        <v>93</v>
      </c>
      <c r="E15" s="53"/>
      <c r="F15" s="57"/>
      <c r="G15" s="53"/>
      <c r="H15" s="53"/>
      <c r="I15" s="55"/>
      <c r="J15" s="56"/>
    </row>
    <row r="16" spans="2:10">
      <c r="B16" s="50">
        <v>43685</v>
      </c>
      <c r="C16" s="51" t="s">
        <v>97</v>
      </c>
      <c r="D16" s="52" t="s">
        <v>93</v>
      </c>
      <c r="E16" s="53"/>
      <c r="F16" s="57"/>
      <c r="G16" s="53"/>
      <c r="H16" s="53"/>
      <c r="I16" s="55"/>
      <c r="J16" s="56"/>
    </row>
    <row r="17" spans="2:10">
      <c r="B17" s="50">
        <v>43687</v>
      </c>
      <c r="C17" s="51" t="s">
        <v>98</v>
      </c>
      <c r="D17" s="52" t="s">
        <v>93</v>
      </c>
      <c r="E17" s="53"/>
      <c r="F17" s="57"/>
      <c r="G17" s="53"/>
      <c r="H17" s="53"/>
      <c r="I17" s="55"/>
      <c r="J17" s="56"/>
    </row>
    <row r="18" spans="2:10">
      <c r="B18" s="50">
        <v>43686</v>
      </c>
      <c r="C18" s="51" t="s">
        <v>99</v>
      </c>
      <c r="D18" s="52" t="s">
        <v>93</v>
      </c>
      <c r="E18" s="53"/>
      <c r="F18" s="57"/>
      <c r="G18" s="53"/>
      <c r="H18" s="53"/>
      <c r="I18" s="55"/>
      <c r="J18" s="56"/>
    </row>
    <row r="19" spans="2:10">
      <c r="B19" s="50">
        <v>43683</v>
      </c>
      <c r="C19" s="51" t="s">
        <v>100</v>
      </c>
      <c r="D19" s="52" t="s">
        <v>93</v>
      </c>
      <c r="E19" s="53"/>
      <c r="F19" s="57"/>
      <c r="G19" s="53"/>
      <c r="H19" s="53"/>
      <c r="I19" s="55"/>
      <c r="J19" s="56"/>
    </row>
    <row r="20" spans="2:10">
      <c r="B20" s="50">
        <v>43692</v>
      </c>
      <c r="C20" s="51" t="s">
        <v>101</v>
      </c>
      <c r="D20" s="52" t="s">
        <v>93</v>
      </c>
      <c r="E20" s="53"/>
      <c r="F20" s="57"/>
      <c r="G20" s="53"/>
      <c r="H20" s="53"/>
      <c r="I20" s="55"/>
      <c r="J20" s="56"/>
    </row>
    <row r="21" spans="2:10">
      <c r="B21" s="50">
        <v>43696</v>
      </c>
      <c r="C21" s="51" t="s">
        <v>102</v>
      </c>
      <c r="D21" s="52" t="s">
        <v>93</v>
      </c>
      <c r="E21" s="53"/>
      <c r="F21" s="57"/>
      <c r="G21" s="53"/>
      <c r="H21" s="53"/>
      <c r="I21" s="55"/>
      <c r="J21" s="56"/>
    </row>
    <row r="22" spans="2:10">
      <c r="B22" s="50">
        <v>43690</v>
      </c>
      <c r="C22" s="51" t="s">
        <v>103</v>
      </c>
      <c r="D22" s="52" t="s">
        <v>93</v>
      </c>
      <c r="E22" s="53"/>
      <c r="F22" s="57"/>
      <c r="G22" s="53"/>
      <c r="H22" s="53"/>
      <c r="I22" s="55"/>
      <c r="J22" s="56"/>
    </row>
    <row r="23" spans="2:10">
      <c r="B23" s="50">
        <v>43700</v>
      </c>
      <c r="C23" s="51" t="s">
        <v>104</v>
      </c>
      <c r="D23" s="52" t="s">
        <v>93</v>
      </c>
      <c r="E23" s="53"/>
      <c r="F23" s="57"/>
      <c r="G23" s="53"/>
      <c r="H23" s="53"/>
      <c r="I23" s="55"/>
      <c r="J23" s="56"/>
    </row>
    <row r="24" spans="2:10">
      <c r="B24" s="50">
        <v>43678</v>
      </c>
      <c r="C24" s="51" t="s">
        <v>105</v>
      </c>
      <c r="D24" s="52" t="s">
        <v>106</v>
      </c>
      <c r="E24" s="53"/>
      <c r="F24" s="57"/>
      <c r="G24" s="53"/>
      <c r="H24" s="53"/>
      <c r="I24" s="55"/>
      <c r="J24" s="56"/>
    </row>
    <row r="25" spans="2:10">
      <c r="B25" s="50">
        <v>43678</v>
      </c>
      <c r="C25" s="51" t="s">
        <v>107</v>
      </c>
      <c r="D25" s="52" t="s">
        <v>107</v>
      </c>
      <c r="E25" s="53"/>
      <c r="F25" s="57"/>
      <c r="G25" s="53"/>
      <c r="H25" s="53"/>
      <c r="I25" s="55"/>
      <c r="J25" s="56"/>
    </row>
    <row r="26" spans="2:10">
      <c r="B26" s="50">
        <v>43678</v>
      </c>
      <c r="C26" s="51" t="s">
        <v>92</v>
      </c>
      <c r="D26" s="52" t="s">
        <v>108</v>
      </c>
      <c r="E26" s="53"/>
      <c r="F26" s="57"/>
      <c r="G26" s="53"/>
      <c r="H26" s="53"/>
      <c r="I26" s="55"/>
      <c r="J26" s="56"/>
    </row>
    <row r="27" spans="2:10">
      <c r="B27" s="59"/>
      <c r="C27" s="7"/>
      <c r="D27" s="60"/>
      <c r="E27" s="61"/>
      <c r="F27" s="62"/>
      <c r="G27" s="61"/>
      <c r="H27" s="61"/>
      <c r="I27" s="63"/>
    </row>
    <row r="28" spans="2:10" ht="9.75" customHeight="1"/>
    <row r="29" spans="2:10" ht="19.5">
      <c r="G29" s="84"/>
      <c r="H29" s="84"/>
      <c r="I29" s="64"/>
    </row>
  </sheetData>
  <mergeCells count="1">
    <mergeCell ref="G29:H29"/>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3"/>
  <dimension ref="A1"/>
  <sheetViews>
    <sheetView workbookViewId="0">
      <selection activeCell="C13" sqref="C13"/>
    </sheetView>
  </sheetViews>
  <sheetFormatPr baseColWidth="10" defaultRowHeight="15"/>
  <sheetData/>
  <pageMargins left="0.7" right="0.7" top="0.75" bottom="0.75" header="0.3" footer="0.3"/>
  <drawing r:id="rId1"/>
  <legacyDrawing r:id="rId2"/>
  <controls>
    <control shapeId="3073" r:id="rId3" name="CommandButton1"/>
  </controls>
</worksheet>
</file>

<file path=xl/worksheets/sheet6.xml><?xml version="1.0" encoding="utf-8"?>
<worksheet xmlns="http://schemas.openxmlformats.org/spreadsheetml/2006/main" xmlns:r="http://schemas.openxmlformats.org/officeDocument/2006/relationships">
  <sheetPr codeName="Feuil4"/>
  <dimension ref="B1:N108"/>
  <sheetViews>
    <sheetView workbookViewId="0">
      <selection activeCell="U13" sqref="U13"/>
    </sheetView>
  </sheetViews>
  <sheetFormatPr baseColWidth="10" defaultColWidth="3.7109375" defaultRowHeight="12.75" customHeight="1"/>
  <cols>
    <col min="1" max="1" width="1.28515625" customWidth="1"/>
    <col min="2" max="2" width="5.7109375" customWidth="1"/>
    <col min="3" max="4" width="4.5703125" customWidth="1"/>
    <col min="5" max="5" width="3.42578125" customWidth="1"/>
    <col min="6" max="6" width="5" customWidth="1"/>
    <col min="7" max="7" width="4.28515625" customWidth="1"/>
    <col min="8" max="8" width="4.85546875" customWidth="1"/>
    <col min="9" max="10" width="3.28515625" customWidth="1"/>
    <col min="11" max="24" width="3.7109375" customWidth="1"/>
  </cols>
  <sheetData>
    <row r="1" spans="2:14" ht="12.75" customHeight="1">
      <c r="B1" s="2" t="s">
        <v>0</v>
      </c>
      <c r="C1" s="3" t="s">
        <v>110</v>
      </c>
      <c r="D1" s="3"/>
      <c r="E1" s="3"/>
      <c r="F1" s="4" t="str">
        <f ca="1">TEXT(TODAY(),"jj/mm/aaaa")</f>
        <v>30/10/2019</v>
      </c>
      <c r="G1" s="5"/>
      <c r="H1" s="5"/>
      <c r="I1" s="5"/>
      <c r="J1" s="5"/>
      <c r="K1" s="5"/>
      <c r="L1" s="5"/>
      <c r="M1" s="6"/>
      <c r="N1" s="6"/>
    </row>
    <row r="2" spans="2:14" ht="13.5" customHeight="1">
      <c r="B2" s="76" t="s">
        <v>115</v>
      </c>
      <c r="C2" s="76"/>
      <c r="D2" s="7" t="s">
        <v>81</v>
      </c>
      <c r="E2" s="7"/>
      <c r="F2" s="5"/>
      <c r="G2" s="5"/>
      <c r="H2" s="8"/>
      <c r="I2" s="5"/>
      <c r="J2" s="5"/>
      <c r="K2" s="5"/>
      <c r="L2" s="5"/>
      <c r="M2" s="6"/>
      <c r="N2" s="6"/>
    </row>
    <row r="3" spans="2:14" ht="8.25" customHeight="1">
      <c r="B3" s="9"/>
      <c r="C3" s="9"/>
      <c r="D3" s="9"/>
      <c r="E3" s="9"/>
      <c r="F3" s="9"/>
      <c r="G3" s="9"/>
      <c r="H3" s="7"/>
    </row>
    <row r="4" spans="2:14" ht="12.75" customHeight="1">
      <c r="B4" s="10" t="s">
        <v>1</v>
      </c>
      <c r="D4" t="s">
        <v>2</v>
      </c>
      <c r="E4" s="77" t="s">
        <v>3</v>
      </c>
      <c r="F4" s="77"/>
      <c r="G4" s="77" t="s">
        <v>4</v>
      </c>
      <c r="H4" s="77"/>
    </row>
    <row r="5" spans="2:14" ht="8.25" customHeight="1">
      <c r="B5" s="12"/>
    </row>
    <row r="6" spans="2:14" ht="12.75" customHeight="1">
      <c r="B6" s="18" t="s">
        <v>16</v>
      </c>
      <c r="D6" s="19">
        <v>3</v>
      </c>
      <c r="E6" s="78">
        <v>500</v>
      </c>
      <c r="F6" s="78"/>
      <c r="G6" s="79">
        <v>1500</v>
      </c>
      <c r="H6" s="79"/>
    </row>
    <row r="7" spans="2:14" ht="12.75" customHeight="1">
      <c r="B7" s="18" t="s">
        <v>22</v>
      </c>
      <c r="D7" s="19">
        <v>2</v>
      </c>
      <c r="E7" s="78">
        <v>500</v>
      </c>
      <c r="F7" s="78"/>
      <c r="G7" s="80">
        <v>1000</v>
      </c>
      <c r="H7" s="80"/>
    </row>
    <row r="8" spans="2:14" ht="12.75" customHeight="1">
      <c r="B8" s="20" t="s">
        <v>46</v>
      </c>
      <c r="C8" s="7"/>
      <c r="D8" s="19">
        <v>32</v>
      </c>
      <c r="E8" s="78">
        <v>700</v>
      </c>
      <c r="F8" s="78"/>
      <c r="G8" s="81">
        <v>22400</v>
      </c>
      <c r="H8" s="81"/>
    </row>
    <row r="9" spans="2:14" ht="12.75" customHeight="1">
      <c r="B9" s="20" t="s">
        <v>109</v>
      </c>
      <c r="C9" s="7"/>
      <c r="D9" s="19"/>
      <c r="E9" s="78"/>
      <c r="F9" s="78"/>
      <c r="G9" s="81"/>
      <c r="H9" s="81"/>
    </row>
    <row r="10" spans="2:14" ht="12.75" customHeight="1">
      <c r="B10" s="20" t="s">
        <v>109</v>
      </c>
      <c r="C10" s="7"/>
      <c r="D10" s="19"/>
      <c r="E10" s="78"/>
      <c r="F10" s="78"/>
      <c r="G10" s="81"/>
      <c r="H10" s="81"/>
    </row>
    <row r="11" spans="2:14" ht="12.75" customHeight="1">
      <c r="B11" s="20" t="s">
        <v>109</v>
      </c>
      <c r="C11" s="7"/>
      <c r="D11" s="19"/>
      <c r="E11" s="78"/>
      <c r="F11" s="78"/>
      <c r="G11" s="81"/>
      <c r="H11" s="81"/>
    </row>
    <row r="12" spans="2:14" ht="12.75" customHeight="1">
      <c r="B12" s="20" t="s">
        <v>109</v>
      </c>
      <c r="C12" s="7"/>
      <c r="D12" s="19"/>
      <c r="E12" s="78"/>
      <c r="F12" s="78"/>
      <c r="G12" s="81"/>
      <c r="H12" s="81"/>
    </row>
    <row r="13" spans="2:14" ht="12.75" customHeight="1">
      <c r="B13" s="20" t="s">
        <v>109</v>
      </c>
      <c r="C13" s="7"/>
      <c r="D13" s="19"/>
      <c r="E13" s="78"/>
      <c r="F13" s="78"/>
      <c r="G13" s="81"/>
      <c r="H13" s="81"/>
    </row>
    <row r="14" spans="2:14" ht="12.75" customHeight="1">
      <c r="B14" s="20" t="s">
        <v>109</v>
      </c>
      <c r="C14" s="7"/>
      <c r="D14" s="19"/>
      <c r="E14" s="78"/>
      <c r="F14" s="78"/>
      <c r="G14" s="81"/>
      <c r="H14" s="81"/>
    </row>
    <row r="15" spans="2:14" ht="12.75" customHeight="1">
      <c r="B15" s="20" t="s">
        <v>109</v>
      </c>
      <c r="C15" s="7"/>
      <c r="D15" s="19"/>
      <c r="E15" s="78"/>
      <c r="F15" s="78"/>
      <c r="G15" s="81"/>
      <c r="H15" s="81"/>
    </row>
    <row r="16" spans="2:14" ht="12.75" customHeight="1">
      <c r="B16" s="20"/>
      <c r="C16" s="7"/>
      <c r="D16" s="19"/>
      <c r="E16" s="78"/>
      <c r="F16" s="78"/>
      <c r="G16" s="81"/>
      <c r="H16" s="81"/>
    </row>
    <row r="17" spans="2:9" ht="12.75" customHeight="1">
      <c r="B17" t="s">
        <v>5</v>
      </c>
      <c r="G17" s="82">
        <f>SUM(G6:H15)</f>
        <v>24900</v>
      </c>
      <c r="H17" s="82"/>
      <c r="I17" s="13"/>
    </row>
    <row r="18" spans="2:9" ht="12.75" customHeight="1">
      <c r="B18" t="s">
        <v>6</v>
      </c>
      <c r="G18" s="82"/>
      <c r="H18" s="82"/>
      <c r="I18" s="13"/>
    </row>
    <row r="19" spans="2:9" ht="12.75" customHeight="1">
      <c r="B19" t="s">
        <v>7</v>
      </c>
      <c r="G19" s="83">
        <f>G17-(G18+G20)</f>
        <v>24900</v>
      </c>
      <c r="H19" s="83"/>
      <c r="I19" s="13"/>
    </row>
    <row r="20" spans="2:9" ht="12.75" customHeight="1">
      <c r="B20" t="s">
        <v>8</v>
      </c>
      <c r="G20" s="82"/>
      <c r="H20" s="82"/>
      <c r="I20" s="13"/>
    </row>
    <row r="21" spans="2:9" ht="10.5" customHeight="1"/>
    <row r="22" spans="2:9" ht="14.25" customHeight="1"/>
    <row r="23" spans="2:9" ht="15" customHeight="1">
      <c r="B23" s="2" t="s">
        <v>113</v>
      </c>
      <c r="C23" s="3" t="s">
        <v>111</v>
      </c>
      <c r="D23" s="3"/>
      <c r="E23" s="3"/>
      <c r="F23" s="4" t="str">
        <f ca="1">TEXT(TODAY(),"jj/mm/aaaa")</f>
        <v>30/10/2019</v>
      </c>
      <c r="G23" s="5"/>
      <c r="H23" s="5"/>
    </row>
    <row r="24" spans="2:9" ht="12.75" customHeight="1">
      <c r="B24" s="76" t="s">
        <v>115</v>
      </c>
      <c r="C24" s="76"/>
      <c r="D24" s="7" t="s">
        <v>81</v>
      </c>
      <c r="E24" s="7"/>
      <c r="F24" s="5"/>
      <c r="G24" s="5"/>
      <c r="H24" s="8"/>
    </row>
    <row r="25" spans="2:9" ht="12.75" customHeight="1">
      <c r="B25" s="9"/>
      <c r="C25" s="9"/>
      <c r="D25" s="9"/>
      <c r="E25" s="9"/>
      <c r="F25" s="9"/>
      <c r="G25" s="9"/>
      <c r="H25" s="7"/>
    </row>
    <row r="26" spans="2:9" ht="12.75" customHeight="1">
      <c r="B26" s="10" t="s">
        <v>1</v>
      </c>
      <c r="D26" t="s">
        <v>2</v>
      </c>
      <c r="E26" s="77" t="s">
        <v>3</v>
      </c>
      <c r="F26" s="77"/>
      <c r="G26" s="77" t="s">
        <v>4</v>
      </c>
      <c r="H26" s="77"/>
    </row>
    <row r="27" spans="2:9" ht="12.75" customHeight="1">
      <c r="B27" s="12"/>
    </row>
    <row r="28" spans="2:9" ht="12.75" customHeight="1">
      <c r="B28" s="18" t="s">
        <v>18</v>
      </c>
      <c r="D28" s="19">
        <v>5</v>
      </c>
      <c r="E28" s="78">
        <v>800</v>
      </c>
      <c r="F28" s="78"/>
      <c r="G28" s="79">
        <v>4000</v>
      </c>
      <c r="H28" s="79"/>
    </row>
    <row r="29" spans="2:9" ht="12.75" customHeight="1">
      <c r="B29" s="18" t="s">
        <v>24</v>
      </c>
      <c r="D29" s="19">
        <v>2</v>
      </c>
      <c r="E29" s="78">
        <v>800</v>
      </c>
      <c r="F29" s="78"/>
      <c r="G29" s="80">
        <v>1600</v>
      </c>
      <c r="H29" s="80"/>
    </row>
    <row r="30" spans="2:9" ht="12.75" customHeight="1">
      <c r="B30" s="20" t="s">
        <v>30</v>
      </c>
      <c r="C30" s="7"/>
      <c r="D30" s="19">
        <v>5</v>
      </c>
      <c r="E30" s="78">
        <v>400</v>
      </c>
      <c r="F30" s="78"/>
      <c r="G30" s="81">
        <v>2000</v>
      </c>
      <c r="H30" s="81"/>
    </row>
    <row r="31" spans="2:9" ht="12.75" customHeight="1">
      <c r="B31" s="20" t="s">
        <v>109</v>
      </c>
      <c r="C31" s="7"/>
      <c r="D31" s="19"/>
      <c r="E31" s="78"/>
      <c r="F31" s="78"/>
      <c r="G31" s="81"/>
      <c r="H31" s="81"/>
    </row>
    <row r="32" spans="2:9" ht="12.75" customHeight="1">
      <c r="B32" s="20" t="s">
        <v>109</v>
      </c>
      <c r="C32" s="7"/>
      <c r="D32" s="19"/>
      <c r="E32" s="78"/>
      <c r="F32" s="78"/>
      <c r="G32" s="81"/>
      <c r="H32" s="81"/>
    </row>
    <row r="33" spans="2:8" ht="12.75" customHeight="1">
      <c r="B33" s="20" t="s">
        <v>109</v>
      </c>
      <c r="C33" s="7"/>
      <c r="D33" s="19"/>
      <c r="E33" s="78"/>
      <c r="F33" s="78"/>
      <c r="G33" s="81"/>
      <c r="H33" s="81"/>
    </row>
    <row r="34" spans="2:8" ht="12.75" customHeight="1">
      <c r="B34" s="20" t="s">
        <v>109</v>
      </c>
      <c r="C34" s="7"/>
      <c r="D34" s="19"/>
      <c r="E34" s="78"/>
      <c r="F34" s="78"/>
      <c r="G34" s="81"/>
      <c r="H34" s="81"/>
    </row>
    <row r="35" spans="2:8" ht="12.75" customHeight="1">
      <c r="B35" s="20" t="s">
        <v>109</v>
      </c>
      <c r="C35" s="7"/>
      <c r="D35" s="19"/>
      <c r="E35" s="78"/>
      <c r="F35" s="78"/>
      <c r="G35" s="81"/>
      <c r="H35" s="81"/>
    </row>
    <row r="36" spans="2:8" ht="12.75" customHeight="1">
      <c r="B36" s="20" t="s">
        <v>109</v>
      </c>
      <c r="C36" s="7"/>
      <c r="D36" s="19"/>
      <c r="E36" s="78"/>
      <c r="F36" s="78"/>
      <c r="G36" s="81"/>
      <c r="H36" s="81"/>
    </row>
    <row r="37" spans="2:8" ht="12.75" customHeight="1">
      <c r="B37" s="20" t="s">
        <v>109</v>
      </c>
      <c r="C37" s="7"/>
      <c r="D37" s="19"/>
      <c r="E37" s="78"/>
      <c r="F37" s="78"/>
      <c r="G37" s="81"/>
      <c r="H37" s="81"/>
    </row>
    <row r="38" spans="2:8" ht="12.75" customHeight="1">
      <c r="B38" s="20"/>
      <c r="C38" s="7"/>
      <c r="D38" s="19"/>
      <c r="E38" s="78"/>
      <c r="F38" s="78"/>
      <c r="G38" s="81"/>
      <c r="H38" s="81"/>
    </row>
    <row r="39" spans="2:8" ht="12.75" customHeight="1">
      <c r="B39" t="s">
        <v>5</v>
      </c>
      <c r="G39" s="82">
        <f>SUM(G28:H37)</f>
        <v>7600</v>
      </c>
      <c r="H39" s="82"/>
    </row>
    <row r="40" spans="2:8" ht="12.75" customHeight="1">
      <c r="B40" t="s">
        <v>6</v>
      </c>
      <c r="G40" s="82">
        <v>5000</v>
      </c>
      <c r="H40" s="82"/>
    </row>
    <row r="41" spans="2:8" ht="12.75" customHeight="1">
      <c r="B41" t="s">
        <v>7</v>
      </c>
      <c r="G41" s="83">
        <f>G39-(G40+G42)</f>
        <v>2600</v>
      </c>
      <c r="H41" s="83"/>
    </row>
    <row r="42" spans="2:8" ht="12.75" customHeight="1">
      <c r="B42" t="s">
        <v>8</v>
      </c>
      <c r="G42" s="82"/>
      <c r="H42" s="82"/>
    </row>
    <row r="45" spans="2:8" ht="12.75" customHeight="1">
      <c r="B45" s="2" t="s">
        <v>113</v>
      </c>
      <c r="C45" s="3" t="s">
        <v>112</v>
      </c>
      <c r="D45" s="3"/>
      <c r="E45" s="3"/>
      <c r="F45" s="4" t="str">
        <f ca="1">TEXT(TODAY(),"jj/mm/aaaa")</f>
        <v>30/10/2019</v>
      </c>
      <c r="G45" s="5"/>
      <c r="H45" s="5"/>
    </row>
    <row r="46" spans="2:8" ht="12.75" customHeight="1">
      <c r="B46" s="76" t="s">
        <v>115</v>
      </c>
      <c r="C46" s="76"/>
      <c r="D46" s="7" t="s">
        <v>84</v>
      </c>
      <c r="E46" s="7"/>
      <c r="F46" s="5"/>
      <c r="G46" s="5"/>
      <c r="H46" s="8"/>
    </row>
    <row r="47" spans="2:8" ht="12.75" customHeight="1">
      <c r="B47" s="9"/>
      <c r="C47" s="9"/>
      <c r="D47" s="9"/>
      <c r="E47" s="9"/>
      <c r="F47" s="9"/>
      <c r="G47" s="9"/>
      <c r="H47" s="7"/>
    </row>
    <row r="48" spans="2:8" ht="12.75" customHeight="1">
      <c r="B48" s="10" t="s">
        <v>1</v>
      </c>
      <c r="D48" t="s">
        <v>2</v>
      </c>
      <c r="E48" s="77" t="s">
        <v>3</v>
      </c>
      <c r="F48" s="77"/>
      <c r="G48" s="77" t="s">
        <v>4</v>
      </c>
      <c r="H48" s="77"/>
    </row>
    <row r="49" spans="2:8" ht="12.75" customHeight="1">
      <c r="B49" s="12"/>
    </row>
    <row r="50" spans="2:8" ht="12.75" customHeight="1">
      <c r="B50" s="18" t="s">
        <v>18</v>
      </c>
      <c r="D50" s="19">
        <v>5</v>
      </c>
      <c r="E50" s="78">
        <v>800</v>
      </c>
      <c r="F50" s="78"/>
      <c r="G50" s="79">
        <v>4000</v>
      </c>
      <c r="H50" s="79"/>
    </row>
    <row r="51" spans="2:8" ht="12.75" customHeight="1">
      <c r="B51" s="18" t="s">
        <v>28</v>
      </c>
      <c r="D51" s="19">
        <v>8</v>
      </c>
      <c r="E51" s="78">
        <v>500</v>
      </c>
      <c r="F51" s="78"/>
      <c r="G51" s="80">
        <v>4000</v>
      </c>
      <c r="H51" s="80"/>
    </row>
    <row r="52" spans="2:8" ht="12.75" customHeight="1">
      <c r="B52" s="20" t="s">
        <v>109</v>
      </c>
      <c r="C52" s="7"/>
      <c r="D52" s="19"/>
      <c r="E52" s="78"/>
      <c r="F52" s="78"/>
      <c r="G52" s="81"/>
      <c r="H52" s="81"/>
    </row>
    <row r="53" spans="2:8" ht="12.75" customHeight="1">
      <c r="B53" s="20" t="s">
        <v>109</v>
      </c>
      <c r="C53" s="7"/>
      <c r="D53" s="19"/>
      <c r="E53" s="78"/>
      <c r="F53" s="78"/>
      <c r="G53" s="81"/>
      <c r="H53" s="81"/>
    </row>
    <row r="54" spans="2:8" ht="12.75" customHeight="1">
      <c r="B54" s="20" t="s">
        <v>109</v>
      </c>
      <c r="C54" s="7"/>
      <c r="D54" s="19"/>
      <c r="E54" s="78"/>
      <c r="F54" s="78"/>
      <c r="G54" s="81"/>
      <c r="H54" s="81"/>
    </row>
    <row r="55" spans="2:8" ht="12.75" customHeight="1">
      <c r="B55" s="20" t="s">
        <v>109</v>
      </c>
      <c r="C55" s="7"/>
      <c r="D55" s="19"/>
      <c r="E55" s="78"/>
      <c r="F55" s="78"/>
      <c r="G55" s="81"/>
      <c r="H55" s="81"/>
    </row>
    <row r="56" spans="2:8" ht="12.75" customHeight="1">
      <c r="B56" s="20" t="s">
        <v>109</v>
      </c>
      <c r="C56" s="7"/>
      <c r="D56" s="19"/>
      <c r="E56" s="78"/>
      <c r="F56" s="78"/>
      <c r="G56" s="81"/>
      <c r="H56" s="81"/>
    </row>
    <row r="57" spans="2:8" ht="12.75" customHeight="1">
      <c r="B57" s="20" t="s">
        <v>109</v>
      </c>
      <c r="C57" s="7"/>
      <c r="D57" s="19"/>
      <c r="E57" s="78"/>
      <c r="F57" s="78"/>
      <c r="G57" s="81"/>
      <c r="H57" s="81"/>
    </row>
    <row r="58" spans="2:8" ht="12.75" customHeight="1">
      <c r="B58" s="20" t="s">
        <v>109</v>
      </c>
      <c r="C58" s="7"/>
      <c r="D58" s="19"/>
      <c r="E58" s="78"/>
      <c r="F58" s="78"/>
      <c r="G58" s="81"/>
      <c r="H58" s="81"/>
    </row>
    <row r="59" spans="2:8" ht="12.75" customHeight="1">
      <c r="B59" s="20" t="s">
        <v>109</v>
      </c>
      <c r="C59" s="7"/>
      <c r="D59" s="19"/>
      <c r="E59" s="78"/>
      <c r="F59" s="78"/>
      <c r="G59" s="81"/>
      <c r="H59" s="81"/>
    </row>
    <row r="60" spans="2:8" ht="12.75" customHeight="1">
      <c r="B60" s="20"/>
      <c r="C60" s="7"/>
      <c r="D60" s="19"/>
      <c r="E60" s="78"/>
      <c r="F60" s="78"/>
      <c r="G60" s="81"/>
      <c r="H60" s="81"/>
    </row>
    <row r="61" spans="2:8" ht="12.75" customHeight="1">
      <c r="B61" t="s">
        <v>5</v>
      </c>
      <c r="G61" s="82">
        <f>SUM(G50:H59)</f>
        <v>8000</v>
      </c>
      <c r="H61" s="82"/>
    </row>
    <row r="62" spans="2:8" ht="12.75" customHeight="1">
      <c r="B62" t="s">
        <v>6</v>
      </c>
      <c r="G62" s="82"/>
      <c r="H62" s="82"/>
    </row>
    <row r="63" spans="2:8" ht="12.75" customHeight="1">
      <c r="B63" t="s">
        <v>7</v>
      </c>
      <c r="G63" s="83">
        <f>G61-(G62+G64)</f>
        <v>8000</v>
      </c>
      <c r="H63" s="83"/>
    </row>
    <row r="64" spans="2:8" ht="12.75" customHeight="1">
      <c r="B64" t="s">
        <v>8</v>
      </c>
      <c r="G64" s="82"/>
      <c r="H64" s="82"/>
    </row>
    <row r="67" spans="2:8" ht="12.75" customHeight="1">
      <c r="B67" s="2" t="s">
        <v>0</v>
      </c>
      <c r="C67" s="3" t="s">
        <v>114</v>
      </c>
      <c r="D67" s="3"/>
      <c r="E67" s="3"/>
      <c r="F67" s="4" t="str">
        <f ca="1">TEXT(TODAY(),"jj/mm/aaaa")</f>
        <v>30/10/2019</v>
      </c>
      <c r="G67" s="5"/>
      <c r="H67" s="5"/>
    </row>
    <row r="68" spans="2:8" ht="12.75" customHeight="1">
      <c r="B68" s="76" t="s">
        <v>115</v>
      </c>
      <c r="C68" s="76"/>
      <c r="D68" s="7" t="s">
        <v>81</v>
      </c>
      <c r="E68" s="7"/>
      <c r="F68" s="5"/>
      <c r="G68" s="5"/>
      <c r="H68" s="8"/>
    </row>
    <row r="69" spans="2:8" ht="12.75" customHeight="1">
      <c r="B69" s="9"/>
      <c r="C69" s="9"/>
      <c r="D69" s="9"/>
      <c r="E69" s="9"/>
      <c r="F69" s="9"/>
      <c r="G69" s="9"/>
      <c r="H69" s="7"/>
    </row>
    <row r="70" spans="2:8" ht="12.75" customHeight="1">
      <c r="B70" s="10" t="s">
        <v>1</v>
      </c>
      <c r="D70" t="s">
        <v>2</v>
      </c>
      <c r="E70" s="77" t="s">
        <v>3</v>
      </c>
      <c r="F70" s="77"/>
      <c r="G70" s="77" t="s">
        <v>4</v>
      </c>
      <c r="H70" s="77"/>
    </row>
    <row r="71" spans="2:8" ht="12.75" customHeight="1">
      <c r="B71" s="12"/>
    </row>
    <row r="72" spans="2:8" ht="12.75" customHeight="1">
      <c r="B72" s="18" t="s">
        <v>16</v>
      </c>
      <c r="D72" s="19">
        <v>2</v>
      </c>
      <c r="E72" s="78">
        <v>500</v>
      </c>
      <c r="F72" s="78"/>
      <c r="G72" s="79">
        <v>1000</v>
      </c>
      <c r="H72" s="79"/>
    </row>
    <row r="73" spans="2:8" ht="12.75" customHeight="1">
      <c r="B73" s="18" t="s">
        <v>24</v>
      </c>
      <c r="D73" s="19">
        <v>5</v>
      </c>
      <c r="E73" s="78">
        <v>800</v>
      </c>
      <c r="F73" s="78"/>
      <c r="G73" s="80">
        <v>4000</v>
      </c>
      <c r="H73" s="80"/>
    </row>
    <row r="74" spans="2:8" ht="12.75" customHeight="1">
      <c r="B74" s="20" t="s">
        <v>32</v>
      </c>
      <c r="C74" s="7"/>
      <c r="D74" s="19">
        <v>3</v>
      </c>
      <c r="E74" s="78">
        <v>500</v>
      </c>
      <c r="F74" s="78"/>
      <c r="G74" s="81">
        <v>1500</v>
      </c>
      <c r="H74" s="81"/>
    </row>
    <row r="75" spans="2:8" ht="12.75" customHeight="1">
      <c r="B75" s="20" t="s">
        <v>109</v>
      </c>
      <c r="C75" s="7"/>
      <c r="D75" s="19"/>
      <c r="E75" s="78"/>
      <c r="F75" s="78"/>
      <c r="G75" s="81"/>
      <c r="H75" s="81"/>
    </row>
    <row r="76" spans="2:8" ht="12.75" customHeight="1">
      <c r="B76" s="20" t="s">
        <v>109</v>
      </c>
      <c r="C76" s="7"/>
      <c r="D76" s="19"/>
      <c r="E76" s="78"/>
      <c r="F76" s="78"/>
      <c r="G76" s="81"/>
      <c r="H76" s="81"/>
    </row>
    <row r="77" spans="2:8" ht="12.75" customHeight="1">
      <c r="B77" s="20" t="s">
        <v>109</v>
      </c>
      <c r="C77" s="7"/>
      <c r="D77" s="19"/>
      <c r="E77" s="78"/>
      <c r="F77" s="78"/>
      <c r="G77" s="81"/>
      <c r="H77" s="81"/>
    </row>
    <row r="78" spans="2:8" ht="12.75" customHeight="1">
      <c r="B78" s="20" t="s">
        <v>109</v>
      </c>
      <c r="C78" s="7"/>
      <c r="D78" s="19"/>
      <c r="E78" s="78"/>
      <c r="F78" s="78"/>
      <c r="G78" s="81"/>
      <c r="H78" s="81"/>
    </row>
    <row r="79" spans="2:8" ht="12.75" customHeight="1">
      <c r="B79" s="20" t="s">
        <v>109</v>
      </c>
      <c r="C79" s="7"/>
      <c r="D79" s="19"/>
      <c r="E79" s="78"/>
      <c r="F79" s="78"/>
      <c r="G79" s="81"/>
      <c r="H79" s="81"/>
    </row>
    <row r="80" spans="2:8" ht="12.75" customHeight="1">
      <c r="B80" s="20" t="s">
        <v>109</v>
      </c>
      <c r="C80" s="7"/>
      <c r="D80" s="19"/>
      <c r="E80" s="78"/>
      <c r="F80" s="78"/>
      <c r="G80" s="81"/>
      <c r="H80" s="81"/>
    </row>
    <row r="81" spans="2:8" ht="12.75" customHeight="1">
      <c r="B81" s="20" t="s">
        <v>109</v>
      </c>
      <c r="C81" s="7"/>
      <c r="D81" s="19"/>
      <c r="E81" s="78"/>
      <c r="F81" s="78"/>
      <c r="G81" s="81"/>
      <c r="H81" s="81"/>
    </row>
    <row r="82" spans="2:8" ht="12.75" customHeight="1">
      <c r="B82" s="20"/>
      <c r="C82" s="7"/>
      <c r="D82" s="19"/>
      <c r="E82" s="78"/>
      <c r="F82" s="78"/>
      <c r="G82" s="81"/>
      <c r="H82" s="81"/>
    </row>
    <row r="83" spans="2:8" ht="12.75" customHeight="1">
      <c r="B83" t="s">
        <v>5</v>
      </c>
      <c r="G83" s="82">
        <f>SUM(G72:H81)</f>
        <v>6500</v>
      </c>
      <c r="H83" s="82"/>
    </row>
    <row r="84" spans="2:8" ht="12.75" customHeight="1">
      <c r="B84" t="s">
        <v>6</v>
      </c>
      <c r="G84" s="82"/>
      <c r="H84" s="82"/>
    </row>
    <row r="85" spans="2:8" ht="12.75" customHeight="1">
      <c r="B85" t="s">
        <v>7</v>
      </c>
      <c r="G85" s="83">
        <f>G83-(G84+G86)</f>
        <v>6500</v>
      </c>
      <c r="H85" s="83"/>
    </row>
    <row r="86" spans="2:8" ht="12.75" customHeight="1">
      <c r="B86" t="s">
        <v>8</v>
      </c>
      <c r="G86" s="82"/>
      <c r="H86" s="82"/>
    </row>
    <row r="89" spans="2:8" ht="12.75" customHeight="1">
      <c r="B89" s="2" t="s">
        <v>0</v>
      </c>
      <c r="C89" s="3" t="s">
        <v>121</v>
      </c>
      <c r="D89" s="3"/>
      <c r="E89" s="3"/>
      <c r="F89" s="4" t="str">
        <f ca="1">TEXT(TODAY(),"jj/mm/aaaa")</f>
        <v>30/10/2019</v>
      </c>
      <c r="G89" s="5"/>
      <c r="H89" s="5"/>
    </row>
    <row r="90" spans="2:8" ht="12.75" customHeight="1">
      <c r="B90" s="76" t="s">
        <v>115</v>
      </c>
      <c r="C90" s="76"/>
      <c r="D90" s="7" t="s">
        <v>85</v>
      </c>
      <c r="E90" s="7"/>
      <c r="F90" s="5"/>
      <c r="G90" s="5"/>
      <c r="H90" s="8"/>
    </row>
    <row r="91" spans="2:8" ht="12.75" customHeight="1">
      <c r="B91" s="9"/>
      <c r="C91" s="9"/>
      <c r="D91" s="9"/>
      <c r="E91" s="9"/>
      <c r="F91" s="9"/>
      <c r="G91" s="9"/>
      <c r="H91" s="7"/>
    </row>
    <row r="92" spans="2:8" ht="12.75" customHeight="1">
      <c r="B92" s="10" t="s">
        <v>1</v>
      </c>
      <c r="D92" t="s">
        <v>2</v>
      </c>
      <c r="E92" s="77" t="s">
        <v>3</v>
      </c>
      <c r="F92" s="77"/>
      <c r="G92" s="77" t="s">
        <v>4</v>
      </c>
      <c r="H92" s="77"/>
    </row>
    <row r="93" spans="2:8" ht="12.75" customHeight="1">
      <c r="B93" s="12"/>
    </row>
    <row r="94" spans="2:8" ht="12.75" customHeight="1">
      <c r="B94" s="18" t="s">
        <v>30</v>
      </c>
      <c r="D94" s="19">
        <v>2</v>
      </c>
      <c r="E94" s="78">
        <v>400</v>
      </c>
      <c r="F94" s="78"/>
      <c r="G94" s="79">
        <v>800</v>
      </c>
      <c r="H94" s="79"/>
    </row>
    <row r="95" spans="2:8" ht="12.75" customHeight="1">
      <c r="B95" s="18" t="s">
        <v>46</v>
      </c>
      <c r="D95" s="19">
        <v>5</v>
      </c>
      <c r="E95" s="78">
        <v>700</v>
      </c>
      <c r="F95" s="78"/>
      <c r="G95" s="80">
        <v>3500</v>
      </c>
      <c r="H95" s="80"/>
    </row>
    <row r="96" spans="2:8" ht="12.75" customHeight="1">
      <c r="B96" s="20" t="s">
        <v>109</v>
      </c>
      <c r="C96" s="7"/>
      <c r="D96" s="19"/>
      <c r="E96" s="78"/>
      <c r="F96" s="78"/>
      <c r="G96" s="81"/>
      <c r="H96" s="81"/>
    </row>
    <row r="97" spans="2:8" ht="12.75" customHeight="1">
      <c r="B97" s="20" t="s">
        <v>109</v>
      </c>
      <c r="C97" s="7"/>
      <c r="D97" s="19"/>
      <c r="E97" s="78"/>
      <c r="F97" s="78"/>
      <c r="G97" s="81"/>
      <c r="H97" s="81"/>
    </row>
    <row r="98" spans="2:8" ht="12.75" customHeight="1">
      <c r="B98" s="20" t="s">
        <v>109</v>
      </c>
      <c r="C98" s="7"/>
      <c r="D98" s="19"/>
      <c r="E98" s="78"/>
      <c r="F98" s="78"/>
      <c r="G98" s="81"/>
      <c r="H98" s="81"/>
    </row>
    <row r="99" spans="2:8" ht="12.75" customHeight="1">
      <c r="B99" s="20" t="s">
        <v>109</v>
      </c>
      <c r="C99" s="7"/>
      <c r="D99" s="19"/>
      <c r="E99" s="78"/>
      <c r="F99" s="78"/>
      <c r="G99" s="81"/>
      <c r="H99" s="81"/>
    </row>
    <row r="100" spans="2:8" ht="12.75" customHeight="1">
      <c r="B100" s="20" t="s">
        <v>109</v>
      </c>
      <c r="C100" s="7"/>
      <c r="D100" s="19"/>
      <c r="E100" s="78"/>
      <c r="F100" s="78"/>
      <c r="G100" s="81"/>
      <c r="H100" s="81"/>
    </row>
    <row r="101" spans="2:8" ht="12.75" customHeight="1">
      <c r="B101" s="20" t="s">
        <v>109</v>
      </c>
      <c r="C101" s="7"/>
      <c r="D101" s="19"/>
      <c r="E101" s="78"/>
      <c r="F101" s="78"/>
      <c r="G101" s="81"/>
      <c r="H101" s="81"/>
    </row>
    <row r="102" spans="2:8" ht="12.75" customHeight="1">
      <c r="B102" s="20" t="s">
        <v>109</v>
      </c>
      <c r="C102" s="7"/>
      <c r="D102" s="19"/>
      <c r="E102" s="78"/>
      <c r="F102" s="78"/>
      <c r="G102" s="81"/>
      <c r="H102" s="81"/>
    </row>
    <row r="103" spans="2:8" ht="12.75" customHeight="1">
      <c r="B103" s="20" t="s">
        <v>109</v>
      </c>
      <c r="C103" s="7"/>
      <c r="D103" s="19"/>
      <c r="E103" s="78"/>
      <c r="F103" s="78"/>
      <c r="G103" s="81"/>
      <c r="H103" s="81"/>
    </row>
    <row r="104" spans="2:8" ht="12.75" customHeight="1">
      <c r="B104" s="20"/>
      <c r="C104" s="7"/>
      <c r="D104" s="19"/>
      <c r="E104" s="78"/>
      <c r="F104" s="78"/>
      <c r="G104" s="81"/>
      <c r="H104" s="81"/>
    </row>
    <row r="105" spans="2:8" ht="12.75" customHeight="1">
      <c r="B105" t="s">
        <v>5</v>
      </c>
      <c r="G105" s="82">
        <f>SUM(G94:H103)</f>
        <v>4300</v>
      </c>
      <c r="H105" s="82"/>
    </row>
    <row r="106" spans="2:8" ht="12.75" customHeight="1">
      <c r="B106" t="s">
        <v>6</v>
      </c>
      <c r="G106" s="82"/>
      <c r="H106" s="82"/>
    </row>
    <row r="107" spans="2:8" ht="12.75" customHeight="1">
      <c r="B107" t="s">
        <v>7</v>
      </c>
      <c r="G107" s="83">
        <f>G105-(G106+G108)</f>
        <v>4300</v>
      </c>
      <c r="H107" s="83"/>
    </row>
    <row r="108" spans="2:8" ht="12.75" customHeight="1">
      <c r="B108" t="s">
        <v>8</v>
      </c>
      <c r="G108" s="82"/>
      <c r="H108" s="82"/>
    </row>
  </sheetData>
  <mergeCells count="145">
    <mergeCell ref="B68:C68"/>
    <mergeCell ref="B90:C90"/>
    <mergeCell ref="B2:C2"/>
    <mergeCell ref="B24:C24"/>
    <mergeCell ref="E26:F26"/>
    <mergeCell ref="G26:H26"/>
    <mergeCell ref="E38:F38"/>
    <mergeCell ref="G42:H42"/>
    <mergeCell ref="E29:F29"/>
    <mergeCell ref="G29:H29"/>
    <mergeCell ref="E30:F30"/>
    <mergeCell ref="G30:H30"/>
    <mergeCell ref="E31:F31"/>
    <mergeCell ref="G31:H31"/>
    <mergeCell ref="E32:F32"/>
    <mergeCell ref="G32:H32"/>
    <mergeCell ref="E33:F33"/>
    <mergeCell ref="G33:H33"/>
    <mergeCell ref="E34:F34"/>
    <mergeCell ref="E54:F54"/>
    <mergeCell ref="G54:H54"/>
    <mergeCell ref="E55:F55"/>
    <mergeCell ref="G55:H55"/>
    <mergeCell ref="B46:C46"/>
    <mergeCell ref="E59:F59"/>
    <mergeCell ref="E60:F60"/>
    <mergeCell ref="G63:H63"/>
    <mergeCell ref="G64:H64"/>
    <mergeCell ref="G59:H59"/>
    <mergeCell ref="G60:H60"/>
    <mergeCell ref="G61:H61"/>
    <mergeCell ref="G62:H62"/>
    <mergeCell ref="E56:F56"/>
    <mergeCell ref="G56:H56"/>
    <mergeCell ref="E57:F57"/>
    <mergeCell ref="G57:H57"/>
    <mergeCell ref="E58:F58"/>
    <mergeCell ref="G58:H58"/>
    <mergeCell ref="E53:F53"/>
    <mergeCell ref="E12:F12"/>
    <mergeCell ref="G12:H12"/>
    <mergeCell ref="E13:F13"/>
    <mergeCell ref="G13:H13"/>
    <mergeCell ref="E14:F14"/>
    <mergeCell ref="G14:H14"/>
    <mergeCell ref="E48:F48"/>
    <mergeCell ref="G48:H48"/>
    <mergeCell ref="E4:F4"/>
    <mergeCell ref="G4:H4"/>
    <mergeCell ref="E6:F6"/>
    <mergeCell ref="G6:H6"/>
    <mergeCell ref="E7:F7"/>
    <mergeCell ref="G7:H7"/>
    <mergeCell ref="E8:F8"/>
    <mergeCell ref="G8:H8"/>
    <mergeCell ref="E9:F9"/>
    <mergeCell ref="G9:H9"/>
    <mergeCell ref="E10:F10"/>
    <mergeCell ref="G10:H10"/>
    <mergeCell ref="E11:F11"/>
    <mergeCell ref="G11:H11"/>
    <mergeCell ref="G18:H18"/>
    <mergeCell ref="G19:H19"/>
    <mergeCell ref="G20:H20"/>
    <mergeCell ref="E28:F28"/>
    <mergeCell ref="G28:H28"/>
    <mergeCell ref="E15:F15"/>
    <mergeCell ref="G15:H15"/>
    <mergeCell ref="E16:F16"/>
    <mergeCell ref="G16:H16"/>
    <mergeCell ref="G17:H17"/>
    <mergeCell ref="E70:F70"/>
    <mergeCell ref="G70:H70"/>
    <mergeCell ref="E72:F72"/>
    <mergeCell ref="G72:H72"/>
    <mergeCell ref="E73:F73"/>
    <mergeCell ref="G73:H73"/>
    <mergeCell ref="G34:H34"/>
    <mergeCell ref="E35:F35"/>
    <mergeCell ref="G35:H35"/>
    <mergeCell ref="G40:H40"/>
    <mergeCell ref="G41:H41"/>
    <mergeCell ref="E36:F36"/>
    <mergeCell ref="G36:H36"/>
    <mergeCell ref="E37:F37"/>
    <mergeCell ref="G37:H37"/>
    <mergeCell ref="G38:H38"/>
    <mergeCell ref="G39:H39"/>
    <mergeCell ref="E50:F50"/>
    <mergeCell ref="G50:H50"/>
    <mergeCell ref="E51:F51"/>
    <mergeCell ref="G51:H51"/>
    <mergeCell ref="E52:F52"/>
    <mergeCell ref="G52:H52"/>
    <mergeCell ref="G53:H53"/>
    <mergeCell ref="E77:F77"/>
    <mergeCell ref="G77:H77"/>
    <mergeCell ref="E78:F78"/>
    <mergeCell ref="G78:H78"/>
    <mergeCell ref="E79:F79"/>
    <mergeCell ref="G79:H79"/>
    <mergeCell ref="E74:F74"/>
    <mergeCell ref="G74:H74"/>
    <mergeCell ref="E75:F75"/>
    <mergeCell ref="G75:H75"/>
    <mergeCell ref="E76:F76"/>
    <mergeCell ref="G76:H76"/>
    <mergeCell ref="G83:H83"/>
    <mergeCell ref="G84:H84"/>
    <mergeCell ref="G85:H85"/>
    <mergeCell ref="G86:H86"/>
    <mergeCell ref="E92:F92"/>
    <mergeCell ref="G92:H92"/>
    <mergeCell ref="E80:F80"/>
    <mergeCell ref="G80:H80"/>
    <mergeCell ref="E81:F81"/>
    <mergeCell ref="G81:H81"/>
    <mergeCell ref="E82:F82"/>
    <mergeCell ref="G82:H82"/>
    <mergeCell ref="E97:F97"/>
    <mergeCell ref="G97:H97"/>
    <mergeCell ref="E98:F98"/>
    <mergeCell ref="G98:H98"/>
    <mergeCell ref="E99:F99"/>
    <mergeCell ref="G99:H99"/>
    <mergeCell ref="E94:F94"/>
    <mergeCell ref="G94:H94"/>
    <mergeCell ref="E95:F95"/>
    <mergeCell ref="G95:H95"/>
    <mergeCell ref="E96:F96"/>
    <mergeCell ref="G96:H96"/>
    <mergeCell ref="G106:H106"/>
    <mergeCell ref="G107:H107"/>
    <mergeCell ref="G108:H108"/>
    <mergeCell ref="E103:F103"/>
    <mergeCell ref="G103:H103"/>
    <mergeCell ref="E104:F104"/>
    <mergeCell ref="G104:H104"/>
    <mergeCell ref="G105:H105"/>
    <mergeCell ref="E100:F100"/>
    <mergeCell ref="G100:H100"/>
    <mergeCell ref="E101:F101"/>
    <mergeCell ref="G101:H101"/>
    <mergeCell ref="E102:F102"/>
    <mergeCell ref="G102:H102"/>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6"/>
  <dimension ref="A1:J7"/>
  <sheetViews>
    <sheetView workbookViewId="0">
      <selection activeCell="H15" sqref="H15"/>
    </sheetView>
  </sheetViews>
  <sheetFormatPr baseColWidth="10" defaultRowHeight="15"/>
  <cols>
    <col min="8" max="8" width="15.28515625" customWidth="1"/>
  </cols>
  <sheetData>
    <row r="1" spans="1:10">
      <c r="A1" s="85" t="s">
        <v>122</v>
      </c>
      <c r="B1" s="85" t="s">
        <v>123</v>
      </c>
      <c r="C1" s="86" t="s">
        <v>10</v>
      </c>
      <c r="D1" s="85" t="s">
        <v>124</v>
      </c>
      <c r="E1" s="85" t="s">
        <v>125</v>
      </c>
      <c r="F1" s="85" t="s">
        <v>126</v>
      </c>
      <c r="G1" s="85" t="s">
        <v>80</v>
      </c>
      <c r="H1" s="85" t="s">
        <v>127</v>
      </c>
      <c r="I1" s="85" t="s">
        <v>128</v>
      </c>
      <c r="J1" s="85" t="s">
        <v>129</v>
      </c>
    </row>
    <row r="2" spans="1:10">
      <c r="A2" s="56">
        <v>43756</v>
      </c>
      <c r="B2" t="s">
        <v>16</v>
      </c>
      <c r="C2">
        <v>10</v>
      </c>
      <c r="D2">
        <v>3000</v>
      </c>
      <c r="E2" t="s">
        <v>130</v>
      </c>
      <c r="F2" t="s">
        <v>131</v>
      </c>
      <c r="G2" t="s">
        <v>137</v>
      </c>
      <c r="H2">
        <v>500</v>
      </c>
      <c r="I2">
        <v>150</v>
      </c>
      <c r="J2">
        <v>500</v>
      </c>
    </row>
    <row r="3" spans="1:10">
      <c r="A3" s="56">
        <v>43756</v>
      </c>
      <c r="B3" t="s">
        <v>55</v>
      </c>
      <c r="C3">
        <v>3</v>
      </c>
      <c r="D3">
        <v>3525</v>
      </c>
      <c r="E3" t="s">
        <v>130</v>
      </c>
      <c r="F3" t="s">
        <v>131</v>
      </c>
      <c r="G3" t="s">
        <v>137</v>
      </c>
      <c r="H3">
        <v>500</v>
      </c>
      <c r="I3">
        <v>150</v>
      </c>
      <c r="J3">
        <v>500</v>
      </c>
    </row>
    <row r="4" spans="1:10">
      <c r="A4" s="56">
        <v>43757</v>
      </c>
      <c r="B4" t="s">
        <v>16</v>
      </c>
      <c r="C4">
        <v>10</v>
      </c>
      <c r="D4">
        <v>37500</v>
      </c>
      <c r="E4" t="s">
        <v>132</v>
      </c>
      <c r="F4" t="s">
        <v>133</v>
      </c>
      <c r="G4" t="s">
        <v>137</v>
      </c>
      <c r="H4">
        <v>500</v>
      </c>
      <c r="I4">
        <v>200</v>
      </c>
      <c r="J4">
        <v>500</v>
      </c>
    </row>
    <row r="5" spans="1:10">
      <c r="A5" s="56">
        <v>43757</v>
      </c>
      <c r="B5" t="s">
        <v>55</v>
      </c>
      <c r="C5">
        <v>3</v>
      </c>
      <c r="D5">
        <v>3525</v>
      </c>
      <c r="E5" t="s">
        <v>130</v>
      </c>
      <c r="F5" t="s">
        <v>134</v>
      </c>
      <c r="G5" t="s">
        <v>137</v>
      </c>
    </row>
    <row r="6" spans="1:10">
      <c r="A6" s="56">
        <v>43762</v>
      </c>
      <c r="B6" t="s">
        <v>16</v>
      </c>
      <c r="C6">
        <v>9</v>
      </c>
      <c r="D6">
        <v>3750</v>
      </c>
      <c r="E6" t="s">
        <v>132</v>
      </c>
      <c r="F6" t="s">
        <v>135</v>
      </c>
      <c r="G6" t="s">
        <v>137</v>
      </c>
    </row>
    <row r="7" spans="1:10">
      <c r="A7" s="56">
        <v>43765</v>
      </c>
      <c r="B7" t="s">
        <v>20</v>
      </c>
      <c r="C7">
        <v>3</v>
      </c>
      <c r="D7">
        <v>1425</v>
      </c>
      <c r="E7" t="s">
        <v>130</v>
      </c>
      <c r="F7" t="s">
        <v>136</v>
      </c>
      <c r="G7" t="s">
        <v>137</v>
      </c>
      <c r="I7">
        <v>75</v>
      </c>
      <c r="J7">
        <v>1500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TICKET</vt:lpstr>
      <vt:lpstr>Inventaire</vt:lpstr>
      <vt:lpstr>BASE_ARTICLES</vt:lpstr>
      <vt:lpstr>EMPLOYE</vt:lpstr>
      <vt:lpstr>ACCUEIL</vt:lpstr>
      <vt:lpstr>CENTRALISATION</vt:lpstr>
      <vt:lpstr>TICKET!Zone_d_impression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BF0171</cp:lastModifiedBy>
  <cp:lastPrinted>2019-10-30T06:12:30Z</cp:lastPrinted>
  <dcterms:created xsi:type="dcterms:W3CDTF">2019-10-26T23:48:44Z</dcterms:created>
  <dcterms:modified xsi:type="dcterms:W3CDTF">2019-10-30T18:37:45Z</dcterms:modified>
</cp:coreProperties>
</file>