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Default Extension="jpeg" ContentType="image/jpeg"/>
  <Override PartName="/xl/activeX/activeX5.xml" ContentType="application/vnd.ms-office.activeX+xml"/>
  <Override PartName="/xl/activeX/activeX6.xml" ContentType="application/vnd.ms-office.activeX+xml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20115" windowHeight="7230"/>
  </bookViews>
  <sheets>
    <sheet name="CREDITER" sheetId="4" r:id="rId1"/>
    <sheet name="FORMULAIRE" sheetId="2" r:id="rId2"/>
    <sheet name="Feuil3" sheetId="3" r:id="rId3"/>
  </sheets>
  <externalReferences>
    <externalReference r:id="rId4"/>
  </externalReferences>
  <definedNames>
    <definedName name="capital">[1]FORMULAIRE!$C$52</definedName>
    <definedName name="Nom_Client">[1]FORMULAIRE!$C$16</definedName>
    <definedName name="Prenom_client">[1]FORMULAIRE!$C$17</definedName>
    <definedName name="Prets">OFFSET([1]!Tableau2[[#Headers],[FONCTIONNAIRE]],,,,COUNTA([1]ADMIN_FEUILL!$1:$1)-1)</definedName>
    <definedName name="Salaire_vitesse">[1]FORMULAIRE!$C$2</definedName>
    <definedName name="Salaire_vitesses">[1]FORMULAIRE!$J$2</definedName>
    <definedName name="_xlnm.Print_Area" localSheetId="0">CREDITER!$B$1:$Z$49</definedName>
  </definedNames>
  <calcPr calcId="125725"/>
</workbook>
</file>

<file path=xl/calcChain.xml><?xml version="1.0" encoding="utf-8"?>
<calcChain xmlns="http://schemas.openxmlformats.org/spreadsheetml/2006/main">
  <c r="U45" i="4"/>
  <c r="F45"/>
  <c r="B45"/>
  <c r="F44"/>
  <c r="U44" s="1"/>
  <c r="U43"/>
  <c r="F43"/>
  <c r="B43"/>
  <c r="F42"/>
  <c r="U42" s="1"/>
  <c r="U41"/>
  <c r="F41"/>
  <c r="B41"/>
  <c r="F40"/>
  <c r="U40" s="1"/>
  <c r="AA39"/>
  <c r="F39"/>
  <c r="U39" s="1"/>
  <c r="AA38"/>
  <c r="F38"/>
  <c r="U38" s="1"/>
  <c r="AA37"/>
  <c r="F37"/>
  <c r="U37" s="1"/>
  <c r="AA36"/>
  <c r="F36"/>
  <c r="U36" s="1"/>
  <c r="AA35"/>
  <c r="U47"/>
  <c r="U25"/>
  <c r="O25"/>
  <c r="U23"/>
  <c r="O23"/>
  <c r="U21"/>
  <c r="O21"/>
  <c r="AA34" s="1"/>
  <c r="O27"/>
  <c r="L4"/>
  <c r="W2"/>
  <c r="L2"/>
  <c r="B36" l="1"/>
  <c r="B37"/>
  <c r="B38"/>
  <c r="B39"/>
  <c r="B40"/>
  <c r="B42"/>
  <c r="B44"/>
</calcChain>
</file>

<file path=xl/sharedStrings.xml><?xml version="1.0" encoding="utf-8"?>
<sst xmlns="http://schemas.openxmlformats.org/spreadsheetml/2006/main" count="35" uniqueCount="31">
  <si>
    <t>DATE ACTE</t>
  </si>
  <si>
    <t>NATURE</t>
  </si>
  <si>
    <t>ASSURANCE VIE</t>
  </si>
  <si>
    <t>TOTAL</t>
  </si>
  <si>
    <t>COMMENTAIRES</t>
  </si>
  <si>
    <t xml:space="preserve">Date : </t>
  </si>
  <si>
    <t>AUTORISATION DE CREDIT  PARTICULIER</t>
  </si>
  <si>
    <t>FCFA</t>
  </si>
  <si>
    <t xml:space="preserve"> </t>
  </si>
  <si>
    <t>CCT/CMT</t>
  </si>
  <si>
    <t xml:space="preserve">Premier Remboursement: </t>
  </si>
  <si>
    <t>Dernier Remboursement</t>
  </si>
  <si>
    <t xml:space="preserve">TOTAL </t>
  </si>
  <si>
    <t>GARANTIES</t>
  </si>
  <si>
    <t>BILLET ROUGE</t>
  </si>
  <si>
    <t>DOMICILIATION DE ….</t>
  </si>
  <si>
    <t>ASS PE</t>
  </si>
  <si>
    <t>Désignation</t>
  </si>
  <si>
    <t>Capital restant dû</t>
  </si>
  <si>
    <t>Traite</t>
  </si>
  <si>
    <t>Échéances</t>
  </si>
  <si>
    <t>Remb Anticipé</t>
  </si>
  <si>
    <t>Prêt ordinaire n°1</t>
  </si>
  <si>
    <t>Prêt ordinaire n°2</t>
  </si>
  <si>
    <t>Prêt fonds commun</t>
  </si>
  <si>
    <t>Prêt Ma Maison</t>
  </si>
  <si>
    <t>Prêt Ma Moto</t>
  </si>
  <si>
    <t>Prêt scolaire (TAE)</t>
  </si>
  <si>
    <t>Prêt fêtes</t>
  </si>
  <si>
    <t>Solde débiteur du compte</t>
  </si>
  <si>
    <t>SOBCA / SBE</t>
  </si>
</sst>
</file>

<file path=xl/styles.xml><?xml version="1.0" encoding="utf-8"?>
<styleSheet xmlns="http://schemas.openxmlformats.org/spreadsheetml/2006/main">
  <numFmts count="2">
    <numFmt numFmtId="164" formatCode="_(* #,##0.00_);_(* \(#,##0.00\);_(* &quot;-&quot;??_);_(@_)"/>
    <numFmt numFmtId="165" formatCode="dd/mm/yy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sz val="11"/>
      <color indexed="8"/>
      <name val="Calibri"/>
      <family val="2"/>
    </font>
    <font>
      <b/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2">
    <xf numFmtId="0" fontId="0" fillId="0" borderId="0"/>
    <xf numFmtId="0" fontId="1" fillId="0" borderId="0"/>
    <xf numFmtId="164" fontId="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61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2" fillId="0" borderId="3" xfId="1" applyFont="1" applyBorder="1" applyAlignment="1">
      <alignment horizontal="center"/>
    </xf>
    <xf numFmtId="14" fontId="2" fillId="0" borderId="1" xfId="1" applyNumberFormat="1" applyFont="1" applyBorder="1" applyAlignment="1">
      <alignment horizontal="center" vertical="center"/>
    </xf>
    <xf numFmtId="14" fontId="2" fillId="0" borderId="2" xfId="1" applyNumberFormat="1" applyFont="1" applyBorder="1" applyAlignment="1">
      <alignment horizontal="center" vertical="center"/>
    </xf>
    <xf numFmtId="14" fontId="2" fillId="0" borderId="3" xfId="1" applyNumberFormat="1" applyFont="1" applyBorder="1" applyAlignment="1">
      <alignment horizontal="center" vertical="center"/>
    </xf>
    <xf numFmtId="0" fontId="2" fillId="0" borderId="1" xfId="1" applyFont="1" applyBorder="1" applyAlignment="1">
      <alignment horizontal="left" vertical="center" wrapText="1"/>
    </xf>
    <xf numFmtId="0" fontId="2" fillId="0" borderId="2" xfId="1" applyFont="1" applyBorder="1" applyAlignment="1">
      <alignment horizontal="left" vertical="center" wrapText="1"/>
    </xf>
    <xf numFmtId="0" fontId="2" fillId="0" borderId="3" xfId="1" applyFont="1" applyBorder="1" applyAlignment="1">
      <alignment horizontal="left" vertical="center" wrapText="1"/>
    </xf>
    <xf numFmtId="3" fontId="2" fillId="0" borderId="1" xfId="1" applyNumberFormat="1" applyFont="1" applyBorder="1" applyAlignment="1">
      <alignment horizontal="right" vertical="center"/>
    </xf>
    <xf numFmtId="3" fontId="2" fillId="0" borderId="2" xfId="1" applyNumberFormat="1" applyFont="1" applyBorder="1" applyAlignment="1">
      <alignment horizontal="right" vertical="center"/>
    </xf>
    <xf numFmtId="3" fontId="2" fillId="0" borderId="3" xfId="1" applyNumberFormat="1" applyFont="1" applyBorder="1" applyAlignment="1">
      <alignment horizontal="right" vertical="center"/>
    </xf>
    <xf numFmtId="0" fontId="2" fillId="0" borderId="4" xfId="1" applyFont="1" applyFill="1" applyBorder="1" applyAlignment="1">
      <alignment vertical="center" wrapText="1"/>
    </xf>
    <xf numFmtId="0" fontId="2" fillId="0" borderId="5" xfId="1" applyFont="1" applyFill="1" applyBorder="1" applyAlignment="1">
      <alignment vertical="center" wrapText="1"/>
    </xf>
    <xf numFmtId="0" fontId="2" fillId="0" borderId="6" xfId="1" applyFont="1" applyFill="1" applyBorder="1" applyAlignment="1">
      <alignment vertical="center" wrapText="1"/>
    </xf>
    <xf numFmtId="3" fontId="2" fillId="0" borderId="1" xfId="1" applyNumberFormat="1" applyFont="1" applyBorder="1" applyAlignment="1"/>
    <xf numFmtId="3" fontId="2" fillId="0" borderId="2" xfId="1" applyNumberFormat="1" applyFont="1" applyBorder="1" applyAlignment="1"/>
    <xf numFmtId="0" fontId="3" fillId="0" borderId="4" xfId="1" applyFont="1" applyFill="1" applyBorder="1" applyAlignment="1">
      <alignment vertical="center" wrapText="1"/>
    </xf>
    <xf numFmtId="0" fontId="3" fillId="0" borderId="5" xfId="1" applyFont="1" applyFill="1" applyBorder="1" applyAlignment="1">
      <alignment vertical="center" wrapText="1"/>
    </xf>
    <xf numFmtId="0" fontId="3" fillId="0" borderId="6" xfId="1" applyFont="1" applyFill="1" applyBorder="1" applyAlignment="1">
      <alignment vertical="center" wrapText="1"/>
    </xf>
    <xf numFmtId="3" fontId="2" fillId="0" borderId="4" xfId="1" applyNumberFormat="1" applyFont="1" applyBorder="1" applyAlignment="1">
      <alignment vertical="center"/>
    </xf>
    <xf numFmtId="3" fontId="2" fillId="0" borderId="5" xfId="1" applyNumberFormat="1" applyFont="1" applyBorder="1" applyAlignment="1">
      <alignment vertical="center"/>
    </xf>
    <xf numFmtId="0" fontId="2" fillId="0" borderId="1" xfId="1" applyFont="1" applyFill="1" applyBorder="1" applyAlignment="1">
      <alignment horizontal="left" vertical="center" wrapText="1"/>
    </xf>
    <xf numFmtId="0" fontId="2" fillId="0" borderId="2" xfId="1" applyFont="1" applyFill="1" applyBorder="1" applyAlignment="1">
      <alignment horizontal="left" vertical="center" wrapText="1"/>
    </xf>
    <xf numFmtId="0" fontId="2" fillId="0" borderId="3" xfId="1" applyFont="1" applyFill="1" applyBorder="1" applyAlignment="1">
      <alignment horizontal="left" vertical="center" wrapText="1"/>
    </xf>
    <xf numFmtId="3" fontId="2" fillId="0" borderId="1" xfId="1" applyNumberFormat="1" applyFont="1" applyFill="1" applyBorder="1" applyAlignment="1">
      <alignment vertical="center"/>
    </xf>
    <xf numFmtId="3" fontId="2" fillId="0" borderId="2" xfId="1" applyNumberFormat="1" applyFont="1" applyFill="1" applyBorder="1" applyAlignment="1">
      <alignment vertical="center"/>
    </xf>
    <xf numFmtId="3" fontId="2" fillId="0" borderId="3" xfId="1" applyNumberFormat="1" applyFont="1" applyFill="1" applyBorder="1" applyAlignment="1">
      <alignment vertical="center"/>
    </xf>
    <xf numFmtId="0" fontId="4" fillId="0" borderId="1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3" fontId="4" fillId="0" borderId="1" xfId="1" applyNumberFormat="1" applyFont="1" applyBorder="1" applyAlignment="1">
      <alignment horizontal="center" vertical="center"/>
    </xf>
    <xf numFmtId="3" fontId="4" fillId="0" borderId="2" xfId="1" applyNumberFormat="1" applyFont="1" applyBorder="1" applyAlignment="1">
      <alignment horizontal="center" vertical="center"/>
    </xf>
    <xf numFmtId="3" fontId="4" fillId="0" borderId="3" xfId="1" applyNumberFormat="1" applyFont="1" applyBorder="1" applyAlignment="1">
      <alignment horizontal="center" vertical="center"/>
    </xf>
    <xf numFmtId="0" fontId="1" fillId="0" borderId="0" xfId="1" applyBorder="1"/>
    <xf numFmtId="0" fontId="3" fillId="0" borderId="4" xfId="1" applyFont="1" applyBorder="1" applyAlignment="1">
      <alignment horizontal="left"/>
    </xf>
    <xf numFmtId="0" fontId="3" fillId="0" borderId="5" xfId="1" applyFont="1" applyBorder="1" applyAlignment="1">
      <alignment horizontal="left"/>
    </xf>
    <xf numFmtId="0" fontId="1" fillId="0" borderId="5" xfId="1" applyFont="1" applyBorder="1" applyAlignment="1">
      <alignment horizontal="left"/>
    </xf>
    <xf numFmtId="0" fontId="1" fillId="0" borderId="5" xfId="1" applyFont="1" applyBorder="1"/>
    <xf numFmtId="0" fontId="5" fillId="0" borderId="7" xfId="1" applyFont="1" applyBorder="1" applyAlignment="1">
      <alignment horizontal="center" vertical="center" textRotation="180"/>
    </xf>
    <xf numFmtId="0" fontId="1" fillId="0" borderId="0" xfId="1"/>
    <xf numFmtId="0" fontId="3" fillId="0" borderId="8" xfId="1" applyFont="1" applyBorder="1" applyAlignment="1">
      <alignment horizontal="left"/>
    </xf>
    <xf numFmtId="0" fontId="3" fillId="0" borderId="0" xfId="1" applyFont="1" applyBorder="1" applyAlignment="1">
      <alignment horizontal="left"/>
    </xf>
    <xf numFmtId="0" fontId="3" fillId="0" borderId="0" xfId="1" applyFont="1" applyBorder="1" applyAlignment="1">
      <alignment horizontal="left" vertical="center"/>
    </xf>
    <xf numFmtId="0" fontId="3" fillId="0" borderId="0" xfId="1" applyFont="1" applyBorder="1" applyAlignment="1">
      <alignment horizontal="center" vertical="top"/>
    </xf>
    <xf numFmtId="14" fontId="3" fillId="0" borderId="0" xfId="1" applyNumberFormat="1" applyFont="1" applyBorder="1" applyAlignment="1">
      <alignment horizontal="center" vertical="top"/>
    </xf>
    <xf numFmtId="0" fontId="1" fillId="0" borderId="8" xfId="1" applyFont="1" applyBorder="1"/>
    <xf numFmtId="0" fontId="1" fillId="0" borderId="0" xfId="1" applyFont="1"/>
    <xf numFmtId="0" fontId="3" fillId="0" borderId="0" xfId="1" applyFont="1" applyBorder="1" applyAlignment="1">
      <alignment vertical="center"/>
    </xf>
    <xf numFmtId="0" fontId="4" fillId="0" borderId="8" xfId="1" applyFont="1" applyBorder="1" applyAlignment="1">
      <alignment horizontal="center"/>
    </xf>
    <xf numFmtId="0" fontId="4" fillId="0" borderId="0" xfId="1" applyFont="1" applyBorder="1" applyAlignment="1">
      <alignment horizontal="center"/>
    </xf>
    <xf numFmtId="0" fontId="2" fillId="0" borderId="9" xfId="1" applyFont="1" applyBorder="1"/>
    <xf numFmtId="0" fontId="2" fillId="0" borderId="10" xfId="1" applyFont="1" applyBorder="1"/>
    <xf numFmtId="0" fontId="6" fillId="0" borderId="1" xfId="1" applyNumberFormat="1" applyFont="1" applyBorder="1" applyAlignment="1">
      <alignment horizontal="left" vertical="center"/>
    </xf>
    <xf numFmtId="0" fontId="6" fillId="0" borderId="2" xfId="1" applyNumberFormat="1" applyFont="1" applyBorder="1" applyAlignment="1">
      <alignment horizontal="left" vertical="center"/>
    </xf>
    <xf numFmtId="0" fontId="6" fillId="0" borderId="2" xfId="1" applyNumberFormat="1" applyFont="1" applyBorder="1" applyAlignment="1">
      <alignment vertical="center"/>
    </xf>
    <xf numFmtId="0" fontId="7" fillId="0" borderId="2" xfId="1" applyNumberFormat="1" applyFont="1" applyBorder="1" applyAlignment="1">
      <alignment vertical="center"/>
    </xf>
    <xf numFmtId="0" fontId="6" fillId="0" borderId="3" xfId="1" applyNumberFormat="1" applyFont="1" applyBorder="1" applyAlignment="1">
      <alignment horizontal="left" vertical="center"/>
    </xf>
    <xf numFmtId="0" fontId="2" fillId="0" borderId="4" xfId="1" applyFont="1" applyBorder="1" applyAlignment="1">
      <alignment horizontal="left" vertical="center"/>
    </xf>
    <xf numFmtId="0" fontId="2" fillId="0" borderId="5" xfId="1" applyFont="1" applyBorder="1" applyAlignment="1">
      <alignment horizontal="left" vertical="center"/>
    </xf>
    <xf numFmtId="0" fontId="2" fillId="0" borderId="6" xfId="1" applyFont="1" applyBorder="1" applyAlignment="1">
      <alignment horizontal="left" vertical="center"/>
    </xf>
    <xf numFmtId="0" fontId="4" fillId="0" borderId="8" xfId="1" applyNumberFormat="1" applyFont="1" applyBorder="1" applyAlignment="1">
      <alignment horizontal="left" vertical="center"/>
    </xf>
    <xf numFmtId="0" fontId="4" fillId="0" borderId="0" xfId="1" applyNumberFormat="1" applyFont="1" applyBorder="1" applyAlignment="1">
      <alignment horizontal="left" vertical="center"/>
    </xf>
    <xf numFmtId="0" fontId="2" fillId="0" borderId="11" xfId="1" applyFont="1" applyBorder="1" applyAlignment="1">
      <alignment vertical="center"/>
    </xf>
    <xf numFmtId="0" fontId="2" fillId="0" borderId="0" xfId="1" applyFont="1" applyBorder="1" applyAlignment="1">
      <alignment horizontal="center"/>
    </xf>
    <xf numFmtId="0" fontId="2" fillId="0" borderId="9" xfId="1" applyFont="1" applyBorder="1" applyAlignment="1">
      <alignment horizontal="left" vertical="center"/>
    </xf>
    <xf numFmtId="0" fontId="2" fillId="0" borderId="10" xfId="1" applyFont="1" applyBorder="1" applyAlignment="1">
      <alignment horizontal="left" vertical="center"/>
    </xf>
    <xf numFmtId="0" fontId="2" fillId="0" borderId="12" xfId="1" applyFont="1" applyBorder="1" applyAlignment="1">
      <alignment horizontal="left" vertical="center"/>
    </xf>
    <xf numFmtId="0" fontId="4" fillId="0" borderId="9" xfId="1" applyNumberFormat="1" applyFont="1" applyBorder="1" applyAlignment="1">
      <alignment horizontal="left" vertical="center"/>
    </xf>
    <xf numFmtId="0" fontId="4" fillId="0" borderId="10" xfId="1" applyNumberFormat="1" applyFont="1" applyBorder="1" applyAlignment="1">
      <alignment horizontal="left" vertical="center"/>
    </xf>
    <xf numFmtId="0" fontId="2" fillId="0" borderId="12" xfId="1" applyFont="1" applyBorder="1" applyAlignment="1">
      <alignment vertical="center"/>
    </xf>
    <xf numFmtId="0" fontId="4" fillId="0" borderId="13" xfId="1" applyFont="1" applyBorder="1" applyAlignment="1">
      <alignment horizontal="center" vertical="center"/>
    </xf>
    <xf numFmtId="0" fontId="2" fillId="0" borderId="7" xfId="1" applyFont="1" applyBorder="1" applyAlignment="1">
      <alignment horizontal="left" vertical="center"/>
    </xf>
    <xf numFmtId="0" fontId="4" fillId="0" borderId="1" xfId="1" applyNumberFormat="1" applyFont="1" applyBorder="1" applyAlignment="1">
      <alignment horizontal="left" vertical="center"/>
    </xf>
    <xf numFmtId="0" fontId="4" fillId="0" borderId="2" xfId="1" applyNumberFormat="1" applyFont="1" applyBorder="1" applyAlignment="1">
      <alignment horizontal="left" vertical="center"/>
    </xf>
    <xf numFmtId="0" fontId="4" fillId="0" borderId="2" xfId="1" applyNumberFormat="1" applyFont="1" applyBorder="1" applyAlignment="1">
      <alignment vertical="center"/>
    </xf>
    <xf numFmtId="0" fontId="2" fillId="0" borderId="2" xfId="1" applyNumberFormat="1" applyFont="1" applyBorder="1" applyAlignment="1">
      <alignment vertical="center"/>
    </xf>
    <xf numFmtId="14" fontId="4" fillId="0" borderId="2" xfId="1" applyNumberFormat="1" applyFont="1" applyBorder="1" applyAlignment="1">
      <alignment horizontal="left" vertical="center"/>
    </xf>
    <xf numFmtId="0" fontId="4" fillId="0" borderId="3" xfId="1" applyNumberFormat="1" applyFont="1" applyBorder="1" applyAlignment="1">
      <alignment horizontal="left" vertical="center"/>
    </xf>
    <xf numFmtId="0" fontId="5" fillId="0" borderId="14" xfId="1" applyFont="1" applyBorder="1" applyAlignment="1">
      <alignment horizontal="center" vertical="center" textRotation="180"/>
    </xf>
    <xf numFmtId="0" fontId="2" fillId="0" borderId="1" xfId="1" applyFont="1" applyBorder="1" applyAlignment="1">
      <alignment horizontal="left" vertical="center"/>
    </xf>
    <xf numFmtId="0" fontId="2" fillId="0" borderId="2" xfId="1" applyFont="1" applyBorder="1" applyAlignment="1">
      <alignment horizontal="left" vertical="center"/>
    </xf>
    <xf numFmtId="0" fontId="2" fillId="0" borderId="3" xfId="1" applyFont="1" applyBorder="1" applyAlignment="1">
      <alignment horizontal="left" vertical="center"/>
    </xf>
    <xf numFmtId="0" fontId="2" fillId="0" borderId="7" xfId="1" applyFont="1" applyBorder="1" applyAlignment="1">
      <alignment vertical="center"/>
    </xf>
    <xf numFmtId="0" fontId="5" fillId="0" borderId="15" xfId="1" applyFont="1" applyBorder="1" applyAlignment="1">
      <alignment horizontal="center" vertical="top" textRotation="180"/>
    </xf>
    <xf numFmtId="0" fontId="4" fillId="0" borderId="4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3" fontId="2" fillId="0" borderId="7" xfId="1" applyNumberFormat="1" applyFont="1" applyBorder="1" applyAlignment="1">
      <alignment horizontal="right" vertical="center"/>
    </xf>
    <xf numFmtId="0" fontId="7" fillId="0" borderId="7" xfId="1" applyFont="1" applyBorder="1" applyAlignment="1">
      <alignment horizontal="center" vertical="center"/>
    </xf>
    <xf numFmtId="0" fontId="1" fillId="0" borderId="15" xfId="1" applyFont="1" applyBorder="1" applyAlignment="1">
      <alignment horizontal="center" vertical="center"/>
    </xf>
    <xf numFmtId="0" fontId="1" fillId="0" borderId="0" xfId="1" applyBorder="1" applyAlignment="1">
      <alignment horizontal="left" vertical="center"/>
    </xf>
    <xf numFmtId="0" fontId="2" fillId="0" borderId="4" xfId="1" applyFont="1" applyBorder="1" applyAlignment="1">
      <alignment horizontal="left" vertical="center" wrapText="1"/>
    </xf>
    <xf numFmtId="3" fontId="8" fillId="0" borderId="6" xfId="1" applyNumberFormat="1" applyFont="1" applyBorder="1" applyAlignment="1">
      <alignment horizontal="left" vertical="center"/>
    </xf>
    <xf numFmtId="14" fontId="7" fillId="0" borderId="7" xfId="1" applyNumberFormat="1" applyFont="1" applyBorder="1" applyAlignment="1">
      <alignment horizontal="center" vertical="center"/>
    </xf>
    <xf numFmtId="0" fontId="1" fillId="0" borderId="15" xfId="1" applyFont="1" applyBorder="1" applyAlignment="1">
      <alignment horizontal="left" vertical="center"/>
    </xf>
    <xf numFmtId="0" fontId="1" fillId="0" borderId="0" xfId="1" applyAlignment="1">
      <alignment horizontal="left" vertical="center"/>
    </xf>
    <xf numFmtId="0" fontId="2" fillId="0" borderId="5" xfId="1" applyFont="1" applyBorder="1" applyAlignment="1">
      <alignment horizontal="left" vertical="center" wrapText="1"/>
    </xf>
    <xf numFmtId="0" fontId="2" fillId="0" borderId="6" xfId="1" applyFont="1" applyBorder="1" applyAlignment="1">
      <alignment horizontal="left" vertical="center"/>
    </xf>
    <xf numFmtId="3" fontId="2" fillId="0" borderId="1" xfId="1" applyNumberFormat="1" applyFont="1" applyBorder="1" applyAlignment="1">
      <alignment vertical="center"/>
    </xf>
    <xf numFmtId="3" fontId="2" fillId="0" borderId="2" xfId="1" applyNumberFormat="1" applyFont="1" applyBorder="1" applyAlignment="1">
      <alignment vertical="center"/>
    </xf>
    <xf numFmtId="3" fontId="2" fillId="0" borderId="3" xfId="1" applyNumberFormat="1" applyFont="1" applyBorder="1" applyAlignment="1">
      <alignment vertical="center"/>
    </xf>
    <xf numFmtId="3" fontId="8" fillId="0" borderId="14" xfId="1" applyNumberFormat="1" applyFont="1" applyBorder="1" applyAlignment="1">
      <alignment horizontal="left" vertical="center"/>
    </xf>
    <xf numFmtId="0" fontId="1" fillId="0" borderId="15" xfId="1" applyFont="1" applyBorder="1" applyAlignment="1">
      <alignment horizontal="left" vertical="center"/>
    </xf>
    <xf numFmtId="0" fontId="2" fillId="0" borderId="12" xfId="1" applyFont="1" applyBorder="1" applyAlignment="1">
      <alignment horizontal="left" vertical="center"/>
    </xf>
    <xf numFmtId="0" fontId="2" fillId="0" borderId="7" xfId="1" applyFont="1" applyBorder="1" applyAlignment="1">
      <alignment horizontal="left" vertical="center" wrapText="1"/>
    </xf>
    <xf numFmtId="0" fontId="4" fillId="0" borderId="4" xfId="1" applyFont="1" applyBorder="1" applyAlignment="1">
      <alignment horizontal="center" vertical="center" wrapText="1"/>
    </xf>
    <xf numFmtId="3" fontId="2" fillId="0" borderId="6" xfId="1" applyNumberFormat="1" applyFont="1" applyBorder="1" applyAlignment="1">
      <alignment horizontal="center" vertical="center"/>
    </xf>
    <xf numFmtId="0" fontId="4" fillId="0" borderId="4" xfId="1" applyFont="1" applyBorder="1" applyAlignment="1">
      <alignment vertical="center"/>
    </xf>
    <xf numFmtId="0" fontId="4" fillId="0" borderId="5" xfId="1" applyFont="1" applyBorder="1" applyAlignment="1">
      <alignment vertical="center"/>
    </xf>
    <xf numFmtId="0" fontId="4" fillId="0" borderId="6" xfId="1" applyFont="1" applyBorder="1" applyAlignment="1">
      <alignment vertical="center"/>
    </xf>
    <xf numFmtId="3" fontId="4" fillId="0" borderId="1" xfId="1" applyNumberFormat="1" applyFont="1" applyBorder="1" applyAlignment="1">
      <alignment horizontal="right" vertical="center"/>
    </xf>
    <xf numFmtId="3" fontId="4" fillId="0" borderId="2" xfId="1" applyNumberFormat="1" applyFont="1" applyBorder="1" applyAlignment="1">
      <alignment horizontal="right" vertical="center"/>
    </xf>
    <xf numFmtId="3" fontId="4" fillId="0" borderId="3" xfId="1" applyNumberFormat="1" applyFont="1" applyBorder="1" applyAlignment="1">
      <alignment horizontal="right" vertical="center"/>
    </xf>
    <xf numFmtId="3" fontId="2" fillId="0" borderId="6" xfId="1" applyNumberFormat="1" applyFont="1" applyBorder="1" applyAlignment="1">
      <alignment horizontal="center" vertical="center"/>
    </xf>
    <xf numFmtId="0" fontId="4" fillId="0" borderId="9" xfId="1" applyFont="1" applyBorder="1" applyAlignment="1">
      <alignment vertical="center"/>
    </xf>
    <xf numFmtId="0" fontId="4" fillId="0" borderId="10" xfId="1" applyFont="1" applyBorder="1" applyAlignment="1">
      <alignment vertical="center"/>
    </xf>
    <xf numFmtId="0" fontId="4" fillId="0" borderId="12" xfId="1" applyFont="1" applyBorder="1" applyAlignment="1">
      <alignment vertical="center"/>
    </xf>
    <xf numFmtId="3" fontId="2" fillId="0" borderId="12" xfId="1" applyNumberFormat="1" applyFont="1" applyBorder="1" applyAlignment="1">
      <alignment horizontal="center" vertical="center"/>
    </xf>
    <xf numFmtId="0" fontId="2" fillId="0" borderId="4" xfId="1" applyFont="1" applyBorder="1" applyAlignment="1">
      <alignment vertical="center"/>
    </xf>
    <xf numFmtId="0" fontId="2" fillId="0" borderId="5" xfId="1" applyFont="1" applyBorder="1" applyAlignment="1">
      <alignment vertical="center"/>
    </xf>
    <xf numFmtId="0" fontId="2" fillId="0" borderId="6" xfId="1" applyFont="1" applyBorder="1" applyAlignment="1">
      <alignment vertical="center"/>
    </xf>
    <xf numFmtId="3" fontId="2" fillId="0" borderId="7" xfId="1" applyNumberFormat="1" applyFont="1" applyBorder="1" applyAlignment="1">
      <alignment horizontal="center" vertical="center"/>
    </xf>
    <xf numFmtId="0" fontId="1" fillId="0" borderId="15" xfId="1" applyFont="1" applyBorder="1" applyAlignment="1">
      <alignment horizontal="center"/>
    </xf>
    <xf numFmtId="0" fontId="2" fillId="0" borderId="9" xfId="1" applyFont="1" applyBorder="1" applyAlignment="1">
      <alignment vertical="center"/>
    </xf>
    <xf numFmtId="0" fontId="2" fillId="0" borderId="10" xfId="1" applyFont="1" applyBorder="1" applyAlignment="1">
      <alignment vertical="center"/>
    </xf>
    <xf numFmtId="0" fontId="2" fillId="0" borderId="12" xfId="1" applyFont="1" applyBorder="1" applyAlignment="1">
      <alignment vertical="center"/>
    </xf>
    <xf numFmtId="0" fontId="2" fillId="0" borderId="4" xfId="1" applyFont="1" applyBorder="1" applyAlignment="1">
      <alignment vertical="center" wrapText="1"/>
    </xf>
    <xf numFmtId="0" fontId="4" fillId="0" borderId="7" xfId="1" applyFont="1" applyBorder="1" applyAlignment="1">
      <alignment horizontal="center" vertical="center"/>
    </xf>
    <xf numFmtId="3" fontId="4" fillId="0" borderId="1" xfId="1" applyNumberFormat="1" applyFont="1" applyFill="1" applyBorder="1" applyAlignment="1">
      <alignment horizontal="right" vertical="center"/>
    </xf>
    <xf numFmtId="0" fontId="4" fillId="0" borderId="2" xfId="1" applyNumberFormat="1" applyFont="1" applyFill="1" applyBorder="1" applyAlignment="1">
      <alignment horizontal="right" vertical="center"/>
    </xf>
    <xf numFmtId="0" fontId="4" fillId="0" borderId="3" xfId="1" applyNumberFormat="1" applyFont="1" applyFill="1" applyBorder="1" applyAlignment="1">
      <alignment horizontal="right" vertical="center"/>
    </xf>
    <xf numFmtId="14" fontId="6" fillId="0" borderId="7" xfId="1" applyNumberFormat="1" applyFont="1" applyBorder="1" applyAlignment="1">
      <alignment vertical="center"/>
    </xf>
    <xf numFmtId="0" fontId="6" fillId="0" borderId="7" xfId="1" applyFont="1" applyBorder="1" applyAlignment="1">
      <alignment vertical="center"/>
    </xf>
    <xf numFmtId="0" fontId="4" fillId="0" borderId="1" xfId="1" applyNumberFormat="1" applyFont="1" applyFill="1" applyBorder="1" applyAlignment="1">
      <alignment horizontal="right" vertical="center"/>
    </xf>
    <xf numFmtId="0" fontId="1" fillId="0" borderId="15" xfId="1" applyFont="1" applyBorder="1" applyAlignment="1">
      <alignment horizontal="center"/>
    </xf>
    <xf numFmtId="0" fontId="1" fillId="0" borderId="15" xfId="1" applyFont="1" applyBorder="1"/>
    <xf numFmtId="0" fontId="5" fillId="2" borderId="0" xfId="1" applyNumberFormat="1" applyFont="1" applyFill="1" applyAlignment="1">
      <alignment horizontal="right"/>
    </xf>
    <xf numFmtId="3" fontId="1" fillId="0" borderId="0" xfId="1" applyNumberFormat="1"/>
    <xf numFmtId="0" fontId="5" fillId="2" borderId="0" xfId="1" applyNumberFormat="1" applyFont="1" applyFill="1"/>
    <xf numFmtId="0" fontId="1" fillId="2" borderId="0" xfId="1" applyNumberFormat="1" applyFill="1"/>
    <xf numFmtId="0" fontId="2" fillId="0" borderId="4" xfId="1" applyNumberFormat="1" applyFont="1" applyBorder="1" applyAlignment="1">
      <alignment horizontal="left" vertical="center" wrapText="1"/>
    </xf>
    <xf numFmtId="0" fontId="2" fillId="0" borderId="5" xfId="1" applyNumberFormat="1" applyFont="1" applyBorder="1" applyAlignment="1">
      <alignment horizontal="left" vertical="center" wrapText="1"/>
    </xf>
    <xf numFmtId="0" fontId="2" fillId="0" borderId="6" xfId="1" applyNumberFormat="1" applyFont="1" applyBorder="1" applyAlignment="1">
      <alignment horizontal="left" vertical="center" wrapText="1"/>
    </xf>
    <xf numFmtId="0" fontId="1" fillId="0" borderId="0" xfId="1" applyFont="1" applyBorder="1"/>
    <xf numFmtId="0" fontId="2" fillId="4" borderId="1" xfId="1" applyFont="1" applyFill="1" applyBorder="1" applyAlignment="1">
      <alignment horizontal="center"/>
    </xf>
    <xf numFmtId="0" fontId="2" fillId="4" borderId="2" xfId="1" applyFont="1" applyFill="1" applyBorder="1" applyAlignment="1">
      <alignment horizontal="center"/>
    </xf>
    <xf numFmtId="0" fontId="2" fillId="4" borderId="3" xfId="1" applyFont="1" applyFill="1" applyBorder="1" applyAlignment="1">
      <alignment horizontal="center"/>
    </xf>
    <xf numFmtId="0" fontId="2" fillId="3" borderId="1" xfId="1" applyFont="1" applyFill="1" applyBorder="1" applyAlignment="1">
      <alignment horizontal="left" vertical="center" wrapText="1"/>
    </xf>
    <xf numFmtId="0" fontId="2" fillId="3" borderId="2" xfId="1" applyFont="1" applyFill="1" applyBorder="1" applyAlignment="1">
      <alignment horizontal="left" vertical="center" wrapText="1"/>
    </xf>
    <xf numFmtId="0" fontId="2" fillId="3" borderId="3" xfId="1" applyFont="1" applyFill="1" applyBorder="1" applyAlignment="1">
      <alignment horizontal="left" vertical="center" wrapText="1"/>
    </xf>
    <xf numFmtId="0" fontId="10" fillId="5" borderId="16" xfId="0" applyFont="1" applyFill="1" applyBorder="1" applyAlignment="1" applyProtection="1">
      <alignment vertical="center" wrapText="1"/>
    </xf>
    <xf numFmtId="0" fontId="10" fillId="5" borderId="16" xfId="0" applyFont="1" applyFill="1" applyBorder="1" applyAlignment="1" applyProtection="1">
      <alignment horizontal="center" vertical="center" wrapText="1"/>
    </xf>
    <xf numFmtId="0" fontId="10" fillId="4" borderId="16" xfId="0" applyFont="1" applyFill="1" applyBorder="1" applyAlignment="1" applyProtection="1">
      <alignment vertical="center"/>
    </xf>
    <xf numFmtId="3" fontId="10" fillId="4" borderId="16" xfId="0" applyNumberFormat="1" applyFont="1" applyFill="1" applyBorder="1" applyAlignment="1" applyProtection="1">
      <alignment vertical="center"/>
      <protection locked="0"/>
    </xf>
    <xf numFmtId="165" fontId="10" fillId="4" borderId="16" xfId="0" applyNumberFormat="1" applyFont="1" applyFill="1" applyBorder="1" applyAlignment="1" applyProtection="1">
      <alignment vertical="center"/>
      <protection locked="0"/>
    </xf>
    <xf numFmtId="165" fontId="10" fillId="4" borderId="16" xfId="0" applyNumberFormat="1" applyFont="1" applyFill="1" applyBorder="1" applyAlignment="1" applyProtection="1">
      <alignment horizontal="right" vertical="center"/>
      <protection locked="0"/>
    </xf>
  </cellXfs>
  <cellStyles count="12">
    <cellStyle name="Milliers 2" xfId="2"/>
    <cellStyle name="Normal" xfId="0" builtinId="0"/>
    <cellStyle name="Normal 2" xfId="1"/>
    <cellStyle name="Normal 3" xfId="3"/>
    <cellStyle name="Normal 3 2" xfId="4"/>
    <cellStyle name="Normal 3 3" xfId="5"/>
    <cellStyle name="Normal 3 4" xfId="6"/>
    <cellStyle name="Normal 3 5" xfId="7"/>
    <cellStyle name="Normal 3 6" xfId="8"/>
    <cellStyle name="Normal 3 7" xfId="9"/>
    <cellStyle name="Normal 3 8" xfId="10"/>
    <cellStyle name="Normal 3 9" xfId="1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Relationship Id="rId9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0</xdr:row>
      <xdr:rowOff>38100</xdr:rowOff>
    </xdr:from>
    <xdr:to>
      <xdr:col>7</xdr:col>
      <xdr:colOff>66675</xdr:colOff>
      <xdr:row>4</xdr:row>
      <xdr:rowOff>0</xdr:rowOff>
    </xdr:to>
    <xdr:pic>
      <xdr:nvPicPr>
        <xdr:cNvPr id="2" name="Image 1" descr="Description: C:\Users\form\Desktop\mgls BOA 2\M2\last\boa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8100"/>
          <a:ext cx="1647825" cy="4953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Documents/OUEDBAS_ZB_V2.2%2006032019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DMIN_FEUILL"/>
      <sheetName val="CONVENTION1"/>
      <sheetName val="CENTRALISATION"/>
      <sheetName val="KYC-M"/>
      <sheetName val="ATTES_NON_ENGAGEMENT"/>
      <sheetName val="BO"/>
      <sheetName val="BIC"/>
      <sheetName val="LOCALISATION"/>
      <sheetName val="DECHARGE"/>
      <sheetName val="AUTO_CREDIT_FNT"/>
      <sheetName val="DEMPRET"/>
      <sheetName val="CHECK_LIST"/>
      <sheetName val="CHQ_CERTIFIE"/>
      <sheetName val="DOM PRIVE"/>
      <sheetName val="DOM MDNAC"/>
      <sheetName val="DOM FP"/>
      <sheetName val="VP"/>
      <sheetName val="FICHE_RENSEIG"/>
      <sheetName val="ACTE ENGAG"/>
      <sheetName val="DONNEES"/>
      <sheetName val="ACTE_ENGAG_PRIME"/>
      <sheetName val="AUTO_CREDIT"/>
      <sheetName val="FORMULAIRE"/>
      <sheetName val="PARAMETRES_LIBRE"/>
      <sheetName val="BASE_NEMNIN"/>
      <sheetName val="ASSURANCE_VIE"/>
      <sheetName val="ASSURANCE_PE"/>
      <sheetName val="ASSURANCE_PE_SIMUL"/>
      <sheetName val="ASS_VIE_SIMUL"/>
      <sheetName val="PARAMETRE"/>
      <sheetName val="FR_ZB"/>
      <sheetName val="SIMULATEUR_ZB"/>
      <sheetName val="SAISIE-M"/>
      <sheetName val="SAISIE-T"/>
      <sheetName val="SAISIE-S"/>
      <sheetName val="AUTO_CREDIT TRIM"/>
      <sheetName val="CONVENTION_FC_TRESOR"/>
      <sheetName val="CONVENTION_FC_DOUANE"/>
      <sheetName val="CONVENTION_TRIM (2)"/>
      <sheetName val="CONVENTION_FC_MEF (2)"/>
      <sheetName val="CONVENTION_PMM"/>
      <sheetName val="CONVENTION_TRIM"/>
      <sheetName val="CONVENTION2"/>
      <sheetName val="CONVENTION_FC_MEF"/>
    </sheetNames>
    <sheetDataSet>
      <sheetData sheetId="0">
        <row r="1">
          <cell r="A1" t="str">
            <v>Colonne1</v>
          </cell>
          <cell r="B1" t="str">
            <v>FONCTIONNAIRE</v>
          </cell>
          <cell r="C1" t="str">
            <v>GENDARME/MILITAIRE</v>
          </cell>
          <cell r="D1" t="str">
            <v>PRIVE</v>
          </cell>
          <cell r="E1" t="str">
            <v>RETRAITE MENSUEL</v>
          </cell>
          <cell r="F1" t="str">
            <v>RETRAITE TRIMESTRE</v>
          </cell>
          <cell r="G1" t="str">
            <v>FNT</v>
          </cell>
          <cell r="H1" t="str">
            <v>Colonne2</v>
          </cell>
          <cell r="I1" t="str">
            <v>Colonne3</v>
          </cell>
          <cell r="J1" t="str">
            <v>Colonne4</v>
          </cell>
          <cell r="K1" t="str">
            <v>Colonne5</v>
          </cell>
          <cell r="L1" t="str">
            <v>Colonne6</v>
          </cell>
          <cell r="M1" t="str">
            <v>Colonne7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51">
          <cell r="I51" t="str">
            <v>Capital restant dû</v>
          </cell>
          <cell r="L51" t="str">
            <v>Remb Anticipé</v>
          </cell>
        </row>
      </sheetData>
      <sheetData sheetId="20"/>
      <sheetData sheetId="21"/>
      <sheetData sheetId="22">
        <row r="2">
          <cell r="C2">
            <v>230000</v>
          </cell>
          <cell r="J2">
            <v>56000</v>
          </cell>
        </row>
        <row r="16">
          <cell r="C16" t="str">
            <v>TAPSOBA</v>
          </cell>
        </row>
        <row r="17">
          <cell r="C17" t="str">
            <v>HALIDOU</v>
          </cell>
        </row>
        <row r="52">
          <cell r="C52" t="str">
            <v/>
          </cell>
        </row>
        <row r="55">
          <cell r="C55" t="str">
            <v/>
          </cell>
        </row>
        <row r="56">
          <cell r="C56">
            <v>120000</v>
          </cell>
        </row>
        <row r="57">
          <cell r="C57" t="str">
            <v/>
          </cell>
        </row>
        <row r="58">
          <cell r="C58">
            <v>120000</v>
          </cell>
        </row>
      </sheetData>
      <sheetData sheetId="23">
        <row r="7">
          <cell r="B7" t="str">
            <v>Agence de NEMNIN</v>
          </cell>
        </row>
        <row r="10">
          <cell r="B10" t="str">
            <v>ZOMA BENOIT</v>
          </cell>
        </row>
        <row r="11">
          <cell r="B11" t="str">
            <v xml:space="preserve">LE  </v>
          </cell>
        </row>
      </sheetData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control" Target="../activeX/activeX2.xml"/><Relationship Id="rId7" Type="http://schemas.openxmlformats.org/officeDocument/2006/relationships/control" Target="../activeX/activeX6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6" Type="http://schemas.openxmlformats.org/officeDocument/2006/relationships/control" Target="../activeX/activeX5.xml"/><Relationship Id="rId5" Type="http://schemas.openxmlformats.org/officeDocument/2006/relationships/control" Target="../activeX/activeX4.xml"/><Relationship Id="rId10" Type="http://schemas.openxmlformats.org/officeDocument/2006/relationships/control" Target="../activeX/activeX9.xml"/><Relationship Id="rId4" Type="http://schemas.openxmlformats.org/officeDocument/2006/relationships/control" Target="../activeX/activeX3.xml"/><Relationship Id="rId9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theme="9" tint="-0.249977111117893"/>
  </sheetPr>
  <dimension ref="A1:AB50"/>
  <sheetViews>
    <sheetView tabSelected="1" topLeftCell="B31" zoomScalePageLayoutView="120" workbookViewId="0">
      <selection activeCell="F31" sqref="F31:T31"/>
    </sheetView>
  </sheetViews>
  <sheetFormatPr baseColWidth="10" defaultRowHeight="12.75"/>
  <cols>
    <col min="1" max="1" width="2.85546875" style="44" hidden="1" customWidth="1"/>
    <col min="2" max="3" width="3.7109375" style="51" customWidth="1"/>
    <col min="4" max="4" width="5.42578125" style="51" customWidth="1"/>
    <col min="5" max="10" width="3.7109375" style="51" customWidth="1"/>
    <col min="11" max="11" width="3.140625" style="51" customWidth="1"/>
    <col min="12" max="12" width="2.85546875" style="51" customWidth="1"/>
    <col min="13" max="13" width="12.42578125" style="51" customWidth="1"/>
    <col min="14" max="14" width="2.28515625" style="51" hidden="1" customWidth="1"/>
    <col min="15" max="18" width="3.7109375" style="51" customWidth="1"/>
    <col min="19" max="19" width="3.5703125" style="51" customWidth="1"/>
    <col min="20" max="20" width="5.7109375" style="51" customWidth="1"/>
    <col min="21" max="21" width="3.7109375" style="51" customWidth="1"/>
    <col min="22" max="22" width="2.42578125" style="51" customWidth="1"/>
    <col min="23" max="23" width="3.28515625" style="51" customWidth="1"/>
    <col min="24" max="24" width="3.7109375" style="51" customWidth="1"/>
    <col min="25" max="25" width="6.7109375" style="51" customWidth="1"/>
    <col min="26" max="26" width="10.28515625" style="51" customWidth="1"/>
    <col min="27" max="27" width="11.42578125" style="44" hidden="1" customWidth="1"/>
    <col min="28" max="28" width="11.42578125" style="44" customWidth="1"/>
    <col min="29" max="16384" width="11.42578125" style="44"/>
  </cols>
  <sheetData>
    <row r="1" spans="1:26" ht="9" customHeight="1">
      <c r="A1" s="38"/>
      <c r="B1" s="39"/>
      <c r="C1" s="40"/>
      <c r="D1" s="40"/>
      <c r="E1" s="40"/>
      <c r="F1" s="40"/>
      <c r="G1" s="40"/>
      <c r="H1" s="40"/>
      <c r="I1" s="40"/>
      <c r="J1" s="40"/>
      <c r="K1" s="40"/>
      <c r="L1" s="41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3"/>
    </row>
    <row r="2" spans="1:26" ht="10.5" customHeight="1">
      <c r="B2" s="45"/>
      <c r="C2" s="46"/>
      <c r="D2" s="46"/>
      <c r="E2" s="46"/>
      <c r="F2" s="46"/>
      <c r="G2" s="46"/>
      <c r="H2" s="46"/>
      <c r="I2" s="46"/>
      <c r="J2" s="46"/>
      <c r="K2" s="46"/>
      <c r="L2" s="47" t="str">
        <f>[1]PARAMETRES_LIBRE!B7</f>
        <v>Agence de NEMNIN</v>
      </c>
      <c r="M2" s="47"/>
      <c r="N2" s="47"/>
      <c r="O2" s="47"/>
      <c r="P2" s="47"/>
      <c r="Q2" s="47"/>
      <c r="R2" s="47"/>
      <c r="S2" s="47"/>
      <c r="T2" s="47"/>
      <c r="U2" s="48" t="s">
        <v>5</v>
      </c>
      <c r="V2" s="48"/>
      <c r="W2" s="49">
        <f ca="1">TODAY()</f>
        <v>43533</v>
      </c>
      <c r="X2" s="48"/>
      <c r="Y2" s="48"/>
      <c r="Z2" s="43"/>
    </row>
    <row r="3" spans="1:26" ht="9" customHeight="1">
      <c r="A3" s="38"/>
      <c r="B3" s="50"/>
      <c r="L3" s="47"/>
      <c r="M3" s="47"/>
      <c r="N3" s="47"/>
      <c r="O3" s="47"/>
      <c r="P3" s="47"/>
      <c r="Q3" s="47"/>
      <c r="R3" s="47"/>
      <c r="S3" s="47"/>
      <c r="T3" s="47"/>
      <c r="U3" s="48"/>
      <c r="V3" s="48"/>
      <c r="W3" s="48"/>
      <c r="X3" s="48"/>
      <c r="Y3" s="48"/>
      <c r="Z3" s="43"/>
    </row>
    <row r="4" spans="1:26" ht="13.5" customHeight="1">
      <c r="B4" s="50"/>
      <c r="L4" s="52" t="str">
        <f>"Nom du CC : "&amp;[1]PARAMETRES_LIBRE!B11&amp;"/"&amp;[1]PARAMETRES_LIBRE!B10</f>
        <v>Nom du CC : LE  /ZOMA BENOIT</v>
      </c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43"/>
    </row>
    <row r="5" spans="1:26" ht="17.25" customHeight="1">
      <c r="B5" s="53" t="s">
        <v>6</v>
      </c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43"/>
    </row>
    <row r="6" spans="1:26" ht="13.5" customHeight="1">
      <c r="A6" s="38"/>
      <c r="B6" s="55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43"/>
    </row>
    <row r="7" spans="1:26" ht="27.75" customHeight="1">
      <c r="A7" s="38"/>
      <c r="B7" s="10"/>
      <c r="C7" s="11"/>
      <c r="D7" s="12"/>
      <c r="E7" s="57"/>
      <c r="F7" s="58"/>
      <c r="G7" s="58"/>
      <c r="H7" s="58"/>
      <c r="I7" s="58"/>
      <c r="J7" s="58"/>
      <c r="K7" s="58"/>
      <c r="L7" s="58"/>
      <c r="M7" s="58"/>
      <c r="N7" s="59"/>
      <c r="O7" s="60"/>
      <c r="P7" s="60"/>
      <c r="Q7" s="59"/>
      <c r="R7" s="58"/>
      <c r="S7" s="58"/>
      <c r="T7" s="58"/>
      <c r="U7" s="58"/>
      <c r="V7" s="58"/>
      <c r="W7" s="58"/>
      <c r="X7" s="58"/>
      <c r="Y7" s="61"/>
      <c r="Z7" s="43"/>
    </row>
    <row r="8" spans="1:26" ht="11.25" customHeight="1">
      <c r="A8" s="38"/>
      <c r="B8" s="62"/>
      <c r="C8" s="63"/>
      <c r="D8" s="64"/>
      <c r="E8" s="65"/>
      <c r="F8" s="66"/>
      <c r="G8" s="66"/>
      <c r="H8" s="66"/>
      <c r="I8" s="66"/>
      <c r="J8" s="66"/>
      <c r="K8" s="66"/>
      <c r="L8" s="66"/>
      <c r="M8" s="66"/>
      <c r="N8" s="67"/>
      <c r="O8" s="68"/>
      <c r="P8" s="68"/>
      <c r="Q8" s="68"/>
      <c r="R8" s="68"/>
      <c r="S8" s="68"/>
      <c r="T8" s="68"/>
      <c r="U8" s="68"/>
      <c r="V8" s="68"/>
      <c r="W8" s="68"/>
      <c r="X8" s="68"/>
      <c r="Y8" s="68"/>
      <c r="Z8" s="43"/>
    </row>
    <row r="9" spans="1:26" ht="20.25" customHeight="1">
      <c r="A9" s="38"/>
      <c r="B9" s="69"/>
      <c r="C9" s="70"/>
      <c r="D9" s="71"/>
      <c r="E9" s="72"/>
      <c r="F9" s="73"/>
      <c r="G9" s="73"/>
      <c r="H9" s="73"/>
      <c r="I9" s="73"/>
      <c r="J9" s="73"/>
      <c r="K9" s="73"/>
      <c r="L9" s="73"/>
      <c r="M9" s="73"/>
      <c r="N9" s="74"/>
      <c r="O9" s="75"/>
      <c r="P9" s="75"/>
      <c r="Q9" s="75"/>
      <c r="R9" s="75"/>
      <c r="S9" s="75"/>
      <c r="T9" s="75"/>
      <c r="U9" s="75"/>
      <c r="V9" s="75"/>
      <c r="W9" s="75"/>
      <c r="X9" s="75"/>
      <c r="Y9" s="75"/>
      <c r="Z9" s="43"/>
    </row>
    <row r="10" spans="1:26" ht="24" customHeight="1">
      <c r="A10" s="38"/>
      <c r="B10" s="76"/>
      <c r="C10" s="76"/>
      <c r="D10" s="76"/>
      <c r="E10" s="77"/>
      <c r="F10" s="78"/>
      <c r="G10" s="78"/>
      <c r="H10" s="78"/>
      <c r="I10" s="78"/>
      <c r="J10" s="78"/>
      <c r="K10" s="78"/>
      <c r="L10" s="78"/>
      <c r="M10" s="78"/>
      <c r="N10" s="79"/>
      <c r="O10" s="80"/>
      <c r="P10" s="79"/>
      <c r="Q10" s="80"/>
      <c r="R10" s="79"/>
      <c r="S10" s="81"/>
      <c r="T10" s="78"/>
      <c r="U10" s="78"/>
      <c r="V10" s="78"/>
      <c r="W10" s="78"/>
      <c r="X10" s="78"/>
      <c r="Y10" s="82"/>
      <c r="Z10" s="83"/>
    </row>
    <row r="11" spans="1:26" ht="18.75" customHeight="1">
      <c r="A11" s="38"/>
      <c r="B11" s="84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6"/>
      <c r="N11" s="87"/>
      <c r="O11" s="1"/>
      <c r="P11" s="2"/>
      <c r="Q11" s="2"/>
      <c r="R11" s="2"/>
      <c r="S11" s="2"/>
      <c r="T11" s="3"/>
      <c r="U11" s="84"/>
      <c r="V11" s="85"/>
      <c r="W11" s="85"/>
      <c r="X11" s="85"/>
      <c r="Y11" s="86"/>
      <c r="Z11" s="88"/>
    </row>
    <row r="12" spans="1:26" ht="15.75" customHeight="1">
      <c r="A12" s="38"/>
      <c r="B12" s="89"/>
      <c r="C12" s="90"/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1"/>
      <c r="O12" s="92"/>
      <c r="P12" s="92"/>
      <c r="Q12" s="92"/>
      <c r="R12" s="92"/>
      <c r="S12" s="92"/>
      <c r="T12" s="92"/>
      <c r="U12" s="93"/>
      <c r="V12" s="93"/>
      <c r="W12" s="93"/>
      <c r="X12" s="93"/>
      <c r="Y12" s="93"/>
      <c r="Z12" s="94"/>
    </row>
    <row r="13" spans="1:26" s="100" customFormat="1" ht="18.75" customHeight="1">
      <c r="A13" s="95"/>
      <c r="B13" s="96"/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4"/>
      <c r="O13" s="13"/>
      <c r="P13" s="14"/>
      <c r="Q13" s="14"/>
      <c r="R13" s="14"/>
      <c r="S13" s="15"/>
      <c r="T13" s="97"/>
      <c r="U13" s="98"/>
      <c r="V13" s="93"/>
      <c r="W13" s="93"/>
      <c r="X13" s="93"/>
      <c r="Y13" s="93"/>
      <c r="Z13" s="99" t="s">
        <v>8</v>
      </c>
    </row>
    <row r="14" spans="1:26" s="100" customFormat="1" ht="18.75" customHeight="1">
      <c r="A14" s="95"/>
      <c r="B14" s="96"/>
      <c r="C14" s="101"/>
      <c r="D14" s="101"/>
      <c r="E14" s="101"/>
      <c r="F14" s="101"/>
      <c r="G14" s="101"/>
      <c r="H14" s="101"/>
      <c r="I14" s="101"/>
      <c r="J14" s="101"/>
      <c r="K14" s="101"/>
      <c r="L14" s="101"/>
      <c r="M14" s="101"/>
      <c r="N14" s="102"/>
      <c r="O14" s="103"/>
      <c r="P14" s="104"/>
      <c r="Q14" s="104"/>
      <c r="R14" s="104"/>
      <c r="S14" s="105"/>
      <c r="T14" s="106"/>
      <c r="U14" s="98"/>
      <c r="V14" s="93"/>
      <c r="W14" s="93"/>
      <c r="X14" s="93"/>
      <c r="Y14" s="93"/>
      <c r="Z14" s="107"/>
    </row>
    <row r="15" spans="1:26" s="100" customFormat="1" ht="18.75" customHeight="1">
      <c r="A15" s="95"/>
      <c r="B15" s="96"/>
      <c r="C15" s="101"/>
      <c r="D15" s="101"/>
      <c r="E15" s="101"/>
      <c r="F15" s="101"/>
      <c r="G15" s="101"/>
      <c r="H15" s="101"/>
      <c r="I15" s="101"/>
      <c r="J15" s="101"/>
      <c r="K15" s="101"/>
      <c r="L15" s="101"/>
      <c r="M15" s="101"/>
      <c r="N15" s="108"/>
      <c r="O15" s="103"/>
      <c r="P15" s="104"/>
      <c r="Q15" s="104"/>
      <c r="R15" s="104"/>
      <c r="S15" s="105"/>
      <c r="T15" s="106"/>
      <c r="U15" s="98"/>
      <c r="V15" s="93"/>
      <c r="W15" s="93"/>
      <c r="X15" s="93"/>
      <c r="Y15" s="93"/>
      <c r="Z15" s="107"/>
    </row>
    <row r="16" spans="1:26" s="100" customFormat="1" ht="18.75" customHeight="1">
      <c r="A16" s="95"/>
      <c r="B16" s="96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4"/>
      <c r="O16" s="103"/>
      <c r="P16" s="104"/>
      <c r="Q16" s="104"/>
      <c r="R16" s="104"/>
      <c r="S16" s="105"/>
      <c r="T16" s="97"/>
      <c r="U16" s="98"/>
      <c r="V16" s="93"/>
      <c r="W16" s="93"/>
      <c r="X16" s="93"/>
      <c r="Y16" s="93"/>
      <c r="Z16" s="99"/>
    </row>
    <row r="17" spans="1:26" s="100" customFormat="1" ht="18.75" customHeight="1">
      <c r="A17" s="95"/>
      <c r="B17" s="96"/>
      <c r="C17" s="63"/>
      <c r="D17" s="63"/>
      <c r="E17" s="63"/>
      <c r="F17" s="63"/>
      <c r="G17" s="63"/>
      <c r="H17" s="63"/>
      <c r="I17" s="63"/>
      <c r="J17" s="63"/>
      <c r="K17" s="63"/>
      <c r="L17" s="63"/>
      <c r="M17" s="63"/>
      <c r="N17" s="64"/>
      <c r="O17" s="103"/>
      <c r="P17" s="104"/>
      <c r="Q17" s="104"/>
      <c r="R17" s="104"/>
      <c r="S17" s="105"/>
      <c r="T17" s="97"/>
      <c r="U17" s="98"/>
      <c r="V17" s="93"/>
      <c r="W17" s="93"/>
      <c r="X17" s="93"/>
      <c r="Y17" s="93"/>
      <c r="Z17" s="99" t="s">
        <v>8</v>
      </c>
    </row>
    <row r="18" spans="1:26" s="100" customFormat="1" ht="18.75" customHeight="1">
      <c r="A18" s="95"/>
      <c r="B18" s="96"/>
      <c r="C18" s="63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4"/>
      <c r="O18" s="103"/>
      <c r="P18" s="104"/>
      <c r="Q18" s="104"/>
      <c r="R18" s="104"/>
      <c r="S18" s="105"/>
      <c r="T18" s="97"/>
      <c r="U18" s="98"/>
      <c r="V18" s="93"/>
      <c r="W18" s="93"/>
      <c r="X18" s="93"/>
      <c r="Y18" s="93"/>
      <c r="Z18" s="99"/>
    </row>
    <row r="19" spans="1:26" s="100" customFormat="1" ht="18.75" customHeight="1">
      <c r="A19" s="95"/>
      <c r="B19" s="109"/>
      <c r="C19" s="76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103"/>
      <c r="P19" s="104"/>
      <c r="Q19" s="104"/>
      <c r="R19" s="104"/>
      <c r="S19" s="105"/>
      <c r="T19" s="97"/>
      <c r="U19" s="98"/>
      <c r="V19" s="93"/>
      <c r="W19" s="93"/>
      <c r="X19" s="93"/>
      <c r="Y19" s="93"/>
      <c r="Z19" s="99"/>
    </row>
    <row r="20" spans="1:26" ht="16.5" customHeight="1">
      <c r="A20" s="38"/>
      <c r="B20" s="11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1"/>
      <c r="O20" s="103"/>
      <c r="P20" s="104"/>
      <c r="Q20" s="104"/>
      <c r="R20" s="104"/>
      <c r="S20" s="105"/>
      <c r="T20" s="111"/>
      <c r="U20" s="98"/>
      <c r="V20" s="93"/>
      <c r="W20" s="93"/>
      <c r="X20" s="93"/>
      <c r="Y20" s="93"/>
      <c r="Z20" s="94"/>
    </row>
    <row r="21" spans="1:26" ht="16.5" customHeight="1">
      <c r="A21" s="38"/>
      <c r="B21" s="112" t="s">
        <v>9</v>
      </c>
      <c r="C21" s="113"/>
      <c r="D21" s="113"/>
      <c r="E21" s="113"/>
      <c r="F21" s="113"/>
      <c r="G21" s="113"/>
      <c r="H21" s="113"/>
      <c r="I21" s="113"/>
      <c r="J21" s="113"/>
      <c r="K21" s="113"/>
      <c r="L21" s="113"/>
      <c r="M21" s="113"/>
      <c r="N21" s="114"/>
      <c r="O21" s="115" t="str">
        <f>[1]FORMULAIRE!C52</f>
        <v/>
      </c>
      <c r="P21" s="116"/>
      <c r="Q21" s="116"/>
      <c r="R21" s="116"/>
      <c r="S21" s="117"/>
      <c r="T21" s="118" t="s">
        <v>7</v>
      </c>
      <c r="U21" s="98" t="str">
        <f>[1]FORMULAIRE!C57</f>
        <v/>
      </c>
      <c r="V21" s="93"/>
      <c r="W21" s="93"/>
      <c r="X21" s="93"/>
      <c r="Y21" s="93"/>
      <c r="Z21" s="94"/>
    </row>
    <row r="22" spans="1:26" ht="6.75" customHeight="1">
      <c r="A22" s="38"/>
      <c r="B22" s="119"/>
      <c r="C22" s="120"/>
      <c r="D22" s="120"/>
      <c r="E22" s="120"/>
      <c r="F22" s="120"/>
      <c r="G22" s="120"/>
      <c r="H22" s="120"/>
      <c r="I22" s="120"/>
      <c r="J22" s="120"/>
      <c r="K22" s="120"/>
      <c r="L22" s="120"/>
      <c r="M22" s="120"/>
      <c r="N22" s="121"/>
      <c r="O22" s="115"/>
      <c r="P22" s="116"/>
      <c r="Q22" s="116"/>
      <c r="R22" s="116"/>
      <c r="S22" s="117"/>
      <c r="T22" s="122"/>
      <c r="U22" s="93"/>
      <c r="V22" s="93"/>
      <c r="W22" s="93"/>
      <c r="X22" s="93"/>
      <c r="Y22" s="93"/>
      <c r="Z22" s="94"/>
    </row>
    <row r="23" spans="1:26" ht="9" customHeight="1">
      <c r="A23" s="38"/>
      <c r="B23" s="123" t="s">
        <v>10</v>
      </c>
      <c r="C23" s="124"/>
      <c r="D23" s="124"/>
      <c r="E23" s="124"/>
      <c r="F23" s="124"/>
      <c r="G23" s="124"/>
      <c r="H23" s="124"/>
      <c r="I23" s="124"/>
      <c r="J23" s="124"/>
      <c r="K23" s="124"/>
      <c r="L23" s="124"/>
      <c r="M23" s="125"/>
      <c r="N23" s="87"/>
      <c r="O23" s="92">
        <f>[1]FORMULAIRE!C56</f>
        <v>120000</v>
      </c>
      <c r="P23" s="92"/>
      <c r="Q23" s="92"/>
      <c r="R23" s="92"/>
      <c r="S23" s="92"/>
      <c r="T23" s="126" t="s">
        <v>7</v>
      </c>
      <c r="U23" s="98" t="str">
        <f>[1]FORMULAIRE!C55</f>
        <v/>
      </c>
      <c r="V23" s="93"/>
      <c r="W23" s="93"/>
      <c r="X23" s="93"/>
      <c r="Y23" s="93"/>
      <c r="Z23" s="127"/>
    </row>
    <row r="24" spans="1:26" ht="12" customHeight="1">
      <c r="A24" s="38"/>
      <c r="B24" s="128"/>
      <c r="C24" s="129"/>
      <c r="D24" s="129"/>
      <c r="E24" s="129"/>
      <c r="F24" s="129"/>
      <c r="G24" s="129"/>
      <c r="H24" s="129"/>
      <c r="I24" s="129"/>
      <c r="J24" s="129"/>
      <c r="K24" s="129"/>
      <c r="L24" s="129"/>
      <c r="M24" s="130"/>
      <c r="N24" s="87"/>
      <c r="O24" s="92"/>
      <c r="P24" s="92"/>
      <c r="Q24" s="92"/>
      <c r="R24" s="92"/>
      <c r="S24" s="92"/>
      <c r="T24" s="126"/>
      <c r="U24" s="93"/>
      <c r="V24" s="93"/>
      <c r="W24" s="93"/>
      <c r="X24" s="93"/>
      <c r="Y24" s="93"/>
      <c r="Z24" s="127"/>
    </row>
    <row r="25" spans="1:26" ht="9" customHeight="1">
      <c r="A25" s="38"/>
      <c r="B25" s="131" t="s">
        <v>11</v>
      </c>
      <c r="C25" s="124"/>
      <c r="D25" s="124"/>
      <c r="E25" s="124"/>
      <c r="F25" s="124"/>
      <c r="G25" s="124"/>
      <c r="H25" s="124"/>
      <c r="I25" s="124"/>
      <c r="J25" s="124"/>
      <c r="K25" s="124"/>
      <c r="L25" s="124"/>
      <c r="M25" s="124"/>
      <c r="N25" s="125"/>
      <c r="O25" s="13">
        <f>[1]FORMULAIRE!C58</f>
        <v>120000</v>
      </c>
      <c r="P25" s="14"/>
      <c r="Q25" s="14"/>
      <c r="R25" s="14"/>
      <c r="S25" s="15"/>
      <c r="T25" s="118" t="s">
        <v>7</v>
      </c>
      <c r="U25" s="98" t="str">
        <f>[1]FORMULAIRE!C57</f>
        <v/>
      </c>
      <c r="V25" s="93"/>
      <c r="W25" s="93"/>
      <c r="X25" s="93"/>
      <c r="Y25" s="93"/>
      <c r="Z25" s="127"/>
    </row>
    <row r="26" spans="1:26" ht="9" customHeight="1">
      <c r="A26" s="38"/>
      <c r="B26" s="128"/>
      <c r="C26" s="129"/>
      <c r="D26" s="129"/>
      <c r="E26" s="129"/>
      <c r="F26" s="129"/>
      <c r="G26" s="129"/>
      <c r="H26" s="129"/>
      <c r="I26" s="129"/>
      <c r="J26" s="129"/>
      <c r="K26" s="129"/>
      <c r="L26" s="129"/>
      <c r="M26" s="129"/>
      <c r="N26" s="130"/>
      <c r="O26" s="13"/>
      <c r="P26" s="14"/>
      <c r="Q26" s="14"/>
      <c r="R26" s="14"/>
      <c r="S26" s="15"/>
      <c r="T26" s="122"/>
      <c r="U26" s="93"/>
      <c r="V26" s="93"/>
      <c r="W26" s="93"/>
      <c r="X26" s="93"/>
      <c r="Y26" s="93"/>
      <c r="Z26" s="127"/>
    </row>
    <row r="27" spans="1:26" ht="9" customHeight="1">
      <c r="A27" s="38"/>
      <c r="B27" s="132" t="s">
        <v>12</v>
      </c>
      <c r="C27" s="132"/>
      <c r="D27" s="132"/>
      <c r="E27" s="132"/>
      <c r="F27" s="132"/>
      <c r="G27" s="132"/>
      <c r="H27" s="132"/>
      <c r="I27" s="132"/>
      <c r="J27" s="132"/>
      <c r="K27" s="132"/>
      <c r="L27" s="132"/>
      <c r="M27" s="132"/>
      <c r="N27" s="132"/>
      <c r="O27" s="133">
        <f>SUM(O13:S19,O21)</f>
        <v>0</v>
      </c>
      <c r="P27" s="134"/>
      <c r="Q27" s="134"/>
      <c r="R27" s="134"/>
      <c r="S27" s="135"/>
      <c r="T27" s="118" t="s">
        <v>7</v>
      </c>
      <c r="U27" s="136"/>
      <c r="V27" s="137"/>
      <c r="W27" s="137"/>
      <c r="X27" s="137"/>
      <c r="Y27" s="137"/>
      <c r="Z27" s="127"/>
    </row>
    <row r="28" spans="1:26" ht="9" customHeight="1">
      <c r="A28" s="38"/>
      <c r="B28" s="132"/>
      <c r="C28" s="132"/>
      <c r="D28" s="132"/>
      <c r="E28" s="132"/>
      <c r="F28" s="132"/>
      <c r="G28" s="132"/>
      <c r="H28" s="132"/>
      <c r="I28" s="132"/>
      <c r="J28" s="132"/>
      <c r="K28" s="132"/>
      <c r="L28" s="132"/>
      <c r="M28" s="132"/>
      <c r="N28" s="132"/>
      <c r="O28" s="138"/>
      <c r="P28" s="134"/>
      <c r="Q28" s="134"/>
      <c r="R28" s="134"/>
      <c r="S28" s="135"/>
      <c r="T28" s="122"/>
      <c r="U28" s="137"/>
      <c r="V28" s="137"/>
      <c r="W28" s="137"/>
      <c r="X28" s="137"/>
      <c r="Y28" s="137"/>
      <c r="Z28" s="127"/>
    </row>
    <row r="29" spans="1:26" ht="9" customHeight="1">
      <c r="A29" s="38"/>
      <c r="B29" s="149"/>
      <c r="C29" s="150"/>
      <c r="D29" s="150"/>
      <c r="E29" s="150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1"/>
      <c r="Z29" s="139"/>
    </row>
    <row r="30" spans="1:26" ht="18.75" customHeight="1">
      <c r="A30" s="38"/>
      <c r="B30" s="1" t="s">
        <v>13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3"/>
      <c r="Z30" s="140"/>
    </row>
    <row r="31" spans="1:26" ht="18.75" customHeight="1">
      <c r="A31" s="38"/>
      <c r="B31" s="1" t="s">
        <v>0</v>
      </c>
      <c r="C31" s="2"/>
      <c r="D31" s="2"/>
      <c r="E31" s="3"/>
      <c r="F31" s="1" t="s">
        <v>1</v>
      </c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3"/>
      <c r="U31" s="4"/>
      <c r="V31" s="5"/>
      <c r="W31" s="5"/>
      <c r="X31" s="5"/>
      <c r="Y31" s="6"/>
      <c r="Z31" s="140"/>
    </row>
    <row r="32" spans="1:26" ht="16.5" customHeight="1">
      <c r="A32" s="38"/>
      <c r="B32" s="7"/>
      <c r="C32" s="8"/>
      <c r="D32" s="8"/>
      <c r="E32" s="9"/>
      <c r="F32" s="10" t="s">
        <v>14</v>
      </c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2"/>
      <c r="U32" s="13"/>
      <c r="V32" s="14"/>
      <c r="W32" s="14"/>
      <c r="X32" s="14"/>
      <c r="Y32" s="15"/>
      <c r="Z32" s="140"/>
    </row>
    <row r="33" spans="1:28" ht="16.5" customHeight="1">
      <c r="A33" s="38"/>
      <c r="B33" s="7"/>
      <c r="C33" s="8"/>
      <c r="D33" s="8"/>
      <c r="E33" s="9"/>
      <c r="F33" s="10" t="s">
        <v>2</v>
      </c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2"/>
      <c r="U33" s="13"/>
      <c r="V33" s="14"/>
      <c r="W33" s="14"/>
      <c r="X33" s="14"/>
      <c r="Y33" s="15"/>
      <c r="Z33" s="140"/>
    </row>
    <row r="34" spans="1:28" ht="16.5" customHeight="1">
      <c r="A34" s="38"/>
      <c r="B34" s="7"/>
      <c r="C34" s="8"/>
      <c r="D34" s="8"/>
      <c r="E34" s="9"/>
      <c r="F34" s="16" t="s">
        <v>15</v>
      </c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8"/>
      <c r="U34" s="19"/>
      <c r="V34" s="20"/>
      <c r="W34" s="20"/>
      <c r="X34" s="20"/>
      <c r="Y34" s="20"/>
      <c r="Z34" s="140"/>
      <c r="AA34" s="141" t="str">
        <f>O21</f>
        <v/>
      </c>
      <c r="AB34" s="142"/>
    </row>
    <row r="35" spans="1:28" ht="16.5" customHeight="1">
      <c r="A35" s="38"/>
      <c r="B35" s="7"/>
      <c r="C35" s="8"/>
      <c r="D35" s="8"/>
      <c r="E35" s="9"/>
      <c r="F35" s="21" t="s">
        <v>16</v>
      </c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3"/>
      <c r="U35" s="24"/>
      <c r="V35" s="25"/>
      <c r="W35" s="25"/>
      <c r="X35" s="25"/>
      <c r="Y35" s="25"/>
      <c r="Z35" s="140"/>
      <c r="AA35" s="143" t="str">
        <f>IF([1]DONNEES!L51="OUI",0,[1]DONNEES!I51)</f>
        <v>Capital restant dû</v>
      </c>
      <c r="AB35" s="142"/>
    </row>
    <row r="36" spans="1:28" ht="16.5" customHeight="1">
      <c r="A36" s="38"/>
      <c r="B36" s="7" t="str">
        <f ca="1">IF(F36="","",TODAY())</f>
        <v/>
      </c>
      <c r="C36" s="8"/>
      <c r="D36" s="8"/>
      <c r="E36" s="9"/>
      <c r="F36" s="152" t="str">
        <f>IF(COUNTIF([1]FORMULAIRE!C72,"*PE*")=1,"ASSURANCE PERTE EMPLOI","")</f>
        <v/>
      </c>
      <c r="G36" s="153"/>
      <c r="H36" s="153"/>
      <c r="I36" s="153"/>
      <c r="J36" s="153"/>
      <c r="K36" s="153"/>
      <c r="L36" s="153"/>
      <c r="M36" s="153"/>
      <c r="N36" s="153"/>
      <c r="O36" s="153"/>
      <c r="P36" s="153"/>
      <c r="Q36" s="153"/>
      <c r="R36" s="153"/>
      <c r="S36" s="153"/>
      <c r="T36" s="154"/>
      <c r="U36" s="29" t="str">
        <f>IF(F36="","",[1]FORMULAIRE!C52)</f>
        <v/>
      </c>
      <c r="V36" s="30"/>
      <c r="W36" s="30"/>
      <c r="X36" s="30"/>
      <c r="Y36" s="31"/>
      <c r="Z36" s="140"/>
      <c r="AA36" s="143">
        <f>IF([1]DONNEES!L52="OUI",0,[1]DONNEES!I52)</f>
        <v>0</v>
      </c>
    </row>
    <row r="37" spans="1:28" ht="16.5" customHeight="1">
      <c r="A37" s="38"/>
      <c r="B37" s="7" t="str">
        <f t="shared" ref="B37:B45" si="0">IF(F37="","","A faire")</f>
        <v/>
      </c>
      <c r="C37" s="8"/>
      <c r="D37" s="8"/>
      <c r="E37" s="9"/>
      <c r="F37" s="26" t="str">
        <f>IF([1]FORMULAIRE!F62="OUI","Remboursement anticipé du CCT/CMT en cours","")</f>
        <v/>
      </c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8"/>
      <c r="U37" s="29" t="str">
        <f>IF(F37="","",-O13)</f>
        <v/>
      </c>
      <c r="V37" s="30"/>
      <c r="W37" s="30"/>
      <c r="X37" s="30"/>
      <c r="Y37" s="31"/>
      <c r="Z37" s="140"/>
      <c r="AA37" s="143">
        <f>IF([1]DONNEES!L54="OUI",0,[1]DONNEES!I54)</f>
        <v>0</v>
      </c>
    </row>
    <row r="38" spans="1:28" ht="16.5" customHeight="1">
      <c r="A38" s="38"/>
      <c r="B38" s="7" t="str">
        <f t="shared" si="0"/>
        <v/>
      </c>
      <c r="C38" s="8"/>
      <c r="D38" s="8"/>
      <c r="E38" s="9"/>
      <c r="F38" s="26" t="str">
        <f>IF([1]FORMULAIRE!F63="OUI","Remboursement anticipé du CCT/CMT en cours","")</f>
        <v/>
      </c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8"/>
      <c r="U38" s="29" t="str">
        <f>IF(F38="","",-O14)</f>
        <v/>
      </c>
      <c r="V38" s="30"/>
      <c r="W38" s="30"/>
      <c r="X38" s="30"/>
      <c r="Y38" s="31"/>
      <c r="Z38" s="140"/>
      <c r="AA38" s="143">
        <f>IF([1]DONNEES!L56="OUI",0,[1]DONNEES!I56)</f>
        <v>0</v>
      </c>
    </row>
    <row r="39" spans="1:28" ht="16.5" customHeight="1">
      <c r="A39" s="38"/>
      <c r="B39" s="7" t="str">
        <f t="shared" si="0"/>
        <v/>
      </c>
      <c r="C39" s="8"/>
      <c r="D39" s="8"/>
      <c r="E39" s="9"/>
      <c r="F39" s="26" t="str">
        <f>IF([1]FORMULAIRE!C64="OUI","Remboursement anticipé du CCT/CMT (Fonds Commun) en cours","")</f>
        <v/>
      </c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8"/>
      <c r="U39" s="29" t="str">
        <f>IF(F39="","",-O15)</f>
        <v/>
      </c>
      <c r="V39" s="30"/>
      <c r="W39" s="30"/>
      <c r="X39" s="30"/>
      <c r="Y39" s="31"/>
      <c r="Z39" s="140"/>
      <c r="AA39" s="143">
        <f>IF([1]DONNEES!L49="OUI",0,[1]DONNEES!I49)</f>
        <v>0</v>
      </c>
    </row>
    <row r="40" spans="1:28" ht="16.5" customHeight="1">
      <c r="A40" s="38"/>
      <c r="B40" s="7" t="str">
        <f t="shared" si="0"/>
        <v/>
      </c>
      <c r="C40" s="8"/>
      <c r="D40" s="8"/>
      <c r="E40" s="9"/>
      <c r="F40" s="26" t="str">
        <f>IF([1]FORMULAIRE!C65="OUI","Remboursement anticipé du CMT/CLT (Prêt Ma Maison) en cours","")</f>
        <v/>
      </c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8"/>
      <c r="U40" s="29" t="str">
        <f>IF(F40="","",-#REF!)</f>
        <v/>
      </c>
      <c r="V40" s="30"/>
      <c r="W40" s="30"/>
      <c r="X40" s="30"/>
      <c r="Y40" s="31"/>
      <c r="Z40" s="140"/>
      <c r="AA40" s="143"/>
    </row>
    <row r="41" spans="1:28" ht="16.5" customHeight="1">
      <c r="A41" s="38"/>
      <c r="B41" s="7" t="str">
        <f t="shared" si="0"/>
        <v/>
      </c>
      <c r="C41" s="8"/>
      <c r="D41" s="8"/>
      <c r="E41" s="9"/>
      <c r="F41" s="26" t="str">
        <f>IF([1]FORMULAIRE!C66="OUI","Remboursement anticipé du CCT/CMT (Prêt Ma Moto) en cours","")</f>
        <v/>
      </c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8"/>
      <c r="U41" s="29" t="str">
        <f>IF(F41="","",-O16)</f>
        <v/>
      </c>
      <c r="V41" s="30"/>
      <c r="W41" s="30"/>
      <c r="X41" s="30"/>
      <c r="Y41" s="31"/>
      <c r="Z41" s="140"/>
      <c r="AA41" s="143"/>
    </row>
    <row r="42" spans="1:28" ht="16.5" customHeight="1">
      <c r="A42" s="38"/>
      <c r="B42" s="7" t="str">
        <f t="shared" si="0"/>
        <v/>
      </c>
      <c r="C42" s="8"/>
      <c r="D42" s="8"/>
      <c r="E42" s="9"/>
      <c r="F42" s="26" t="str">
        <f>IF([1]FORMULAIRE!C67="OUI","Remboursement anticipé du CCT (TOUS A L'ECOLE) en cours","")</f>
        <v/>
      </c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8"/>
      <c r="U42" s="29" t="str">
        <f>IF(F42="","",-O17)</f>
        <v/>
      </c>
      <c r="V42" s="30"/>
      <c r="W42" s="30"/>
      <c r="X42" s="30"/>
      <c r="Y42" s="31"/>
      <c r="Z42" s="140"/>
      <c r="AA42" s="143"/>
    </row>
    <row r="43" spans="1:28" ht="16.5" customHeight="1">
      <c r="A43" s="38"/>
      <c r="B43" s="7" t="str">
        <f t="shared" si="0"/>
        <v/>
      </c>
      <c r="C43" s="8"/>
      <c r="D43" s="8"/>
      <c r="E43" s="9"/>
      <c r="F43" s="26" t="str">
        <f>IF([1]FORMULAIRE!C68="OUI","Remboursement anticipé du CCT (PRÊT FETES) en cours","")</f>
        <v/>
      </c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8"/>
      <c r="U43" s="29" t="str">
        <f>IF(F43="","",-O18)</f>
        <v/>
      </c>
      <c r="V43" s="30"/>
      <c r="W43" s="30"/>
      <c r="X43" s="30"/>
      <c r="Y43" s="31"/>
      <c r="Z43" s="140"/>
      <c r="AA43" s="143"/>
    </row>
    <row r="44" spans="1:28" ht="16.5" customHeight="1">
      <c r="A44" s="38"/>
      <c r="B44" s="7" t="str">
        <f t="shared" si="0"/>
        <v/>
      </c>
      <c r="C44" s="8"/>
      <c r="D44" s="8"/>
      <c r="E44" s="9"/>
      <c r="F44" s="26" t="str">
        <f>IF([1]FORMULAIRE!C70="OUI","Rachat des créances SOBCA et ou SBE","")</f>
        <v/>
      </c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8"/>
      <c r="U44" s="29" t="str">
        <f>IF(F44="","",-[1]DONNEES!I58)</f>
        <v/>
      </c>
      <c r="V44" s="30"/>
      <c r="W44" s="30"/>
      <c r="X44" s="30"/>
      <c r="Y44" s="31"/>
      <c r="Z44" s="140"/>
      <c r="AA44" s="143"/>
    </row>
    <row r="45" spans="1:28" ht="16.5" customHeight="1">
      <c r="A45" s="38"/>
      <c r="B45" s="7" t="str">
        <f t="shared" si="0"/>
        <v/>
      </c>
      <c r="C45" s="8"/>
      <c r="D45" s="8"/>
      <c r="E45" s="9"/>
      <c r="F45" s="26" t="str">
        <f>IF([1]FORMULAIRE!C71="OUI","Rachat des retenues internes","")</f>
        <v/>
      </c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8"/>
      <c r="U45" s="29" t="str">
        <f>IF(F45="","",-[1]DONNEES!I59)</f>
        <v/>
      </c>
      <c r="V45" s="30"/>
      <c r="W45" s="30"/>
      <c r="X45" s="30"/>
      <c r="Y45" s="31"/>
      <c r="Z45" s="140"/>
      <c r="AA45" s="143"/>
    </row>
    <row r="46" spans="1:28" ht="16.5" customHeight="1">
      <c r="A46" s="38"/>
      <c r="B46" s="7"/>
      <c r="C46" s="8"/>
      <c r="D46" s="8"/>
      <c r="E46" s="9"/>
      <c r="F46" s="26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8"/>
      <c r="U46" s="29"/>
      <c r="V46" s="30"/>
      <c r="W46" s="30"/>
      <c r="X46" s="30"/>
      <c r="Y46" s="31"/>
      <c r="Z46" s="140"/>
      <c r="AA46" s="143"/>
    </row>
    <row r="47" spans="1:28" ht="17.25" customHeight="1">
      <c r="A47" s="38"/>
      <c r="B47" s="32"/>
      <c r="C47" s="33"/>
      <c r="D47" s="33"/>
      <c r="E47" s="34"/>
      <c r="F47" s="32" t="s">
        <v>3</v>
      </c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4"/>
      <c r="U47" s="35">
        <f>SUM(U32:Y35)</f>
        <v>0</v>
      </c>
      <c r="V47" s="36"/>
      <c r="W47" s="36"/>
      <c r="X47" s="36"/>
      <c r="Y47" s="37"/>
      <c r="Z47" s="140"/>
      <c r="AA47" s="144"/>
    </row>
    <row r="48" spans="1:28" ht="17.25" customHeight="1">
      <c r="A48" s="38"/>
      <c r="B48" s="32" t="s">
        <v>4</v>
      </c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4"/>
      <c r="Z48" s="140"/>
      <c r="AA48" s="144"/>
    </row>
    <row r="49" spans="1:27" ht="18.75" customHeight="1">
      <c r="A49" s="38"/>
      <c r="B49" s="145"/>
      <c r="C49" s="146"/>
      <c r="D49" s="146"/>
      <c r="E49" s="146"/>
      <c r="F49" s="146"/>
      <c r="G49" s="146"/>
      <c r="H49" s="146"/>
      <c r="I49" s="146"/>
      <c r="J49" s="146"/>
      <c r="K49" s="146"/>
      <c r="L49" s="146"/>
      <c r="M49" s="146"/>
      <c r="N49" s="146"/>
      <c r="O49" s="146"/>
      <c r="P49" s="146"/>
      <c r="Q49" s="146"/>
      <c r="R49" s="146"/>
      <c r="S49" s="146"/>
      <c r="T49" s="146"/>
      <c r="U49" s="146"/>
      <c r="V49" s="146"/>
      <c r="W49" s="146"/>
      <c r="X49" s="146"/>
      <c r="Y49" s="147"/>
      <c r="Z49" s="140"/>
    </row>
    <row r="50" spans="1:27">
      <c r="Z50" s="148"/>
      <c r="AA50" s="38"/>
    </row>
  </sheetData>
  <sheetProtection selectLockedCells="1"/>
  <mergeCells count="121">
    <mergeCell ref="B47:E47"/>
    <mergeCell ref="F47:T47"/>
    <mergeCell ref="U47:Y47"/>
    <mergeCell ref="B48:Y48"/>
    <mergeCell ref="B49:Y49"/>
    <mergeCell ref="B45:E45"/>
    <mergeCell ref="F45:T45"/>
    <mergeCell ref="U45:Y45"/>
    <mergeCell ref="B46:E46"/>
    <mergeCell ref="F46:T46"/>
    <mergeCell ref="U46:Y46"/>
    <mergeCell ref="B43:E43"/>
    <mergeCell ref="F43:T43"/>
    <mergeCell ref="U43:Y43"/>
    <mergeCell ref="B44:E44"/>
    <mergeCell ref="F44:T44"/>
    <mergeCell ref="U44:Y44"/>
    <mergeCell ref="B41:E41"/>
    <mergeCell ref="F41:T41"/>
    <mergeCell ref="U41:Y41"/>
    <mergeCell ref="B42:E42"/>
    <mergeCell ref="F42:T42"/>
    <mergeCell ref="U42:Y42"/>
    <mergeCell ref="B39:E39"/>
    <mergeCell ref="F39:T39"/>
    <mergeCell ref="U39:Y39"/>
    <mergeCell ref="B40:E40"/>
    <mergeCell ref="F40:T40"/>
    <mergeCell ref="U40:Y40"/>
    <mergeCell ref="B37:E37"/>
    <mergeCell ref="F37:T37"/>
    <mergeCell ref="U37:Y37"/>
    <mergeCell ref="B38:E38"/>
    <mergeCell ref="F38:T38"/>
    <mergeCell ref="U38:Y38"/>
    <mergeCell ref="B35:E35"/>
    <mergeCell ref="F35:T35"/>
    <mergeCell ref="U35:Y35"/>
    <mergeCell ref="B36:E36"/>
    <mergeCell ref="F36:T36"/>
    <mergeCell ref="U36:Y36"/>
    <mergeCell ref="B33:E33"/>
    <mergeCell ref="F33:T33"/>
    <mergeCell ref="U33:Y33"/>
    <mergeCell ref="B34:E34"/>
    <mergeCell ref="F34:T34"/>
    <mergeCell ref="U34:Y34"/>
    <mergeCell ref="B30:Y30"/>
    <mergeCell ref="B31:E31"/>
    <mergeCell ref="F31:T31"/>
    <mergeCell ref="U31:Y31"/>
    <mergeCell ref="B32:E32"/>
    <mergeCell ref="F32:T32"/>
    <mergeCell ref="U32:Y32"/>
    <mergeCell ref="B27:N28"/>
    <mergeCell ref="O27:S28"/>
    <mergeCell ref="T27:T28"/>
    <mergeCell ref="U27:Y28"/>
    <mergeCell ref="Z27:Z28"/>
    <mergeCell ref="B29:Y29"/>
    <mergeCell ref="Z23:Z24"/>
    <mergeCell ref="B25:N26"/>
    <mergeCell ref="O25:S26"/>
    <mergeCell ref="T25:T26"/>
    <mergeCell ref="U25:Y26"/>
    <mergeCell ref="Z25:Z26"/>
    <mergeCell ref="B21:N22"/>
    <mergeCell ref="O21:S22"/>
    <mergeCell ref="T21:T22"/>
    <mergeCell ref="U21:Y22"/>
    <mergeCell ref="B23:M24"/>
    <mergeCell ref="O23:S24"/>
    <mergeCell ref="T23:T24"/>
    <mergeCell ref="U23:Y24"/>
    <mergeCell ref="B19:N19"/>
    <mergeCell ref="O19:S19"/>
    <mergeCell ref="U19:Y19"/>
    <mergeCell ref="B20:N20"/>
    <mergeCell ref="O20:S20"/>
    <mergeCell ref="U20:Y20"/>
    <mergeCell ref="B17:N17"/>
    <mergeCell ref="O17:S17"/>
    <mergeCell ref="U17:Y17"/>
    <mergeCell ref="B18:N18"/>
    <mergeCell ref="O18:S18"/>
    <mergeCell ref="U18:Y18"/>
    <mergeCell ref="Z14:Z15"/>
    <mergeCell ref="B15:M15"/>
    <mergeCell ref="O15:S15"/>
    <mergeCell ref="U15:Y15"/>
    <mergeCell ref="B16:N16"/>
    <mergeCell ref="O16:S16"/>
    <mergeCell ref="U16:Y16"/>
    <mergeCell ref="B13:N13"/>
    <mergeCell ref="O13:S13"/>
    <mergeCell ref="U13:Y13"/>
    <mergeCell ref="B14:M14"/>
    <mergeCell ref="O14:S14"/>
    <mergeCell ref="U14:Y14"/>
    <mergeCell ref="B11:M11"/>
    <mergeCell ref="O11:T11"/>
    <mergeCell ref="U11:Y11"/>
    <mergeCell ref="B12:N12"/>
    <mergeCell ref="O12:T12"/>
    <mergeCell ref="U12:Y12"/>
    <mergeCell ref="B8:D9"/>
    <mergeCell ref="E8:M9"/>
    <mergeCell ref="O8:Y8"/>
    <mergeCell ref="B10:D10"/>
    <mergeCell ref="E10:M10"/>
    <mergeCell ref="S10:Y10"/>
    <mergeCell ref="B1:K2"/>
    <mergeCell ref="Z1:Z10"/>
    <mergeCell ref="L2:T3"/>
    <mergeCell ref="U2:V3"/>
    <mergeCell ref="W2:Y3"/>
    <mergeCell ref="L4:Y4"/>
    <mergeCell ref="B5:Y5"/>
    <mergeCell ref="B7:D7"/>
    <mergeCell ref="E7:M7"/>
    <mergeCell ref="R7:Y7"/>
  </mergeCells>
  <printOptions horizontalCentered="1" verticalCentered="1"/>
  <pageMargins left="0.44685039399999998" right="0.44685039399999998" top="0.196850393700787" bottom="0.196850393700787" header="0.511811023622047" footer="0.23622047244094499"/>
  <pageSetup paperSize="9" scale="80" orientation="portrait" r:id="rId1"/>
  <headerFooter alignWithMargins="0">
    <oddFooter>&amp;R&amp;8ENR-Cred/Part-12 V.2 du 20/05/2015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F11"/>
  <sheetViews>
    <sheetView workbookViewId="0">
      <selection activeCell="C4" sqref="C4"/>
    </sheetView>
  </sheetViews>
  <sheetFormatPr baseColWidth="10" defaultRowHeight="15"/>
  <cols>
    <col min="1" max="1" width="1.5703125" customWidth="1"/>
    <col min="2" max="2" width="38.5703125" customWidth="1"/>
    <col min="3" max="6" width="16" customWidth="1"/>
  </cols>
  <sheetData>
    <row r="2" spans="2:6" ht="36" customHeight="1">
      <c r="B2" s="155" t="s">
        <v>17</v>
      </c>
      <c r="C2" s="155" t="s">
        <v>18</v>
      </c>
      <c r="D2" s="156" t="s">
        <v>19</v>
      </c>
      <c r="E2" s="156" t="s">
        <v>20</v>
      </c>
      <c r="F2" s="156" t="s">
        <v>21</v>
      </c>
    </row>
    <row r="3" spans="2:6" ht="27.75" customHeight="1">
      <c r="B3" s="157" t="s">
        <v>22</v>
      </c>
      <c r="C3" s="158"/>
      <c r="D3" s="158"/>
      <c r="E3" s="159"/>
      <c r="F3" s="160"/>
    </row>
    <row r="4" spans="2:6" ht="27.75" customHeight="1">
      <c r="B4" s="157" t="s">
        <v>23</v>
      </c>
      <c r="C4" s="158"/>
      <c r="D4" s="158"/>
      <c r="E4" s="159"/>
      <c r="F4" s="160"/>
    </row>
    <row r="5" spans="2:6" ht="27.75" customHeight="1">
      <c r="B5" s="157" t="s">
        <v>24</v>
      </c>
      <c r="C5" s="158"/>
      <c r="D5" s="158"/>
      <c r="E5" s="159"/>
      <c r="F5" s="160"/>
    </row>
    <row r="6" spans="2:6" ht="27.75" customHeight="1">
      <c r="B6" s="157" t="s">
        <v>25</v>
      </c>
      <c r="C6" s="158"/>
      <c r="D6" s="158"/>
      <c r="E6" s="159"/>
      <c r="F6" s="160"/>
    </row>
    <row r="7" spans="2:6" ht="27.75" customHeight="1">
      <c r="B7" s="157" t="s">
        <v>26</v>
      </c>
      <c r="C7" s="158"/>
      <c r="D7" s="158"/>
      <c r="E7" s="159"/>
      <c r="F7" s="160"/>
    </row>
    <row r="8" spans="2:6" ht="27.75" customHeight="1">
      <c r="B8" s="157" t="s">
        <v>27</v>
      </c>
      <c r="C8" s="158"/>
      <c r="D8" s="158"/>
      <c r="E8" s="159"/>
      <c r="F8" s="160"/>
    </row>
    <row r="9" spans="2:6" ht="27.75" customHeight="1">
      <c r="B9" s="157" t="s">
        <v>28</v>
      </c>
      <c r="C9" s="158"/>
      <c r="D9" s="158"/>
      <c r="E9" s="159"/>
      <c r="F9" s="160"/>
    </row>
    <row r="10" spans="2:6" ht="27.75" customHeight="1">
      <c r="B10" s="157" t="s">
        <v>29</v>
      </c>
      <c r="C10" s="158"/>
      <c r="D10" s="158"/>
      <c r="E10" s="159"/>
      <c r="F10" s="160"/>
    </row>
    <row r="11" spans="2:6" ht="27.75" customHeight="1">
      <c r="B11" s="157" t="s">
        <v>30</v>
      </c>
      <c r="C11" s="158"/>
      <c r="D11" s="158"/>
      <c r="E11" s="159"/>
      <c r="F11" s="160"/>
    </row>
  </sheetData>
  <dataValidations count="1">
    <dataValidation type="list" allowBlank="1" showInputMessage="1" showErrorMessage="1" sqref="F3:F11">
      <formula1>"OUI,NON"</formula1>
    </dataValidation>
  </dataValidations>
  <pageMargins left="0.7" right="0.7" top="0.75" bottom="0.75" header="0.3" footer="0.3"/>
  <legacyDrawing r:id="rId1"/>
  <controls>
    <control shapeId="1033" r:id="rId2" name="CheckBox9"/>
    <control shapeId="1032" r:id="rId3" name="CheckBox8"/>
    <control shapeId="1031" r:id="rId4" name="CheckBox7"/>
    <control shapeId="1030" r:id="rId5" name="CheckBox6"/>
    <control shapeId="1029" r:id="rId6" name="CheckBox5"/>
    <control shapeId="1028" r:id="rId7" name="CheckBox4"/>
    <control shapeId="1027" r:id="rId8" name="CheckBox3"/>
    <control shapeId="1026" r:id="rId9" name="CheckBox2"/>
    <control shapeId="1025" r:id="rId10" name="CheckBox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CREDITER</vt:lpstr>
      <vt:lpstr>FORMULAIRE</vt:lpstr>
      <vt:lpstr>Feuil3</vt:lpstr>
      <vt:lpstr>CREDITER!Zone_d_impression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2019-03-08T23:29:45Z</dcterms:created>
  <dcterms:modified xsi:type="dcterms:W3CDTF">2019-03-09T00:23:35Z</dcterms:modified>
</cp:coreProperties>
</file>