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gmu\Desktop\mouvement metronomique\"/>
    </mc:Choice>
  </mc:AlternateContent>
  <xr:revisionPtr revIDLastSave="0" documentId="13_ncr:1_{664527B1-1CC6-4FA6-878B-09BF7BDADC6F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Feuil1" sheetId="1" r:id="rId1"/>
    <sheet name="Feuil4" sheetId="4" r:id="rId2"/>
    <sheet name="Feuil2" sheetId="2" r:id="rId3"/>
    <sheet name="Feuil3" sheetId="3" r:id="rId4"/>
  </sheets>
  <definedNames>
    <definedName name="_3j_17h_45min_58sec_00centièmes">Feuil1!#REF!</definedName>
    <definedName name="_xlnm._FilterDatabase" localSheetId="0" hidden="1">Feuil1!$B$22:$F$23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G4" i="1" s="1"/>
  <c r="C16" i="1"/>
  <c r="D16" i="1" s="1"/>
  <c r="A12" i="1"/>
  <c r="D12" i="1" s="1"/>
  <c r="A8" i="1"/>
  <c r="D8" i="1" s="1"/>
  <c r="G14" i="1" l="1"/>
  <c r="G15" i="1" s="1"/>
  <c r="G16" i="1" s="1"/>
  <c r="G17" i="1" s="1"/>
  <c r="G18" i="1" s="1"/>
  <c r="G9" i="1"/>
  <c r="E4" i="1" l="1"/>
</calcChain>
</file>

<file path=xl/sharedStrings.xml><?xml version="1.0" encoding="utf-8"?>
<sst xmlns="http://schemas.openxmlformats.org/spreadsheetml/2006/main" count="32" uniqueCount="17">
  <si>
    <t>N.Mesures</t>
  </si>
  <si>
    <t>Nm=D*mm/Ch</t>
  </si>
  <si>
    <t>D=Nm*Ch/mm</t>
  </si>
  <si>
    <t>Nb de mesures</t>
  </si>
  <si>
    <t>Chiffrage</t>
  </si>
  <si>
    <t>Ch=D*mm/Nm</t>
  </si>
  <si>
    <t>M.M=Nm*Ch/D</t>
  </si>
  <si>
    <t>M.métro</t>
  </si>
  <si>
    <t>M.métronomique</t>
  </si>
  <si>
    <t>Durée en min</t>
  </si>
  <si>
    <t>Mouv Métro</t>
  </si>
  <si>
    <t>Mouvement Métronomique</t>
  </si>
  <si>
    <t>Durée</t>
  </si>
  <si>
    <t xml:space="preserve">                         A   mois    J      h       min       S           C</t>
  </si>
  <si>
    <t>heures + reste</t>
  </si>
  <si>
    <t>minutes+reste</t>
  </si>
  <si>
    <t>secondes+reste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</si>
</sst>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\ _€_-;\-* #,##0\ _€_-;_-* &quot;-&quot;\ _€_-;_-@_-"/>
    <numFmt numFmtId="165" formatCode="0.00;[Red]0.00"/>
    <numFmt numFmtId="166" formatCode="0.0000"/>
    <numFmt numFmtId="167" formatCode="yy&quot;a&quot;\ m&quot;m&quot;\ d&quot;j&quot;\ h&quot;h&quot;\ mm&quot;min&quot;\ ss&quot;sec&quot;.00&quot;centièmes&quot;"/>
  </numFmts>
  <fonts count="14" x14ac:knownFonts="1">
    <font>
      <sz val="11"/>
      <color theme="1"/>
      <name val="Calibri"/>
      <family val="2"/>
      <scheme val="minor"/>
    </font>
    <font>
      <sz val="20"/>
      <color theme="1"/>
      <name val="Cambria"/>
      <family val="1"/>
      <scheme val="major"/>
    </font>
    <font>
      <b/>
      <sz val="36"/>
      <color theme="1"/>
      <name val="Garamond"/>
      <family val="1"/>
    </font>
    <font>
      <sz val="9"/>
      <color rgb="FF141414"/>
      <name val="Arial"/>
      <family val="2"/>
    </font>
    <font>
      <b/>
      <sz val="18"/>
      <color theme="1"/>
      <name val="Cambria"/>
      <family val="1"/>
      <scheme val="major"/>
    </font>
    <font>
      <b/>
      <sz val="72"/>
      <color theme="1"/>
      <name val="Garamond"/>
      <family val="1"/>
    </font>
    <font>
      <sz val="20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20"/>
      <color theme="0" tint="-0.249977111117893"/>
      <name val="Cambria"/>
      <family val="1"/>
      <scheme val="major"/>
    </font>
    <font>
      <b/>
      <sz val="24"/>
      <color theme="1"/>
      <name val="Garamond"/>
      <family val="1"/>
    </font>
    <font>
      <sz val="36"/>
      <color theme="1"/>
      <name val="Cambria"/>
      <family val="1"/>
      <scheme val="major"/>
    </font>
    <font>
      <b/>
      <sz val="22"/>
      <color theme="1"/>
      <name val="Cambria"/>
      <family val="1"/>
      <scheme val="major"/>
    </font>
    <font>
      <sz val="26"/>
      <color theme="1"/>
      <name val="Calibri"/>
      <family val="2"/>
      <scheme val="minor"/>
    </font>
    <font>
      <sz val="26"/>
      <color rgb="FF333333"/>
      <name val="Courier New"/>
      <family val="1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0" fontId="7" fillId="3" borderId="0" xfId="0" applyFont="1" applyFill="1"/>
    <xf numFmtId="165" fontId="4" fillId="0" borderId="3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3" borderId="0" xfId="0" applyFill="1"/>
    <xf numFmtId="4" fontId="3" fillId="3" borderId="0" xfId="0" applyNumberFormat="1" applyFont="1" applyFill="1"/>
    <xf numFmtId="0" fontId="8" fillId="3" borderId="0" xfId="0" applyFont="1" applyFill="1" applyAlignment="1">
      <alignment horizontal="center" vertical="center"/>
    </xf>
    <xf numFmtId="2" fontId="8" fillId="3" borderId="0" xfId="0" applyNumberFormat="1" applyFont="1" applyFill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4" fillId="5" borderId="4" xfId="0" applyFont="1" applyFill="1" applyBorder="1" applyAlignment="1">
      <alignment horizontal="center" vertical="center"/>
    </xf>
    <xf numFmtId="165" fontId="4" fillId="2" borderId="4" xfId="0" applyNumberFormat="1" applyFont="1" applyFill="1" applyBorder="1" applyAlignment="1">
      <alignment horizontal="center" vertical="center"/>
    </xf>
    <xf numFmtId="1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166" fontId="6" fillId="6" borderId="8" xfId="0" applyNumberFormat="1" applyFont="1" applyFill="1" applyBorder="1" applyAlignment="1">
      <alignment horizontal="center" vertical="center"/>
    </xf>
    <xf numFmtId="2" fontId="6" fillId="6" borderId="8" xfId="0" applyNumberFormat="1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5" fontId="4" fillId="0" borderId="12" xfId="0" applyNumberFormat="1" applyFont="1" applyBorder="1" applyAlignment="1">
      <alignment horizontal="center" vertical="center"/>
    </xf>
    <xf numFmtId="165" fontId="4" fillId="2" borderId="12" xfId="0" applyNumberFormat="1" applyFont="1" applyFill="1" applyBorder="1" applyAlignment="1">
      <alignment horizontal="center" vertical="center"/>
    </xf>
    <xf numFmtId="165" fontId="4" fillId="0" borderId="13" xfId="0" applyNumberFormat="1" applyFont="1" applyBorder="1" applyAlignment="1">
      <alignment horizontal="left" vertical="center"/>
    </xf>
    <xf numFmtId="0" fontId="2" fillId="0" borderId="14" xfId="0" applyFont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9" fillId="0" borderId="15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166" fontId="11" fillId="4" borderId="2" xfId="0" applyNumberFormat="1" applyFont="1" applyFill="1" applyBorder="1" applyAlignment="1">
      <alignment horizontal="center" vertical="center"/>
    </xf>
    <xf numFmtId="1" fontId="11" fillId="4" borderId="2" xfId="0" applyNumberFormat="1" applyFont="1" applyFill="1" applyBorder="1" applyAlignment="1">
      <alignment horizontal="center" vertical="center"/>
    </xf>
    <xf numFmtId="167" fontId="1" fillId="0" borderId="9" xfId="0" applyNumberFormat="1" applyFont="1" applyBorder="1" applyAlignment="1" applyProtection="1">
      <alignment horizontal="center" vertical="center"/>
      <protection locked="0"/>
    </xf>
    <xf numFmtId="2" fontId="12" fillId="0" borderId="0" xfId="0" applyNumberFormat="1" applyFont="1"/>
    <xf numFmtId="0" fontId="12" fillId="0" borderId="0" xfId="0" applyFont="1"/>
    <xf numFmtId="0" fontId="13" fillId="0" borderId="0" xfId="0" applyFont="1"/>
    <xf numFmtId="2" fontId="13" fillId="0" borderId="0" xfId="0" applyNumberFormat="1" applyFont="1"/>
    <xf numFmtId="0" fontId="5" fillId="0" borderId="1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3"/>
  <sheetViews>
    <sheetView tabSelected="1" zoomScale="60" zoomScaleNormal="60" workbookViewId="0">
      <selection activeCell="D8" sqref="D8"/>
    </sheetView>
  </sheetViews>
  <sheetFormatPr baseColWidth="10" defaultColWidth="10.59765625" defaultRowHeight="33.4" x14ac:dyDescent="1"/>
  <cols>
    <col min="1" max="1" width="34.46484375" customWidth="1"/>
    <col min="2" max="3" width="33.59765625" customWidth="1"/>
    <col min="4" max="4" width="44.46484375" customWidth="1"/>
    <col min="5" max="5" width="145" customWidth="1"/>
    <col min="7" max="7" width="130.796875" style="36" customWidth="1"/>
    <col min="8" max="8" width="28.19921875" style="36" bestFit="1" customWidth="1"/>
  </cols>
  <sheetData>
    <row r="1" spans="1:8" ht="92.55" customHeight="1" thickBot="1" x14ac:dyDescent="1.05">
      <c r="A1" s="39" t="s">
        <v>11</v>
      </c>
      <c r="B1" s="39"/>
      <c r="C1" s="39"/>
      <c r="D1" s="39"/>
      <c r="E1" s="39"/>
    </row>
    <row r="2" spans="1:8" ht="87.75" customHeight="1" thickBot="1" x14ac:dyDescent="1.05">
      <c r="A2" s="27" t="s">
        <v>12</v>
      </c>
      <c r="B2" s="28"/>
      <c r="C2" s="28"/>
      <c r="D2" s="30" t="s">
        <v>2</v>
      </c>
      <c r="E2" s="29"/>
    </row>
    <row r="3" spans="1:8" ht="55.25" customHeight="1" x14ac:dyDescent="1">
      <c r="A3" s="23" t="s">
        <v>3</v>
      </c>
      <c r="B3" s="24" t="s">
        <v>4</v>
      </c>
      <c r="C3" s="24" t="s">
        <v>10</v>
      </c>
      <c r="D3" s="25" t="s">
        <v>9</v>
      </c>
      <c r="E3" s="26" t="s">
        <v>13</v>
      </c>
    </row>
    <row r="4" spans="1:8" ht="51.75" customHeight="1" thickBot="1" x14ac:dyDescent="1.05">
      <c r="A4" s="20">
        <v>120</v>
      </c>
      <c r="B4" s="19">
        <v>3</v>
      </c>
      <c r="C4" s="19">
        <v>120</v>
      </c>
      <c r="D4" s="32">
        <f>A4*B4/C4</f>
        <v>3</v>
      </c>
      <c r="E4" s="38" t="str">
        <f>QUOTIENT(G4,365.25)&amp;" an(s) "&amp;QUOTIENT(MOD(G4,365.25),30.5)&amp;" mois "&amp;INT(G4-(QUOTIENT(G4,365.25)*365.25)-(QUOTIENT(MOD(G4,365.25),30.5)*30.5))&amp;" jour(s)"&amp; INT(G14)&amp;" heure(s) "&amp;INT(G16)&amp;" mn "&amp;INT(G18)&amp;" s"</f>
        <v>0 an(s) 0 mois 0 jour(s)0 heure(s) 3 mn 0 s</v>
      </c>
      <c r="G4" s="35">
        <f>D4/(24*60)</f>
        <v>2.0833333333333333E-3</v>
      </c>
    </row>
    <row r="5" spans="1:8" ht="72" customHeight="1" thickBot="1" x14ac:dyDescent="1.05">
      <c r="A5" s="6">
        <v>7</v>
      </c>
      <c r="B5" s="12"/>
      <c r="C5" s="12">
        <v>12</v>
      </c>
      <c r="D5" s="13"/>
      <c r="E5" s="12"/>
    </row>
    <row r="6" spans="1:8" ht="78" customHeight="1" thickBot="1" x14ac:dyDescent="1.05">
      <c r="A6" s="14" t="s">
        <v>0</v>
      </c>
      <c r="B6" s="15"/>
      <c r="C6" s="15"/>
      <c r="D6" s="31" t="s">
        <v>1</v>
      </c>
      <c r="E6" s="16"/>
      <c r="G6" s="37"/>
    </row>
    <row r="7" spans="1:8" ht="55.25" customHeight="1" x14ac:dyDescent="1">
      <c r="A7" s="7" t="s">
        <v>9</v>
      </c>
      <c r="B7" s="8" t="s">
        <v>10</v>
      </c>
      <c r="C7" s="8" t="s">
        <v>4</v>
      </c>
      <c r="D7" s="9" t="s">
        <v>3</v>
      </c>
      <c r="E7" s="26" t="s">
        <v>13</v>
      </c>
      <c r="G7" s="37"/>
    </row>
    <row r="8" spans="1:8" ht="51.75" customHeight="1" thickBot="1" x14ac:dyDescent="1.05">
      <c r="A8" s="21">
        <f>E8*1440</f>
        <v>12003</v>
      </c>
      <c r="B8" s="19">
        <v>120</v>
      </c>
      <c r="C8" s="19">
        <v>3</v>
      </c>
      <c r="D8" s="33">
        <f>A8*B8/C8</f>
        <v>480120</v>
      </c>
      <c r="E8" s="34">
        <v>8.3354166666666671</v>
      </c>
    </row>
    <row r="9" spans="1:8" ht="87" customHeight="1" thickBot="1" x14ac:dyDescent="1.05">
      <c r="A9" s="10"/>
      <c r="B9" s="10"/>
      <c r="C9" s="10"/>
      <c r="D9" s="10"/>
      <c r="E9" s="11"/>
      <c r="G9" s="36">
        <f>(G4-(QUOTIENT(G4,365.25)*365.25)-(QUOTIENT(MOD(G4,365.25),30.5)*30.5)-INT(G4-(QUOTIENT(G4,365.25)*365.25)-(QUOTIENT(MOD(G4,365.25),30.5)*30.5)))*24</f>
        <v>0.05</v>
      </c>
    </row>
    <row r="10" spans="1:8" ht="78" customHeight="1" thickBot="1" x14ac:dyDescent="1.05">
      <c r="A10" s="14" t="s">
        <v>4</v>
      </c>
      <c r="B10" s="15"/>
      <c r="C10" s="15"/>
      <c r="D10" s="31" t="s">
        <v>5</v>
      </c>
      <c r="E10" s="16"/>
    </row>
    <row r="11" spans="1:8" ht="55.25" customHeight="1" x14ac:dyDescent="1">
      <c r="A11" s="7" t="s">
        <v>9</v>
      </c>
      <c r="B11" s="8" t="s">
        <v>10</v>
      </c>
      <c r="C11" s="17" t="s">
        <v>3</v>
      </c>
      <c r="D11" s="18" t="s">
        <v>4</v>
      </c>
      <c r="E11" s="26" t="s">
        <v>13</v>
      </c>
    </row>
    <row r="12" spans="1:8" ht="51.75" customHeight="1" thickBot="1" x14ac:dyDescent="1.05">
      <c r="A12" s="21">
        <f>E12*1440</f>
        <v>3</v>
      </c>
      <c r="B12" s="19">
        <v>3</v>
      </c>
      <c r="C12" s="19">
        <v>120</v>
      </c>
      <c r="D12" s="33">
        <f>A12*B12/C12</f>
        <v>7.4999999999999997E-2</v>
      </c>
      <c r="E12" s="34">
        <v>2.0833333333333333E-3</v>
      </c>
    </row>
    <row r="13" spans="1:8" ht="87" customHeight="1" thickBot="1" x14ac:dyDescent="1.05">
      <c r="A13" s="10"/>
      <c r="B13" s="10"/>
      <c r="C13" s="10"/>
      <c r="D13" s="10"/>
      <c r="E13" s="11"/>
    </row>
    <row r="14" spans="1:8" ht="78" customHeight="1" thickBot="1" x14ac:dyDescent="1.05">
      <c r="A14" s="14" t="s">
        <v>7</v>
      </c>
      <c r="B14" s="15"/>
      <c r="C14" s="15"/>
      <c r="D14" s="31" t="s">
        <v>6</v>
      </c>
      <c r="E14" s="16"/>
      <c r="G14" s="36">
        <f>(G4-(QUOTIENT(G4,365.25)*365.25)-(QUOTIENT(MOD(G4,365.25),30.5)*30.5)-INT(G4-(QUOTIENT(G4,365.25)*365.25)-(QUOTIENT(MOD(G4,365.25),30.5)*30.5)))*24</f>
        <v>0.05</v>
      </c>
      <c r="H14" s="36" t="s">
        <v>14</v>
      </c>
    </row>
    <row r="15" spans="1:8" ht="55.25" customHeight="1" x14ac:dyDescent="1">
      <c r="A15" s="17" t="s">
        <v>3</v>
      </c>
      <c r="B15" s="8" t="s">
        <v>4</v>
      </c>
      <c r="C15" s="7" t="s">
        <v>9</v>
      </c>
      <c r="D15" s="18" t="s">
        <v>8</v>
      </c>
      <c r="E15" s="26" t="s">
        <v>13</v>
      </c>
      <c r="G15" s="36">
        <f>G14-INT(G14)</f>
        <v>0.05</v>
      </c>
    </row>
    <row r="16" spans="1:8" ht="51.75" customHeight="1" thickBot="1" x14ac:dyDescent="1.05">
      <c r="A16" s="19">
        <v>1207</v>
      </c>
      <c r="B16" s="19">
        <v>3</v>
      </c>
      <c r="C16" s="22">
        <f>E16*1440</f>
        <v>3</v>
      </c>
      <c r="D16" s="33">
        <f>A16*B16/C16</f>
        <v>1207</v>
      </c>
      <c r="E16" s="34">
        <v>2.0833333333333333E-3</v>
      </c>
      <c r="G16" s="36">
        <f>G15*60</f>
        <v>3</v>
      </c>
      <c r="H16" s="36" t="s">
        <v>15</v>
      </c>
    </row>
    <row r="17" spans="1:8" x14ac:dyDescent="1">
      <c r="B17" s="2"/>
      <c r="C17" s="3"/>
      <c r="G17" s="36">
        <f>G16-INT(G16)</f>
        <v>0</v>
      </c>
    </row>
    <row r="18" spans="1:8" ht="66.75" customHeight="1" x14ac:dyDescent="1">
      <c r="A18" s="40"/>
      <c r="B18" s="40"/>
      <c r="C18" s="40"/>
      <c r="D18" s="40"/>
      <c r="E18" s="40"/>
      <c r="G18" s="36">
        <f>G17*60</f>
        <v>0</v>
      </c>
      <c r="H18" s="36" t="s">
        <v>16</v>
      </c>
    </row>
    <row r="19" spans="1:8" x14ac:dyDescent="1">
      <c r="B19" s="2"/>
      <c r="C19" s="3"/>
    </row>
    <row r="22" spans="1:8" x14ac:dyDescent="1">
      <c r="B22" s="1"/>
      <c r="C22" s="1"/>
      <c r="D22" s="4"/>
      <c r="E22" s="1"/>
      <c r="F22" s="1"/>
    </row>
    <row r="23" spans="1:8" x14ac:dyDescent="1">
      <c r="B23" s="3"/>
      <c r="C23" s="2"/>
      <c r="D23" s="5"/>
      <c r="E23" s="1"/>
      <c r="F23" s="1"/>
    </row>
  </sheetData>
  <mergeCells count="2">
    <mergeCell ref="A1:E1"/>
    <mergeCell ref="A18:E18"/>
  </mergeCells>
  <pageMargins left="0" right="0" top="0" bottom="0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zoomScaleNormal="60" zoomScaleSheetLayoutView="100" workbookViewId="0"/>
  </sheetViews>
  <sheetFormatPr baseColWidth="10" defaultColWidth="9" defaultRowHeight="14.25" x14ac:dyDescent="0.45"/>
  <sheetData/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59765625" defaultRowHeight="14.25" x14ac:dyDescent="0.4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ColWidth="10.59765625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Feuil4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SPARTAMUS</dc:creator>
  <cp:lastModifiedBy>Regragui Mustapha</cp:lastModifiedBy>
  <cp:lastPrinted>2017-06-26T22:44:34Z</cp:lastPrinted>
  <dcterms:created xsi:type="dcterms:W3CDTF">2017-06-17T15:15:11Z</dcterms:created>
  <dcterms:modified xsi:type="dcterms:W3CDTF">2025-04-03T12:55:48Z</dcterms:modified>
</cp:coreProperties>
</file>