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Demain 3\"/>
    </mc:Choice>
  </mc:AlternateContent>
  <xr:revisionPtr revIDLastSave="0" documentId="13_ncr:1_{2ADDA1FF-7356-40EA-AB38-D025A6D48B74}" xr6:coauthVersionLast="47" xr6:coauthVersionMax="47" xr10:uidLastSave="{00000000-0000-0000-0000-000000000000}"/>
  <bookViews>
    <workbookView xWindow="-108" yWindow="-108" windowWidth="30936" windowHeight="16776" activeTab="1" xr2:uid="{318D3FC5-DE29-47A0-B619-4F053CD2BB66}"/>
  </bookViews>
  <sheets>
    <sheet name="DashBoard" sheetId="4" r:id="rId1"/>
    <sheet name="BDD" sheetId="1" r:id="rId2"/>
    <sheet name="PEA" sheetId="2" r:id="rId3"/>
    <sheet name="Parametres" sheetId="3" r:id="rId4"/>
  </sheets>
  <definedNames>
    <definedName name="Tbl_List_DepDivers">Tbl_List_DepensDivers[Liste Dépenses]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G5" i="2"/>
  <c r="J5" i="1" l="1"/>
  <c r="D13" i="1"/>
</calcChain>
</file>

<file path=xl/sharedStrings.xml><?xml version="1.0" encoding="utf-8"?>
<sst xmlns="http://schemas.openxmlformats.org/spreadsheetml/2006/main" count="108" uniqueCount="70">
  <si>
    <t>Date</t>
  </si>
  <si>
    <t>Type</t>
  </si>
  <si>
    <t>Opération</t>
  </si>
  <si>
    <t>Nom</t>
  </si>
  <si>
    <t>Quantité</t>
  </si>
  <si>
    <t>Prix unitaire</t>
  </si>
  <si>
    <t>Montant Total</t>
  </si>
  <si>
    <t>Abonnement</t>
  </si>
  <si>
    <t>Animaux</t>
  </si>
  <si>
    <t>EVE Online</t>
  </si>
  <si>
    <t>Courses</t>
  </si>
  <si>
    <t>Shopping</t>
  </si>
  <si>
    <t>Imprevus/Divers</t>
  </si>
  <si>
    <t>Logement</t>
  </si>
  <si>
    <t>Loisirs/Vie sociale</t>
  </si>
  <si>
    <t>Santé</t>
  </si>
  <si>
    <t>Transport/Péages</t>
  </si>
  <si>
    <t>Liste Dépenses</t>
  </si>
  <si>
    <t>Credit</t>
  </si>
  <si>
    <t>Conso</t>
  </si>
  <si>
    <t>Immobilier</t>
  </si>
  <si>
    <t>Voiture</t>
  </si>
  <si>
    <t>Banque</t>
  </si>
  <si>
    <t>Assurance Hab.</t>
  </si>
  <si>
    <t>Assurance Voiture</t>
  </si>
  <si>
    <t>Eau</t>
  </si>
  <si>
    <t>Electricité</t>
  </si>
  <si>
    <t>Internet</t>
  </si>
  <si>
    <t>Loyer</t>
  </si>
  <si>
    <t>Mutuelle</t>
  </si>
  <si>
    <t>Spotify</t>
  </si>
  <si>
    <t>Prévoyance</t>
  </si>
  <si>
    <t>Téléphone</t>
  </si>
  <si>
    <t>Salaire Net</t>
  </si>
  <si>
    <t>Extra</t>
  </si>
  <si>
    <t>Autres revenues</t>
  </si>
  <si>
    <t>Epargnes</t>
  </si>
  <si>
    <t>Livret A</t>
  </si>
  <si>
    <t>PEA</t>
  </si>
  <si>
    <t>Crypto</t>
  </si>
  <si>
    <t>PER</t>
  </si>
  <si>
    <t>Type Dépenses</t>
  </si>
  <si>
    <t>Dépenses</t>
  </si>
  <si>
    <t>Factures Récurrentes</t>
  </si>
  <si>
    <t>Revenues</t>
  </si>
  <si>
    <t>Revenus</t>
  </si>
  <si>
    <t>Commentaires</t>
  </si>
  <si>
    <t>Désignation</t>
  </si>
  <si>
    <t>Crédit</t>
  </si>
  <si>
    <t>Montant Dépenses</t>
  </si>
  <si>
    <t>Montant Revenus</t>
  </si>
  <si>
    <t>Mobile</t>
  </si>
  <si>
    <t>Salaire Mai</t>
  </si>
  <si>
    <t>Mensualité de Mai</t>
  </si>
  <si>
    <t>Assurance Mois de Mai</t>
  </si>
  <si>
    <t>Facture Du Mois de Mai</t>
  </si>
  <si>
    <t>Facture du Mois de Mai</t>
  </si>
  <si>
    <t>Loyer du Mois de Mai</t>
  </si>
  <si>
    <t>Auchan</t>
  </si>
  <si>
    <t>Divers vêtements</t>
  </si>
  <si>
    <t>Total</t>
  </si>
  <si>
    <t>Vaccination</t>
  </si>
  <si>
    <t>Opérations</t>
  </si>
  <si>
    <t>Achat</t>
  </si>
  <si>
    <t>Vente</t>
  </si>
  <si>
    <t>Virement</t>
  </si>
  <si>
    <t>Actions</t>
  </si>
  <si>
    <t>ETF</t>
  </si>
  <si>
    <t>Type Transaction</t>
  </si>
  <si>
    <t>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</si>
</sst>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3" x14ac:knownFonts="1">
    <font>
      <sz val="11"/>
      <color theme="1"/>
      <name val="Times New Roman"/>
      <family val="2"/>
    </font>
    <font>
      <b/>
      <i/>
      <sz val="18"/>
      <color rgb="FFFFFF00"/>
      <name val="Times New Roman"/>
      <family val="1"/>
    </font>
    <font>
      <b/>
      <i/>
      <sz val="2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7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27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" formatCode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1" formatCode="#,##0.00\ &quot;€&quot;;\-#,##0.00\ &quot;€&quot;"/>
      <alignment horizontal="center" vertical="center" textRotation="0" wrapText="1" indent="0" justifyLastLine="0" shrinkToFit="0" readingOrder="0"/>
    </dxf>
    <dxf>
      <numFmt numFmtId="11" formatCode="#,##0.00\ &quot;€&quot;;\-#,##0.00\ &quot;€&quot;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64" formatCode="#,##0.00\ &quot;€&quot;"/>
    </dxf>
    <dxf>
      <numFmt numFmtId="164" formatCode="#,##0.00\ &quot;€&quot;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2361111111111112"/>
          <c:y val="0.1875"/>
          <c:w val="0.47083333333333333"/>
          <c:h val="0.7847222222222222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8D1-4732-95DF-0916466F90B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8D1-4732-95DF-0916466F90B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8D1-4732-95DF-0916466F90B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8D1-4732-95DF-0916466F90B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8D1-4732-95DF-0916466F90B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8D1-4732-95DF-0916466F90B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8D1-4732-95DF-0916466F90B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8D1-4732-95DF-0916466F90B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8D1-4732-95DF-0916466F90BB}"/>
              </c:ext>
            </c:extLst>
          </c:dPt>
          <c:dLbls>
            <c:dLbl>
              <c:idx val="0"/>
              <c:layout>
                <c:manualLayout>
                  <c:x val="5.5555555555555046E-3"/>
                  <c:y val="-0.1435185185185185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8D1-4732-95DF-0916466F90BB}"/>
                </c:ext>
              </c:extLst>
            </c:dLbl>
            <c:dLbl>
              <c:idx val="1"/>
              <c:layout>
                <c:manualLayout>
                  <c:x val="0.18333333333333324"/>
                  <c:y val="-6.944444444444444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8D1-4732-95DF-0916466F90BB}"/>
                </c:ext>
              </c:extLst>
            </c:dLbl>
            <c:dLbl>
              <c:idx val="2"/>
              <c:layout>
                <c:manualLayout>
                  <c:x val="0.17777777777777767"/>
                  <c:y val="-8.4875562720133283E-17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8D1-4732-95DF-0916466F90BB}"/>
                </c:ext>
              </c:extLst>
            </c:dLbl>
            <c:dLbl>
              <c:idx val="3"/>
              <c:layout>
                <c:manualLayout>
                  <c:x val="0.17777777777777778"/>
                  <c:y val="4.16666666666665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8D1-4732-95DF-0916466F90BB}"/>
                </c:ext>
              </c:extLst>
            </c:dLbl>
            <c:dLbl>
              <c:idx val="4"/>
              <c:layout>
                <c:manualLayout>
                  <c:x val="0.24444444444444444"/>
                  <c:y val="9.887576552930883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8D1-4732-95DF-0916466F90BB}"/>
                </c:ext>
              </c:extLst>
            </c:dLbl>
            <c:dLbl>
              <c:idx val="5"/>
              <c:layout>
                <c:manualLayout>
                  <c:x val="-0.19166666666666668"/>
                  <c:y val="4.629629629629629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8D1-4732-95DF-0916466F90BB}"/>
                </c:ext>
              </c:extLst>
            </c:dLbl>
            <c:dLbl>
              <c:idx val="6"/>
              <c:layout>
                <c:manualLayout>
                  <c:x val="-0.16805555555555557"/>
                  <c:y val="-5.555555555555555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055555555555555"/>
                      <c:h val="0.115601851851851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48D1-4732-95DF-0916466F90BB}"/>
                </c:ext>
              </c:extLst>
            </c:dLbl>
            <c:dLbl>
              <c:idx val="7"/>
              <c:layout>
                <c:manualLayout>
                  <c:x val="-0.10277788713910761"/>
                  <c:y val="-0.1574074074074074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804177602799649"/>
                      <c:h val="0.115601851851851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48D1-4732-95DF-0916466F90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BDD!$C$4:$C$12</c:f>
              <c:strCache>
                <c:ptCount val="9"/>
                <c:pt idx="0">
                  <c:v>Abonnement</c:v>
                </c:pt>
                <c:pt idx="1">
                  <c:v>Voiture</c:v>
                </c:pt>
                <c:pt idx="2">
                  <c:v>Assurance Voiture</c:v>
                </c:pt>
                <c:pt idx="3">
                  <c:v>Eau</c:v>
                </c:pt>
                <c:pt idx="4">
                  <c:v>Electricité</c:v>
                </c:pt>
                <c:pt idx="5">
                  <c:v>Loyer</c:v>
                </c:pt>
                <c:pt idx="6">
                  <c:v>Courses</c:v>
                </c:pt>
                <c:pt idx="7">
                  <c:v>Shopping</c:v>
                </c:pt>
                <c:pt idx="8">
                  <c:v>Animaux</c:v>
                </c:pt>
              </c:strCache>
            </c:strRef>
          </c:cat>
          <c:val>
            <c:numRef>
              <c:f>BDD!$D$4:$D$12</c:f>
              <c:numCache>
                <c:formatCode>#\ ##0.00\ "€"</c:formatCode>
                <c:ptCount val="9"/>
                <c:pt idx="0">
                  <c:v>15.36</c:v>
                </c:pt>
                <c:pt idx="1">
                  <c:v>250</c:v>
                </c:pt>
                <c:pt idx="2">
                  <c:v>150</c:v>
                </c:pt>
                <c:pt idx="3">
                  <c:v>36.89</c:v>
                </c:pt>
                <c:pt idx="4">
                  <c:v>110.52</c:v>
                </c:pt>
                <c:pt idx="5">
                  <c:v>600</c:v>
                </c:pt>
                <c:pt idx="6">
                  <c:v>180.45</c:v>
                </c:pt>
                <c:pt idx="7">
                  <c:v>225</c:v>
                </c:pt>
                <c:pt idx="8">
                  <c:v>120.65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8D1-4732-95DF-0916466F90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4</xdr:row>
      <xdr:rowOff>106680</xdr:rowOff>
    </xdr:from>
    <xdr:to>
      <xdr:col>5</xdr:col>
      <xdr:colOff>701040</xdr:colOff>
      <xdr:row>20</xdr:row>
      <xdr:rowOff>45720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F058E36-46C7-45A2-9F32-CD3C806782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60960</xdr:colOff>
      <xdr:row>1</xdr:row>
      <xdr:rowOff>15240</xdr:rowOff>
    </xdr:from>
    <xdr:to>
      <xdr:col>11</xdr:col>
      <xdr:colOff>0</xdr:colOff>
      <xdr:row>3</xdr:row>
      <xdr:rowOff>30480</xdr:rowOff>
    </xdr:to>
    <xdr:sp macro="[0]!Ouvrir_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85D4A88-B3E0-C4EE-F0AF-AC252D054C45}"/>
            </a:ext>
          </a:extLst>
        </xdr:cNvPr>
        <xdr:cNvSpPr/>
      </xdr:nvSpPr>
      <xdr:spPr>
        <a:xfrm>
          <a:off x="7193280" y="190500"/>
          <a:ext cx="1524000" cy="3657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Ouvrir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F0E4937-D65F-43C5-84C5-DD86B0FCA1A5}" name="Tbl_Depenses" displayName="Tbl_Depenses" ref="A3:E13" totalsRowCount="1" headerRowDxfId="26">
  <tableColumns count="5">
    <tableColumn id="1" xr3:uid="{49D540E0-DB70-4608-A9BD-9FDE599B2D9B}" name="Date" totalsRowLabel="Total" dataDxfId="25"/>
    <tableColumn id="2" xr3:uid="{2B1D8249-EF8A-48B6-8130-0FB5BB562965}" name="Type" dataDxfId="24" totalsRowDxfId="23"/>
    <tableColumn id="3" xr3:uid="{7D2D9982-F373-434E-A8BC-75B92186639B}" name="Désignation" dataDxfId="22" totalsRowDxfId="21"/>
    <tableColumn id="7" xr3:uid="{F6262065-6FC7-4625-B5B6-DDD0E18BEEF3}" name="Montant Dépenses" totalsRowFunction="sum" dataDxfId="20" totalsRowDxfId="19"/>
    <tableColumn id="5" xr3:uid="{96E0BF15-EEC6-497C-A132-C1FA6A9B78B9}" name="Commentaires" dataDxfId="18" totalsRow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B10B042-5B97-4199-B7DC-E5B378FBA298}" name="Tbl_Revenus" displayName="Tbl_Revenus" ref="G3:K5" totalsRowCount="1" headerRowDxfId="16" dataDxfId="15">
  <tableColumns count="5">
    <tableColumn id="1" xr3:uid="{E073736E-68D8-4CE3-9657-766E3DE288AD}" name="Date" totalsRowLabel="Total" dataDxfId="14" totalsRowDxfId="13"/>
    <tableColumn id="2" xr3:uid="{75B3A7B4-3C5D-4663-9AFD-3D80AB639E72}" name="Type" dataDxfId="12" totalsRowDxfId="11"/>
    <tableColumn id="3" xr3:uid="{4D124D93-7A51-4B7A-ABB1-6DE4DBA4E73B}" name="Désignation" dataDxfId="10" totalsRowDxfId="9"/>
    <tableColumn id="5" xr3:uid="{762C15CD-2CD0-4747-9763-9652312FAAE0}" name="Montant Revenus" totalsRowFunction="sum" dataDxfId="8" totalsRowDxfId="7"/>
    <tableColumn id="6" xr3:uid="{F657D4A8-928C-4AB7-995D-5798C93B6E2F}" name="Commentaires" dataDxfId="6" totalsRowDxfId="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81A3882-8073-40C7-9394-768D54B1F468}" name="Tbl_OperEpargne" displayName="Tbl_OperEpargne" ref="A1:G5" totalsRowCount="1" headerRowDxfId="4">
  <tableColumns count="7">
    <tableColumn id="1" xr3:uid="{219AB5DF-F855-4A49-8B6D-5C79FA67DAB1}" name="Date" totalsRowLabel="Total"/>
    <tableColumn id="2" xr3:uid="{8283A018-C08B-4081-95F1-60425F2C5030}" name="Opération"/>
    <tableColumn id="3" xr3:uid="{5EDFA40F-E424-4CEE-8DEF-6E1E1D03B859}" name="Type"/>
    <tableColumn id="4" xr3:uid="{75D968D7-EA16-4346-8BB2-4B6214DCD10F}" name="Nom"/>
    <tableColumn id="5" xr3:uid="{AF7CBABE-4688-48D3-B416-525BA6BBC3F8}" name="Quantité" totalsRowFunction="count" dataDxfId="3"/>
    <tableColumn id="6" xr3:uid="{78B57B2E-862F-4677-9EBB-0E70C9991C3A}" name="Prix unitaire" dataDxfId="2"/>
    <tableColumn id="7" xr3:uid="{00800212-F7AA-4281-AACD-C2DD5564B8E4}" name="Montant Total" totalsRowFunction="sum" dataDxfId="1" totalsRow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A449B5-223D-4660-9E77-936A9D42DEC0}" name="Tbl_List_DepensDivers" displayName="Tbl_List_DepensDivers" ref="D1:D11" totalsRowShown="0">
  <tableColumns count="1">
    <tableColumn id="1" xr3:uid="{9F72A135-C420-43E8-B156-8FF8C1828166}" name="Liste Dépens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C7189E-375C-418F-9B5D-8D5374690614}" name="Tbl_CreditDivers" displayName="Tbl_CreditDivers" ref="F1:F4" totalsRowShown="0">
  <tableColumns count="1">
    <tableColumn id="1" xr3:uid="{E8D86D15-EAF1-476F-B719-A44877DF3E32}" name="Credit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1FFBE0-E86B-4D0E-9BF8-9C091D043A09}" name="Tbl_FactRecurrent" displayName="Tbl_FactRecurrent" ref="H1:H12" totalsRowShown="0">
  <tableColumns count="1">
    <tableColumn id="1" xr3:uid="{7A39590C-20F1-4E7A-B83C-BA3DF1E2DF7D}" name="Factures Récurrentes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C0D5E1-5163-4D11-B8E7-2220ADDEBDF3}" name="Tbl_RevenuDivers" displayName="Tbl_RevenuDivers" ref="J1:J4" totalsRowShown="0">
  <tableColumns count="1">
    <tableColumn id="1" xr3:uid="{83C8EEC6-52E3-41D7-915E-BD239DE1EA05}" name="Revenu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7170C7-51F9-460D-B158-CE9301ECA299}" name="Tbl_Epargne" displayName="Tbl_Epargne" ref="L1:L5" totalsRowShown="0">
  <tableColumns count="1">
    <tableColumn id="1" xr3:uid="{503CFEED-86AE-4C8D-9D33-0EB87727ECAA}" name="Epargnes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CCD46A-946E-4FA3-BDC6-6256F1F16AC0}" name="Tbl_Type_Depenses" displayName="Tbl_Type_Depenses" ref="B1:B4" totalsRowShown="0">
  <autoFilter ref="B1:B4" xr:uid="{4CCCD46A-946E-4FA3-BDC6-6256F1F16AC0}"/>
  <tableColumns count="1">
    <tableColumn id="1" xr3:uid="{1F0F83D6-C5E4-4A06-8E77-D50B45E81180}" name="Type Dépense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03962FE-456D-4B77-A3F1-12C804B43E8E}" name="Tbl_Operations" displayName="Tbl_Operations" ref="N1:N4" totalsRowShown="0">
  <autoFilter ref="N1:N4" xr:uid="{503962FE-456D-4B77-A3F1-12C804B43E8E}"/>
  <tableColumns count="1">
    <tableColumn id="1" xr3:uid="{7CACD3C9-7C3A-47C0-BFE9-2C5BCC7EB0D0}" name="Opérations"/>
  </tableColumns>
  <tableStyleInfo name="TableStyleMedium2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D3D56BC-9197-4392-B3BF-25CDC93FC1F4}" name="Tbl_TypeTransaction" displayName="Tbl_TypeTransaction" ref="P1:P3" totalsRowShown="0">
  <autoFilter ref="P1:P3" xr:uid="{8D3D56BC-9197-4392-B3BF-25CDC93FC1F4}"/>
  <tableColumns count="1">
    <tableColumn id="1" xr3:uid="{833EA2AA-74E2-469C-91BA-B58DA931F174}" name="Type Transaction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D2B44-7D6D-4C5B-8BEA-C0393C2D122D}">
  <sheetPr codeName="Feuil4"/>
  <dimension ref="A1"/>
  <sheetViews>
    <sheetView workbookViewId="0">
      <selection activeCell="J14" sqref="J14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7057-7AD2-4F91-8D0B-F91553ED2DEE}">
  <sheetPr codeName="Feuil1"/>
  <dimension ref="A1:K13"/>
  <sheetViews>
    <sheetView tabSelected="1" workbookViewId="0">
      <selection activeCell="D15" sqref="D15"/>
    </sheetView>
  </sheetViews>
  <sheetFormatPr baseColWidth="10" defaultRowHeight="13.8" x14ac:dyDescent="0.25"/>
  <cols>
    <col min="2" max="2" width="21.109375" customWidth="1"/>
    <col min="3" max="3" width="21.44140625" customWidth="1"/>
    <col min="4" max="4" width="14.33203125" customWidth="1"/>
    <col min="5" max="5" width="28.21875" customWidth="1"/>
    <col min="6" max="6" width="5.109375" customWidth="1"/>
    <col min="7" max="7" width="11" customWidth="1"/>
    <col min="8" max="8" width="12.77734375" customWidth="1"/>
    <col min="9" max="9" width="18.5546875" customWidth="1"/>
    <col min="10" max="10" width="13.6640625" customWidth="1"/>
    <col min="11" max="11" width="29.33203125" customWidth="1"/>
    <col min="12" max="12" width="8.77734375" customWidth="1"/>
    <col min="13" max="13" width="12.109375" customWidth="1"/>
  </cols>
  <sheetData>
    <row r="1" spans="1:11" x14ac:dyDescent="0.25">
      <c r="A1" s="11" t="s">
        <v>42</v>
      </c>
      <c r="B1" s="11"/>
      <c r="C1" s="11"/>
      <c r="D1" s="11"/>
      <c r="E1" s="11"/>
      <c r="G1" s="12" t="s">
        <v>69</v>
      </c>
      <c r="H1" s="12"/>
      <c r="I1" s="12"/>
      <c r="J1" s="12"/>
      <c r="K1" s="12"/>
    </row>
    <row r="2" spans="1:11" x14ac:dyDescent="0.25">
      <c r="A2" s="11"/>
      <c r="B2" s="11"/>
      <c r="C2" s="11"/>
      <c r="D2" s="11"/>
      <c r="E2" s="11"/>
      <c r="G2" s="12"/>
      <c r="H2" s="12"/>
      <c r="I2" s="12"/>
      <c r="J2" s="12"/>
      <c r="K2" s="12"/>
    </row>
    <row r="3" spans="1:11" ht="27.6" x14ac:dyDescent="0.25">
      <c r="A3" s="3" t="s">
        <v>0</v>
      </c>
      <c r="B3" s="3" t="s">
        <v>1</v>
      </c>
      <c r="C3" s="3" t="s">
        <v>47</v>
      </c>
      <c r="D3" s="3" t="s">
        <v>49</v>
      </c>
      <c r="E3" s="3" t="s">
        <v>46</v>
      </c>
      <c r="G3" s="3" t="s">
        <v>0</v>
      </c>
      <c r="H3" s="3" t="s">
        <v>1</v>
      </c>
      <c r="I3" s="3" t="s">
        <v>47</v>
      </c>
      <c r="J3" s="3" t="s">
        <v>50</v>
      </c>
      <c r="K3" s="3" t="s">
        <v>46</v>
      </c>
    </row>
    <row r="4" spans="1:11" x14ac:dyDescent="0.25">
      <c r="A4" s="5">
        <v>45783</v>
      </c>
      <c r="B4" s="6" t="s">
        <v>42</v>
      </c>
      <c r="C4" s="6" t="s">
        <v>7</v>
      </c>
      <c r="D4" s="4">
        <v>15.36</v>
      </c>
      <c r="E4" s="6" t="s">
        <v>51</v>
      </c>
      <c r="G4" s="5">
        <v>45783</v>
      </c>
      <c r="H4" s="6" t="s">
        <v>45</v>
      </c>
      <c r="I4" s="6" t="s">
        <v>33</v>
      </c>
      <c r="J4" s="7">
        <v>2500</v>
      </c>
      <c r="K4" s="6" t="s">
        <v>52</v>
      </c>
    </row>
    <row r="5" spans="1:11" x14ac:dyDescent="0.25">
      <c r="A5" s="5">
        <v>45784</v>
      </c>
      <c r="B5" s="6" t="s">
        <v>48</v>
      </c>
      <c r="C5" s="6" t="s">
        <v>21</v>
      </c>
      <c r="D5" s="4">
        <v>250</v>
      </c>
      <c r="E5" s="6" t="s">
        <v>53</v>
      </c>
      <c r="G5" s="3" t="s">
        <v>60</v>
      </c>
      <c r="H5" s="6"/>
      <c r="I5" s="6"/>
      <c r="J5" s="7">
        <f>SUBTOTAL(109,Tbl_Revenus[Montant Revenus])</f>
        <v>2500</v>
      </c>
      <c r="K5" s="6"/>
    </row>
    <row r="6" spans="1:11" x14ac:dyDescent="0.25">
      <c r="A6" s="5">
        <v>45785</v>
      </c>
      <c r="B6" s="6" t="s">
        <v>43</v>
      </c>
      <c r="C6" s="6" t="s">
        <v>24</v>
      </c>
      <c r="D6" s="4">
        <v>150</v>
      </c>
      <c r="E6" s="6" t="s">
        <v>54</v>
      </c>
    </row>
    <row r="7" spans="1:11" x14ac:dyDescent="0.25">
      <c r="A7" s="5">
        <v>45785</v>
      </c>
      <c r="B7" s="6" t="s">
        <v>43</v>
      </c>
      <c r="C7" s="6" t="s">
        <v>25</v>
      </c>
      <c r="D7" s="4">
        <v>36.89</v>
      </c>
      <c r="E7" s="6" t="s">
        <v>55</v>
      </c>
    </row>
    <row r="8" spans="1:11" x14ac:dyDescent="0.25">
      <c r="A8" s="5">
        <v>45786</v>
      </c>
      <c r="B8" s="6" t="s">
        <v>43</v>
      </c>
      <c r="C8" s="6" t="s">
        <v>26</v>
      </c>
      <c r="D8" s="4">
        <v>110.52</v>
      </c>
      <c r="E8" s="6" t="s">
        <v>56</v>
      </c>
    </row>
    <row r="9" spans="1:11" x14ac:dyDescent="0.25">
      <c r="A9" s="5">
        <v>45787</v>
      </c>
      <c r="B9" s="6" t="s">
        <v>43</v>
      </c>
      <c r="C9" s="6" t="s">
        <v>28</v>
      </c>
      <c r="D9" s="4">
        <v>600</v>
      </c>
      <c r="E9" s="6" t="s">
        <v>57</v>
      </c>
    </row>
    <row r="10" spans="1:11" x14ac:dyDescent="0.25">
      <c r="A10" s="5">
        <v>45787</v>
      </c>
      <c r="B10" s="6" t="s">
        <v>42</v>
      </c>
      <c r="C10" s="6" t="s">
        <v>10</v>
      </c>
      <c r="D10" s="4">
        <v>180.45</v>
      </c>
      <c r="E10" s="6" t="s">
        <v>58</v>
      </c>
    </row>
    <row r="11" spans="1:11" x14ac:dyDescent="0.25">
      <c r="A11" s="5">
        <v>45792</v>
      </c>
      <c r="B11" s="6" t="s">
        <v>42</v>
      </c>
      <c r="C11" s="6" t="s">
        <v>11</v>
      </c>
      <c r="D11" s="4">
        <v>225</v>
      </c>
      <c r="E11" s="6" t="s">
        <v>59</v>
      </c>
    </row>
    <row r="12" spans="1:11" x14ac:dyDescent="0.25">
      <c r="A12" s="5">
        <v>45793</v>
      </c>
      <c r="B12" s="6" t="s">
        <v>42</v>
      </c>
      <c r="C12" s="6" t="s">
        <v>8</v>
      </c>
      <c r="D12" s="4">
        <v>120.65</v>
      </c>
      <c r="E12" s="6" t="s">
        <v>61</v>
      </c>
    </row>
    <row r="13" spans="1:11" x14ac:dyDescent="0.25">
      <c r="A13" t="s">
        <v>60</v>
      </c>
      <c r="B13" s="6"/>
      <c r="C13" s="6"/>
      <c r="D13" s="2">
        <f>SUBTOTAL(109,Tbl_Depenses[Montant Dépenses])</f>
        <v>1688.8700000000001</v>
      </c>
      <c r="E13" s="6"/>
    </row>
  </sheetData>
  <mergeCells count="2">
    <mergeCell ref="A1:E2"/>
    <mergeCell ref="G1:K2"/>
  </mergeCell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92C29-468B-4676-BBDB-C3287A8533CE}">
  <sheetPr codeName="Feuil2"/>
  <dimension ref="A1:G5"/>
  <sheetViews>
    <sheetView workbookViewId="0">
      <selection activeCell="K3" sqref="K3"/>
    </sheetView>
  </sheetViews>
  <sheetFormatPr baseColWidth="10" defaultRowHeight="13.8" x14ac:dyDescent="0.25"/>
  <cols>
    <col min="2" max="2" width="24.6640625" customWidth="1"/>
    <col min="3" max="3" width="17.33203125" customWidth="1"/>
    <col min="4" max="4" width="20.33203125" customWidth="1"/>
    <col min="5" max="5" width="13.44140625" customWidth="1"/>
    <col min="6" max="6" width="13.6640625" customWidth="1"/>
    <col min="7" max="7" width="15.5546875" customWidth="1"/>
  </cols>
  <sheetData>
    <row r="1" spans="1:7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0">
        <v>45782</v>
      </c>
      <c r="B2" s="1" t="s">
        <v>37</v>
      </c>
      <c r="C2" s="1" t="s">
        <v>65</v>
      </c>
      <c r="D2" s="1" t="s">
        <v>67</v>
      </c>
      <c r="E2" s="8">
        <v>5</v>
      </c>
      <c r="F2" s="9">
        <v>20</v>
      </c>
      <c r="G2" s="9">
        <v>100</v>
      </c>
    </row>
    <row r="3" spans="1:7" x14ac:dyDescent="0.25">
      <c r="A3" s="10">
        <v>45787</v>
      </c>
      <c r="B3" s="1" t="s">
        <v>39</v>
      </c>
      <c r="C3" s="1" t="s">
        <v>64</v>
      </c>
      <c r="D3" s="1" t="s">
        <v>66</v>
      </c>
      <c r="E3" s="8">
        <v>20</v>
      </c>
      <c r="F3" s="9">
        <v>55.78</v>
      </c>
      <c r="G3" s="9">
        <v>1115.5999999999999</v>
      </c>
    </row>
    <row r="4" spans="1:7" x14ac:dyDescent="0.25">
      <c r="A4" s="10">
        <v>45797</v>
      </c>
      <c r="B4" s="1" t="s">
        <v>38</v>
      </c>
      <c r="C4" s="1" t="s">
        <v>65</v>
      </c>
      <c r="D4" s="1" t="s">
        <v>67</v>
      </c>
      <c r="E4" s="8">
        <v>1</v>
      </c>
      <c r="F4" s="9">
        <v>1000</v>
      </c>
      <c r="G4" s="9">
        <v>1000</v>
      </c>
    </row>
    <row r="5" spans="1:7" x14ac:dyDescent="0.25">
      <c r="A5" t="s">
        <v>60</v>
      </c>
      <c r="E5">
        <f>SUBTOTAL(103,Tbl_OperEpargne[Quantité])</f>
        <v>3</v>
      </c>
      <c r="G5" s="2">
        <f>SUBTOTAL(109,Tbl_OperEpargne[Montant Total])</f>
        <v>2215.6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9B765-9542-47CF-94A2-BC91CB99F43D}">
  <sheetPr codeName="Feuil3"/>
  <dimension ref="B1:P12"/>
  <sheetViews>
    <sheetView workbookViewId="0">
      <selection activeCell="O10" sqref="O10"/>
    </sheetView>
  </sheetViews>
  <sheetFormatPr baseColWidth="10" defaultRowHeight="13.8" x14ac:dyDescent="0.25"/>
  <cols>
    <col min="2" max="2" width="18" bestFit="1" customWidth="1"/>
    <col min="4" max="4" width="15.5546875" customWidth="1"/>
    <col min="5" max="5" width="5.109375" customWidth="1"/>
    <col min="7" max="7" width="5.109375" customWidth="1"/>
    <col min="8" max="8" width="20.5546875" bestFit="1" customWidth="1"/>
    <col min="9" max="9" width="6.21875" customWidth="1"/>
    <col min="10" max="10" width="13.88671875" bestFit="1" customWidth="1"/>
    <col min="11" max="11" width="5" customWidth="1"/>
    <col min="13" max="13" width="4.6640625" customWidth="1"/>
    <col min="14" max="14" width="12.44140625" customWidth="1"/>
    <col min="15" max="15" width="4.109375" customWidth="1"/>
    <col min="16" max="16" width="17.88671875" customWidth="1"/>
  </cols>
  <sheetData>
    <row r="1" spans="2:16" x14ac:dyDescent="0.25">
      <c r="B1" t="s">
        <v>41</v>
      </c>
      <c r="D1" t="s">
        <v>17</v>
      </c>
      <c r="F1" t="s">
        <v>18</v>
      </c>
      <c r="H1" t="s">
        <v>43</v>
      </c>
      <c r="J1" t="s">
        <v>44</v>
      </c>
      <c r="L1" t="s">
        <v>36</v>
      </c>
      <c r="N1" t="s">
        <v>62</v>
      </c>
      <c r="P1" t="s">
        <v>68</v>
      </c>
    </row>
    <row r="2" spans="2:16" x14ac:dyDescent="0.25">
      <c r="B2" t="s">
        <v>42</v>
      </c>
      <c r="D2" t="s">
        <v>7</v>
      </c>
      <c r="F2" t="s">
        <v>19</v>
      </c>
      <c r="H2" t="s">
        <v>22</v>
      </c>
      <c r="J2" t="s">
        <v>33</v>
      </c>
      <c r="L2" t="s">
        <v>37</v>
      </c>
      <c r="N2" t="s">
        <v>63</v>
      </c>
      <c r="P2" t="s">
        <v>66</v>
      </c>
    </row>
    <row r="3" spans="2:16" x14ac:dyDescent="0.25">
      <c r="B3" t="s">
        <v>48</v>
      </c>
      <c r="D3" t="s">
        <v>8</v>
      </c>
      <c r="F3" t="s">
        <v>20</v>
      </c>
      <c r="H3" t="s">
        <v>23</v>
      </c>
      <c r="J3" t="s">
        <v>34</v>
      </c>
      <c r="L3" t="s">
        <v>38</v>
      </c>
      <c r="N3" t="s">
        <v>64</v>
      </c>
      <c r="P3" t="s">
        <v>67</v>
      </c>
    </row>
    <row r="4" spans="2:16" x14ac:dyDescent="0.25">
      <c r="B4" t="s">
        <v>43</v>
      </c>
      <c r="D4" t="s">
        <v>9</v>
      </c>
      <c r="F4" t="s">
        <v>21</v>
      </c>
      <c r="H4" t="s">
        <v>24</v>
      </c>
      <c r="J4" t="s">
        <v>35</v>
      </c>
      <c r="L4" t="s">
        <v>39</v>
      </c>
      <c r="N4" t="s">
        <v>65</v>
      </c>
    </row>
    <row r="5" spans="2:16" x14ac:dyDescent="0.25">
      <c r="D5" t="s">
        <v>10</v>
      </c>
      <c r="H5" t="s">
        <v>25</v>
      </c>
      <c r="L5" t="s">
        <v>40</v>
      </c>
    </row>
    <row r="6" spans="2:16" x14ac:dyDescent="0.25">
      <c r="D6" t="s">
        <v>11</v>
      </c>
      <c r="H6" t="s">
        <v>26</v>
      </c>
    </row>
    <row r="7" spans="2:16" x14ac:dyDescent="0.25">
      <c r="D7" t="s">
        <v>12</v>
      </c>
      <c r="H7" t="s">
        <v>27</v>
      </c>
    </row>
    <row r="8" spans="2:16" x14ac:dyDescent="0.25">
      <c r="D8" t="s">
        <v>13</v>
      </c>
      <c r="H8" t="s">
        <v>28</v>
      </c>
    </row>
    <row r="9" spans="2:16" x14ac:dyDescent="0.25">
      <c r="D9" t="s">
        <v>14</v>
      </c>
      <c r="H9" t="s">
        <v>29</v>
      </c>
    </row>
    <row r="10" spans="2:16" x14ac:dyDescent="0.25">
      <c r="D10" t="s">
        <v>15</v>
      </c>
      <c r="H10" t="s">
        <v>30</v>
      </c>
    </row>
    <row r="11" spans="2:16" x14ac:dyDescent="0.25">
      <c r="D11" t="s">
        <v>16</v>
      </c>
      <c r="H11" t="s">
        <v>31</v>
      </c>
    </row>
    <row r="12" spans="2:16" x14ac:dyDescent="0.25">
      <c r="H12" t="s">
        <v>32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DashBoard</vt:lpstr>
      <vt:lpstr>BDD</vt:lpstr>
      <vt:lpstr>PEA</vt:lpstr>
      <vt:lpstr>Parametres</vt:lpstr>
      <vt:lpstr>Tbl_List_DepDivers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claude</dc:creator>
  <cp:lastModifiedBy>payet claude</cp:lastModifiedBy>
  <dcterms:created xsi:type="dcterms:W3CDTF">2025-05-06T11:39:08Z</dcterms:created>
  <dcterms:modified xsi:type="dcterms:W3CDTF">2025-05-07T15:08:48Z</dcterms:modified>
</cp:coreProperties>
</file>