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nnie\OneDrive\Bureau\"/>
    </mc:Choice>
  </mc:AlternateContent>
  <xr:revisionPtr revIDLastSave="0" documentId="13_ncr:1_{28D083C9-9F60-4312-8BC0-703AD9A60114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Saisie" sheetId="1" r:id="rId1"/>
    <sheet name="Liste déroulantes" sheetId="2" r:id="rId2"/>
  </sheets>
  <calcPr calcId="181029"/>
</workbook>
</file>

<file path=xl/calcChain.xml><?xml version="1.0" encoding="utf-8"?>
<calcChain xmlns="http://schemas.openxmlformats.org/spreadsheetml/2006/main">
  <c r="R3" i="1" l="1"/>
  <c r="Q3" i="1"/>
  <c r="Q39" i="1"/>
  <c r="R40" i="1"/>
  <c r="S40" i="1" s="1"/>
  <c r="R39" i="1"/>
  <c r="P60" i="1"/>
  <c r="P59" i="1"/>
  <c r="P58" i="1"/>
  <c r="P57" i="1"/>
  <c r="P56" i="1"/>
  <c r="P55" i="1"/>
  <c r="P54" i="1"/>
  <c r="P53" i="1"/>
  <c r="P52" i="1"/>
  <c r="P51" i="1"/>
  <c r="P48" i="1"/>
  <c r="P47" i="1"/>
  <c r="P46" i="1"/>
  <c r="P45" i="1"/>
  <c r="P44" i="1"/>
  <c r="P43" i="1"/>
  <c r="P42" i="1"/>
  <c r="P41" i="1"/>
  <c r="P40" i="1"/>
  <c r="P39" i="1"/>
  <c r="P36" i="1"/>
  <c r="P35" i="1"/>
  <c r="P34" i="1"/>
  <c r="P33" i="1"/>
  <c r="P32" i="1"/>
  <c r="P31" i="1"/>
  <c r="P30" i="1"/>
  <c r="P29" i="1"/>
  <c r="P28" i="1"/>
  <c r="P27" i="1"/>
  <c r="P24" i="1"/>
  <c r="P23" i="1"/>
  <c r="P22" i="1"/>
  <c r="P21" i="1"/>
  <c r="P20" i="1"/>
  <c r="P19" i="1"/>
  <c r="P18" i="1"/>
  <c r="P17" i="1"/>
  <c r="P16" i="1"/>
  <c r="P15" i="1"/>
  <c r="P12" i="1"/>
  <c r="P11" i="1"/>
  <c r="P10" i="1"/>
  <c r="P9" i="1"/>
  <c r="P8" i="1"/>
  <c r="P7" i="1"/>
  <c r="P6" i="1"/>
  <c r="P5" i="1"/>
  <c r="P4" i="1"/>
  <c r="P3" i="1"/>
  <c r="R60" i="1"/>
  <c r="S60" i="1" s="1"/>
  <c r="R59" i="1"/>
  <c r="S59" i="1" s="1"/>
  <c r="R58" i="1"/>
  <c r="R57" i="1"/>
  <c r="R56" i="1"/>
  <c r="R55" i="1"/>
  <c r="R54" i="1"/>
  <c r="S54" i="1" s="1"/>
  <c r="R53" i="1"/>
  <c r="S53" i="1" s="1"/>
  <c r="R52" i="1"/>
  <c r="S52" i="1" s="1"/>
  <c r="R51" i="1"/>
  <c r="S51" i="1" s="1"/>
  <c r="R48" i="1"/>
  <c r="R47" i="1"/>
  <c r="S47" i="1" s="1"/>
  <c r="R46" i="1"/>
  <c r="R45" i="1"/>
  <c r="R44" i="1"/>
  <c r="R43" i="1"/>
  <c r="R42" i="1"/>
  <c r="S42" i="1" s="1"/>
  <c r="R41" i="1"/>
  <c r="S41" i="1" s="1"/>
  <c r="R36" i="1"/>
  <c r="S36" i="1" s="1"/>
  <c r="R35" i="1"/>
  <c r="R34" i="1"/>
  <c r="S34" i="1" s="1"/>
  <c r="R33" i="1"/>
  <c r="R32" i="1"/>
  <c r="R31" i="1"/>
  <c r="S31" i="1" s="1"/>
  <c r="R30" i="1"/>
  <c r="R29" i="1"/>
  <c r="R28" i="1"/>
  <c r="S28" i="1" s="1"/>
  <c r="R27" i="1"/>
  <c r="R24" i="1"/>
  <c r="S24" i="1" s="1"/>
  <c r="R23" i="1"/>
  <c r="R22" i="1"/>
  <c r="R21" i="1"/>
  <c r="R20" i="1"/>
  <c r="R19" i="1"/>
  <c r="R18" i="1"/>
  <c r="R17" i="1"/>
  <c r="S17" i="1" s="1"/>
  <c r="R16" i="1"/>
  <c r="S16" i="1" s="1"/>
  <c r="R15" i="1"/>
  <c r="R4" i="1"/>
  <c r="R5" i="1"/>
  <c r="R6" i="1"/>
  <c r="R7" i="1"/>
  <c r="R8" i="1"/>
  <c r="S8" i="1" s="1"/>
  <c r="R9" i="1"/>
  <c r="R10" i="1"/>
  <c r="S10" i="1" s="1"/>
  <c r="R11" i="1"/>
  <c r="R12" i="1"/>
  <c r="Q60" i="1"/>
  <c r="O60" i="1"/>
  <c r="Q59" i="1"/>
  <c r="O59" i="1"/>
  <c r="Q58" i="1"/>
  <c r="O58" i="1"/>
  <c r="S58" i="1" s="1"/>
  <c r="Q57" i="1"/>
  <c r="O57" i="1"/>
  <c r="Q56" i="1"/>
  <c r="O56" i="1"/>
  <c r="Q55" i="1"/>
  <c r="O55" i="1"/>
  <c r="Q54" i="1"/>
  <c r="O54" i="1"/>
  <c r="Q53" i="1"/>
  <c r="O53" i="1"/>
  <c r="Q52" i="1"/>
  <c r="O52" i="1"/>
  <c r="Q51" i="1"/>
  <c r="O51" i="1"/>
  <c r="Q48" i="1"/>
  <c r="O48" i="1"/>
  <c r="Q47" i="1"/>
  <c r="O47" i="1"/>
  <c r="Q46" i="1"/>
  <c r="O46" i="1"/>
  <c r="Q45" i="1"/>
  <c r="O45" i="1"/>
  <c r="Q44" i="1"/>
  <c r="O44" i="1"/>
  <c r="Q43" i="1"/>
  <c r="O43" i="1"/>
  <c r="S43" i="1" s="1"/>
  <c r="Q42" i="1"/>
  <c r="O42" i="1"/>
  <c r="Q41" i="1"/>
  <c r="O41" i="1"/>
  <c r="Q40" i="1"/>
  <c r="O40" i="1"/>
  <c r="O39" i="1"/>
  <c r="Q36" i="1"/>
  <c r="O36" i="1"/>
  <c r="Q35" i="1"/>
  <c r="O35" i="1"/>
  <c r="Q34" i="1"/>
  <c r="O34" i="1"/>
  <c r="Q33" i="1"/>
  <c r="O33" i="1"/>
  <c r="Q32" i="1"/>
  <c r="O32" i="1"/>
  <c r="S32" i="1" s="1"/>
  <c r="Q31" i="1"/>
  <c r="O31" i="1"/>
  <c r="Q30" i="1"/>
  <c r="O30" i="1"/>
  <c r="S29" i="1"/>
  <c r="Q29" i="1"/>
  <c r="O29" i="1"/>
  <c r="Q28" i="1"/>
  <c r="O28" i="1"/>
  <c r="Q27" i="1"/>
  <c r="O27" i="1"/>
  <c r="Q24" i="1"/>
  <c r="O24" i="1"/>
  <c r="Q23" i="1"/>
  <c r="O23" i="1"/>
  <c r="S22" i="1"/>
  <c r="Q22" i="1"/>
  <c r="O22" i="1"/>
  <c r="Q21" i="1"/>
  <c r="O21" i="1"/>
  <c r="Q20" i="1"/>
  <c r="O20" i="1"/>
  <c r="S19" i="1"/>
  <c r="Q19" i="1"/>
  <c r="O19" i="1"/>
  <c r="Q18" i="1"/>
  <c r="O18" i="1"/>
  <c r="Q17" i="1"/>
  <c r="O17" i="1"/>
  <c r="Q16" i="1"/>
  <c r="O16" i="1"/>
  <c r="Q15" i="1"/>
  <c r="O15" i="1"/>
  <c r="O4" i="1"/>
  <c r="O5" i="1"/>
  <c r="O6" i="1"/>
  <c r="O7" i="1"/>
  <c r="O8" i="1"/>
  <c r="O9" i="1"/>
  <c r="O10" i="1"/>
  <c r="O11" i="1"/>
  <c r="O12" i="1"/>
  <c r="S15" i="1" l="1"/>
  <c r="S56" i="1"/>
  <c r="S55" i="1"/>
  <c r="S20" i="1"/>
  <c r="S21" i="1"/>
  <c r="S27" i="1"/>
  <c r="S30" i="1"/>
  <c r="S18" i="1"/>
  <c r="S39" i="1"/>
  <c r="S46" i="1"/>
  <c r="S33" i="1"/>
  <c r="S44" i="1"/>
  <c r="S57" i="1"/>
  <c r="S48" i="1"/>
  <c r="S45" i="1"/>
  <c r="S35" i="1"/>
  <c r="S23" i="1"/>
  <c r="S5" i="1"/>
  <c r="S9" i="1"/>
  <c r="S6" i="1"/>
  <c r="S7" i="1"/>
  <c r="S12" i="1"/>
  <c r="S4" i="1"/>
  <c r="S11" i="1"/>
  <c r="Q12" i="1"/>
  <c r="Q11" i="1"/>
  <c r="Q10" i="1"/>
  <c r="Q9" i="1"/>
  <c r="Q8" i="1"/>
  <c r="Q7" i="1"/>
  <c r="Q6" i="1"/>
  <c r="Q5" i="1"/>
  <c r="Q4" i="1"/>
  <c r="O3" i="1"/>
  <c r="S3" i="1" l="1"/>
</calcChain>
</file>

<file path=xl/sharedStrings.xml><?xml version="1.0" encoding="utf-8"?>
<sst xmlns="http://schemas.openxmlformats.org/spreadsheetml/2006/main" count="70" uniqueCount="29">
  <si>
    <t>TIREURS</t>
  </si>
  <si>
    <t>Record</t>
  </si>
  <si>
    <t>New Record</t>
  </si>
  <si>
    <t>FABRICE</t>
  </si>
  <si>
    <t>MYRIAM</t>
  </si>
  <si>
    <t>HERVE</t>
  </si>
  <si>
    <t>NOEMIE</t>
  </si>
  <si>
    <t>VINCENT</t>
  </si>
  <si>
    <t>LAURENT</t>
  </si>
  <si>
    <t>MAXIME</t>
  </si>
  <si>
    <t>AZMA</t>
  </si>
  <si>
    <t>CALYPSO</t>
  </si>
  <si>
    <t>JADE</t>
  </si>
  <si>
    <t>MAÏWEN</t>
  </si>
  <si>
    <t>MARION</t>
  </si>
  <si>
    <t>EMMANUEL</t>
  </si>
  <si>
    <t>ISABELLE</t>
  </si>
  <si>
    <t>MALO</t>
  </si>
  <si>
    <t>MARIANNE</t>
  </si>
  <si>
    <t>TONY</t>
  </si>
  <si>
    <t xml:space="preserve"> </t>
  </si>
  <si>
    <t>Place</t>
  </si>
  <si>
    <t>Total</t>
  </si>
  <si>
    <t xml:space="preserve"> HUGOLIN</t>
  </si>
  <si>
    <t>Record Classique</t>
  </si>
  <si>
    <t>Record Tripod</t>
  </si>
  <si>
    <t>Tripod</t>
  </si>
  <si>
    <t>Cible</t>
  </si>
  <si>
    <t>Classique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</si>
</sst>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rgb="FF000000"/>
      <name val="Calibri"/>
      <scheme val="minor"/>
    </font>
    <font>
      <b/>
      <sz val="11"/>
      <name val="Calibri"/>
    </font>
    <font>
      <sz val="11"/>
      <name val="Calibri"/>
    </font>
    <font>
      <sz val="10"/>
      <name val="Calibri"/>
    </font>
    <font>
      <sz val="11"/>
      <name val="Calibri"/>
      <family val="2"/>
    </font>
    <font>
      <b/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CEB99"/>
        <bgColor indexed="64"/>
      </patternFill>
    </fill>
    <fill>
      <patternFill patternType="solid">
        <fgColor rgb="FF76E3FF"/>
        <bgColor indexed="64"/>
      </patternFill>
    </fill>
  </fills>
  <borders count="3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2" fillId="2" borderId="16" xfId="0" applyFont="1" applyFill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32" xfId="0" applyFont="1" applyBorder="1" applyAlignment="1">
      <alignment horizontal="center"/>
    </xf>
    <xf numFmtId="0" fontId="2" fillId="2" borderId="18" xfId="0" applyFont="1" applyFill="1" applyBorder="1" applyAlignment="1">
      <alignment horizontal="center"/>
    </xf>
    <xf numFmtId="0" fontId="2" fillId="2" borderId="33" xfId="0" applyFont="1" applyFill="1" applyBorder="1" applyAlignment="1">
      <alignment horizontal="center"/>
    </xf>
    <xf numFmtId="0" fontId="2" fillId="0" borderId="34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35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36" xfId="0" applyBorder="1"/>
    <xf numFmtId="0" fontId="0" fillId="3" borderId="36" xfId="0" applyFill="1" applyBorder="1"/>
    <xf numFmtId="0" fontId="0" fillId="4" borderId="36" xfId="0" applyFill="1" applyBorder="1"/>
    <xf numFmtId="0" fontId="2" fillId="3" borderId="16" xfId="0" applyFont="1" applyFill="1" applyBorder="1" applyAlignment="1">
      <alignment horizontal="center"/>
    </xf>
    <xf numFmtId="0" fontId="2" fillId="4" borderId="18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5" fillId="0" borderId="0" xfId="0" applyFont="1"/>
    <xf numFmtId="0" fontId="1" fillId="5" borderId="16" xfId="0" applyFont="1" applyFill="1" applyBorder="1" applyAlignment="1">
      <alignment horizontal="center"/>
    </xf>
  </cellXfs>
  <cellStyles count="1">
    <cellStyle name="Normal" xfId="0" builtinId="0"/>
  </cellStyles>
  <dxfs count="5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390525</xdr:colOff>
      <xdr:row>9</xdr:row>
      <xdr:rowOff>190499</xdr:rowOff>
    </xdr:from>
    <xdr:to>
      <xdr:col>21</xdr:col>
      <xdr:colOff>447675</xdr:colOff>
      <xdr:row>15</xdr:row>
      <xdr:rowOff>57149</xdr:rowOff>
    </xdr:to>
    <xdr:sp macro="" textlink="">
      <xdr:nvSpPr>
        <xdr:cNvPr id="2" name="Bulle narrative : rectangle 1">
          <a:extLst>
            <a:ext uri="{FF2B5EF4-FFF2-40B4-BE49-F238E27FC236}">
              <a16:creationId xmlns:a16="http://schemas.microsoft.com/office/drawing/2014/main" id="{999E9F45-F183-E4C5-691C-26BBB8CD35C4}"/>
            </a:ext>
          </a:extLst>
        </xdr:cNvPr>
        <xdr:cNvSpPr/>
      </xdr:nvSpPr>
      <xdr:spPr>
        <a:xfrm>
          <a:off x="9791700" y="1914524"/>
          <a:ext cx="1981200" cy="1038225"/>
        </a:xfrm>
        <a:prstGeom prst="wedgeRectCallout">
          <a:avLst>
            <a:gd name="adj1" fmla="val -103538"/>
            <a:gd name="adj2" fmla="val 32407"/>
          </a:avLst>
        </a:prstGeom>
        <a:solidFill>
          <a:srgbClr val="FFFFFF"/>
        </a:solidFill>
        <a:ln w="6350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Là, je voudrais faire apparaitre le record de la cible Tripod</a:t>
          </a:r>
          <a:r>
            <a:rPr lang="fr-FR" sz="1100"/>
            <a:t>, </a:t>
          </a:r>
          <a:r>
            <a:rPr lang="fr-FR" sz="1100">
              <a:solidFill>
                <a:sysClr val="windowText" lastClr="000000"/>
              </a:solidFill>
            </a:rPr>
            <a:t>soit 277 pour Laurent</a:t>
          </a:r>
          <a:r>
            <a:rPr lang="fr-FR" sz="1100" baseline="0">
              <a:solidFill>
                <a:sysClr val="windowText" lastClr="000000"/>
              </a:solidFill>
            </a:rPr>
            <a:t> à la condition que la zone cible de la colonne D soit renseignée à "Tripod"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7</xdr:col>
      <xdr:colOff>1</xdr:colOff>
      <xdr:row>7</xdr:row>
      <xdr:rowOff>0</xdr:rowOff>
    </xdr:from>
    <xdr:to>
      <xdr:col>10</xdr:col>
      <xdr:colOff>247651</xdr:colOff>
      <xdr:row>11</xdr:row>
      <xdr:rowOff>47625</xdr:rowOff>
    </xdr:to>
    <xdr:sp macro="" textlink="">
      <xdr:nvSpPr>
        <xdr:cNvPr id="4" name="Bulle narrative : rectangle 3">
          <a:extLst>
            <a:ext uri="{FF2B5EF4-FFF2-40B4-BE49-F238E27FC236}">
              <a16:creationId xmlns:a16="http://schemas.microsoft.com/office/drawing/2014/main" id="{4F32E72E-6D1E-4C3C-8EA8-A2906D98BE11}"/>
            </a:ext>
          </a:extLst>
        </xdr:cNvPr>
        <xdr:cNvSpPr/>
      </xdr:nvSpPr>
      <xdr:spPr>
        <a:xfrm>
          <a:off x="3362326" y="1343025"/>
          <a:ext cx="1905000" cy="809625"/>
        </a:xfrm>
        <a:prstGeom prst="wedgeRectCallout">
          <a:avLst>
            <a:gd name="adj1" fmla="val -130226"/>
            <a:gd name="adj2" fmla="val 83834"/>
          </a:avLst>
        </a:prstGeom>
        <a:solidFill>
          <a:srgbClr val="FFFFFF"/>
        </a:solidFill>
        <a:ln w="6350"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Type de cible conditionnant la</a:t>
          </a:r>
          <a:r>
            <a:rPr lang="fr-FR" sz="1100" baseline="0">
              <a:solidFill>
                <a:sysClr val="windowText" lastClr="000000"/>
              </a:solidFill>
            </a:rPr>
            <a:t> remontée du record ad'hoc "classique" ou "Tripod" de l'onglet Liste déroulante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S100"/>
  <sheetViews>
    <sheetView tabSelected="1" workbookViewId="0">
      <selection activeCell="W15" sqref="W15"/>
    </sheetView>
  </sheetViews>
  <sheetFormatPr baseColWidth="10" defaultColWidth="14.42578125" defaultRowHeight="15" customHeight="1"/>
  <cols>
    <col min="1" max="1" width="1.5703125" customWidth="1"/>
    <col min="2" max="2" width="13.85546875" customWidth="1"/>
    <col min="3" max="3" width="1.85546875" customWidth="1"/>
    <col min="4" max="13" width="8.28515625" customWidth="1"/>
    <col min="14" max="14" width="1.85546875" customWidth="1"/>
    <col min="15" max="15" width="6.85546875" customWidth="1"/>
    <col min="16" max="16" width="6.140625" customWidth="1"/>
    <col min="17" max="17" width="7.7109375" customWidth="1"/>
    <col min="18" max="18" width="7.140625" bestFit="1" customWidth="1"/>
    <col min="19" max="19" width="11.140625" customWidth="1"/>
  </cols>
  <sheetData>
    <row r="1" spans="2:19" ht="15" customHeight="1" thickBot="1">
      <c r="B1" s="46" t="s">
        <v>27</v>
      </c>
      <c r="C1" s="45"/>
      <c r="D1" s="48" t="s">
        <v>28</v>
      </c>
      <c r="E1" s="47"/>
    </row>
    <row r="2" spans="2:19" ht="15.75" thickBot="1">
      <c r="B2" s="19" t="s">
        <v>0</v>
      </c>
      <c r="D2" s="2">
        <v>1</v>
      </c>
      <c r="E2" s="2">
        <v>2</v>
      </c>
      <c r="F2" s="2">
        <v>3</v>
      </c>
      <c r="G2" s="2">
        <v>4</v>
      </c>
      <c r="H2" s="2">
        <v>5</v>
      </c>
      <c r="I2" s="2">
        <v>6</v>
      </c>
      <c r="J2" s="2">
        <v>7</v>
      </c>
      <c r="K2" s="2">
        <v>8</v>
      </c>
      <c r="L2" s="2">
        <v>9</v>
      </c>
      <c r="M2" s="2">
        <v>10</v>
      </c>
      <c r="O2" s="1" t="s">
        <v>22</v>
      </c>
      <c r="P2" s="3" t="s">
        <v>21</v>
      </c>
      <c r="R2" s="20" t="s">
        <v>1</v>
      </c>
      <c r="S2" s="21" t="s">
        <v>2</v>
      </c>
    </row>
    <row r="3" spans="2:19">
      <c r="B3" s="55" t="s">
        <v>8</v>
      </c>
      <c r="D3" s="31"/>
      <c r="E3" s="32"/>
      <c r="F3" s="32"/>
      <c r="G3" s="32"/>
      <c r="H3" s="32"/>
      <c r="I3" s="32"/>
      <c r="J3" s="32"/>
      <c r="K3" s="32"/>
      <c r="L3" s="32"/>
      <c r="M3" s="33"/>
      <c r="O3" s="28">
        <f t="shared" ref="O3:O12" si="0">SUM(D3:M3)</f>
        <v>0</v>
      </c>
      <c r="P3" s="4">
        <f t="shared" ref="P3:P12" si="1">RANK(O3,O$3:O$12)</f>
        <v>1</v>
      </c>
      <c r="Q3" s="5" t="str">
        <f t="shared" ref="Q3:Q12" si="2">+B3</f>
        <v>LAURENT</v>
      </c>
      <c r="R3" s="50">
        <f>IFERROR(VLOOKUP(B3,'Liste déroulantes'!$B$3:$C$23,2,FALSE),"")</f>
        <v>285</v>
      </c>
      <c r="S3" s="22" t="str">
        <f>+IF(O3&gt;R3,O3,"")</f>
        <v/>
      </c>
    </row>
    <row r="4" spans="2:19">
      <c r="B4" s="16"/>
      <c r="D4" s="34"/>
      <c r="E4" s="7"/>
      <c r="F4" s="7"/>
      <c r="G4" s="7"/>
      <c r="H4" s="7"/>
      <c r="I4" s="7"/>
      <c r="J4" s="7"/>
      <c r="K4" s="7"/>
      <c r="L4" s="7"/>
      <c r="M4" s="35"/>
      <c r="O4" s="29">
        <f t="shared" si="0"/>
        <v>0</v>
      </c>
      <c r="P4" s="4">
        <f t="shared" si="1"/>
        <v>1</v>
      </c>
      <c r="Q4" s="5">
        <f t="shared" si="2"/>
        <v>0</v>
      </c>
      <c r="R4" s="27" t="str">
        <f>IFERROR(VLOOKUP(B4,'Liste déroulantes'!$B$3:$C$23,2,FALSE),"")</f>
        <v/>
      </c>
      <c r="S4" s="23" t="str">
        <f t="shared" ref="S4:S12" si="3">+IF(O4&gt;R4,O4,"")</f>
        <v/>
      </c>
    </row>
    <row r="5" spans="2:19">
      <c r="B5" s="16"/>
      <c r="D5" s="34"/>
      <c r="E5" s="7"/>
      <c r="F5" s="7"/>
      <c r="G5" s="7"/>
      <c r="H5" s="7"/>
      <c r="I5" s="7"/>
      <c r="J5" s="7"/>
      <c r="K5" s="7"/>
      <c r="L5" s="7"/>
      <c r="M5" s="35"/>
      <c r="O5" s="29">
        <f t="shared" si="0"/>
        <v>0</v>
      </c>
      <c r="P5" s="4">
        <f t="shared" si="1"/>
        <v>1</v>
      </c>
      <c r="Q5" s="5">
        <f t="shared" si="2"/>
        <v>0</v>
      </c>
      <c r="R5" s="27" t="str">
        <f>IFERROR(VLOOKUP(B5,'Liste déroulantes'!$B$3:$C$23,2,FALSE),"")</f>
        <v/>
      </c>
      <c r="S5" s="23" t="str">
        <f t="shared" si="3"/>
        <v/>
      </c>
    </row>
    <row r="6" spans="2:19">
      <c r="B6" s="16"/>
      <c r="D6" s="34"/>
      <c r="E6" s="7"/>
      <c r="F6" s="7"/>
      <c r="G6" s="7"/>
      <c r="H6" s="7"/>
      <c r="I6" s="7"/>
      <c r="J6" s="7"/>
      <c r="K6" s="7"/>
      <c r="L6" s="7"/>
      <c r="M6" s="35"/>
      <c r="N6" s="9"/>
      <c r="O6" s="29">
        <f t="shared" si="0"/>
        <v>0</v>
      </c>
      <c r="P6" s="4">
        <f t="shared" si="1"/>
        <v>1</v>
      </c>
      <c r="Q6" s="5">
        <f t="shared" si="2"/>
        <v>0</v>
      </c>
      <c r="R6" s="27" t="str">
        <f>IFERROR(VLOOKUP(B6,'Liste déroulantes'!$B$3:$C$23,2,FALSE),"")</f>
        <v/>
      </c>
      <c r="S6" s="23" t="str">
        <f t="shared" si="3"/>
        <v/>
      </c>
    </row>
    <row r="7" spans="2:19">
      <c r="B7" s="16"/>
      <c r="D7" s="34"/>
      <c r="E7" s="7"/>
      <c r="F7" s="7"/>
      <c r="G7" s="7"/>
      <c r="H7" s="7"/>
      <c r="I7" s="7"/>
      <c r="J7" s="7"/>
      <c r="K7" s="7"/>
      <c r="L7" s="7"/>
      <c r="M7" s="35"/>
      <c r="O7" s="29">
        <f t="shared" si="0"/>
        <v>0</v>
      </c>
      <c r="P7" s="4">
        <f t="shared" si="1"/>
        <v>1</v>
      </c>
      <c r="Q7" s="5">
        <f t="shared" si="2"/>
        <v>0</v>
      </c>
      <c r="R7" s="27" t="str">
        <f>IFERROR(VLOOKUP(B7,'Liste déroulantes'!$B$3:$C$23,2,FALSE),"")</f>
        <v/>
      </c>
      <c r="S7" s="23" t="str">
        <f t="shared" si="3"/>
        <v/>
      </c>
    </row>
    <row r="8" spans="2:19">
      <c r="B8" s="16"/>
      <c r="D8" s="34"/>
      <c r="E8" s="7"/>
      <c r="F8" s="7"/>
      <c r="G8" s="7"/>
      <c r="H8" s="7"/>
      <c r="I8" s="7"/>
      <c r="J8" s="7"/>
      <c r="K8" s="7"/>
      <c r="L8" s="7"/>
      <c r="M8" s="35"/>
      <c r="O8" s="29">
        <f t="shared" si="0"/>
        <v>0</v>
      </c>
      <c r="P8" s="4">
        <f t="shared" si="1"/>
        <v>1</v>
      </c>
      <c r="Q8" s="5">
        <f t="shared" si="2"/>
        <v>0</v>
      </c>
      <c r="R8" s="27" t="str">
        <f>IFERROR(VLOOKUP(B8,'Liste déroulantes'!$B$3:$C$23,2,FALSE),"")</f>
        <v/>
      </c>
      <c r="S8" s="23" t="str">
        <f t="shared" si="3"/>
        <v/>
      </c>
    </row>
    <row r="9" spans="2:19">
      <c r="B9" s="16"/>
      <c r="D9" s="34"/>
      <c r="E9" s="7"/>
      <c r="F9" s="7"/>
      <c r="G9" s="7"/>
      <c r="H9" s="7"/>
      <c r="I9" s="7"/>
      <c r="J9" s="7"/>
      <c r="K9" s="7"/>
      <c r="L9" s="7"/>
      <c r="M9" s="35"/>
      <c r="O9" s="29">
        <f t="shared" si="0"/>
        <v>0</v>
      </c>
      <c r="P9" s="4">
        <f t="shared" si="1"/>
        <v>1</v>
      </c>
      <c r="Q9" s="5">
        <f t="shared" si="2"/>
        <v>0</v>
      </c>
      <c r="R9" s="27" t="str">
        <f>IFERROR(VLOOKUP(B9,'Liste déroulantes'!$B$3:$C$23,2,FALSE),"")</f>
        <v/>
      </c>
      <c r="S9" s="23" t="str">
        <f t="shared" si="3"/>
        <v/>
      </c>
    </row>
    <row r="10" spans="2:19">
      <c r="B10" s="16"/>
      <c r="D10" s="34"/>
      <c r="E10" s="7"/>
      <c r="F10" s="7"/>
      <c r="G10" s="7"/>
      <c r="H10" s="7"/>
      <c r="I10" s="7"/>
      <c r="J10" s="7"/>
      <c r="K10" s="7"/>
      <c r="L10" s="7"/>
      <c r="M10" s="35"/>
      <c r="O10" s="29">
        <f t="shared" si="0"/>
        <v>0</v>
      </c>
      <c r="P10" s="4">
        <f t="shared" si="1"/>
        <v>1</v>
      </c>
      <c r="Q10" s="5">
        <f t="shared" si="2"/>
        <v>0</v>
      </c>
      <c r="R10" s="27" t="str">
        <f>IFERROR(VLOOKUP(B10,'Liste déroulantes'!$B$3:$C$23,2,FALSE),"")</f>
        <v/>
      </c>
      <c r="S10" s="23" t="str">
        <f t="shared" si="3"/>
        <v/>
      </c>
    </row>
    <row r="11" spans="2:19">
      <c r="B11" s="16"/>
      <c r="D11" s="34"/>
      <c r="E11" s="7"/>
      <c r="F11" s="7"/>
      <c r="G11" s="7"/>
      <c r="H11" s="7"/>
      <c r="I11" s="7"/>
      <c r="J11" s="7"/>
      <c r="K11" s="7"/>
      <c r="L11" s="7"/>
      <c r="M11" s="35"/>
      <c r="O11" s="29">
        <f t="shared" si="0"/>
        <v>0</v>
      </c>
      <c r="P11" s="4">
        <f t="shared" si="1"/>
        <v>1</v>
      </c>
      <c r="Q11" s="5">
        <f t="shared" si="2"/>
        <v>0</v>
      </c>
      <c r="R11" s="27" t="str">
        <f>IFERROR(VLOOKUP(B11,'Liste déroulantes'!$B$3:$C$23,2,FALSE),"")</f>
        <v/>
      </c>
      <c r="S11" s="23" t="str">
        <f t="shared" si="3"/>
        <v/>
      </c>
    </row>
    <row r="12" spans="2:19" ht="15.75" customHeight="1" thickBot="1">
      <c r="B12" s="17"/>
      <c r="D12" s="36"/>
      <c r="E12" s="37"/>
      <c r="F12" s="37"/>
      <c r="G12" s="37"/>
      <c r="H12" s="37"/>
      <c r="I12" s="37"/>
      <c r="J12" s="37"/>
      <c r="K12" s="37"/>
      <c r="L12" s="37"/>
      <c r="M12" s="38"/>
      <c r="O12" s="30">
        <f t="shared" si="0"/>
        <v>0</v>
      </c>
      <c r="P12" s="11">
        <f t="shared" si="1"/>
        <v>1</v>
      </c>
      <c r="Q12" s="5">
        <f t="shared" si="2"/>
        <v>0</v>
      </c>
      <c r="R12" s="40" t="str">
        <f>IFERROR(VLOOKUP(B12,'Liste déroulantes'!$B$3:$C$23,2,FALSE),"")</f>
        <v/>
      </c>
      <c r="S12" s="24" t="str">
        <f t="shared" si="3"/>
        <v/>
      </c>
    </row>
    <row r="13" spans="2:19" ht="15.75" customHeight="1" thickBot="1">
      <c r="B13" s="46" t="s">
        <v>27</v>
      </c>
      <c r="C13" s="45"/>
      <c r="D13" s="49" t="s">
        <v>26</v>
      </c>
      <c r="E13" s="47"/>
    </row>
    <row r="14" spans="2:19" ht="15.75" thickBot="1">
      <c r="B14" s="19" t="s">
        <v>0</v>
      </c>
      <c r="D14" s="2">
        <v>1</v>
      </c>
      <c r="E14" s="2">
        <v>2</v>
      </c>
      <c r="F14" s="2">
        <v>3</v>
      </c>
      <c r="G14" s="2">
        <v>4</v>
      </c>
      <c r="H14" s="2">
        <v>5</v>
      </c>
      <c r="I14" s="2">
        <v>6</v>
      </c>
      <c r="J14" s="2">
        <v>7</v>
      </c>
      <c r="K14" s="2">
        <v>8</v>
      </c>
      <c r="L14" s="2">
        <v>9</v>
      </c>
      <c r="M14" s="2">
        <v>10</v>
      </c>
      <c r="O14" s="1" t="s">
        <v>22</v>
      </c>
      <c r="P14" s="3" t="s">
        <v>21</v>
      </c>
      <c r="R14" s="20" t="s">
        <v>1</v>
      </c>
      <c r="S14" s="21" t="s">
        <v>2</v>
      </c>
    </row>
    <row r="15" spans="2:19">
      <c r="B15" s="18" t="s">
        <v>8</v>
      </c>
      <c r="D15" s="31"/>
      <c r="E15" s="32"/>
      <c r="F15" s="32"/>
      <c r="G15" s="32"/>
      <c r="H15" s="32"/>
      <c r="I15" s="32"/>
      <c r="J15" s="32"/>
      <c r="K15" s="32"/>
      <c r="L15" s="32"/>
      <c r="M15" s="33"/>
      <c r="O15" s="28">
        <f t="shared" ref="O15:O24" si="4">SUM(D15:M15)</f>
        <v>0</v>
      </c>
      <c r="P15" s="41">
        <f t="shared" ref="P15:P24" si="5">RANK(O15,O$15:O$24)</f>
        <v>1</v>
      </c>
      <c r="Q15" s="5" t="str">
        <f t="shared" ref="Q15:Q24" si="6">+B15</f>
        <v>LAURENT</v>
      </c>
      <c r="R15" s="51">
        <f>IFERROR(VLOOKUP(B15,'Liste déroulantes'!$B$3:$C$23,2,FALSE),"")</f>
        <v>285</v>
      </c>
      <c r="S15" s="22" t="str">
        <f>+IF(O15&gt;R15,O15,"")</f>
        <v/>
      </c>
    </row>
    <row r="16" spans="2:19">
      <c r="B16" s="16"/>
      <c r="D16" s="34"/>
      <c r="E16" s="7"/>
      <c r="F16" s="7"/>
      <c r="G16" s="7"/>
      <c r="H16" s="7"/>
      <c r="I16" s="7"/>
      <c r="J16" s="7"/>
      <c r="K16" s="7"/>
      <c r="L16" s="7"/>
      <c r="M16" s="35"/>
      <c r="O16" s="29">
        <f t="shared" si="4"/>
        <v>0</v>
      </c>
      <c r="P16" s="8">
        <f t="shared" si="5"/>
        <v>1</v>
      </c>
      <c r="Q16" s="5">
        <f t="shared" si="6"/>
        <v>0</v>
      </c>
      <c r="R16" s="27" t="str">
        <f>IFERROR(VLOOKUP(B16,'Liste déroulantes'!$B$3:$C$23,2,FALSE),"")</f>
        <v/>
      </c>
      <c r="S16" s="23" t="str">
        <f t="shared" ref="S16:S24" si="7">+IF(O16&gt;R16,O16,"")</f>
        <v/>
      </c>
    </row>
    <row r="17" spans="2:19">
      <c r="B17" s="16"/>
      <c r="D17" s="34"/>
      <c r="E17" s="7"/>
      <c r="F17" s="7"/>
      <c r="G17" s="7"/>
      <c r="H17" s="7"/>
      <c r="I17" s="7"/>
      <c r="J17" s="7"/>
      <c r="K17" s="7"/>
      <c r="L17" s="7"/>
      <c r="M17" s="35"/>
      <c r="O17" s="29">
        <f t="shared" si="4"/>
        <v>0</v>
      </c>
      <c r="P17" s="8">
        <f t="shared" si="5"/>
        <v>1</v>
      </c>
      <c r="Q17" s="5">
        <f t="shared" si="6"/>
        <v>0</v>
      </c>
      <c r="R17" s="27" t="str">
        <f>IFERROR(VLOOKUP(B17,'Liste déroulantes'!$B$3:$C$23,2,FALSE),"")</f>
        <v/>
      </c>
      <c r="S17" s="23" t="str">
        <f t="shared" si="7"/>
        <v/>
      </c>
    </row>
    <row r="18" spans="2:19">
      <c r="B18" s="16"/>
      <c r="D18" s="34"/>
      <c r="E18" s="7"/>
      <c r="F18" s="7"/>
      <c r="G18" s="7"/>
      <c r="H18" s="7"/>
      <c r="I18" s="7"/>
      <c r="J18" s="7"/>
      <c r="K18" s="7"/>
      <c r="L18" s="7"/>
      <c r="M18" s="35"/>
      <c r="N18" s="9"/>
      <c r="O18" s="29">
        <f t="shared" si="4"/>
        <v>0</v>
      </c>
      <c r="P18" s="8">
        <f t="shared" si="5"/>
        <v>1</v>
      </c>
      <c r="Q18" s="5">
        <f t="shared" si="6"/>
        <v>0</v>
      </c>
      <c r="R18" s="27" t="str">
        <f>IFERROR(VLOOKUP(B18,'Liste déroulantes'!$B$3:$C$23,2,FALSE),"")</f>
        <v/>
      </c>
      <c r="S18" s="23" t="str">
        <f t="shared" si="7"/>
        <v/>
      </c>
    </row>
    <row r="19" spans="2:19">
      <c r="B19" s="16"/>
      <c r="D19" s="34"/>
      <c r="E19" s="7"/>
      <c r="F19" s="7"/>
      <c r="G19" s="7"/>
      <c r="H19" s="7"/>
      <c r="I19" s="7"/>
      <c r="J19" s="7"/>
      <c r="K19" s="7"/>
      <c r="L19" s="7"/>
      <c r="M19" s="35"/>
      <c r="O19" s="29">
        <f t="shared" si="4"/>
        <v>0</v>
      </c>
      <c r="P19" s="8">
        <f t="shared" si="5"/>
        <v>1</v>
      </c>
      <c r="Q19" s="5">
        <f t="shared" si="6"/>
        <v>0</v>
      </c>
      <c r="R19" s="27" t="str">
        <f>IFERROR(VLOOKUP(B19,'Liste déroulantes'!$B$3:$C$23,2,FALSE),"")</f>
        <v/>
      </c>
      <c r="S19" s="23" t="str">
        <f t="shared" si="7"/>
        <v/>
      </c>
    </row>
    <row r="20" spans="2:19">
      <c r="B20" s="16"/>
      <c r="D20" s="34"/>
      <c r="E20" s="7"/>
      <c r="F20" s="7"/>
      <c r="G20" s="7"/>
      <c r="H20" s="7"/>
      <c r="I20" s="7"/>
      <c r="J20" s="7"/>
      <c r="K20" s="7"/>
      <c r="L20" s="7"/>
      <c r="M20" s="35"/>
      <c r="O20" s="29">
        <f t="shared" si="4"/>
        <v>0</v>
      </c>
      <c r="P20" s="8">
        <f t="shared" si="5"/>
        <v>1</v>
      </c>
      <c r="Q20" s="5">
        <f t="shared" si="6"/>
        <v>0</v>
      </c>
      <c r="R20" s="27" t="str">
        <f>IFERROR(VLOOKUP(B20,'Liste déroulantes'!$B$3:$C$23,2,FALSE),"")</f>
        <v/>
      </c>
      <c r="S20" s="23" t="str">
        <f t="shared" si="7"/>
        <v/>
      </c>
    </row>
    <row r="21" spans="2:19" ht="15.75" customHeight="1">
      <c r="B21" s="16"/>
      <c r="D21" s="34"/>
      <c r="E21" s="7"/>
      <c r="F21" s="7"/>
      <c r="G21" s="7"/>
      <c r="H21" s="7"/>
      <c r="I21" s="7"/>
      <c r="J21" s="7"/>
      <c r="K21" s="7"/>
      <c r="L21" s="7"/>
      <c r="M21" s="35"/>
      <c r="O21" s="29">
        <f t="shared" si="4"/>
        <v>0</v>
      </c>
      <c r="P21" s="8">
        <f t="shared" si="5"/>
        <v>1</v>
      </c>
      <c r="Q21" s="5">
        <f t="shared" si="6"/>
        <v>0</v>
      </c>
      <c r="R21" s="27" t="str">
        <f>IFERROR(VLOOKUP(B21,'Liste déroulantes'!$B$3:$C$23,2,FALSE),"")</f>
        <v/>
      </c>
      <c r="S21" s="23" t="str">
        <f t="shared" si="7"/>
        <v/>
      </c>
    </row>
    <row r="22" spans="2:19" ht="15.75" customHeight="1">
      <c r="B22" s="16"/>
      <c r="D22" s="34"/>
      <c r="E22" s="7"/>
      <c r="F22" s="7"/>
      <c r="G22" s="7"/>
      <c r="H22" s="7"/>
      <c r="I22" s="7"/>
      <c r="J22" s="7"/>
      <c r="K22" s="7"/>
      <c r="L22" s="7"/>
      <c r="M22" s="35"/>
      <c r="O22" s="29">
        <f t="shared" si="4"/>
        <v>0</v>
      </c>
      <c r="P22" s="8">
        <f t="shared" si="5"/>
        <v>1</v>
      </c>
      <c r="Q22" s="5">
        <f t="shared" si="6"/>
        <v>0</v>
      </c>
      <c r="R22" s="27" t="str">
        <f>IFERROR(VLOOKUP(B22,'Liste déroulantes'!$B$3:$C$23,2,FALSE),"")</f>
        <v/>
      </c>
      <c r="S22" s="23" t="str">
        <f t="shared" si="7"/>
        <v/>
      </c>
    </row>
    <row r="23" spans="2:19" ht="15.75" customHeight="1">
      <c r="B23" s="16"/>
      <c r="D23" s="34"/>
      <c r="E23" s="7"/>
      <c r="F23" s="7"/>
      <c r="G23" s="7"/>
      <c r="H23" s="7"/>
      <c r="I23" s="7"/>
      <c r="J23" s="7"/>
      <c r="K23" s="7"/>
      <c r="L23" s="7"/>
      <c r="M23" s="35"/>
      <c r="O23" s="29">
        <f t="shared" si="4"/>
        <v>0</v>
      </c>
      <c r="P23" s="8">
        <f t="shared" si="5"/>
        <v>1</v>
      </c>
      <c r="Q23" s="5">
        <f t="shared" si="6"/>
        <v>0</v>
      </c>
      <c r="R23" s="27" t="str">
        <f>IFERROR(VLOOKUP(B23,'Liste déroulantes'!$B$3:$C$23,2,FALSE),"")</f>
        <v/>
      </c>
      <c r="S23" s="23" t="str">
        <f t="shared" si="7"/>
        <v/>
      </c>
    </row>
    <row r="24" spans="2:19" ht="15.75" customHeight="1" thickBot="1">
      <c r="B24" s="17"/>
      <c r="D24" s="36"/>
      <c r="E24" s="37"/>
      <c r="F24" s="37"/>
      <c r="G24" s="37"/>
      <c r="H24" s="37"/>
      <c r="I24" s="37"/>
      <c r="J24" s="37"/>
      <c r="K24" s="37"/>
      <c r="L24" s="37"/>
      <c r="M24" s="38"/>
      <c r="O24" s="30">
        <f t="shared" si="4"/>
        <v>0</v>
      </c>
      <c r="P24" s="42">
        <f t="shared" si="5"/>
        <v>1</v>
      </c>
      <c r="Q24" s="5">
        <f t="shared" si="6"/>
        <v>0</v>
      </c>
      <c r="R24" s="40" t="str">
        <f>IFERROR(VLOOKUP(B24,'Liste déroulantes'!$B$3:$C$23,2,FALSE),"")</f>
        <v/>
      </c>
      <c r="S24" s="24" t="str">
        <f t="shared" si="7"/>
        <v/>
      </c>
    </row>
    <row r="25" spans="2:19" ht="15.75" customHeight="1" thickBot="1">
      <c r="B25" s="46" t="s">
        <v>27</v>
      </c>
      <c r="C25" s="45"/>
      <c r="D25" s="47" t="s">
        <v>28</v>
      </c>
      <c r="E25" s="47"/>
    </row>
    <row r="26" spans="2:19" ht="15.75" customHeight="1" thickBot="1">
      <c r="B26" s="19" t="s">
        <v>0</v>
      </c>
      <c r="D26" s="2">
        <v>1</v>
      </c>
      <c r="E26" s="2">
        <v>2</v>
      </c>
      <c r="F26" s="2">
        <v>3</v>
      </c>
      <c r="G26" s="2">
        <v>4</v>
      </c>
      <c r="H26" s="2">
        <v>5</v>
      </c>
      <c r="I26" s="2">
        <v>6</v>
      </c>
      <c r="J26" s="2">
        <v>7</v>
      </c>
      <c r="K26" s="2">
        <v>8</v>
      </c>
      <c r="L26" s="2">
        <v>9</v>
      </c>
      <c r="M26" s="2">
        <v>10</v>
      </c>
      <c r="O26" s="1" t="s">
        <v>22</v>
      </c>
      <c r="P26" s="3" t="s">
        <v>21</v>
      </c>
      <c r="R26" s="20" t="s">
        <v>1</v>
      </c>
      <c r="S26" s="21" t="s">
        <v>2</v>
      </c>
    </row>
    <row r="27" spans="2:19" ht="15.75" customHeight="1">
      <c r="B27" s="18"/>
      <c r="D27" s="31"/>
      <c r="E27" s="32"/>
      <c r="F27" s="32"/>
      <c r="G27" s="32"/>
      <c r="H27" s="32"/>
      <c r="I27" s="32"/>
      <c r="J27" s="32"/>
      <c r="K27" s="32"/>
      <c r="L27" s="32"/>
      <c r="M27" s="33"/>
      <c r="O27" s="28">
        <f t="shared" ref="O27:O36" si="8">SUM(D27:M27)</f>
        <v>0</v>
      </c>
      <c r="P27" s="41">
        <f t="shared" ref="P27:P36" si="9">RANK(O27,O$27:O$36)</f>
        <v>1</v>
      </c>
      <c r="Q27" s="5">
        <f t="shared" ref="Q27:Q36" si="10">+B27</f>
        <v>0</v>
      </c>
      <c r="R27" s="39" t="str">
        <f>IFERROR(VLOOKUP(B27,'Liste déroulantes'!$B$3:$C$23,2,FALSE),"")</f>
        <v/>
      </c>
      <c r="S27" s="22" t="str">
        <f>+IF(O27&gt;R27,O27,"")</f>
        <v/>
      </c>
    </row>
    <row r="28" spans="2:19" ht="15.75" customHeight="1">
      <c r="B28" s="16"/>
      <c r="D28" s="34"/>
      <c r="E28" s="7"/>
      <c r="F28" s="7"/>
      <c r="G28" s="7"/>
      <c r="H28" s="7"/>
      <c r="I28" s="7"/>
      <c r="J28" s="7"/>
      <c r="K28" s="7"/>
      <c r="L28" s="7"/>
      <c r="M28" s="35"/>
      <c r="O28" s="29">
        <f t="shared" si="8"/>
        <v>0</v>
      </c>
      <c r="P28" s="8">
        <f t="shared" si="9"/>
        <v>1</v>
      </c>
      <c r="Q28" s="5">
        <f t="shared" si="10"/>
        <v>0</v>
      </c>
      <c r="R28" s="27" t="str">
        <f>IFERROR(VLOOKUP(B28,'Liste déroulantes'!$B$3:$C$23,2,FALSE),"")</f>
        <v/>
      </c>
      <c r="S28" s="23" t="str">
        <f t="shared" ref="S28:S36" si="11">+IF(O28&gt;R28,O28,"")</f>
        <v/>
      </c>
    </row>
    <row r="29" spans="2:19" ht="15.75" customHeight="1">
      <c r="B29" s="16"/>
      <c r="D29" s="34"/>
      <c r="E29" s="7"/>
      <c r="F29" s="7"/>
      <c r="G29" s="7"/>
      <c r="H29" s="7"/>
      <c r="I29" s="7"/>
      <c r="J29" s="7"/>
      <c r="K29" s="7"/>
      <c r="L29" s="7"/>
      <c r="M29" s="35"/>
      <c r="O29" s="29">
        <f t="shared" si="8"/>
        <v>0</v>
      </c>
      <c r="P29" s="8">
        <f t="shared" si="9"/>
        <v>1</v>
      </c>
      <c r="Q29" s="5">
        <f t="shared" si="10"/>
        <v>0</v>
      </c>
      <c r="R29" s="27" t="str">
        <f>IFERROR(VLOOKUP(B29,'Liste déroulantes'!$B$3:$C$23,2,FALSE),"")</f>
        <v/>
      </c>
      <c r="S29" s="23" t="str">
        <f t="shared" si="11"/>
        <v/>
      </c>
    </row>
    <row r="30" spans="2:19" ht="15.75" customHeight="1">
      <c r="B30" s="16"/>
      <c r="D30" s="34"/>
      <c r="E30" s="7"/>
      <c r="F30" s="7"/>
      <c r="G30" s="7"/>
      <c r="H30" s="7"/>
      <c r="I30" s="7"/>
      <c r="J30" s="7"/>
      <c r="K30" s="7"/>
      <c r="L30" s="7"/>
      <c r="M30" s="35"/>
      <c r="N30" s="9"/>
      <c r="O30" s="29">
        <f t="shared" si="8"/>
        <v>0</v>
      </c>
      <c r="P30" s="8">
        <f t="shared" si="9"/>
        <v>1</v>
      </c>
      <c r="Q30" s="5">
        <f t="shared" si="10"/>
        <v>0</v>
      </c>
      <c r="R30" s="27" t="str">
        <f>IFERROR(VLOOKUP(B30,'Liste déroulantes'!$B$3:$C$23,2,FALSE),"")</f>
        <v/>
      </c>
      <c r="S30" s="23" t="str">
        <f t="shared" si="11"/>
        <v/>
      </c>
    </row>
    <row r="31" spans="2:19" ht="15.75" customHeight="1">
      <c r="B31" s="16"/>
      <c r="D31" s="34"/>
      <c r="E31" s="7"/>
      <c r="F31" s="7"/>
      <c r="G31" s="7"/>
      <c r="H31" s="7"/>
      <c r="I31" s="7"/>
      <c r="J31" s="7"/>
      <c r="K31" s="7"/>
      <c r="L31" s="7"/>
      <c r="M31" s="35"/>
      <c r="O31" s="29">
        <f t="shared" si="8"/>
        <v>0</v>
      </c>
      <c r="P31" s="8">
        <f t="shared" si="9"/>
        <v>1</v>
      </c>
      <c r="Q31" s="5">
        <f t="shared" si="10"/>
        <v>0</v>
      </c>
      <c r="R31" s="27" t="str">
        <f>IFERROR(VLOOKUP(B31,'Liste déroulantes'!$B$3:$C$23,2,FALSE),"")</f>
        <v/>
      </c>
      <c r="S31" s="23" t="str">
        <f t="shared" si="11"/>
        <v/>
      </c>
    </row>
    <row r="32" spans="2:19" ht="15.75" customHeight="1">
      <c r="B32" s="16"/>
      <c r="D32" s="34"/>
      <c r="E32" s="7"/>
      <c r="F32" s="7"/>
      <c r="G32" s="7"/>
      <c r="H32" s="7"/>
      <c r="I32" s="7"/>
      <c r="J32" s="7"/>
      <c r="K32" s="7"/>
      <c r="L32" s="7"/>
      <c r="M32" s="35"/>
      <c r="O32" s="29">
        <f t="shared" si="8"/>
        <v>0</v>
      </c>
      <c r="P32" s="8">
        <f t="shared" si="9"/>
        <v>1</v>
      </c>
      <c r="Q32" s="5">
        <f t="shared" si="10"/>
        <v>0</v>
      </c>
      <c r="R32" s="27" t="str">
        <f>IFERROR(VLOOKUP(B32,'Liste déroulantes'!$B$3:$C$23,2,FALSE),"")</f>
        <v/>
      </c>
      <c r="S32" s="23" t="str">
        <f t="shared" si="11"/>
        <v/>
      </c>
    </row>
    <row r="33" spans="2:19" ht="15.75" customHeight="1">
      <c r="B33" s="16"/>
      <c r="D33" s="34"/>
      <c r="E33" s="7"/>
      <c r="F33" s="7"/>
      <c r="G33" s="7"/>
      <c r="H33" s="7"/>
      <c r="I33" s="7"/>
      <c r="J33" s="7"/>
      <c r="K33" s="7"/>
      <c r="L33" s="7"/>
      <c r="M33" s="35"/>
      <c r="O33" s="29">
        <f t="shared" si="8"/>
        <v>0</v>
      </c>
      <c r="P33" s="8">
        <f t="shared" si="9"/>
        <v>1</v>
      </c>
      <c r="Q33" s="5">
        <f t="shared" si="10"/>
        <v>0</v>
      </c>
      <c r="R33" s="27" t="str">
        <f>IFERROR(VLOOKUP(B33,'Liste déroulantes'!$B$3:$C$23,2,FALSE),"")</f>
        <v/>
      </c>
      <c r="S33" s="23" t="str">
        <f t="shared" si="11"/>
        <v/>
      </c>
    </row>
    <row r="34" spans="2:19" ht="15.75" customHeight="1">
      <c r="B34" s="16"/>
      <c r="D34" s="34"/>
      <c r="E34" s="7"/>
      <c r="F34" s="7"/>
      <c r="G34" s="7"/>
      <c r="H34" s="7"/>
      <c r="I34" s="7"/>
      <c r="J34" s="7"/>
      <c r="K34" s="7"/>
      <c r="L34" s="7"/>
      <c r="M34" s="35"/>
      <c r="O34" s="29">
        <f t="shared" si="8"/>
        <v>0</v>
      </c>
      <c r="P34" s="8">
        <f t="shared" si="9"/>
        <v>1</v>
      </c>
      <c r="Q34" s="5">
        <f t="shared" si="10"/>
        <v>0</v>
      </c>
      <c r="R34" s="27" t="str">
        <f>IFERROR(VLOOKUP(B34,'Liste déroulantes'!$B$3:$C$23,2,FALSE),"")</f>
        <v/>
      </c>
      <c r="S34" s="23" t="str">
        <f t="shared" si="11"/>
        <v/>
      </c>
    </row>
    <row r="35" spans="2:19" ht="15.75" customHeight="1">
      <c r="B35" s="16"/>
      <c r="D35" s="34"/>
      <c r="E35" s="7"/>
      <c r="F35" s="7"/>
      <c r="G35" s="7"/>
      <c r="H35" s="7"/>
      <c r="I35" s="7"/>
      <c r="J35" s="7"/>
      <c r="K35" s="7"/>
      <c r="L35" s="7"/>
      <c r="M35" s="35"/>
      <c r="O35" s="29">
        <f t="shared" si="8"/>
        <v>0</v>
      </c>
      <c r="P35" s="8">
        <f t="shared" si="9"/>
        <v>1</v>
      </c>
      <c r="Q35" s="5">
        <f t="shared" si="10"/>
        <v>0</v>
      </c>
      <c r="R35" s="27" t="str">
        <f>IFERROR(VLOOKUP(B35,'Liste déroulantes'!$B$3:$C$23,2,FALSE),"")</f>
        <v/>
      </c>
      <c r="S35" s="23" t="str">
        <f t="shared" si="11"/>
        <v/>
      </c>
    </row>
    <row r="36" spans="2:19" ht="15.75" customHeight="1" thickBot="1">
      <c r="B36" s="17"/>
      <c r="D36" s="36"/>
      <c r="E36" s="37"/>
      <c r="F36" s="37"/>
      <c r="G36" s="37"/>
      <c r="H36" s="37"/>
      <c r="I36" s="37"/>
      <c r="J36" s="37"/>
      <c r="K36" s="37"/>
      <c r="L36" s="37"/>
      <c r="M36" s="38"/>
      <c r="O36" s="30">
        <f t="shared" si="8"/>
        <v>0</v>
      </c>
      <c r="P36" s="42">
        <f t="shared" si="9"/>
        <v>1</v>
      </c>
      <c r="Q36" s="5">
        <f t="shared" si="10"/>
        <v>0</v>
      </c>
      <c r="R36" s="40" t="str">
        <f>IFERROR(VLOOKUP(B36,'Liste déroulantes'!$B$3:$C$23,2,FALSE),"")</f>
        <v/>
      </c>
      <c r="S36" s="24" t="str">
        <f t="shared" si="11"/>
        <v/>
      </c>
    </row>
    <row r="37" spans="2:19" ht="15.75" customHeight="1" thickBot="1">
      <c r="B37" s="46" t="s">
        <v>27</v>
      </c>
      <c r="C37" s="45"/>
      <c r="D37" s="47" t="s">
        <v>28</v>
      </c>
      <c r="E37" s="47"/>
    </row>
    <row r="38" spans="2:19" ht="15.75" customHeight="1" thickBot="1">
      <c r="B38" s="19" t="s">
        <v>0</v>
      </c>
      <c r="D38" s="2">
        <v>1</v>
      </c>
      <c r="E38" s="2">
        <v>2</v>
      </c>
      <c r="F38" s="2">
        <v>3</v>
      </c>
      <c r="G38" s="2">
        <v>4</v>
      </c>
      <c r="H38" s="2">
        <v>5</v>
      </c>
      <c r="I38" s="2">
        <v>6</v>
      </c>
      <c r="J38" s="2">
        <v>7</v>
      </c>
      <c r="K38" s="2">
        <v>8</v>
      </c>
      <c r="L38" s="2">
        <v>9</v>
      </c>
      <c r="M38" s="2">
        <v>10</v>
      </c>
      <c r="O38" s="1" t="s">
        <v>22</v>
      </c>
      <c r="P38" s="3" t="s">
        <v>21</v>
      </c>
      <c r="R38" s="20" t="s">
        <v>1</v>
      </c>
      <c r="S38" s="21" t="s">
        <v>2</v>
      </c>
    </row>
    <row r="39" spans="2:19" ht="15.75" customHeight="1">
      <c r="B39" s="18" t="s">
        <v>20</v>
      </c>
      <c r="D39" s="31"/>
      <c r="E39" s="32"/>
      <c r="F39" s="32"/>
      <c r="G39" s="32"/>
      <c r="H39" s="32"/>
      <c r="I39" s="32"/>
      <c r="J39" s="32"/>
      <c r="K39" s="32"/>
      <c r="L39" s="32"/>
      <c r="M39" s="33"/>
      <c r="O39" s="28">
        <f t="shared" ref="O39:O48" si="12">SUM(D39:M39)</f>
        <v>0</v>
      </c>
      <c r="P39" s="43">
        <f t="shared" ref="P39:P48" si="13">RANK(O39,O$39:O$48)</f>
        <v>1</v>
      </c>
      <c r="Q39" s="5" t="str">
        <f t="shared" ref="Q39:Q48" si="14">+B39</f>
        <v xml:space="preserve"> </v>
      </c>
      <c r="R39" s="39" t="str">
        <f>IFERROR(VLOOKUP(B39,'Liste déroulantes'!$B$3:$D$23,2,FALSE),"")</f>
        <v xml:space="preserve"> </v>
      </c>
      <c r="S39" s="22" t="str">
        <f>+IF(O39&gt;R39,O39,"")</f>
        <v/>
      </c>
    </row>
    <row r="40" spans="2:19" ht="15.75" customHeight="1">
      <c r="B40" s="16"/>
      <c r="D40" s="34"/>
      <c r="E40" s="7"/>
      <c r="F40" s="7"/>
      <c r="G40" s="7"/>
      <c r="H40" s="7"/>
      <c r="I40" s="7"/>
      <c r="J40" s="7"/>
      <c r="K40" s="7"/>
      <c r="L40" s="7"/>
      <c r="M40" s="35"/>
      <c r="O40" s="29">
        <f t="shared" si="12"/>
        <v>0</v>
      </c>
      <c r="P40" s="4">
        <f t="shared" si="13"/>
        <v>1</v>
      </c>
      <c r="Q40" s="5">
        <f t="shared" si="14"/>
        <v>0</v>
      </c>
      <c r="R40" s="27" t="str">
        <f>IFERROR(VLOOKUP(B40,'Liste déroulantes'!$B$3:$C$23,2,FALSE),"")</f>
        <v/>
      </c>
      <c r="S40" s="23" t="str">
        <f t="shared" ref="S40:S48" si="15">+IF(O40&gt;R40,O40,"")</f>
        <v/>
      </c>
    </row>
    <row r="41" spans="2:19" ht="15.75" customHeight="1">
      <c r="B41" s="16"/>
      <c r="D41" s="34"/>
      <c r="E41" s="7"/>
      <c r="F41" s="7"/>
      <c r="G41" s="7"/>
      <c r="H41" s="7"/>
      <c r="I41" s="7"/>
      <c r="J41" s="7"/>
      <c r="K41" s="7"/>
      <c r="L41" s="7"/>
      <c r="M41" s="35"/>
      <c r="O41" s="29">
        <f t="shared" si="12"/>
        <v>0</v>
      </c>
      <c r="P41" s="4">
        <f t="shared" si="13"/>
        <v>1</v>
      </c>
      <c r="Q41" s="5">
        <f t="shared" si="14"/>
        <v>0</v>
      </c>
      <c r="R41" s="27" t="str">
        <f>IFERROR(VLOOKUP(B41,'Liste déroulantes'!$B$3:$C$23,2,FALSE),"")</f>
        <v/>
      </c>
      <c r="S41" s="23" t="str">
        <f t="shared" si="15"/>
        <v/>
      </c>
    </row>
    <row r="42" spans="2:19" ht="15.75" customHeight="1">
      <c r="B42" s="16"/>
      <c r="D42" s="34"/>
      <c r="E42" s="7"/>
      <c r="F42" s="7"/>
      <c r="G42" s="7"/>
      <c r="H42" s="7"/>
      <c r="I42" s="7"/>
      <c r="J42" s="7"/>
      <c r="K42" s="7"/>
      <c r="L42" s="7"/>
      <c r="M42" s="35"/>
      <c r="N42" s="9"/>
      <c r="O42" s="29">
        <f t="shared" si="12"/>
        <v>0</v>
      </c>
      <c r="P42" s="4">
        <f t="shared" si="13"/>
        <v>1</v>
      </c>
      <c r="Q42" s="5">
        <f t="shared" si="14"/>
        <v>0</v>
      </c>
      <c r="R42" s="27" t="str">
        <f>IFERROR(VLOOKUP(B42,'Liste déroulantes'!$B$3:$C$23,2,FALSE),"")</f>
        <v/>
      </c>
      <c r="S42" s="23" t="str">
        <f t="shared" si="15"/>
        <v/>
      </c>
    </row>
    <row r="43" spans="2:19" ht="15.75" customHeight="1">
      <c r="B43" s="16"/>
      <c r="D43" s="34"/>
      <c r="E43" s="7"/>
      <c r="F43" s="7"/>
      <c r="G43" s="7"/>
      <c r="H43" s="7"/>
      <c r="I43" s="7"/>
      <c r="J43" s="7"/>
      <c r="K43" s="7"/>
      <c r="L43" s="7"/>
      <c r="M43" s="35"/>
      <c r="O43" s="29">
        <f t="shared" si="12"/>
        <v>0</v>
      </c>
      <c r="P43" s="4">
        <f t="shared" si="13"/>
        <v>1</v>
      </c>
      <c r="Q43" s="5">
        <f t="shared" si="14"/>
        <v>0</v>
      </c>
      <c r="R43" s="27" t="str">
        <f>IFERROR(VLOOKUP(B43,'Liste déroulantes'!$B$3:$C$23,2,FALSE),"")</f>
        <v/>
      </c>
      <c r="S43" s="23" t="str">
        <f t="shared" si="15"/>
        <v/>
      </c>
    </row>
    <row r="44" spans="2:19" ht="15.75" customHeight="1">
      <c r="B44" s="16"/>
      <c r="D44" s="34"/>
      <c r="E44" s="7"/>
      <c r="F44" s="7"/>
      <c r="G44" s="7"/>
      <c r="H44" s="7"/>
      <c r="I44" s="7"/>
      <c r="J44" s="7"/>
      <c r="K44" s="7"/>
      <c r="L44" s="7"/>
      <c r="M44" s="35"/>
      <c r="O44" s="29">
        <f t="shared" si="12"/>
        <v>0</v>
      </c>
      <c r="P44" s="4">
        <f t="shared" si="13"/>
        <v>1</v>
      </c>
      <c r="Q44" s="5">
        <f t="shared" si="14"/>
        <v>0</v>
      </c>
      <c r="R44" s="27" t="str">
        <f>IFERROR(VLOOKUP(B44,'Liste déroulantes'!$B$3:$C$23,2,FALSE),"")</f>
        <v/>
      </c>
      <c r="S44" s="23" t="str">
        <f t="shared" si="15"/>
        <v/>
      </c>
    </row>
    <row r="45" spans="2:19" ht="15.75" customHeight="1">
      <c r="B45" s="16"/>
      <c r="D45" s="34"/>
      <c r="E45" s="7"/>
      <c r="F45" s="7"/>
      <c r="G45" s="7"/>
      <c r="H45" s="7"/>
      <c r="I45" s="7"/>
      <c r="J45" s="7"/>
      <c r="K45" s="7"/>
      <c r="L45" s="7"/>
      <c r="M45" s="35"/>
      <c r="O45" s="29">
        <f t="shared" si="12"/>
        <v>0</v>
      </c>
      <c r="P45" s="4">
        <f t="shared" si="13"/>
        <v>1</v>
      </c>
      <c r="Q45" s="5">
        <f t="shared" si="14"/>
        <v>0</v>
      </c>
      <c r="R45" s="27" t="str">
        <f>IFERROR(VLOOKUP(B45,'Liste déroulantes'!$B$3:$C$23,2,FALSE),"")</f>
        <v/>
      </c>
      <c r="S45" s="23" t="str">
        <f t="shared" si="15"/>
        <v/>
      </c>
    </row>
    <row r="46" spans="2:19" ht="15.75" customHeight="1">
      <c r="B46" s="16"/>
      <c r="D46" s="34"/>
      <c r="E46" s="7"/>
      <c r="F46" s="7"/>
      <c r="G46" s="7"/>
      <c r="H46" s="7"/>
      <c r="I46" s="7"/>
      <c r="J46" s="7"/>
      <c r="K46" s="7"/>
      <c r="L46" s="7"/>
      <c r="M46" s="35"/>
      <c r="O46" s="29">
        <f t="shared" si="12"/>
        <v>0</v>
      </c>
      <c r="P46" s="4">
        <f t="shared" si="13"/>
        <v>1</v>
      </c>
      <c r="Q46" s="5">
        <f t="shared" si="14"/>
        <v>0</v>
      </c>
      <c r="R46" s="27" t="str">
        <f>IFERROR(VLOOKUP(B46,'Liste déroulantes'!$B$3:$C$23,2,FALSE),"")</f>
        <v/>
      </c>
      <c r="S46" s="23" t="str">
        <f t="shared" si="15"/>
        <v/>
      </c>
    </row>
    <row r="47" spans="2:19" ht="15.75" customHeight="1">
      <c r="B47" s="16"/>
      <c r="D47" s="34"/>
      <c r="E47" s="7"/>
      <c r="F47" s="7"/>
      <c r="G47" s="7"/>
      <c r="H47" s="7"/>
      <c r="I47" s="7"/>
      <c r="J47" s="7"/>
      <c r="K47" s="7"/>
      <c r="L47" s="7"/>
      <c r="M47" s="35"/>
      <c r="O47" s="29">
        <f t="shared" si="12"/>
        <v>0</v>
      </c>
      <c r="P47" s="4">
        <f t="shared" si="13"/>
        <v>1</v>
      </c>
      <c r="Q47" s="5">
        <f t="shared" si="14"/>
        <v>0</v>
      </c>
      <c r="R47" s="27" t="str">
        <f>IFERROR(VLOOKUP(B47,'Liste déroulantes'!$B$3:$C$23,2,FALSE),"")</f>
        <v/>
      </c>
      <c r="S47" s="23" t="str">
        <f t="shared" si="15"/>
        <v/>
      </c>
    </row>
    <row r="48" spans="2:19" ht="15.75" customHeight="1" thickBot="1">
      <c r="B48" s="17"/>
      <c r="D48" s="36"/>
      <c r="E48" s="37"/>
      <c r="F48" s="37"/>
      <c r="G48" s="37"/>
      <c r="H48" s="37"/>
      <c r="I48" s="37"/>
      <c r="J48" s="37"/>
      <c r="K48" s="37"/>
      <c r="L48" s="37"/>
      <c r="M48" s="38"/>
      <c r="O48" s="30">
        <f t="shared" si="12"/>
        <v>0</v>
      </c>
      <c r="P48" s="11">
        <f t="shared" si="13"/>
        <v>1</v>
      </c>
      <c r="Q48" s="5">
        <f t="shared" si="14"/>
        <v>0</v>
      </c>
      <c r="R48" s="40" t="str">
        <f>IFERROR(VLOOKUP(B48,'Liste déroulantes'!$B$3:$C$23,2,FALSE),"")</f>
        <v/>
      </c>
      <c r="S48" s="24" t="str">
        <f t="shared" si="15"/>
        <v/>
      </c>
    </row>
    <row r="49" spans="2:19" ht="15.75" customHeight="1" thickBot="1">
      <c r="B49" s="46" t="s">
        <v>27</v>
      </c>
      <c r="C49" s="45"/>
      <c r="D49" s="47" t="s">
        <v>28</v>
      </c>
      <c r="E49" s="47"/>
    </row>
    <row r="50" spans="2:19" ht="15.75" customHeight="1" thickBot="1">
      <c r="B50" s="19" t="s">
        <v>0</v>
      </c>
      <c r="D50" s="2">
        <v>1</v>
      </c>
      <c r="E50" s="2">
        <v>2</v>
      </c>
      <c r="F50" s="2">
        <v>3</v>
      </c>
      <c r="G50" s="2">
        <v>4</v>
      </c>
      <c r="H50" s="2">
        <v>5</v>
      </c>
      <c r="I50" s="2">
        <v>6</v>
      </c>
      <c r="J50" s="2">
        <v>7</v>
      </c>
      <c r="K50" s="2">
        <v>8</v>
      </c>
      <c r="L50" s="2">
        <v>9</v>
      </c>
      <c r="M50" s="2">
        <v>10</v>
      </c>
      <c r="O50" s="1" t="s">
        <v>22</v>
      </c>
      <c r="P50" s="3" t="s">
        <v>21</v>
      </c>
      <c r="R50" s="20" t="s">
        <v>1</v>
      </c>
      <c r="S50" s="21" t="s">
        <v>2</v>
      </c>
    </row>
    <row r="51" spans="2:19" ht="15.75" customHeight="1">
      <c r="B51" s="18"/>
      <c r="D51" s="31"/>
      <c r="E51" s="32"/>
      <c r="F51" s="32"/>
      <c r="G51" s="32"/>
      <c r="H51" s="32"/>
      <c r="I51" s="32"/>
      <c r="J51" s="32"/>
      <c r="K51" s="32"/>
      <c r="L51" s="32"/>
      <c r="M51" s="33"/>
      <c r="O51" s="28">
        <f t="shared" ref="O51:O60" si="16">SUM(D51:M51)</f>
        <v>0</v>
      </c>
      <c r="P51" s="43">
        <f t="shared" ref="P51:P60" si="17">RANK(O51,O$39:O$48)</f>
        <v>1</v>
      </c>
      <c r="Q51" s="5">
        <f t="shared" ref="Q51:Q60" si="18">+B51</f>
        <v>0</v>
      </c>
      <c r="R51" s="39" t="str">
        <f>IFERROR(VLOOKUP(B51,'Liste déroulantes'!$B$3:$C$23,2,FALSE),"")</f>
        <v/>
      </c>
      <c r="S51" s="22" t="str">
        <f>+IF(O51&gt;R51,O51,"")</f>
        <v/>
      </c>
    </row>
    <row r="52" spans="2:19" ht="15.75" customHeight="1">
      <c r="B52" s="16"/>
      <c r="D52" s="34"/>
      <c r="E52" s="7"/>
      <c r="F52" s="7"/>
      <c r="G52" s="7"/>
      <c r="H52" s="7"/>
      <c r="I52" s="7"/>
      <c r="J52" s="7"/>
      <c r="K52" s="7"/>
      <c r="L52" s="7"/>
      <c r="M52" s="35"/>
      <c r="O52" s="29">
        <f t="shared" si="16"/>
        <v>0</v>
      </c>
      <c r="P52" s="4">
        <f t="shared" si="17"/>
        <v>1</v>
      </c>
      <c r="Q52" s="5">
        <f t="shared" si="18"/>
        <v>0</v>
      </c>
      <c r="R52" s="27" t="str">
        <f>IFERROR(VLOOKUP(B52,'Liste déroulantes'!$B$3:$C$23,2,FALSE),"")</f>
        <v/>
      </c>
      <c r="S52" s="23" t="str">
        <f t="shared" ref="S52:S60" si="19">+IF(O52&gt;R52,O52,"")</f>
        <v/>
      </c>
    </row>
    <row r="53" spans="2:19" ht="15.75" customHeight="1">
      <c r="B53" s="16"/>
      <c r="D53" s="34"/>
      <c r="E53" s="7"/>
      <c r="F53" s="7"/>
      <c r="G53" s="7"/>
      <c r="H53" s="7"/>
      <c r="I53" s="7"/>
      <c r="J53" s="7"/>
      <c r="K53" s="7"/>
      <c r="L53" s="7"/>
      <c r="M53" s="35"/>
      <c r="O53" s="29">
        <f t="shared" si="16"/>
        <v>0</v>
      </c>
      <c r="P53" s="4">
        <f t="shared" si="17"/>
        <v>1</v>
      </c>
      <c r="Q53" s="5">
        <f t="shared" si="18"/>
        <v>0</v>
      </c>
      <c r="R53" s="27" t="str">
        <f>IFERROR(VLOOKUP(B53,'Liste déroulantes'!$B$3:$C$23,2,FALSE),"")</f>
        <v/>
      </c>
      <c r="S53" s="23" t="str">
        <f t="shared" si="19"/>
        <v/>
      </c>
    </row>
    <row r="54" spans="2:19" ht="15.75" customHeight="1">
      <c r="B54" s="16"/>
      <c r="D54" s="34"/>
      <c r="E54" s="7"/>
      <c r="F54" s="7"/>
      <c r="G54" s="7"/>
      <c r="H54" s="7"/>
      <c r="I54" s="7"/>
      <c r="J54" s="7"/>
      <c r="K54" s="7"/>
      <c r="L54" s="7"/>
      <c r="M54" s="35"/>
      <c r="N54" s="9"/>
      <c r="O54" s="29">
        <f t="shared" si="16"/>
        <v>0</v>
      </c>
      <c r="P54" s="4">
        <f t="shared" si="17"/>
        <v>1</v>
      </c>
      <c r="Q54" s="5">
        <f t="shared" si="18"/>
        <v>0</v>
      </c>
      <c r="R54" s="27" t="str">
        <f>IFERROR(VLOOKUP(B54,'Liste déroulantes'!$B$3:$C$23,2,FALSE),"")</f>
        <v/>
      </c>
      <c r="S54" s="23" t="str">
        <f t="shared" si="19"/>
        <v/>
      </c>
    </row>
    <row r="55" spans="2:19" ht="15.75" customHeight="1">
      <c r="B55" s="16"/>
      <c r="D55" s="34"/>
      <c r="E55" s="7"/>
      <c r="F55" s="7"/>
      <c r="G55" s="7"/>
      <c r="H55" s="7"/>
      <c r="I55" s="7"/>
      <c r="J55" s="7"/>
      <c r="K55" s="7"/>
      <c r="L55" s="7"/>
      <c r="M55" s="35"/>
      <c r="O55" s="29">
        <f t="shared" si="16"/>
        <v>0</v>
      </c>
      <c r="P55" s="4">
        <f t="shared" si="17"/>
        <v>1</v>
      </c>
      <c r="Q55" s="5">
        <f t="shared" si="18"/>
        <v>0</v>
      </c>
      <c r="R55" s="27" t="str">
        <f>IFERROR(VLOOKUP(B55,'Liste déroulantes'!$B$3:$C$23,2,FALSE),"")</f>
        <v/>
      </c>
      <c r="S55" s="23" t="str">
        <f t="shared" si="19"/>
        <v/>
      </c>
    </row>
    <row r="56" spans="2:19" ht="15.75" customHeight="1">
      <c r="B56" s="16"/>
      <c r="D56" s="34"/>
      <c r="E56" s="7"/>
      <c r="F56" s="7"/>
      <c r="G56" s="7"/>
      <c r="H56" s="7"/>
      <c r="I56" s="7"/>
      <c r="J56" s="7"/>
      <c r="K56" s="7"/>
      <c r="L56" s="7"/>
      <c r="M56" s="35"/>
      <c r="O56" s="29">
        <f t="shared" si="16"/>
        <v>0</v>
      </c>
      <c r="P56" s="4">
        <f t="shared" si="17"/>
        <v>1</v>
      </c>
      <c r="Q56" s="5">
        <f t="shared" si="18"/>
        <v>0</v>
      </c>
      <c r="R56" s="27" t="str">
        <f>IFERROR(VLOOKUP(B56,'Liste déroulantes'!$B$3:$C$23,2,FALSE),"")</f>
        <v/>
      </c>
      <c r="S56" s="23" t="str">
        <f t="shared" si="19"/>
        <v/>
      </c>
    </row>
    <row r="57" spans="2:19" ht="15.75" customHeight="1">
      <c r="B57" s="16"/>
      <c r="D57" s="34"/>
      <c r="E57" s="7"/>
      <c r="F57" s="7"/>
      <c r="G57" s="7"/>
      <c r="H57" s="7"/>
      <c r="I57" s="7"/>
      <c r="J57" s="7"/>
      <c r="K57" s="7"/>
      <c r="L57" s="7"/>
      <c r="M57" s="35"/>
      <c r="O57" s="29">
        <f t="shared" si="16"/>
        <v>0</v>
      </c>
      <c r="P57" s="4">
        <f t="shared" si="17"/>
        <v>1</v>
      </c>
      <c r="Q57" s="5">
        <f t="shared" si="18"/>
        <v>0</v>
      </c>
      <c r="R57" s="27" t="str">
        <f>IFERROR(VLOOKUP(B57,'Liste déroulantes'!$B$3:$C$23,2,FALSE),"")</f>
        <v/>
      </c>
      <c r="S57" s="23" t="str">
        <f t="shared" si="19"/>
        <v/>
      </c>
    </row>
    <row r="58" spans="2:19" ht="15.75" customHeight="1">
      <c r="B58" s="16"/>
      <c r="D58" s="34"/>
      <c r="E58" s="7"/>
      <c r="F58" s="7"/>
      <c r="G58" s="7"/>
      <c r="H58" s="7"/>
      <c r="I58" s="7"/>
      <c r="J58" s="7"/>
      <c r="K58" s="7"/>
      <c r="L58" s="7"/>
      <c r="M58" s="35"/>
      <c r="O58" s="29">
        <f t="shared" si="16"/>
        <v>0</v>
      </c>
      <c r="P58" s="4">
        <f t="shared" si="17"/>
        <v>1</v>
      </c>
      <c r="Q58" s="5">
        <f t="shared" si="18"/>
        <v>0</v>
      </c>
      <c r="R58" s="27" t="str">
        <f>IFERROR(VLOOKUP(B58,'Liste déroulantes'!$B$3:$C$23,2,FALSE),"")</f>
        <v/>
      </c>
      <c r="S58" s="23" t="str">
        <f t="shared" si="19"/>
        <v/>
      </c>
    </row>
    <row r="59" spans="2:19" ht="15.75" customHeight="1">
      <c r="B59" s="16"/>
      <c r="D59" s="34"/>
      <c r="E59" s="7"/>
      <c r="F59" s="7"/>
      <c r="G59" s="7"/>
      <c r="H59" s="7"/>
      <c r="I59" s="7"/>
      <c r="J59" s="7"/>
      <c r="K59" s="7"/>
      <c r="L59" s="7"/>
      <c r="M59" s="35"/>
      <c r="O59" s="29">
        <f t="shared" si="16"/>
        <v>0</v>
      </c>
      <c r="P59" s="4">
        <f t="shared" si="17"/>
        <v>1</v>
      </c>
      <c r="Q59" s="5">
        <f t="shared" si="18"/>
        <v>0</v>
      </c>
      <c r="R59" s="27" t="str">
        <f>IFERROR(VLOOKUP(B59,'Liste déroulantes'!$B$3:$C$23,2,FALSE),"")</f>
        <v/>
      </c>
      <c r="S59" s="23" t="str">
        <f t="shared" si="19"/>
        <v/>
      </c>
    </row>
    <row r="60" spans="2:19" ht="15.75" customHeight="1" thickBot="1">
      <c r="B60" s="17"/>
      <c r="D60" s="36"/>
      <c r="E60" s="37"/>
      <c r="F60" s="37"/>
      <c r="G60" s="37"/>
      <c r="H60" s="37"/>
      <c r="I60" s="37"/>
      <c r="J60" s="37"/>
      <c r="K60" s="37"/>
      <c r="L60" s="37"/>
      <c r="M60" s="38"/>
      <c r="O60" s="30">
        <f t="shared" si="16"/>
        <v>0</v>
      </c>
      <c r="P60" s="11">
        <f t="shared" si="17"/>
        <v>1</v>
      </c>
      <c r="Q60" s="5">
        <f t="shared" si="18"/>
        <v>0</v>
      </c>
      <c r="R60" s="40" t="str">
        <f>IFERROR(VLOOKUP(B60,'Liste déroulantes'!$B$3:$C$23,2,FALSE),"")</f>
        <v/>
      </c>
      <c r="S60" s="24" t="str">
        <f t="shared" si="19"/>
        <v/>
      </c>
    </row>
    <row r="61" spans="2:19" ht="15.75" customHeight="1"/>
    <row r="62" spans="2:19" ht="15.75" customHeight="1"/>
    <row r="63" spans="2:19" ht="15.75" customHeight="1"/>
    <row r="64" spans="2:19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conditionalFormatting sqref="O3:O12">
    <cfRule type="cellIs" dxfId="4" priority="5" operator="greaterThan">
      <formula>R3</formula>
    </cfRule>
  </conditionalFormatting>
  <conditionalFormatting sqref="O15:O24">
    <cfRule type="cellIs" dxfId="3" priority="4" operator="greaterThan">
      <formula>R15</formula>
    </cfRule>
  </conditionalFormatting>
  <conditionalFormatting sqref="O27:O36">
    <cfRule type="cellIs" dxfId="2" priority="3" operator="greaterThan">
      <formula>R27</formula>
    </cfRule>
  </conditionalFormatting>
  <conditionalFormatting sqref="O39:O48">
    <cfRule type="cellIs" dxfId="1" priority="2" operator="greaterThan">
      <formula>R39</formula>
    </cfRule>
  </conditionalFormatting>
  <conditionalFormatting sqref="O51:O60">
    <cfRule type="cellIs" dxfId="0" priority="1" operator="greaterThan">
      <formula>R51</formula>
    </cfRule>
  </conditionalFormatting>
  <pageMargins left="0.7" right="0.7" top="0.75" bottom="0.75" header="0" footer="0"/>
  <pageSetup orientation="landscape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ErrorMessage="1" xr:uid="{00000000-0002-0000-0000-000000000000}">
          <x14:formula1>
            <xm:f>'Liste déroulantes'!$B$3:$B$23</xm:f>
          </x14:formula1>
          <xm:sqref>B39:B48 B15:B24 B27:B36 B3:B12 B51:B60</xm:sqref>
        </x14:dataValidation>
        <x14:dataValidation type="list" allowBlank="1" showInputMessage="1" showErrorMessage="1" prompt="Point" xr:uid="{00000000-0002-0000-0000-000001000000}">
          <x14:formula1>
            <xm:f>'Liste déroulantes'!$F$2:$AJ$2</xm:f>
          </x14:formula1>
          <xm:sqref>D39:M48 D51:M60 D27:M36 D15:M24 D3:M12</xm:sqref>
        </x14:dataValidation>
        <x14:dataValidation type="list" allowBlank="1" showInputMessage="1" showErrorMessage="1" xr:uid="{9CD9852B-3B51-4062-BEC6-04EFED5AB171}">
          <x14:formula1>
            <xm:f>'Liste déroulantes'!$F$4:$F$5</xm:f>
          </x14:formula1>
          <xm:sqref>D1:E1 D13:E13 D25:E25 D37:E37 D49:E49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AJ100"/>
  <sheetViews>
    <sheetView workbookViewId="0">
      <pane ySplit="2" topLeftCell="A3" activePane="bottomLeft" state="frozen"/>
      <selection pane="bottomLeft" activeCell="U14" sqref="U14"/>
    </sheetView>
  </sheetViews>
  <sheetFormatPr baseColWidth="10" defaultColWidth="14.42578125" defaultRowHeight="15" customHeight="1"/>
  <cols>
    <col min="1" max="1" width="4.7109375" customWidth="1"/>
    <col min="2" max="2" width="12.42578125" customWidth="1"/>
    <col min="3" max="3" width="16.5703125" customWidth="1"/>
    <col min="4" max="4" width="13.85546875" customWidth="1"/>
    <col min="5" max="5" width="3.5703125" customWidth="1"/>
    <col min="6" max="36" width="3.7109375" customWidth="1"/>
  </cols>
  <sheetData>
    <row r="1" spans="2:36" ht="15" customHeight="1" thickBot="1"/>
    <row r="2" spans="2:36" ht="15.75" thickBot="1">
      <c r="B2" s="12" t="s">
        <v>0</v>
      </c>
      <c r="C2" s="13" t="s">
        <v>24</v>
      </c>
      <c r="D2" s="13" t="s">
        <v>25</v>
      </c>
      <c r="F2" s="12">
        <v>0</v>
      </c>
      <c r="G2" s="14">
        <v>1</v>
      </c>
      <c r="H2" s="14">
        <v>2</v>
      </c>
      <c r="I2" s="14">
        <v>3</v>
      </c>
      <c r="J2" s="14">
        <v>4</v>
      </c>
      <c r="K2" s="14">
        <v>5</v>
      </c>
      <c r="L2" s="14">
        <v>6</v>
      </c>
      <c r="M2" s="14">
        <v>7</v>
      </c>
      <c r="N2" s="14">
        <v>8</v>
      </c>
      <c r="O2" s="14">
        <v>9</v>
      </c>
      <c r="P2" s="14">
        <v>10</v>
      </c>
      <c r="Q2" s="14">
        <v>11</v>
      </c>
      <c r="R2" s="14">
        <v>12</v>
      </c>
      <c r="S2" s="14">
        <v>13</v>
      </c>
      <c r="T2" s="14">
        <v>14</v>
      </c>
      <c r="U2" s="14">
        <v>15</v>
      </c>
      <c r="V2" s="14">
        <v>16</v>
      </c>
      <c r="W2" s="14">
        <v>17</v>
      </c>
      <c r="X2" s="14">
        <v>18</v>
      </c>
      <c r="Y2" s="14">
        <v>19</v>
      </c>
      <c r="Z2" s="14">
        <v>20</v>
      </c>
      <c r="AA2" s="14">
        <v>21</v>
      </c>
      <c r="AB2" s="14">
        <v>22</v>
      </c>
      <c r="AC2" s="14">
        <v>23</v>
      </c>
      <c r="AD2" s="14">
        <v>24</v>
      </c>
      <c r="AE2" s="14">
        <v>25</v>
      </c>
      <c r="AF2" s="14">
        <v>26</v>
      </c>
      <c r="AG2" s="14">
        <v>27</v>
      </c>
      <c r="AH2" s="14">
        <v>28</v>
      </c>
      <c r="AI2" s="14">
        <v>29</v>
      </c>
      <c r="AJ2" s="13">
        <v>30</v>
      </c>
    </row>
    <row r="3" spans="2:36">
      <c r="B3" s="6" t="s">
        <v>8</v>
      </c>
      <c r="C3" s="52">
        <v>285</v>
      </c>
      <c r="D3" s="53">
        <v>277</v>
      </c>
    </row>
    <row r="4" spans="2:36">
      <c r="B4" s="6" t="s">
        <v>3</v>
      </c>
      <c r="C4" s="8">
        <v>225</v>
      </c>
      <c r="D4" s="8">
        <v>210</v>
      </c>
      <c r="F4" s="54" t="s">
        <v>28</v>
      </c>
    </row>
    <row r="5" spans="2:36">
      <c r="B5" s="6" t="s">
        <v>5</v>
      </c>
      <c r="C5" s="8">
        <v>250</v>
      </c>
      <c r="D5" s="8">
        <v>236</v>
      </c>
      <c r="F5" s="54" t="s">
        <v>26</v>
      </c>
    </row>
    <row r="6" spans="2:36" ht="15.75" customHeight="1">
      <c r="B6" s="6" t="s">
        <v>4</v>
      </c>
      <c r="C6" s="8">
        <v>254</v>
      </c>
      <c r="D6" s="8">
        <v>241</v>
      </c>
    </row>
    <row r="7" spans="2:36" ht="15.75" customHeight="1">
      <c r="B7" s="6" t="s">
        <v>9</v>
      </c>
      <c r="C7" s="25">
        <v>255</v>
      </c>
      <c r="D7" s="25">
        <v>249</v>
      </c>
    </row>
    <row r="8" spans="2:36" ht="15.75" customHeight="1">
      <c r="B8" s="6" t="s">
        <v>6</v>
      </c>
      <c r="C8" s="8">
        <v>272</v>
      </c>
      <c r="D8" s="8">
        <v>256</v>
      </c>
    </row>
    <row r="9" spans="2:36" ht="15.75" customHeight="1">
      <c r="B9" s="15" t="s">
        <v>7</v>
      </c>
      <c r="C9" s="26">
        <v>224</v>
      </c>
      <c r="D9" s="26">
        <v>164</v>
      </c>
    </row>
    <row r="10" spans="2:36">
      <c r="B10" s="6" t="s">
        <v>10</v>
      </c>
      <c r="C10" s="8">
        <v>181</v>
      </c>
      <c r="D10" s="8">
        <v>0</v>
      </c>
    </row>
    <row r="11" spans="2:36">
      <c r="B11" s="6" t="s">
        <v>11</v>
      </c>
      <c r="C11" s="8">
        <v>139</v>
      </c>
      <c r="D11" s="8">
        <v>0</v>
      </c>
    </row>
    <row r="12" spans="2:36">
      <c r="B12" s="6" t="s">
        <v>12</v>
      </c>
      <c r="C12" s="8">
        <v>153</v>
      </c>
      <c r="D12" s="8">
        <v>0</v>
      </c>
    </row>
    <row r="13" spans="2:36">
      <c r="B13" s="6" t="s">
        <v>13</v>
      </c>
      <c r="C13" s="8">
        <v>163</v>
      </c>
      <c r="D13" s="8">
        <v>14</v>
      </c>
    </row>
    <row r="14" spans="2:36" ht="15.75" customHeight="1">
      <c r="B14" s="6" t="s">
        <v>14</v>
      </c>
      <c r="C14" s="8">
        <v>130</v>
      </c>
      <c r="D14" s="8">
        <v>49</v>
      </c>
    </row>
    <row r="15" spans="2:36">
      <c r="B15" s="6" t="s">
        <v>15</v>
      </c>
      <c r="C15" s="8">
        <v>156</v>
      </c>
      <c r="D15" s="8">
        <v>65</v>
      </c>
    </row>
    <row r="16" spans="2:36" ht="15.75" customHeight="1">
      <c r="B16" s="6" t="s">
        <v>16</v>
      </c>
      <c r="C16" s="4">
        <v>175</v>
      </c>
      <c r="D16" s="8">
        <v>162</v>
      </c>
    </row>
    <row r="17" spans="2:4" ht="15.75" customHeight="1">
      <c r="B17" s="6" t="s">
        <v>17</v>
      </c>
      <c r="C17" s="8">
        <v>68</v>
      </c>
      <c r="D17" s="8">
        <v>0</v>
      </c>
    </row>
    <row r="18" spans="2:4" ht="15.75" customHeight="1">
      <c r="B18" s="6" t="s">
        <v>18</v>
      </c>
      <c r="C18" s="8">
        <v>186</v>
      </c>
      <c r="D18" s="8">
        <v>139</v>
      </c>
    </row>
    <row r="19" spans="2:4" ht="15.75" customHeight="1">
      <c r="B19" s="6" t="s">
        <v>19</v>
      </c>
      <c r="C19" s="8">
        <v>52</v>
      </c>
      <c r="D19" s="8">
        <v>0</v>
      </c>
    </row>
    <row r="20" spans="2:4" ht="15.75" customHeight="1">
      <c r="B20" s="6" t="s">
        <v>23</v>
      </c>
      <c r="C20" s="44">
        <v>0</v>
      </c>
      <c r="D20" s="8">
        <v>0</v>
      </c>
    </row>
    <row r="21" spans="2:4" ht="15.75" customHeight="1">
      <c r="B21" s="6" t="s">
        <v>20</v>
      </c>
      <c r="C21" s="6" t="s">
        <v>20</v>
      </c>
      <c r="D21" s="6" t="s">
        <v>20</v>
      </c>
    </row>
    <row r="22" spans="2:4" ht="15.75" customHeight="1">
      <c r="B22" s="6" t="s">
        <v>20</v>
      </c>
      <c r="C22" s="6" t="s">
        <v>20</v>
      </c>
      <c r="D22" s="6" t="s">
        <v>20</v>
      </c>
    </row>
    <row r="23" spans="2:4" ht="15.75" customHeight="1" thickBot="1">
      <c r="B23" s="10" t="s">
        <v>20</v>
      </c>
      <c r="C23" s="10" t="s">
        <v>20</v>
      </c>
      <c r="D23" s="10" t="s">
        <v>20</v>
      </c>
    </row>
    <row r="24" spans="2:4" ht="15.75" customHeight="1"/>
    <row r="25" spans="2:4" ht="15.75" customHeight="1"/>
    <row r="26" spans="2:4" ht="15.75" customHeight="1"/>
    <row r="27" spans="2:4" ht="15.75" customHeight="1"/>
    <row r="28" spans="2:4" ht="15.75" customHeight="1"/>
    <row r="29" spans="2:4" ht="15.75" customHeight="1"/>
    <row r="30" spans="2:4" ht="15.75" customHeight="1"/>
    <row r="31" spans="2:4" ht="15.75" customHeight="1"/>
    <row r="32" spans="2:4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</vt:lpstr>
      <vt:lpstr>Liste déroulantes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Annie Patrice</dc:creator>
  <cp:lastModifiedBy>Patrice Guittet</cp:lastModifiedBy>
  <dcterms:created xsi:type="dcterms:W3CDTF">2012-04-11T07:02:25Z</dcterms:created>
  <dcterms:modified xsi:type="dcterms:W3CDTF">2025-05-23T10:29:10Z</dcterms:modified>
</cp:coreProperties>
</file>