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20115" windowHeight="8505" tabRatio="704" activeTab="1"/>
  </bookViews>
  <sheets>
    <sheet name="SELECTION DU TIERS" sheetId="15" r:id="rId1"/>
    <sheet name="ANALYSE " sheetId="1" r:id="rId2"/>
    <sheet name="CUMUL 2015" sheetId="2" r:id="rId3"/>
    <sheet name="janvier" sheetId="3" r:id="rId4"/>
    <sheet name="fevrier" sheetId="14" r:id="rId5"/>
    <sheet name="mars" sheetId="4" r:id="rId6"/>
    <sheet name="avril" sheetId="5" r:id="rId7"/>
    <sheet name="mai" sheetId="6" r:id="rId8"/>
    <sheet name="juin" sheetId="7" r:id="rId9"/>
    <sheet name="juillet" sheetId="8" r:id="rId10"/>
    <sheet name="aout" sheetId="9" r:id="rId11"/>
    <sheet name="septembre" sheetId="10" r:id="rId12"/>
    <sheet name="octobre" sheetId="11" r:id="rId13"/>
    <sheet name="novembre" sheetId="12" r:id="rId14"/>
    <sheet name="decembre" sheetId="13" r:id="rId15"/>
  </sheets>
  <definedNames>
    <definedName name="_xlnm._FilterDatabase" localSheetId="1" hidden="1">'ANALYSE '!$S$1:$T$22</definedName>
    <definedName name="_xlnm._FilterDatabase" localSheetId="2" hidden="1">'CUMUL 2015'!$A$1:$AF$101</definedName>
  </definedNames>
  <calcPr calcId="125725"/>
</workbook>
</file>

<file path=xl/calcChain.xml><?xml version="1.0" encoding="utf-8"?>
<calcChain xmlns="http://schemas.openxmlformats.org/spreadsheetml/2006/main">
  <c r="N14" i="1"/>
  <c r="N13"/>
  <c r="N12"/>
  <c r="N11"/>
  <c r="N10"/>
  <c r="N9"/>
  <c r="N8"/>
  <c r="N7"/>
  <c r="N6"/>
  <c r="N5"/>
  <c r="N4"/>
  <c r="N3"/>
  <c r="M14"/>
  <c r="M13"/>
  <c r="M12"/>
  <c r="M11"/>
  <c r="M10"/>
  <c r="M9"/>
  <c r="M8"/>
  <c r="M7"/>
  <c r="M6"/>
  <c r="M5"/>
  <c r="M4"/>
  <c r="M3"/>
  <c r="N2"/>
  <c r="M2"/>
  <c r="L14"/>
  <c r="L13"/>
  <c r="L12"/>
  <c r="L11"/>
  <c r="L10"/>
  <c r="L9"/>
  <c r="L8"/>
  <c r="L7"/>
  <c r="L6"/>
  <c r="L5"/>
  <c r="L4"/>
  <c r="L3"/>
  <c r="K14"/>
  <c r="K13"/>
  <c r="K12"/>
  <c r="K11"/>
  <c r="K10"/>
  <c r="K9"/>
  <c r="K8"/>
  <c r="K7"/>
  <c r="K6"/>
  <c r="K5"/>
  <c r="K4"/>
  <c r="K3"/>
  <c r="J14"/>
  <c r="J13"/>
  <c r="J12"/>
  <c r="J11"/>
  <c r="J10"/>
  <c r="J9"/>
  <c r="J8"/>
  <c r="J7"/>
  <c r="J6"/>
  <c r="J5"/>
  <c r="J4"/>
  <c r="J3"/>
  <c r="I14"/>
  <c r="I13"/>
  <c r="I12"/>
  <c r="I11"/>
  <c r="I10"/>
  <c r="I9"/>
  <c r="I8"/>
  <c r="I7"/>
  <c r="I6"/>
  <c r="I5"/>
  <c r="I4"/>
  <c r="I3"/>
  <c r="H14"/>
  <c r="H13"/>
  <c r="H12"/>
  <c r="H11"/>
  <c r="H10"/>
  <c r="H9"/>
  <c r="H8"/>
  <c r="H7"/>
  <c r="H6"/>
  <c r="H5"/>
  <c r="H4"/>
  <c r="H3"/>
  <c r="L2"/>
  <c r="K2"/>
  <c r="J2"/>
  <c r="I2"/>
  <c r="H2"/>
  <c r="G14"/>
  <c r="G13"/>
  <c r="G12"/>
  <c r="G11"/>
  <c r="G10"/>
  <c r="G9"/>
  <c r="G8"/>
  <c r="G7"/>
  <c r="G6"/>
  <c r="G5"/>
  <c r="G4"/>
  <c r="G3"/>
  <c r="G2"/>
  <c r="J16" l="1"/>
  <c r="C11" s="1"/>
  <c r="H16"/>
  <c r="C9" s="1"/>
  <c r="I16"/>
  <c r="C10" s="1"/>
  <c r="K16"/>
  <c r="C12" s="1"/>
  <c r="L16"/>
  <c r="C13" s="1"/>
  <c r="G16"/>
  <c r="C8" s="1"/>
  <c r="N16"/>
  <c r="C15" s="1"/>
  <c r="M16"/>
  <c r="C14" s="1"/>
  <c r="F6" i="15" l="1"/>
  <c r="F7" s="1"/>
  <c r="A5" i="1" s="1"/>
  <c r="A2" l="1"/>
  <c r="F7" l="1"/>
  <c r="F3"/>
  <c r="F4"/>
  <c r="F5"/>
  <c r="F13"/>
  <c r="F8"/>
  <c r="F12"/>
  <c r="F11"/>
  <c r="F14"/>
  <c r="F9"/>
  <c r="F6"/>
  <c r="F10"/>
  <c r="F16" l="1"/>
  <c r="C18" s="1"/>
</calcChain>
</file>

<file path=xl/comments1.xml><?xml version="1.0" encoding="utf-8"?>
<comments xmlns="http://schemas.openxmlformats.org/spreadsheetml/2006/main">
  <authors>
    <author>JCG ICARE</author>
  </authors>
  <commentList>
    <comment ref="F5" authorId="0">
      <text>
        <r>
          <rPr>
            <b/>
            <sz val="9"/>
            <color indexed="81"/>
            <rFont val="Tahoma"/>
            <family val="2"/>
          </rPr>
          <t>JCG ICARE:</t>
        </r>
        <r>
          <rPr>
            <sz val="9"/>
            <color indexed="81"/>
            <rFont val="Tahoma"/>
            <family val="2"/>
          </rPr>
          <t xml:space="preserve">
CHOISIR LE CODE T 
DANS LA LISTE</t>
        </r>
      </text>
    </comment>
  </commentList>
</comments>
</file>

<file path=xl/comments2.xml><?xml version="1.0" encoding="utf-8"?>
<comments xmlns="http://schemas.openxmlformats.org/spreadsheetml/2006/main">
  <authors>
    <author>JCG ICARE</author>
  </authors>
  <commentList>
    <comment ref="B7" authorId="0">
      <text>
        <r>
          <rPr>
            <b/>
            <sz val="9"/>
            <color indexed="81"/>
            <rFont val="Tahoma"/>
            <family val="2"/>
          </rPr>
          <t>JCG ICARE:</t>
        </r>
        <r>
          <rPr>
            <sz val="9"/>
            <color indexed="81"/>
            <rFont val="Tahoma"/>
            <family val="2"/>
          </rPr>
          <t xml:space="preserve">
Selectionner les vendeurs du PDV
</t>
        </r>
      </text>
    </comment>
    <comment ref="B17" authorId="0">
      <text>
        <r>
          <rPr>
            <b/>
            <sz val="9"/>
            <color indexed="81"/>
            <rFont val="Tahoma"/>
            <family val="2"/>
          </rPr>
          <t>JCG ICARE:</t>
        </r>
        <r>
          <rPr>
            <sz val="9"/>
            <color indexed="81"/>
            <rFont val="Tahoma"/>
            <family val="2"/>
          </rPr>
          <t xml:space="preserve">
MODIFIER LA PRIME DE BASE/CONTRATS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JCG ICARE:</t>
        </r>
        <r>
          <rPr>
            <sz val="9"/>
            <color indexed="81"/>
            <rFont val="Tahoma"/>
            <family val="2"/>
          </rPr>
          <t xml:space="preserve">
Cumul des gains sur le challenge</t>
        </r>
      </text>
    </comment>
  </commentList>
</comments>
</file>

<file path=xl/sharedStrings.xml><?xml version="1.0" encoding="utf-8"?>
<sst xmlns="http://schemas.openxmlformats.org/spreadsheetml/2006/main" count="2375" uniqueCount="563">
  <si>
    <t>Code client</t>
  </si>
  <si>
    <t>client</t>
  </si>
  <si>
    <t>code vendeur</t>
  </si>
  <si>
    <t>JANVIER</t>
  </si>
  <si>
    <t>FEVRIER</t>
  </si>
  <si>
    <t xml:space="preserve">MARS 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</si>
  <si>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</si>
  <si>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</si>
  <si>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</si>
  <si>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</si>
  <si>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</si>
  <si>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</si>
  <si>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</si>
  <si>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</si>
  <si>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</si>
  <si>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MOIS</t>
  </si>
  <si>
    <t>PALIERS  &amp; GAINS</t>
  </si>
  <si>
    <t>DE 10 A 20</t>
  </si>
  <si>
    <t>DE 20 A 30</t>
  </si>
  <si>
    <t>DE 30 A 40</t>
  </si>
  <si>
    <t>DE 40 A 50</t>
  </si>
  <si>
    <t>DE 50 A 60</t>
  </si>
  <si>
    <t>DE 60 A 70</t>
  </si>
  <si>
    <t>CODE DISTRIBUTEUR</t>
  </si>
  <si>
    <t>NOM DISTRIBUTEUR</t>
  </si>
  <si>
    <t>NOM PRESCRIPTEUR</t>
  </si>
  <si>
    <t>NUM CT</t>
  </si>
  <si>
    <t>RESILIE O/N</t>
  </si>
  <si>
    <t>REF PRESC.</t>
  </si>
  <si>
    <t>REF REV.</t>
  </si>
  <si>
    <t>NOM FORMULE</t>
  </si>
  <si>
    <t>CODE VENDEUR</t>
  </si>
  <si>
    <t>NOM CLIENT</t>
  </si>
  <si>
    <t>KM COUVERT</t>
  </si>
  <si>
    <t>AGE A LA SOUSC.</t>
  </si>
  <si>
    <t>DT FIN RISQUE</t>
  </si>
  <si>
    <t>CP CLIENT</t>
  </si>
  <si>
    <t>VILLE CLIENT</t>
  </si>
  <si>
    <t>DISTANCE</t>
  </si>
  <si>
    <t>MARQUE</t>
  </si>
  <si>
    <t>MODELE</t>
  </si>
  <si>
    <t>MOTORISATION</t>
  </si>
  <si>
    <t>CV</t>
  </si>
  <si>
    <t>IMMAT</t>
  </si>
  <si>
    <t>VIN</t>
  </si>
  <si>
    <t>1ère MEC</t>
  </si>
  <si>
    <t>DATE SOUSCRIPTION</t>
  </si>
  <si>
    <t>DATE EFFET</t>
  </si>
  <si>
    <t>DUREE</t>
  </si>
  <si>
    <t>KM A LA SOUSCRIPTION</t>
  </si>
  <si>
    <t>GENRE</t>
  </si>
  <si>
    <t>MT PRIME TTC</t>
  </si>
  <si>
    <t>NB ACCORDS SOLDES</t>
  </si>
  <si>
    <t>MT PAYES</t>
  </si>
  <si>
    <t>T01958</t>
  </si>
  <si>
    <t>GGE LA GARE DE BEAUCHAMP</t>
  </si>
  <si>
    <t>ICARE</t>
  </si>
  <si>
    <t>21512692335</t>
  </si>
  <si>
    <t>NON</t>
  </si>
  <si>
    <t>Contrat Entretien-Réparation VN</t>
  </si>
  <si>
    <t>admin</t>
  </si>
  <si>
    <t>HENNEQUIN</t>
  </si>
  <si>
    <t>95240</t>
  </si>
  <si>
    <t>CORMEILLES EN PARISIS</t>
  </si>
  <si>
    <t>RENAULT</t>
  </si>
  <si>
    <t>SCENIC GRAND</t>
  </si>
  <si>
    <t>Diesel</t>
  </si>
  <si>
    <t>DY135HA</t>
  </si>
  <si>
    <t>VF1JZ49AJ54592478</t>
  </si>
  <si>
    <t>VP</t>
  </si>
  <si>
    <t>T03558</t>
  </si>
  <si>
    <t>ROUSSEAU RENAULT ARGTEUIL</t>
  </si>
  <si>
    <t>21503196985</t>
  </si>
  <si>
    <t>toumlhaft</t>
  </si>
  <si>
    <t>CEAPIC</t>
  </si>
  <si>
    <t>92230</t>
  </si>
  <si>
    <t>GENNEVILLIERS</t>
  </si>
  <si>
    <t>KANGOO</t>
  </si>
  <si>
    <t>DP624NS</t>
  </si>
  <si>
    <t>VF1FW18B551114138</t>
  </si>
  <si>
    <t>VU</t>
  </si>
  <si>
    <t>21503430095</t>
  </si>
  <si>
    <t>DP698WA</t>
  </si>
  <si>
    <t>VF1FW18B551076934</t>
  </si>
  <si>
    <t>21504269055</t>
  </si>
  <si>
    <t>CLAYETTE</t>
  </si>
  <si>
    <t>95110</t>
  </si>
  <si>
    <t>SANNOIS</t>
  </si>
  <si>
    <t>DQ079GG</t>
  </si>
  <si>
    <t>VF1FW18B452097810</t>
  </si>
  <si>
    <t>21504497535</t>
  </si>
  <si>
    <t>Contrat Entretien</t>
  </si>
  <si>
    <t>HISSOU</t>
  </si>
  <si>
    <t>RICHARD</t>
  </si>
  <si>
    <t>95120</t>
  </si>
  <si>
    <t>ERMONT</t>
  </si>
  <si>
    <t>TWINGO</t>
  </si>
  <si>
    <t>Essence</t>
  </si>
  <si>
    <t>DQ400GV</t>
  </si>
  <si>
    <t>VF1AHB00551124110</t>
  </si>
  <si>
    <t>21506419405</t>
  </si>
  <si>
    <t>DS182JP</t>
  </si>
  <si>
    <t>VF1FW18B551086857</t>
  </si>
  <si>
    <t>21506659415</t>
  </si>
  <si>
    <t>OUAMLHAFT</t>
  </si>
  <si>
    <t>DS425QR</t>
  </si>
  <si>
    <t>VF1FW18B552098571</t>
  </si>
  <si>
    <t>21509343855</t>
  </si>
  <si>
    <t>ngallois</t>
  </si>
  <si>
    <t>BOURDIOL</t>
  </si>
  <si>
    <t>95150</t>
  </si>
  <si>
    <t>TAVERNY</t>
  </si>
  <si>
    <t>DV563PZ</t>
  </si>
  <si>
    <t>VF1AHB22553740862</t>
  </si>
  <si>
    <t>21509390515</t>
  </si>
  <si>
    <t>mhissou</t>
  </si>
  <si>
    <t>TOULON</t>
  </si>
  <si>
    <t>95230</t>
  </si>
  <si>
    <t>SOISY SOUS MONTMORENCY</t>
  </si>
  <si>
    <t>DACIA</t>
  </si>
  <si>
    <t>SANDERO</t>
  </si>
  <si>
    <t>DS671YB</t>
  </si>
  <si>
    <t>UU15SDAAC53289926</t>
  </si>
  <si>
    <t>21510176195</t>
  </si>
  <si>
    <t>PETIT</t>
  </si>
  <si>
    <t>95100</t>
  </si>
  <si>
    <t>ARGENTEUIL</t>
  </si>
  <si>
    <t>CLIO</t>
  </si>
  <si>
    <t>DW573EW</t>
  </si>
  <si>
    <t>VF15RB20A53950788</t>
  </si>
  <si>
    <t>21511588025</t>
  </si>
  <si>
    <t>rgomes</t>
  </si>
  <si>
    <t>BOUSCH</t>
  </si>
  <si>
    <t>95130</t>
  </si>
  <si>
    <t>FRANCONVILLE LA GARENNE</t>
  </si>
  <si>
    <t>MEGANE</t>
  </si>
  <si>
    <t>DR764AV</t>
  </si>
  <si>
    <t>VF1DZY10653051631</t>
  </si>
  <si>
    <t>21512572435</t>
  </si>
  <si>
    <t>BOUZIER</t>
  </si>
  <si>
    <t>KADJAR</t>
  </si>
  <si>
    <t>DV552PF</t>
  </si>
  <si>
    <t>VF1RFE00353432542</t>
  </si>
  <si>
    <t>21601928005</t>
  </si>
  <si>
    <t>ROUSSEAU</t>
  </si>
  <si>
    <t>SCHWARTZ</t>
  </si>
  <si>
    <t>ESPACE</t>
  </si>
  <si>
    <t>DY946DW</t>
  </si>
  <si>
    <t>VF1RFC00253408432</t>
  </si>
  <si>
    <t>21602241545</t>
  </si>
  <si>
    <t>kribeiro</t>
  </si>
  <si>
    <t>VINCIGUERRA</t>
  </si>
  <si>
    <t>95160</t>
  </si>
  <si>
    <t>MONTMORENCY</t>
  </si>
  <si>
    <t>CAPTUR</t>
  </si>
  <si>
    <t>DY960MP</t>
  </si>
  <si>
    <t>VF12RAU1D54526234</t>
  </si>
  <si>
    <t>21602242015</t>
  </si>
  <si>
    <t>DY940MP</t>
  </si>
  <si>
    <t>VF1RFE00054358460</t>
  </si>
  <si>
    <t>21602491505</t>
  </si>
  <si>
    <t>sferet</t>
  </si>
  <si>
    <t>BLIN</t>
  </si>
  <si>
    <t>95390</t>
  </si>
  <si>
    <t>ST PRIX</t>
  </si>
  <si>
    <t>DZ008CQ</t>
  </si>
  <si>
    <t>VF1RFE00154358449</t>
  </si>
  <si>
    <t>21602565485</t>
  </si>
  <si>
    <t>CAREME</t>
  </si>
  <si>
    <t>DZ557CP</t>
  </si>
  <si>
    <t>VF12RFL1H52298364</t>
  </si>
  <si>
    <t>T03926</t>
  </si>
  <si>
    <t>ROUSSEAU ENGHIEN</t>
  </si>
  <si>
    <t>21504171005</t>
  </si>
  <si>
    <t>bmartorell</t>
  </si>
  <si>
    <t>SALINGUE</t>
  </si>
  <si>
    <t>DQ209GF</t>
  </si>
  <si>
    <t>VF15RTL0E51029324</t>
  </si>
  <si>
    <t>21504355405</t>
  </si>
  <si>
    <t>SGA</t>
  </si>
  <si>
    <t>TRIBUT</t>
  </si>
  <si>
    <t>95170</t>
  </si>
  <si>
    <t>DEUIL LA BARRE</t>
  </si>
  <si>
    <t>DF239FE</t>
  </si>
  <si>
    <t>VF12R401E50800047</t>
  </si>
  <si>
    <t>21504388405</t>
  </si>
  <si>
    <t>ANNULE</t>
  </si>
  <si>
    <t>MAB</t>
  </si>
  <si>
    <t>LUDOSKY</t>
  </si>
  <si>
    <t>93600</t>
  </si>
  <si>
    <t>AULNAY SOUS BOIS</t>
  </si>
  <si>
    <t>DG574BG</t>
  </si>
  <si>
    <t>VF1BZ140649725640</t>
  </si>
  <si>
    <t>21504390485</t>
  </si>
  <si>
    <t>Contrat Révisions</t>
  </si>
  <si>
    <t>21504534495</t>
  </si>
  <si>
    <t>bmaturlak</t>
  </si>
  <si>
    <t>DEMAREST</t>
  </si>
  <si>
    <t>DQ673GG</t>
  </si>
  <si>
    <t>VF17R400E52564932</t>
  </si>
  <si>
    <t>21504569455</t>
  </si>
  <si>
    <t>SABATIER</t>
  </si>
  <si>
    <t>DP302KS</t>
  </si>
  <si>
    <t>VF15R5A0H52178796</t>
  </si>
  <si>
    <t>21506369675</t>
  </si>
  <si>
    <t>ATEMNI</t>
  </si>
  <si>
    <t>SOISY S/S MONTMORENCY</t>
  </si>
  <si>
    <t>DR992XB</t>
  </si>
  <si>
    <t>VF1JZ10B653051234</t>
  </si>
  <si>
    <t>21507282205</t>
  </si>
  <si>
    <t>PISAN</t>
  </si>
  <si>
    <t>95330</t>
  </si>
  <si>
    <t>DOMONT</t>
  </si>
  <si>
    <t>DUSTER</t>
  </si>
  <si>
    <t>DS025WH</t>
  </si>
  <si>
    <t>UU1HSDADF53138391</t>
  </si>
  <si>
    <t>21509148195</t>
  </si>
  <si>
    <t>BENOUAZZOU</t>
  </si>
  <si>
    <t>95880</t>
  </si>
  <si>
    <t>ENGHIEN LES BAINS</t>
  </si>
  <si>
    <t>DT215RJ</t>
  </si>
  <si>
    <t>UU1HSDCW653319207</t>
  </si>
  <si>
    <t>21511453935</t>
  </si>
  <si>
    <t>GONCALVES</t>
  </si>
  <si>
    <t>DX319EW</t>
  </si>
  <si>
    <t>VF15R0J0A53954703</t>
  </si>
  <si>
    <t>T31601</t>
  </si>
  <si>
    <t>ROUSSEAU RENAULT CERGY PT</t>
  </si>
  <si>
    <t>21503597155</t>
  </si>
  <si>
    <t>ctorres</t>
  </si>
  <si>
    <t>DUBAR</t>
  </si>
  <si>
    <t>95520</t>
  </si>
  <si>
    <t>OSNY</t>
  </si>
  <si>
    <t>DQ697CS</t>
  </si>
  <si>
    <t>VF15R5A0H52258777</t>
  </si>
  <si>
    <t>21504315095</t>
  </si>
  <si>
    <t>OUI</t>
  </si>
  <si>
    <t>jalcael</t>
  </si>
  <si>
    <t>ENGHIEN SECURITE</t>
  </si>
  <si>
    <t>DB864PY</t>
  </si>
  <si>
    <t>VF17RJL0H49308372</t>
  </si>
  <si>
    <t>21504433475</t>
  </si>
  <si>
    <t>nhaustete</t>
  </si>
  <si>
    <t>SAUVAGE</t>
  </si>
  <si>
    <t>95490</t>
  </si>
  <si>
    <t>VAUREAL</t>
  </si>
  <si>
    <t>DQ381SG</t>
  </si>
  <si>
    <t>VF12R401E52141367</t>
  </si>
  <si>
    <t>21504499825</t>
  </si>
  <si>
    <t>avenisse</t>
  </si>
  <si>
    <t>FENOUILLET</t>
  </si>
  <si>
    <t>95800</t>
  </si>
  <si>
    <t>CERGY</t>
  </si>
  <si>
    <t>DQ403GC</t>
  </si>
  <si>
    <t>VF12RDA1H52746629</t>
  </si>
  <si>
    <t>21506532145</t>
  </si>
  <si>
    <t>BLANCHARD</t>
  </si>
  <si>
    <t>78700</t>
  </si>
  <si>
    <t>CONFLANS STE HONORINE</t>
  </si>
  <si>
    <t>SCENIC</t>
  </si>
  <si>
    <t>DS652LA</t>
  </si>
  <si>
    <t>VF1JZ160653139546</t>
  </si>
  <si>
    <t>21507254265</t>
  </si>
  <si>
    <t>ESNAULT</t>
  </si>
  <si>
    <t>95540</t>
  </si>
  <si>
    <t>MERY SUR OISE</t>
  </si>
  <si>
    <t>CB144GK</t>
  </si>
  <si>
    <t>VF1JK1JAC46708618</t>
  </si>
  <si>
    <t>95310</t>
  </si>
  <si>
    <t>FRANCONVILLE</t>
  </si>
  <si>
    <t>KIA</t>
  </si>
  <si>
    <t>PICANTO</t>
  </si>
  <si>
    <t>T56885</t>
  </si>
  <si>
    <t>ROUSSEAU MOTORS CERGY-PT</t>
  </si>
  <si>
    <t>21503258985</t>
  </si>
  <si>
    <t>cedric</t>
  </si>
  <si>
    <t>NOEL</t>
  </si>
  <si>
    <t>95290</t>
  </si>
  <si>
    <t>L'ISLE ADAM</t>
  </si>
  <si>
    <t>RIO</t>
  </si>
  <si>
    <t>DP429RC</t>
  </si>
  <si>
    <t>KNADN511AF6510907</t>
  </si>
  <si>
    <t>21503447655</t>
  </si>
  <si>
    <t>patrice</t>
  </si>
  <si>
    <t>BABE</t>
  </si>
  <si>
    <t>SOUL</t>
  </si>
  <si>
    <t>DL919CN</t>
  </si>
  <si>
    <t>KNAJP816AF7119211</t>
  </si>
  <si>
    <t>21503573565</t>
  </si>
  <si>
    <t>VENTRIBOUT</t>
  </si>
  <si>
    <t>DJ425EG</t>
  </si>
  <si>
    <t>KNADN511AE6952578</t>
  </si>
  <si>
    <t>21504280495</t>
  </si>
  <si>
    <t>antonio</t>
  </si>
  <si>
    <t>PIEGARD</t>
  </si>
  <si>
    <t>95280</t>
  </si>
  <si>
    <t>JOUY LE MOUTIER</t>
  </si>
  <si>
    <t>CEE'D</t>
  </si>
  <si>
    <t>DP914XW</t>
  </si>
  <si>
    <t>U5YHN813GFL104686</t>
  </si>
  <si>
    <t>21504355345</t>
  </si>
  <si>
    <t>TAYLLAMIN</t>
  </si>
  <si>
    <t>DQ645EA</t>
  </si>
  <si>
    <t>KNABX511AFT944721</t>
  </si>
  <si>
    <t>21504560775</t>
  </si>
  <si>
    <t>mlopes</t>
  </si>
  <si>
    <t>SAINT-MICHEL</t>
  </si>
  <si>
    <t>27510</t>
  </si>
  <si>
    <t>TOURNY</t>
  </si>
  <si>
    <t>SPORTAGE</t>
  </si>
  <si>
    <t>DQ705ZB</t>
  </si>
  <si>
    <t>U5YPC815AEL620077</t>
  </si>
  <si>
    <t>21505099205</t>
  </si>
  <si>
    <t>GROBELNY</t>
  </si>
  <si>
    <t>ST OUEN L AUMONE</t>
  </si>
  <si>
    <t>DH171GH</t>
  </si>
  <si>
    <t>U5YPC814AEL516512</t>
  </si>
  <si>
    <t>21505245765</t>
  </si>
  <si>
    <t>TOUTAIN</t>
  </si>
  <si>
    <t>DQ717GJ</t>
  </si>
  <si>
    <t>U5YPC815AEL619535</t>
  </si>
  <si>
    <t>21505515385</t>
  </si>
  <si>
    <t>THIBAUD</t>
  </si>
  <si>
    <t>92700</t>
  </si>
  <si>
    <t>COLOMBES</t>
  </si>
  <si>
    <t>DP338DZ</t>
  </si>
  <si>
    <t>KNABX511AGT993516</t>
  </si>
  <si>
    <t>21505539005</t>
  </si>
  <si>
    <t>MORIGNY</t>
  </si>
  <si>
    <t>DR714VZ</t>
  </si>
  <si>
    <t>KNADN511AF6514059</t>
  </si>
  <si>
    <t>21505546585</t>
  </si>
  <si>
    <t>HELENE</t>
  </si>
  <si>
    <t>DD309EC</t>
  </si>
  <si>
    <t>KNADN511AE6343298</t>
  </si>
  <si>
    <t>21505547655</t>
  </si>
  <si>
    <t>VALENTIN</t>
  </si>
  <si>
    <t>95210</t>
  </si>
  <si>
    <t>ST GRATIEN</t>
  </si>
  <si>
    <t>DR063XH</t>
  </si>
  <si>
    <t>KNADN511AF6732100</t>
  </si>
  <si>
    <t>21505560675</t>
  </si>
  <si>
    <t>GOMEZ</t>
  </si>
  <si>
    <t>60540</t>
  </si>
  <si>
    <t>BORNEL</t>
  </si>
  <si>
    <t>DR627XH</t>
  </si>
  <si>
    <t>KNADM511AF6552661</t>
  </si>
  <si>
    <t>21506108355</t>
  </si>
  <si>
    <t>LAHDIRI</t>
  </si>
  <si>
    <t>DR077QS</t>
  </si>
  <si>
    <t>KNABE511AFT872649</t>
  </si>
  <si>
    <t>21506124785</t>
  </si>
  <si>
    <t>RIZKO POLIS / MIDAVEN</t>
  </si>
  <si>
    <t>DR764QR</t>
  </si>
  <si>
    <t>U5YPC815AEL668412</t>
  </si>
  <si>
    <t>21506147535</t>
  </si>
  <si>
    <t>VADIMON</t>
  </si>
  <si>
    <t xml:space="preserve">CERGY </t>
  </si>
  <si>
    <t>DR484TV</t>
  </si>
  <si>
    <t>KNABX512BGT051237</t>
  </si>
  <si>
    <t>21506193295</t>
  </si>
  <si>
    <t>SKORABADENKOFF</t>
  </si>
  <si>
    <t>DR522HE</t>
  </si>
  <si>
    <t>KNABX511AFT886320</t>
  </si>
  <si>
    <t>21506211215</t>
  </si>
  <si>
    <t>BESSE</t>
  </si>
  <si>
    <t>DS548CK</t>
  </si>
  <si>
    <t>KNABX511AGT037317</t>
  </si>
  <si>
    <t>21506211895</t>
  </si>
  <si>
    <t>HELIN</t>
  </si>
  <si>
    <t>78500</t>
  </si>
  <si>
    <t>SARTROUVILLE</t>
  </si>
  <si>
    <t>DR837XL</t>
  </si>
  <si>
    <t>U5YPC814AEL632080</t>
  </si>
  <si>
    <t>21506420895</t>
  </si>
  <si>
    <t>JEANDEL</t>
  </si>
  <si>
    <t>DS642KH</t>
  </si>
  <si>
    <t>KNADN511AF6732093</t>
  </si>
  <si>
    <t>21506592095</t>
  </si>
  <si>
    <t>GUILLOU</t>
  </si>
  <si>
    <t>VENGA</t>
  </si>
  <si>
    <t>DS083SR</t>
  </si>
  <si>
    <t>U5YEG811AGL118150</t>
  </si>
  <si>
    <t>21507018805</t>
  </si>
  <si>
    <t>DELAHAYE</t>
  </si>
  <si>
    <t>95000</t>
  </si>
  <si>
    <t>DS509SQ</t>
  </si>
  <si>
    <t>U5YHM516AFL202252</t>
  </si>
  <si>
    <t>21507396425</t>
  </si>
  <si>
    <t>BERTHOME</t>
  </si>
  <si>
    <t>95450</t>
  </si>
  <si>
    <t>GUIRY EN VEXIN</t>
  </si>
  <si>
    <t>DS914TL</t>
  </si>
  <si>
    <t>U5YPC815AFL705539</t>
  </si>
  <si>
    <t>21507516785</t>
  </si>
  <si>
    <t>BRUNA</t>
  </si>
  <si>
    <t>DT423BC</t>
  </si>
  <si>
    <t>KNABX512BGT051454</t>
  </si>
  <si>
    <t>21507638205</t>
  </si>
  <si>
    <t>TARTAS</t>
  </si>
  <si>
    <t>DT191MA</t>
  </si>
  <si>
    <t>KNABX311AFT913102</t>
  </si>
  <si>
    <t>21507842615</t>
  </si>
  <si>
    <t>KORBOSLI</t>
  </si>
  <si>
    <t>DT523RZ</t>
  </si>
  <si>
    <t>U5YPC815AEL649220</t>
  </si>
  <si>
    <t>21507849395</t>
  </si>
  <si>
    <t>CHAMAILLARD</t>
  </si>
  <si>
    <t>93250</t>
  </si>
  <si>
    <t>VILLEMOMBLE</t>
  </si>
  <si>
    <t>DS654SE</t>
  </si>
  <si>
    <t>KNABX311AFT907305</t>
  </si>
  <si>
    <t>21509139345</t>
  </si>
  <si>
    <t>TROUETTE</t>
  </si>
  <si>
    <t>FREMAINVILLE</t>
  </si>
  <si>
    <t>DS744CL</t>
  </si>
  <si>
    <t>KNADN511AF6732086</t>
  </si>
  <si>
    <t>21509158945</t>
  </si>
  <si>
    <t>MICHAUD</t>
  </si>
  <si>
    <t>COURDIMANCHE</t>
  </si>
  <si>
    <t>DV340LK</t>
  </si>
  <si>
    <t>KNADN511AG6599734</t>
  </si>
  <si>
    <t>21509387235</t>
  </si>
  <si>
    <t>EL-BHAR</t>
  </si>
  <si>
    <t>DV861RR</t>
  </si>
  <si>
    <t>U5YEH811AFL115399</t>
  </si>
  <si>
    <t>21509475665</t>
  </si>
  <si>
    <t>DARNAL</t>
  </si>
  <si>
    <t>95650</t>
  </si>
  <si>
    <t>PUISEUX PONTOISE</t>
  </si>
  <si>
    <t>DV903XV</t>
  </si>
  <si>
    <t>KNADN514AF6555660</t>
  </si>
  <si>
    <t>21510102585</t>
  </si>
  <si>
    <t>DETAIN</t>
  </si>
  <si>
    <t>95630</t>
  </si>
  <si>
    <t>MERIEL</t>
  </si>
  <si>
    <t>DS529WQ</t>
  </si>
  <si>
    <t>U5YEH814AGL118201</t>
  </si>
  <si>
    <t>21510166995</t>
  </si>
  <si>
    <t>KHALIL</t>
  </si>
  <si>
    <t>DW598HL</t>
  </si>
  <si>
    <t>KNADN514AF6566182</t>
  </si>
  <si>
    <t>21510191285</t>
  </si>
  <si>
    <t>WAGUET / PRIAM</t>
  </si>
  <si>
    <t>DW666JT</t>
  </si>
  <si>
    <t>KNADN514AF6554214</t>
  </si>
  <si>
    <t>21510522085</t>
  </si>
  <si>
    <t>COUPE</t>
  </si>
  <si>
    <t>SORENTO</t>
  </si>
  <si>
    <t>DW170VM</t>
  </si>
  <si>
    <t>KNAPH81BCG5127049</t>
  </si>
  <si>
    <t>21510626695</t>
  </si>
  <si>
    <t>LEMORE</t>
  </si>
  <si>
    <t>95580</t>
  </si>
  <si>
    <t>MARGENCY</t>
  </si>
  <si>
    <t>DW457YH</t>
  </si>
  <si>
    <t>KNADN514AF6555681</t>
  </si>
  <si>
    <t>21511210145</t>
  </si>
  <si>
    <t>LANNES</t>
  </si>
  <si>
    <t>95640</t>
  </si>
  <si>
    <t>MARINES</t>
  </si>
  <si>
    <t>DX366CL</t>
  </si>
  <si>
    <t>KNABX511AGT108124</t>
  </si>
  <si>
    <t>21511249425</t>
  </si>
  <si>
    <t>REDJDAL</t>
  </si>
  <si>
    <t>DX129AH</t>
  </si>
  <si>
    <t>KNABX511AGT107967</t>
  </si>
  <si>
    <t>21511253935</t>
  </si>
  <si>
    <t>HARMI</t>
  </si>
  <si>
    <t>DX825ED</t>
  </si>
  <si>
    <t>U5YPC815AEL650965</t>
  </si>
  <si>
    <t>21511495015</t>
  </si>
  <si>
    <t>ZITTE</t>
  </si>
  <si>
    <t>DX335HR</t>
  </si>
  <si>
    <t>KNADN511AG6749743</t>
  </si>
  <si>
    <t>21511626505</t>
  </si>
  <si>
    <t>HERVIEUX</t>
  </si>
  <si>
    <t>95300</t>
  </si>
  <si>
    <t>PONTOISE</t>
  </si>
  <si>
    <t>DX349RK</t>
  </si>
  <si>
    <t>KNABX511AGT136550</t>
  </si>
  <si>
    <t>21512228685</t>
  </si>
  <si>
    <t>BOULEGUE</t>
  </si>
  <si>
    <t>DX618VA</t>
  </si>
  <si>
    <t>KNABX512BGT116896</t>
  </si>
  <si>
    <t>21512282565</t>
  </si>
  <si>
    <t>COLIN</t>
  </si>
  <si>
    <t>DY081AF</t>
  </si>
  <si>
    <t>KNABX511AGT090390</t>
  </si>
  <si>
    <t>21512282955</t>
  </si>
  <si>
    <t>LEBRUN EP RENARD</t>
  </si>
  <si>
    <t>95610</t>
  </si>
  <si>
    <t>ERAGNY</t>
  </si>
  <si>
    <t>DX365KN</t>
  </si>
  <si>
    <t>KNADN514AF6555972</t>
  </si>
  <si>
    <t>21512304865</t>
  </si>
  <si>
    <t>LOINARD</t>
  </si>
  <si>
    <t>60240</t>
  </si>
  <si>
    <t>BOUBIERS</t>
  </si>
  <si>
    <t>DY572AZ</t>
  </si>
  <si>
    <t>U5YPC815AFL762130</t>
  </si>
  <si>
    <t>21512311405</t>
  </si>
  <si>
    <t>CIPOLLINA</t>
  </si>
  <si>
    <t>DY813BM</t>
  </si>
  <si>
    <t>KNABX511AGT156389</t>
  </si>
  <si>
    <t>21512462235</t>
  </si>
  <si>
    <t>CONSTANT</t>
  </si>
  <si>
    <t>DY748EZ</t>
  </si>
  <si>
    <t>KNABX512BGT162949</t>
  </si>
  <si>
    <t>21512466995</t>
  </si>
  <si>
    <t>AUBANEL</t>
  </si>
  <si>
    <t>95270</t>
  </si>
  <si>
    <t>ST MARTIN DU TERTRE</t>
  </si>
  <si>
    <t>DY849EY</t>
  </si>
  <si>
    <t>U5YEG813AFL114909</t>
  </si>
  <si>
    <t>21512596635</t>
  </si>
  <si>
    <t>RAVENNES</t>
  </si>
  <si>
    <t>95190</t>
  </si>
  <si>
    <t>GOUSSAINVILLE</t>
  </si>
  <si>
    <t>DY562KD</t>
  </si>
  <si>
    <t>U5YPC815AEL634579</t>
  </si>
  <si>
    <t>21512634675</t>
  </si>
  <si>
    <t>THIERRY</t>
  </si>
  <si>
    <t>95510</t>
  </si>
  <si>
    <t>ST CYR EN ARTHIES</t>
  </si>
  <si>
    <t>DY034LT</t>
  </si>
  <si>
    <t>U5YPC815AFL748526</t>
  </si>
  <si>
    <t>21512691275</t>
  </si>
  <si>
    <t>VISUS</t>
  </si>
  <si>
    <t>DY639NX</t>
  </si>
  <si>
    <t>U5YPC815AEL634595</t>
  </si>
  <si>
    <t>21601411505</t>
  </si>
  <si>
    <t>PERINETTI</t>
  </si>
  <si>
    <t>95870</t>
  </si>
  <si>
    <t>BEZONS</t>
  </si>
  <si>
    <t>DR882XH</t>
  </si>
  <si>
    <t>KNAJP816AF7138089</t>
  </si>
  <si>
    <t>21602439285</t>
  </si>
  <si>
    <t>HATTON LAGAINIERE</t>
  </si>
  <si>
    <t>92600</t>
  </si>
  <si>
    <t>ASNIERES S/ SEINE</t>
  </si>
  <si>
    <t>DV178NF</t>
  </si>
  <si>
    <t>KNADN511AG6584963</t>
  </si>
  <si>
    <t>21602569855</t>
  </si>
  <si>
    <t>BOUTEILLER</t>
  </si>
  <si>
    <t>ABLEIGES</t>
  </si>
  <si>
    <t>DZ018FS</t>
  </si>
  <si>
    <t>KNADN511AG6600064</t>
  </si>
  <si>
    <r>
      <rPr>
        <sz val="10"/>
        <color theme="1"/>
        <rFont val="Tahoma"/>
        <family val="2"/>
      </rPr>
      <t xml:space="preserve"> - </t>
    </r>
    <r>
      <rPr>
        <sz val="10"/>
        <color theme="1"/>
        <rFont val="Tahoma"/>
        <family val="2"/>
      </rPr>
      <t>1</t>
    </r>
    <r>
      <rPr>
        <sz val="10"/>
        <color theme="1"/>
        <rFont val="Tahoma"/>
        <family val="2"/>
      </rPr>
      <t xml:space="preserve"> - </t>
    </r>
  </si>
  <si>
    <t>CUMUL</t>
  </si>
  <si>
    <t>Vendeur 1</t>
  </si>
  <si>
    <t>Vendeur 2</t>
  </si>
  <si>
    <t>Vendeur 3</t>
  </si>
  <si>
    <t>Vendeur 4</t>
  </si>
  <si>
    <t>Vendeur 5</t>
  </si>
  <si>
    <t>Vendeur 6</t>
  </si>
  <si>
    <t>Vendeur 7</t>
  </si>
  <si>
    <t>Vendeur 8</t>
  </si>
  <si>
    <t>GAIN</t>
  </si>
  <si>
    <t>MOINS DE 10</t>
  </si>
  <si>
    <t>PRIMES VENDEURS / CONTRATS</t>
  </si>
  <si>
    <t>Gains Challenge</t>
  </si>
  <si>
    <t xml:space="preserve">Détails des ventes 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</si>
</sst>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#0"/>
    <numFmt numFmtId="165" formatCode="d\ mmm\ yy"/>
    <numFmt numFmtId="166" formatCode="#,##0.00\ [$€-40C]"/>
    <numFmt numFmtId="167" formatCode="_-* #,##0.00\ [$€-40C]_-;\-* #,##0.00\ [$€-40C]_-;_-* &quot;-&quot;??\ [$€-40C]_-;_-@_-"/>
    <numFmt numFmtId="168" formatCode="_-* #,##0\ [$€-40C]_-;\-* #,##0\ [$€-40C]_-;_-* &quot;-&quot;??\ [$€-40C]_-;_-@_-"/>
  </numFmts>
  <fonts count="2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8"/>
      <color theme="1"/>
      <name val="Tahoma"/>
      <family val="2"/>
    </font>
    <font>
      <sz val="8"/>
      <color theme="1"/>
      <name val="Tahoma"/>
      <family val="2"/>
    </font>
    <font>
      <sz val="10"/>
      <name val="Arial"/>
      <family val="2"/>
    </font>
    <font>
      <sz val="11"/>
      <name val="Citroen"/>
      <family val="3"/>
    </font>
    <font>
      <sz val="22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Aharoni"/>
      <charset val="177"/>
    </font>
    <font>
      <sz val="11"/>
      <color theme="1"/>
      <name val="AngsanaUPC"/>
      <family val="1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Arial Unicode MS"/>
      <family val="2"/>
    </font>
    <font>
      <sz val="10"/>
      <color theme="1"/>
      <name val="Calibri"/>
      <family val="2"/>
      <scheme val="minor"/>
    </font>
    <font>
      <i/>
      <sz val="11"/>
      <color theme="1"/>
      <name val="Angsana New"/>
      <family val="1"/>
    </font>
    <font>
      <b/>
      <sz val="10"/>
      <color theme="1"/>
      <name val="Arial Unicode MS"/>
      <family val="2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608BB4"/>
      </left>
      <right style="medium">
        <color rgb="FF608BB4"/>
      </right>
      <top style="medium">
        <color rgb="FF608BB4"/>
      </top>
      <bottom style="medium">
        <color rgb="FF608BB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44" fontId="5" fillId="0" borderId="0" applyFont="0" applyFill="0" applyBorder="0" applyAlignment="0" applyProtection="0"/>
    <xf numFmtId="0" fontId="5" fillId="0" borderId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</cellStyleXfs>
  <cellXfs count="7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0" borderId="0" xfId="1"/>
    <xf numFmtId="165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horizontal="center" vertical="top"/>
    </xf>
    <xf numFmtId="21" fontId="2" fillId="0" borderId="0" xfId="1" applyNumberFormat="1" applyFont="1" applyAlignment="1">
      <alignment horizontal="right" vertical="top"/>
    </xf>
    <xf numFmtId="0" fontId="3" fillId="2" borderId="9" xfId="1" applyFont="1" applyFill="1" applyBorder="1" applyAlignment="1">
      <alignment horizontal="center" vertical="top"/>
    </xf>
    <xf numFmtId="0" fontId="2" fillId="0" borderId="10" xfId="1" applyBorder="1"/>
    <xf numFmtId="0" fontId="4" fillId="0" borderId="10" xfId="1" applyFont="1" applyBorder="1" applyAlignment="1">
      <alignment vertical="top"/>
    </xf>
    <xf numFmtId="164" fontId="4" fillId="0" borderId="10" xfId="1" applyNumberFormat="1" applyFont="1" applyBorder="1" applyAlignment="1">
      <alignment vertical="top"/>
    </xf>
    <xf numFmtId="3" fontId="4" fillId="0" borderId="10" xfId="1" applyNumberFormat="1" applyFont="1" applyBorder="1" applyAlignment="1">
      <alignment vertical="top"/>
    </xf>
    <xf numFmtId="165" fontId="4" fillId="0" borderId="10" xfId="1" applyNumberFormat="1" applyFont="1" applyBorder="1" applyAlignment="1">
      <alignment vertical="top"/>
    </xf>
    <xf numFmtId="166" fontId="4" fillId="0" borderId="10" xfId="1" applyNumberFormat="1" applyFont="1" applyBorder="1" applyAlignment="1">
      <alignment horizontal="right" vertical="top"/>
    </xf>
    <xf numFmtId="3" fontId="4" fillId="0" borderId="10" xfId="1" applyNumberFormat="1" applyFont="1" applyBorder="1" applyAlignment="1">
      <alignment horizontal="right" vertical="top"/>
    </xf>
    <xf numFmtId="0" fontId="0" fillId="0" borderId="10" xfId="0" applyBorder="1"/>
    <xf numFmtId="0" fontId="7" fillId="4" borderId="0" xfId="0" applyFont="1" applyFill="1" applyAlignment="1">
      <alignment horizontal="center"/>
    </xf>
    <xf numFmtId="0" fontId="9" fillId="4" borderId="0" xfId="0" applyFont="1" applyFill="1"/>
    <xf numFmtId="0" fontId="8" fillId="3" borderId="1" xfId="0" applyFont="1" applyFill="1" applyBorder="1" applyAlignment="1">
      <alignment horizontal="center"/>
    </xf>
    <xf numFmtId="0" fontId="1" fillId="6" borderId="6" xfId="0" applyFont="1" applyFill="1" applyBorder="1"/>
    <xf numFmtId="0" fontId="1" fillId="6" borderId="7" xfId="0" applyFont="1" applyFill="1" applyBorder="1"/>
    <xf numFmtId="0" fontId="1" fillId="6" borderId="8" xfId="0" applyFont="1" applyFill="1" applyBorder="1"/>
    <xf numFmtId="0" fontId="13" fillId="4" borderId="13" xfId="0" applyFont="1" applyFill="1" applyBorder="1"/>
    <xf numFmtId="0" fontId="1" fillId="0" borderId="13" xfId="0" applyFont="1" applyBorder="1"/>
    <xf numFmtId="0" fontId="1" fillId="5" borderId="14" xfId="0" applyFont="1" applyFill="1" applyBorder="1"/>
    <xf numFmtId="0" fontId="0" fillId="5" borderId="16" xfId="0" applyFill="1" applyBorder="1"/>
    <xf numFmtId="0" fontId="0" fillId="7" borderId="18" xfId="0" applyFill="1" applyBorder="1"/>
    <xf numFmtId="0" fontId="0" fillId="7" borderId="19" xfId="0" applyFill="1" applyBorder="1"/>
    <xf numFmtId="0" fontId="0" fillId="7" borderId="20" xfId="0" applyFill="1" applyBorder="1"/>
    <xf numFmtId="0" fontId="0" fillId="7" borderId="21" xfId="0" applyFill="1" applyBorder="1"/>
    <xf numFmtId="0" fontId="0" fillId="7" borderId="5" xfId="0" applyFill="1" applyBorder="1"/>
    <xf numFmtId="0" fontId="0" fillId="7" borderId="22" xfId="0" applyFill="1" applyBorder="1"/>
    <xf numFmtId="0" fontId="0" fillId="7" borderId="23" xfId="0" applyFill="1" applyBorder="1"/>
    <xf numFmtId="0" fontId="0" fillId="7" borderId="24" xfId="0" applyFill="1" applyBorder="1"/>
    <xf numFmtId="0" fontId="0" fillId="7" borderId="25" xfId="0" applyFill="1" applyBorder="1"/>
    <xf numFmtId="0" fontId="14" fillId="7" borderId="26" xfId="0" applyFont="1" applyFill="1" applyBorder="1"/>
    <xf numFmtId="0" fontId="14" fillId="7" borderId="27" xfId="0" applyFont="1" applyFill="1" applyBorder="1"/>
    <xf numFmtId="0" fontId="14" fillId="7" borderId="28" xfId="0" applyFont="1" applyFill="1" applyBorder="1"/>
    <xf numFmtId="0" fontId="15" fillId="5" borderId="17" xfId="0" applyFont="1" applyFill="1" applyBorder="1"/>
    <xf numFmtId="0" fontId="14" fillId="5" borderId="15" xfId="0" applyFont="1" applyFill="1" applyBorder="1"/>
    <xf numFmtId="0" fontId="0" fillId="0" borderId="5" xfId="0" applyBorder="1"/>
    <xf numFmtId="168" fontId="0" fillId="0" borderId="5" xfId="0" applyNumberFormat="1" applyBorder="1"/>
    <xf numFmtId="168" fontId="0" fillId="0" borderId="29" xfId="0" applyNumberFormat="1" applyBorder="1"/>
    <xf numFmtId="0" fontId="16" fillId="0" borderId="2" xfId="0" applyFont="1" applyBorder="1"/>
    <xf numFmtId="0" fontId="16" fillId="0" borderId="3" xfId="0" applyFont="1" applyBorder="1"/>
    <xf numFmtId="0" fontId="18" fillId="0" borderId="29" xfId="0" applyFont="1" applyBorder="1"/>
    <xf numFmtId="0" fontId="1" fillId="8" borderId="2" xfId="0" applyFont="1" applyFill="1" applyBorder="1"/>
    <xf numFmtId="0" fontId="1" fillId="8" borderId="3" xfId="0" applyFont="1" applyFill="1" applyBorder="1"/>
    <xf numFmtId="0" fontId="19" fillId="7" borderId="2" xfId="0" applyFont="1" applyFill="1" applyBorder="1"/>
    <xf numFmtId="167" fontId="17" fillId="7" borderId="20" xfId="0" applyNumberFormat="1" applyFont="1" applyFill="1" applyBorder="1" applyAlignment="1">
      <alignment horizontal="left" indent="1"/>
    </xf>
    <xf numFmtId="167" fontId="17" fillId="7" borderId="22" xfId="0" applyNumberFormat="1" applyFont="1" applyFill="1" applyBorder="1" applyAlignment="1">
      <alignment horizontal="left" indent="1"/>
    </xf>
    <xf numFmtId="0" fontId="0" fillId="7" borderId="30" xfId="0" applyFill="1" applyBorder="1"/>
    <xf numFmtId="167" fontId="17" fillId="7" borderId="31" xfId="0" applyNumberFormat="1" applyFont="1" applyFill="1" applyBorder="1" applyAlignment="1">
      <alignment horizontal="left" indent="1"/>
    </xf>
    <xf numFmtId="0" fontId="13" fillId="4" borderId="32" xfId="0" applyFont="1" applyFill="1" applyBorder="1"/>
    <xf numFmtId="167" fontId="20" fillId="0" borderId="1" xfId="0" applyNumberFormat="1" applyFont="1" applyBorder="1" applyAlignment="1">
      <alignment horizontal="left" indent="1"/>
    </xf>
    <xf numFmtId="0" fontId="0" fillId="0" borderId="1" xfId="0" applyBorder="1"/>
    <xf numFmtId="0" fontId="1" fillId="6" borderId="11" xfId="0" applyFont="1" applyFill="1" applyBorder="1" applyAlignment="1">
      <alignment horizontal="center"/>
    </xf>
    <xf numFmtId="0" fontId="0" fillId="0" borderId="12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68" fontId="0" fillId="0" borderId="2" xfId="0" applyNumberFormat="1" applyBorder="1" applyAlignment="1">
      <alignment horizontal="center"/>
    </xf>
    <xf numFmtId="168" fontId="0" fillId="0" borderId="3" xfId="0" applyNumberFormat="1" applyBorder="1" applyAlignment="1">
      <alignment horizontal="center"/>
    </xf>
    <xf numFmtId="0" fontId="12" fillId="5" borderId="2" xfId="0" applyFont="1" applyFill="1" applyBorder="1" applyAlignment="1">
      <alignment horizontal="center"/>
    </xf>
    <xf numFmtId="0" fontId="12" fillId="5" borderId="4" xfId="0" applyFont="1" applyFill="1" applyBorder="1" applyAlignment="1">
      <alignment horizontal="center"/>
    </xf>
    <xf numFmtId="0" fontId="12" fillId="5" borderId="3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</cellXfs>
  <cellStyles count="7">
    <cellStyle name="Euro" xfId="2"/>
    <cellStyle name="Normal" xfId="0" builtinId="0"/>
    <cellStyle name="Normal 2" xfId="1"/>
    <cellStyle name="Normal 2 2" xfId="3"/>
    <cellStyle name="Pourcentage 2" xfId="4"/>
    <cellStyle name="Pourcentage 3" xfId="5"/>
    <cellStyle name="Style 1" xfId="6"/>
  </cellStyles>
  <dxfs count="4">
    <dxf>
      <font>
        <condense val="0"/>
        <extend val="0"/>
        <color rgb="FF9C0006"/>
      </font>
    </dxf>
    <dxf>
      <fill>
        <patternFill>
          <bgColor rgb="FFFFFF00"/>
        </patternFill>
      </fill>
    </dxf>
    <dxf>
      <font>
        <b/>
        <i/>
      </font>
      <fill>
        <patternFill>
          <bgColor rgb="FFFFFF00"/>
        </patternFill>
      </fill>
    </dxf>
    <dxf>
      <font>
        <condense val="0"/>
        <extend val="0"/>
        <color rgb="FF9C0006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2"/>
  <c:chart>
    <c:autoTitleDeleted val="1"/>
    <c:plotArea>
      <c:layout/>
      <c:lineChart>
        <c:grouping val="stacked"/>
        <c:ser>
          <c:idx val="0"/>
          <c:order val="0"/>
          <c:marker>
            <c:symbol val="none"/>
          </c:marker>
          <c:dLbls>
            <c:dLblPos val="ctr"/>
            <c:showVal val="1"/>
          </c:dLbls>
          <c:cat>
            <c:strRef>
              <c:f>'ANALYSE '!$E$3:$E$14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 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'ANALYSE '!$F$3:$F$14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</c:numCache>
            </c:numRef>
          </c:val>
        </c:ser>
        <c:dLbls>
          <c:showVal val="1"/>
        </c:dLbls>
        <c:marker val="1"/>
        <c:axId val="49663360"/>
        <c:axId val="49669248"/>
      </c:lineChart>
      <c:catAx>
        <c:axId val="49663360"/>
        <c:scaling>
          <c:orientation val="minMax"/>
        </c:scaling>
        <c:axPos val="b"/>
        <c:majorTickMark val="none"/>
        <c:tickLblPos val="nextTo"/>
        <c:crossAx val="49669248"/>
        <c:crosses val="autoZero"/>
        <c:auto val="1"/>
        <c:lblAlgn val="ctr"/>
        <c:lblOffset val="100"/>
      </c:catAx>
      <c:valAx>
        <c:axId val="49669248"/>
        <c:scaling>
          <c:orientation val="minMax"/>
        </c:scaling>
        <c:delete val="1"/>
        <c:axPos val="l"/>
        <c:numFmt formatCode="General" sourceLinked="1"/>
        <c:majorTickMark val="none"/>
        <c:tickLblPos val="none"/>
        <c:crossAx val="49663360"/>
        <c:crosses val="autoZero"/>
        <c:crossBetween val="between"/>
      </c:valAx>
    </c:plotArea>
    <c:legend>
      <c:legendPos val="b"/>
      <c:layout/>
    </c:legend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16</xdr:row>
      <xdr:rowOff>19050</xdr:rowOff>
    </xdr:from>
    <xdr:to>
      <xdr:col>14</xdr:col>
      <xdr:colOff>0</xdr:colOff>
      <xdr:row>26</xdr:row>
      <xdr:rowOff>114300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7"/>
  <sheetViews>
    <sheetView showGridLines="0" topLeftCell="D1" workbookViewId="0">
      <selection activeCell="F5" sqref="F5"/>
    </sheetView>
  </sheetViews>
  <sheetFormatPr baseColWidth="10" defaultRowHeight="15"/>
  <cols>
    <col min="1" max="1" width="0" hidden="1" customWidth="1"/>
    <col min="2" max="2" width="11.42578125" hidden="1" customWidth="1"/>
    <col min="3" max="3" width="0" hidden="1" customWidth="1"/>
    <col min="6" max="6" width="111.28515625" customWidth="1"/>
  </cols>
  <sheetData>
    <row r="1" spans="1:6" ht="15.75" thickBot="1">
      <c r="A1" s="8" t="s">
        <v>23</v>
      </c>
      <c r="B1" s="8" t="s">
        <v>24</v>
      </c>
    </row>
    <row r="2" spans="1:6" ht="9.75" customHeight="1" thickBot="1">
      <c r="A2" s="10" t="s">
        <v>54</v>
      </c>
      <c r="B2" s="10" t="s">
        <v>55</v>
      </c>
    </row>
    <row r="3" spans="1:6" ht="15.75" hidden="1" thickBot="1">
      <c r="A3" s="10" t="s">
        <v>70</v>
      </c>
      <c r="B3" s="10" t="s">
        <v>71</v>
      </c>
    </row>
    <row r="4" spans="1:6" ht="15.75" hidden="1" thickBot="1">
      <c r="A4" s="10" t="s">
        <v>171</v>
      </c>
      <c r="B4" s="10" t="s">
        <v>172</v>
      </c>
    </row>
    <row r="5" spans="1:6" ht="60.75" customHeight="1" thickBot="1">
      <c r="A5" s="10" t="s">
        <v>226</v>
      </c>
      <c r="B5" s="10" t="s">
        <v>227</v>
      </c>
      <c r="F5" s="19" t="s">
        <v>54</v>
      </c>
    </row>
    <row r="6" spans="1:6" ht="29.25" thickBot="1">
      <c r="A6" s="10" t="s">
        <v>272</v>
      </c>
      <c r="B6" s="10" t="s">
        <v>273</v>
      </c>
      <c r="F6" s="17" t="str">
        <f>F5</f>
        <v>T01958</v>
      </c>
    </row>
    <row r="7" spans="1:6" ht="27" thickBot="1">
      <c r="A7" s="16"/>
      <c r="B7" s="16"/>
      <c r="F7" s="18" t="str">
        <f>VLOOKUP(F6,A1:B10000,2,FALSE)</f>
        <v>GGE LA GARE DE BEAUCHAMP</v>
      </c>
    </row>
  </sheetData>
  <dataValidations count="2">
    <dataValidation allowBlank="1" showInputMessage="1" showErrorMessage="1" promptTitle="CODE TIERS" sqref="A2:A6"/>
    <dataValidation type="list" allowBlank="1" showInputMessage="1" showErrorMessage="1" sqref="F5">
      <formula1>$A$2:$A$6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T27"/>
  <sheetViews>
    <sheetView showGridLines="0" tabSelected="1" zoomScaleNormal="100" workbookViewId="0">
      <selection activeCell="P17" sqref="P17"/>
    </sheetView>
  </sheetViews>
  <sheetFormatPr baseColWidth="10" defaultRowHeight="15"/>
  <cols>
    <col min="3" max="3" width="15.42578125" customWidth="1"/>
    <col min="4" max="4" width="4.5703125" customWidth="1"/>
    <col min="7" max="7" width="13.42578125" customWidth="1"/>
    <col min="15" max="15" width="2.7109375" customWidth="1"/>
    <col min="19" max="20" width="11.42578125" customWidth="1"/>
  </cols>
  <sheetData>
    <row r="1" spans="1:20" ht="15.75" thickBot="1">
      <c r="A1" s="66" t="s">
        <v>0</v>
      </c>
      <c r="B1" s="68"/>
      <c r="E1" s="57" t="s">
        <v>562</v>
      </c>
      <c r="F1" s="58"/>
      <c r="G1" s="58"/>
      <c r="H1" s="58"/>
      <c r="I1" s="58"/>
      <c r="J1" s="58"/>
      <c r="K1" s="58"/>
      <c r="L1" s="58"/>
      <c r="M1" s="58"/>
      <c r="N1" s="58"/>
      <c r="S1" s="8" t="s">
        <v>23</v>
      </c>
      <c r="T1" s="8" t="s">
        <v>31</v>
      </c>
    </row>
    <row r="2" spans="1:20" ht="15.75" thickBot="1">
      <c r="A2" s="69" t="str">
        <f>'SELECTION DU TIERS'!F6</f>
        <v>T01958</v>
      </c>
      <c r="B2" s="70"/>
      <c r="E2" s="20" t="s">
        <v>15</v>
      </c>
      <c r="F2" s="25" t="s">
        <v>549</v>
      </c>
      <c r="G2" s="21" t="str">
        <f>B8</f>
        <v>OUAMLHAFT</v>
      </c>
      <c r="H2" s="21" t="str">
        <f>B9</f>
        <v>toumlhaft</v>
      </c>
      <c r="I2" s="21" t="str">
        <f>B10</f>
        <v>HISSOU</v>
      </c>
      <c r="J2" s="21" t="str">
        <f>B11</f>
        <v>rgomes</v>
      </c>
      <c r="K2" s="22" t="str">
        <f>B12</f>
        <v>kribeiro</v>
      </c>
      <c r="L2" s="22" t="str">
        <f>B13</f>
        <v>sferet</v>
      </c>
      <c r="M2" s="22" t="str">
        <f>B14</f>
        <v>ngallois</v>
      </c>
      <c r="N2" s="22" t="str">
        <f>B15</f>
        <v>mhissou</v>
      </c>
      <c r="S2" s="10" t="s">
        <v>54</v>
      </c>
      <c r="T2" s="10" t="s">
        <v>60</v>
      </c>
    </row>
    <row r="3" spans="1:20" ht="15" customHeight="1" thickBot="1">
      <c r="E3" s="23" t="s">
        <v>3</v>
      </c>
      <c r="F3" s="40">
        <f>SUMPRODUCT((janvier!$A$2:$A$500='ANALYSE '!$A$2)*(janvier!$AF$2:$AF$500))</f>
        <v>0</v>
      </c>
      <c r="G3" s="27">
        <f>SUMPRODUCT((janvier!$I$2:$I$500='ANALYSE '!$B$8)*(janvier!$AF$2:$AF$500))</f>
        <v>0</v>
      </c>
      <c r="H3" s="28">
        <f>SUMPRODUCT((janvier!$I$2:$I$500='ANALYSE '!$B$9)*(janvier!$AF$2:$AF$500))</f>
        <v>0</v>
      </c>
      <c r="I3" s="28">
        <f>SUMPRODUCT((janvier!$I$2:$I$500='ANALYSE '!$B$10)*(janvier!$AF$2:$AF$500))</f>
        <v>0</v>
      </c>
      <c r="J3" s="28">
        <f>SUMPRODUCT((janvier!$I$2:$I$500='ANALYSE '!$B$11)*(janvier!$AF$2:$AF$500))</f>
        <v>0</v>
      </c>
      <c r="K3" s="28">
        <f>SUMPRODUCT((janvier!$I$2:$I$500='ANALYSE '!$B$12)*(janvier!$AF$2:$AF$500))</f>
        <v>0</v>
      </c>
      <c r="L3" s="28">
        <f>SUMPRODUCT((janvier!$I$2:$I$500='ANALYSE '!$B$13)*(janvier!$AF$2:$AF$500))</f>
        <v>0</v>
      </c>
      <c r="M3" s="28">
        <f>SUMPRODUCT((janvier!$I$2:$I$500='ANALYSE '!$B$14)*(janvier!$AF$2:$AF$500))</f>
        <v>0</v>
      </c>
      <c r="N3" s="29">
        <f>SUMPRODUCT((janvier!$I$2:$I$500='ANALYSE '!$B$15)*(janvier!$AF$2:$AF$500))</f>
        <v>0</v>
      </c>
      <c r="S3" s="10" t="s">
        <v>70</v>
      </c>
      <c r="T3" s="10" t="s">
        <v>73</v>
      </c>
    </row>
    <row r="4" spans="1:20" ht="18" thickBot="1">
      <c r="A4" s="66" t="s">
        <v>1</v>
      </c>
      <c r="B4" s="67"/>
      <c r="C4" s="68"/>
      <c r="E4" s="23" t="s">
        <v>4</v>
      </c>
      <c r="F4" s="40">
        <f>SUMPRODUCT((fevrier!$A$2:$A$500='ANALYSE '!$A$2)*(fevrier!$AF$2:$AF$500))</f>
        <v>0</v>
      </c>
      <c r="G4" s="30">
        <f>SUMPRODUCT((fevrier!$I$2:$I$500='ANALYSE '!$B$8)*(fevrier!$AF$2:$AF$500))</f>
        <v>0</v>
      </c>
      <c r="H4" s="31">
        <f>SUMPRODUCT((fevrier!$I$2:$I$500='ANALYSE '!$B$9)*(fevrier!$AF$2:$AF$500))</f>
        <v>0</v>
      </c>
      <c r="I4" s="31">
        <f>SUMPRODUCT((fevrier!$I$2:$I$500='ANALYSE '!$B$10)*(fevrier!$AF$2:$AF$500))</f>
        <v>0</v>
      </c>
      <c r="J4" s="31">
        <f>SUMPRODUCT((fevrier!$I$2:$I$500='ANALYSE '!$B$11)*(fevrier!$AF$2:$AF$500))</f>
        <v>0</v>
      </c>
      <c r="K4" s="31">
        <f>SUMPRODUCT((fevrier!$I$2:$I$500='ANALYSE '!$B$12)*(fevrier!$AF$2:$AF$500))</f>
        <v>0</v>
      </c>
      <c r="L4" s="31">
        <f>SUMPRODUCT((fevrier!$I$2:$I$500='ANALYSE '!$B$13)*(fevrier!$AF$2:$AF$500))</f>
        <v>0</v>
      </c>
      <c r="M4" s="31">
        <f>SUMPRODUCT((fevrier!$I$2:$I$500='ANALYSE '!$B$14)*(fevrier!$AF$2:$AF$500))</f>
        <v>0</v>
      </c>
      <c r="N4" s="32">
        <f>SUMPRODUCT((fevrier!$I$2:$I$500='ANALYSE '!$B$15)*(fevrier!$AF$2:$AF$500))</f>
        <v>0</v>
      </c>
      <c r="S4" s="10" t="s">
        <v>70</v>
      </c>
      <c r="T4" s="10" t="s">
        <v>92</v>
      </c>
    </row>
    <row r="5" spans="1:20" ht="18" thickBot="1">
      <c r="A5" s="63" t="str">
        <f>'SELECTION DU TIERS'!F7</f>
        <v>GGE LA GARE DE BEAUCHAMP</v>
      </c>
      <c r="B5" s="64"/>
      <c r="C5" s="65"/>
      <c r="E5" s="54" t="s">
        <v>5</v>
      </c>
      <c r="F5" s="40">
        <f>SUMPRODUCT((mars!A$2:A$500='ANALYSE '!A$2)*(mars!AF$2:AF$500))</f>
        <v>0</v>
      </c>
      <c r="G5" s="30">
        <f>SUMPRODUCT((mars!$I$2:$I$500='ANALYSE '!$B$8)*(mars!$AF$2:$AF$500))</f>
        <v>0</v>
      </c>
      <c r="H5" s="31">
        <f>SUMPRODUCT((mars!$I$2:$I$500='ANALYSE '!$B$9)*(mars!$AF$2:$AF$500))</f>
        <v>2</v>
      </c>
      <c r="I5" s="31">
        <f>SUMPRODUCT((mars!$I$2:$I$500='ANALYSE '!$B$10)*(mars!$AF$2:$AF$500))</f>
        <v>0</v>
      </c>
      <c r="J5" s="31">
        <f>SUMPRODUCT((mars!$I$2:$I$500='ANALYSE '!$B$11)*(mars!$AF$2:$AF$500))</f>
        <v>0</v>
      </c>
      <c r="K5" s="31">
        <f>SUMPRODUCT((mars!$I$2:$I$500='ANALYSE '!$B$12)*(mars!$AF$2:$AF$500))</f>
        <v>0</v>
      </c>
      <c r="L5" s="31">
        <f>SUMPRODUCT((mars!$I$2:$I$500='ANALYSE '!$B$13)*(mars!$AF$2:$AF$500))</f>
        <v>0</v>
      </c>
      <c r="M5" s="31">
        <f>SUMPRODUCT((mars!$I$2:$I$500='ANALYSE '!$B$14)*(mars!$AF$2:$AF$500))</f>
        <v>0</v>
      </c>
      <c r="N5" s="32">
        <f>SUMPRODUCT((mars!$I$2:$I$500='ANALYSE '!$B$15)*(mars!$AF$2:$AF$500))</f>
        <v>0</v>
      </c>
      <c r="S5" s="10" t="s">
        <v>70</v>
      </c>
      <c r="T5" s="10" t="s">
        <v>104</v>
      </c>
    </row>
    <row r="6" spans="1:20" ht="14.25" customHeight="1" thickBot="1">
      <c r="E6" s="23" t="s">
        <v>6</v>
      </c>
      <c r="F6" s="40">
        <f>SUMPRODUCT((avril!A$2:A$500='ANALYSE '!A$2)*(avril!AF$2:AF$500))</f>
        <v>0</v>
      </c>
      <c r="G6" s="30">
        <f>SUMPRODUCT((avril!$I$2:$I$500='ANALYSE '!$B$8)*(avril!$AF$2:$AF$500))</f>
        <v>0</v>
      </c>
      <c r="H6" s="31">
        <f>SUMPRODUCT((avril!$I$2:$I$500='ANALYSE '!$B$9)*(avril!$AF$2:$AF$500))</f>
        <v>1</v>
      </c>
      <c r="I6" s="31">
        <f>SUMPRODUCT((avril!$I$2:$I$500='ANALYSE '!$B$10)*(avril!$AF$2:$AF$500))</f>
        <v>1</v>
      </c>
      <c r="J6" s="31">
        <f>SUMPRODUCT((avril!$I$2:$I$500='ANALYSE '!$B$11)*(avril!$AF$2:$AF$500))</f>
        <v>0</v>
      </c>
      <c r="K6" s="31">
        <f>SUMPRODUCT((avril!$I$2:$I$500='ANALYSE '!$B$12)*(avril!$AF$2:$AF$500))</f>
        <v>0</v>
      </c>
      <c r="L6" s="31">
        <f>SUMPRODUCT((avril!$I$2:$I$500='ANALYSE '!$B$13)*(avril!$AF$2:$AF$500))</f>
        <v>0</v>
      </c>
      <c r="M6" s="31">
        <f>SUMPRODUCT((avril!$I$2:$I$500='ANALYSE '!$B$14)*(avril!$AF$2:$AF$500))</f>
        <v>0</v>
      </c>
      <c r="N6" s="32">
        <f>SUMPRODUCT((avril!$I$2:$I$500='ANALYSE '!$B$15)*(avril!$AF$2:$AF$500))</f>
        <v>0</v>
      </c>
      <c r="S6" s="10" t="s">
        <v>70</v>
      </c>
      <c r="T6" s="10" t="s">
        <v>108</v>
      </c>
    </row>
    <row r="7" spans="1:20" ht="15.75" customHeight="1" thickBot="1">
      <c r="A7" s="47" t="s">
        <v>2</v>
      </c>
      <c r="B7" s="48"/>
      <c r="C7" s="48" t="s">
        <v>558</v>
      </c>
      <c r="E7" s="23" t="s">
        <v>7</v>
      </c>
      <c r="F7" s="40">
        <f>SUMPRODUCT((mai!A$2:A$500='ANALYSE '!A$2)*(mai!AF$2:AF$500))</f>
        <v>0</v>
      </c>
      <c r="G7" s="30">
        <f>SUMPRODUCT((mai!$I$2:$I$500='ANALYSE '!$B$8)*(mai!$AF$2:$AF$500))</f>
        <v>0</v>
      </c>
      <c r="H7" s="31">
        <f>SUMPRODUCT((mai!$I$2:$I$500='ANALYSE '!$B$9)*(mai!$AF$2:$AF$500))</f>
        <v>0</v>
      </c>
      <c r="I7" s="31">
        <f>SUMPRODUCT((mai!$I$2:$I$500='ANALYSE '!$B$10)*(mai!$AF$2:$AF$500))</f>
        <v>0</v>
      </c>
      <c r="J7" s="31">
        <f>SUMPRODUCT((mai!$I$2:$I$500='ANALYSE '!$B$11)*(mai!$AF$2:$AF$500))</f>
        <v>0</v>
      </c>
      <c r="K7" s="31">
        <f>SUMPRODUCT((mai!$I$2:$I$500='ANALYSE '!$B$12)*(mai!$AF$2:$AF$500))</f>
        <v>0</v>
      </c>
      <c r="L7" s="31">
        <f>SUMPRODUCT((mai!$I$2:$I$500='ANALYSE '!$B$13)*(mai!$AF$2:$AF$500))</f>
        <v>0</v>
      </c>
      <c r="M7" s="31">
        <f>SUMPRODUCT((mai!$I$2:$I$500='ANALYSE '!$B$14)*(mai!$AF$2:$AF$500))</f>
        <v>0</v>
      </c>
      <c r="N7" s="32">
        <f>SUMPRODUCT((mai!$I$2:$I$500='ANALYSE '!$B$15)*(mai!$AF$2:$AF$500))</f>
        <v>0</v>
      </c>
      <c r="S7" s="10" t="s">
        <v>70</v>
      </c>
      <c r="T7" s="10" t="s">
        <v>115</v>
      </c>
    </row>
    <row r="8" spans="1:20" ht="15" customHeight="1" thickBot="1">
      <c r="A8" s="49" t="s">
        <v>550</v>
      </c>
      <c r="B8" s="28" t="s">
        <v>104</v>
      </c>
      <c r="C8" s="50">
        <f>IF($G$16&lt;=10,($A$18*$G$16),IF(AND($G$16&gt;10,$G$16&lt;=20),((30*$G$16)+($G$16-10)*20),IF(AND($G$16&gt;20,$G$16&lt;=30),((30*$G$16)+($G$16-10)*30))))</f>
        <v>30</v>
      </c>
      <c r="E8" s="23" t="s">
        <v>8</v>
      </c>
      <c r="F8" s="40">
        <f>SUMPRODUCT((juin!A$2:A$500='ANALYSE '!A$2)*(juin!AF$2:AF$500))</f>
        <v>0</v>
      </c>
      <c r="G8" s="30">
        <f>SUMPRODUCT((juin!$I$2:$I$500='ANALYSE '!$B$8)*(juin!$AF$2:$AF$500))</f>
        <v>1</v>
      </c>
      <c r="H8" s="31">
        <f>SUMPRODUCT((juin!$I$2:$I$500='ANALYSE '!$B$9)*(juin!$AF$2:$AF$500))</f>
        <v>1</v>
      </c>
      <c r="I8" s="31">
        <f>SUMPRODUCT((juin!$I$2:$I$500='ANALYSE '!$B$10)*(juin!$AF$2:$AF$500))</f>
        <v>0</v>
      </c>
      <c r="J8" s="31">
        <f>SUMPRODUCT((juin!$I$2:$I$500='ANALYSE '!$B$11)*(juin!$AF$2:$AF$500))</f>
        <v>0</v>
      </c>
      <c r="K8" s="31">
        <f>SUMPRODUCT((juin!$I$2:$I$500='ANALYSE '!$B$12)*(juin!$AF$2:$AF$500))</f>
        <v>0</v>
      </c>
      <c r="L8" s="31">
        <f>SUMPRODUCT((juin!$I$2:$I$500='ANALYSE '!$B$13)*(juin!$AF$2:$AF$500))</f>
        <v>0</v>
      </c>
      <c r="M8" s="31">
        <f>SUMPRODUCT((juin!$I$2:$I$500='ANALYSE '!$B$14)*(juin!$AF$2:$AF$500))</f>
        <v>0</v>
      </c>
      <c r="N8" s="32">
        <f>SUMPRODUCT((juin!$I$2:$I$500='ANALYSE '!$B$15)*(juin!$AF$2:$AF$500))</f>
        <v>0</v>
      </c>
      <c r="S8" s="10" t="s">
        <v>70</v>
      </c>
      <c r="T8" s="10" t="s">
        <v>131</v>
      </c>
    </row>
    <row r="9" spans="1:20" ht="14.25" customHeight="1" thickBot="1">
      <c r="A9" s="49" t="s">
        <v>551</v>
      </c>
      <c r="B9" s="31" t="s">
        <v>73</v>
      </c>
      <c r="C9" s="51">
        <f>IF($H$16&lt;=10,($A$18*$H$16),IF(AND($H$16&gt;10,$H$16&lt;=20),((30*$H$16)+($H$16-10)*20),IF(AND($H$16&gt;20,$H$16&lt;=30),((30*$H$16)+($H$16-10)*30))))</f>
        <v>120</v>
      </c>
      <c r="E9" s="23" t="s">
        <v>9</v>
      </c>
      <c r="F9" s="40">
        <f>SUMPRODUCT((juillet!A$2:A$500='ANALYSE '!A$2)*(juillet!AF$2:AF$500))</f>
        <v>0</v>
      </c>
      <c r="G9" s="30">
        <f>SUMPRODUCT((juillet!$I$2:$I$500='ANALYSE '!$B$8)*(juillet!$AF$2:$AF$500))</f>
        <v>0</v>
      </c>
      <c r="H9" s="31">
        <f>SUMPRODUCT((juillet!$I$2:$I$500='ANALYSE '!$B$9)*(juillet!$AF$2:$AF$500))</f>
        <v>0</v>
      </c>
      <c r="I9" s="31">
        <f>SUMPRODUCT((juillet!$I$2:$I$500='ANALYSE '!$B$10)*(juillet!$AF$2:$AF$500))</f>
        <v>0</v>
      </c>
      <c r="J9" s="31">
        <f>SUMPRODUCT((juillet!$I$2:$I$500='ANALYSE '!$B$11)*(juillet!$AF$2:$AF$500))</f>
        <v>0</v>
      </c>
      <c r="K9" s="31">
        <f>SUMPRODUCT((juillet!$I$2:$I$500='ANALYSE '!$B$12)*(juillet!$AF$2:$AF$500))</f>
        <v>0</v>
      </c>
      <c r="L9" s="31">
        <f>SUMPRODUCT((juillet!$I$2:$I$500='ANALYSE '!$B$13)*(juillet!$AF$2:$AF$500))</f>
        <v>0</v>
      </c>
      <c r="M9" s="31">
        <f>SUMPRODUCT((juillet!$I$2:$I$500='ANALYSE '!$B$14)*(juillet!$AF$2:$AF$500))</f>
        <v>0</v>
      </c>
      <c r="N9" s="32">
        <f>SUMPRODUCT((juillet!$I$2:$I$500='ANALYSE '!$B$15)*(juillet!$AF$2:$AF$500))</f>
        <v>0</v>
      </c>
      <c r="S9" s="10" t="s">
        <v>70</v>
      </c>
      <c r="T9" s="10" t="s">
        <v>150</v>
      </c>
    </row>
    <row r="10" spans="1:20" ht="15" customHeight="1" thickBot="1">
      <c r="A10" s="49" t="s">
        <v>552</v>
      </c>
      <c r="B10" s="31" t="s">
        <v>92</v>
      </c>
      <c r="C10" s="51">
        <f>IF($I$16&lt;=10,($A$18*$I$16),IF(AND($I$16&gt;10,$I$16&lt;=20),((30*$I$16)+($I$16-10)*20),IF(AND($I$16&gt;20,$I$16&lt;=30),((30*$I$16)+($I$16-10)*30))))</f>
        <v>60</v>
      </c>
      <c r="E10" s="23" t="s">
        <v>10</v>
      </c>
      <c r="F10" s="40">
        <f>SUMPRODUCT((aout!A$2:A$500='ANALYSE '!A$2)*(aout!AF$2:AF$500))</f>
        <v>0</v>
      </c>
      <c r="G10" s="30">
        <f>SUMPRODUCT((aout!$I$2:$I$500='ANALYSE '!$B$8)*(aout!$AF$2:$AF$500))</f>
        <v>0</v>
      </c>
      <c r="H10" s="31">
        <f>SUMPRODUCT((aout!$I$2:$I$500='ANALYSE '!$B$9)*(aout!$AF$2:$AF$500))</f>
        <v>0</v>
      </c>
      <c r="I10" s="31">
        <f>SUMPRODUCT((aout!$I$2:$I$500='ANALYSE '!$B$10)*(aout!$AF$2:$AF$500))</f>
        <v>0</v>
      </c>
      <c r="J10" s="31">
        <f>SUMPRODUCT((aout!$I$2:$I$500='ANALYSE '!$B$11)*(aout!$AF$2:$AF$500))</f>
        <v>0</v>
      </c>
      <c r="K10" s="31">
        <f>SUMPRODUCT((aout!$I$2:$I$500='ANALYSE '!$B$12)*(aout!$AF$2:$AF$500))</f>
        <v>0</v>
      </c>
      <c r="L10" s="31">
        <f>SUMPRODUCT((aout!$I$2:$I$500='ANALYSE '!$B$13)*(aout!$AF$2:$AF$500))</f>
        <v>0</v>
      </c>
      <c r="M10" s="31">
        <f>SUMPRODUCT((aout!$I$2:$I$500='ANALYSE '!$B$14)*(aout!$AF$2:$AF$500))</f>
        <v>0</v>
      </c>
      <c r="N10" s="32">
        <f>SUMPRODUCT((aout!$I$2:$I$500='ANALYSE '!$B$15)*(aout!$AF$2:$AF$500))</f>
        <v>0</v>
      </c>
      <c r="S10" s="10" t="s">
        <v>70</v>
      </c>
      <c r="T10" s="10" t="s">
        <v>161</v>
      </c>
    </row>
    <row r="11" spans="1:20" ht="15" customHeight="1" thickBot="1">
      <c r="A11" s="49" t="s">
        <v>553</v>
      </c>
      <c r="B11" s="31" t="s">
        <v>131</v>
      </c>
      <c r="C11" s="51">
        <f>IF($J$16&lt;=10,($A$18*$J$16),IF(AND($J$16&gt;10,$J$16&lt;=20),((30*$J$16)+($J$16-10)*20),IF(AND($J$16&gt;20,$J$16&lt;=30),((30*$J$16)+($J$16-10)*30))))</f>
        <v>30</v>
      </c>
      <c r="E11" s="23" t="s">
        <v>11</v>
      </c>
      <c r="F11" s="40">
        <f>SUMPRODUCT((septembre!A$2:A$500='ANALYSE '!A$2)*(septembre!AF$2:AF$500))</f>
        <v>0</v>
      </c>
      <c r="G11" s="30">
        <f>SUMPRODUCT((septembre!$I$2:$I$500='ANALYSE '!$B$8)*(septembre!$AF$2:$AF$500))</f>
        <v>0</v>
      </c>
      <c r="H11" s="31">
        <f>SUMPRODUCT((septembre!$I$2:$I$500='ANALYSE '!$B$9)*(septembre!$AF$2:$AF$500))</f>
        <v>0</v>
      </c>
      <c r="I11" s="31">
        <f>SUMPRODUCT((septembre!$I$2:$I$500='ANALYSE '!$B$10)*(septembre!$AF$2:$AF$500))</f>
        <v>0</v>
      </c>
      <c r="J11" s="31">
        <f>SUMPRODUCT((septembre!$I$2:$I$500='ANALYSE '!$B$11)*(septembre!$AF$2:$AF$500))</f>
        <v>0</v>
      </c>
      <c r="K11" s="31">
        <f>SUMPRODUCT((septembre!$I$2:$I$500='ANALYSE '!$B$12)*(septembre!$AF$2:$AF$500))</f>
        <v>0</v>
      </c>
      <c r="L11" s="31">
        <f>SUMPRODUCT((septembre!$I$2:$I$500='ANALYSE '!$B$13)*(septembre!$AF$2:$AF$500))</f>
        <v>0</v>
      </c>
      <c r="M11" s="31">
        <f>SUMPRODUCT((septembre!$I$2:$I$500='ANALYSE '!$B$14)*(septembre!$AF$2:$AF$500))</f>
        <v>1</v>
      </c>
      <c r="N11" s="32">
        <f>SUMPRODUCT((septembre!$I$2:$I$500='ANALYSE '!$B$15)*(septembre!$AF$2:$AF$500))</f>
        <v>1</v>
      </c>
      <c r="S11" s="10" t="s">
        <v>171</v>
      </c>
      <c r="T11" s="10" t="s">
        <v>174</v>
      </c>
    </row>
    <row r="12" spans="1:20" ht="15" customHeight="1" thickBot="1">
      <c r="A12" s="49" t="s">
        <v>554</v>
      </c>
      <c r="B12" s="31" t="s">
        <v>150</v>
      </c>
      <c r="C12" s="51">
        <f>IF($K$16&lt;=10,($A$18*$K$16),IF(AND($K$16&gt;10,$K$16&lt;=20),((30*$K$16)+($K$16-10)*20),IF(AND($K$16&gt;20,$K$16&lt;=30),((30*$K$16)+($K$16-10)*30))))</f>
        <v>0</v>
      </c>
      <c r="E12" s="23" t="s">
        <v>12</v>
      </c>
      <c r="F12" s="40">
        <f>SUMPRODUCT((octobre!A$2:A$500='ANALYSE '!A$2)*(octobre!AF$2:AF$500))</f>
        <v>0</v>
      </c>
      <c r="G12" s="30">
        <f>SUMPRODUCT((octobre!$I$2:$I$500='ANALYSE '!$B$8)*(octobre!$AF$2:$AF$500))</f>
        <v>0</v>
      </c>
      <c r="H12" s="31">
        <f>SUMPRODUCT((octobre!$I$2:$I$500='ANALYSE '!$B$9)*(octobre!$AF$2:$AF$500))</f>
        <v>0</v>
      </c>
      <c r="I12" s="31">
        <f>SUMPRODUCT((octobre!$I$2:$I$500='ANALYSE '!$B$10)*(octobre!$AF$2:$AF$500))</f>
        <v>1</v>
      </c>
      <c r="J12" s="31">
        <f>SUMPRODUCT((octobre!$I$2:$I$500='ANALYSE '!$B$11)*(octobre!$AF$2:$AF$500))</f>
        <v>0</v>
      </c>
      <c r="K12" s="31">
        <f>SUMPRODUCT((octobre!$I$2:$I$500='ANALYSE '!$B$12)*(octobre!$AF$2:$AF$500))</f>
        <v>0</v>
      </c>
      <c r="L12" s="31">
        <f>SUMPRODUCT((octobre!$I$2:$I$500='ANALYSE '!$B$13)*(octobre!$AF$2:$AF$500))</f>
        <v>0</v>
      </c>
      <c r="M12" s="31">
        <f>SUMPRODUCT((octobre!$I$2:$I$500='ANALYSE '!$B$14)*(octobre!$AF$2:$AF$500))</f>
        <v>0</v>
      </c>
      <c r="N12" s="32">
        <f>SUMPRODUCT((octobre!$I$2:$I$500='ANALYSE '!$B$15)*(octobre!$AF$2:$AF$500))</f>
        <v>0</v>
      </c>
      <c r="S12" s="10" t="s">
        <v>171</v>
      </c>
      <c r="T12" s="10" t="s">
        <v>179</v>
      </c>
    </row>
    <row r="13" spans="1:20" ht="15" customHeight="1" thickBot="1">
      <c r="A13" s="49" t="s">
        <v>555</v>
      </c>
      <c r="B13" s="31" t="s">
        <v>161</v>
      </c>
      <c r="C13" s="51">
        <f>IF($L$16&lt;=10,($A$18*$L$16),IF(AND($L$16&gt;10,$L$16&lt;=20),((30*$L$16)+($L$16-10)*20),IF(AND($L$16&gt;20,$L$16&lt;=30),((30*$L$16)+($L$16-10)*30))))</f>
        <v>0</v>
      </c>
      <c r="E13" s="23" t="s">
        <v>13</v>
      </c>
      <c r="F13" s="40">
        <f>SUMPRODUCT((novembre!A$2:A$500='ANALYSE '!A$2)*(novembre!AF$2:AF$500))</f>
        <v>0</v>
      </c>
      <c r="G13" s="30">
        <f>SUMPRODUCT((novembre!$I$2:$I$500='ANALYSE '!$B$8)*(novembre!$AF$2:$AF$500))</f>
        <v>0</v>
      </c>
      <c r="H13" s="31">
        <f>SUMPRODUCT((novembre!$I$2:$I$500='ANALYSE '!$B$9)*(novembre!$AF$2:$AF$500))</f>
        <v>0</v>
      </c>
      <c r="I13" s="31">
        <f>SUMPRODUCT((novembre!$I$2:$I$500='ANALYSE '!$B$10)*(novembre!$AF$2:$AF$500))</f>
        <v>0</v>
      </c>
      <c r="J13" s="31">
        <f>SUMPRODUCT((novembre!$I$2:$I$500='ANALYSE '!$B$11)*(novembre!$AF$2:$AF$500))</f>
        <v>1</v>
      </c>
      <c r="K13" s="31">
        <f>SUMPRODUCT((novembre!$I$2:$I$500='ANALYSE '!$B$12)*(novembre!$AF$2:$AF$500))</f>
        <v>0</v>
      </c>
      <c r="L13" s="31">
        <f>SUMPRODUCT((novembre!$I$2:$I$500='ANALYSE '!$B$13)*(novembre!$AF$2:$AF$500))</f>
        <v>0</v>
      </c>
      <c r="M13" s="31">
        <f>SUMPRODUCT((novembre!$I$2:$I$500='ANALYSE '!$B$14)*(novembre!$AF$2:$AF$500))</f>
        <v>0</v>
      </c>
      <c r="N13" s="32">
        <f>SUMPRODUCT((novembre!$I$2:$I$500='ANALYSE '!$B$15)*(novembre!$AF$2:$AF$500))</f>
        <v>0</v>
      </c>
      <c r="S13" s="10" t="s">
        <v>171</v>
      </c>
      <c r="T13" s="10" t="s">
        <v>187</v>
      </c>
    </row>
    <row r="14" spans="1:20" ht="15.75" customHeight="1" thickBot="1">
      <c r="A14" s="49" t="s">
        <v>556</v>
      </c>
      <c r="B14" s="31" t="s">
        <v>108</v>
      </c>
      <c r="C14" s="51">
        <f>IF($M$16&lt;=10,($A$18*$M$16),IF(AND($M$16&gt;10,$M$16&lt;=20),((30*$M$16)+($M$16-10)*20),IF(AND($M$16&gt;20,$M$16&lt;=30),((30*$M$16)+($M$16-10)*30))))</f>
        <v>30</v>
      </c>
      <c r="E14" s="23" t="s">
        <v>14</v>
      </c>
      <c r="F14" s="40">
        <f>SUMPRODUCT((decembre!A$2:A$500='ANALYSE '!A$2)*(decembre!AF$2:AF$500))</f>
        <v>1</v>
      </c>
      <c r="G14" s="33">
        <f>SUMPRODUCT((decembre!$I$2:$I$500='ANALYSE '!$B$8)*(decembre!$AF$2:$AF$500))</f>
        <v>0</v>
      </c>
      <c r="H14" s="34">
        <f>SUMPRODUCT((decembre!$I$2:$I$500='ANALYSE '!$B$9)*(decembre!$AF$2:$AF$500))</f>
        <v>0</v>
      </c>
      <c r="I14" s="34">
        <f>SUMPRODUCT((decembre!$I$2:$I$500='ANALYSE '!$B$10)*(decembre!$AF$2:$AF$500))</f>
        <v>0</v>
      </c>
      <c r="J14" s="34">
        <f>SUMPRODUCT((decembre!$I$2:$I$500='ANALYSE '!$B$11)*(decembre!$AF$2:$AF$500))</f>
        <v>0</v>
      </c>
      <c r="K14" s="34">
        <f>SUMPRODUCT((decembre!$I$2:$I$500='ANALYSE '!$B$12)*(decembre!$AF$2:$AF$500))</f>
        <v>0</v>
      </c>
      <c r="L14" s="34">
        <f>SUMPRODUCT((decembre!$I$2:$I$500='ANALYSE '!$B$13)*(decembre!$AF$2:$AF$500))</f>
        <v>0</v>
      </c>
      <c r="M14" s="34">
        <f>SUMPRODUCT((decembre!$I$2:$I$500='ANALYSE '!$B$14)*(decembre!$AF$2:$AF$500))</f>
        <v>0</v>
      </c>
      <c r="N14" s="35">
        <f>SUMPRODUCT((decembre!$I$2:$I$500='ANALYSE '!$B$15)*(decembre!$AF$2:$AF$500))</f>
        <v>1</v>
      </c>
      <c r="S14" s="10" t="s">
        <v>171</v>
      </c>
      <c r="T14" s="10" t="s">
        <v>196</v>
      </c>
    </row>
    <row r="15" spans="1:20" ht="15" customHeight="1" thickBot="1">
      <c r="A15" s="49" t="s">
        <v>557</v>
      </c>
      <c r="B15" s="52" t="s">
        <v>115</v>
      </c>
      <c r="C15" s="53">
        <f>IF($N$16&lt;=10,($A$18*$N$16),IF(AND($N$16&gt;10,$N$16&lt;=20),((30*$N$16)+($N$16-10)*20),IF(AND($N$16&gt;20,$N$16&lt;=30),((30*$N$16)+($N$16-10)*30))))</f>
        <v>60</v>
      </c>
      <c r="F15" s="26"/>
      <c r="G15" s="1"/>
      <c r="H15" s="3"/>
      <c r="I15" s="3"/>
      <c r="J15" s="3"/>
      <c r="K15" s="3"/>
      <c r="L15" s="3"/>
      <c r="M15" s="3"/>
      <c r="N15" s="2"/>
      <c r="S15" s="10" t="s">
        <v>226</v>
      </c>
      <c r="T15" s="10" t="s">
        <v>229</v>
      </c>
    </row>
    <row r="16" spans="1:20" ht="15.75" customHeight="1" thickBot="1">
      <c r="E16" s="24" t="s">
        <v>549</v>
      </c>
      <c r="F16" s="39">
        <f>SUM(F3:F14)</f>
        <v>1</v>
      </c>
      <c r="G16" s="36">
        <f>SUM(G3:G14)</f>
        <v>1</v>
      </c>
      <c r="H16" s="37">
        <f t="shared" ref="H16:L16" si="0">SUM(H3:H14)</f>
        <v>4</v>
      </c>
      <c r="I16" s="37">
        <f t="shared" si="0"/>
        <v>2</v>
      </c>
      <c r="J16" s="37">
        <f t="shared" si="0"/>
        <v>1</v>
      </c>
      <c r="K16" s="37">
        <f t="shared" si="0"/>
        <v>0</v>
      </c>
      <c r="L16" s="37">
        <f t="shared" si="0"/>
        <v>0</v>
      </c>
      <c r="M16" s="37">
        <f t="shared" ref="M16:N16" si="1">SUM(M3:M14)</f>
        <v>1</v>
      </c>
      <c r="N16" s="38">
        <f t="shared" si="1"/>
        <v>2</v>
      </c>
      <c r="S16" s="10" t="s">
        <v>226</v>
      </c>
      <c r="T16" s="10" t="s">
        <v>237</v>
      </c>
    </row>
    <row r="17" spans="1:20" ht="15.75" thickBot="1">
      <c r="A17" s="44" t="s">
        <v>560</v>
      </c>
      <c r="B17" s="45"/>
      <c r="C17" s="56" t="s">
        <v>561</v>
      </c>
      <c r="S17" s="10" t="s">
        <v>226</v>
      </c>
      <c r="T17" s="10" t="s">
        <v>242</v>
      </c>
    </row>
    <row r="18" spans="1:20" ht="16.5" thickBot="1">
      <c r="A18" s="61">
        <v>30</v>
      </c>
      <c r="B18" s="62"/>
      <c r="C18" s="55">
        <f>IF($F$16&lt;=10,0,IF(AND($F$16&gt;10,$F$16&lt;=20),20*(F16-10),IF(AND($F$16&gt;20,F16&lt;=30),30)))</f>
        <v>0</v>
      </c>
      <c r="S18" s="10" t="s">
        <v>226</v>
      </c>
      <c r="T18" s="10" t="s">
        <v>249</v>
      </c>
    </row>
    <row r="19" spans="1:20" ht="9" customHeight="1" thickBot="1">
      <c r="S19" s="10" t="s">
        <v>272</v>
      </c>
      <c r="T19" s="10" t="s">
        <v>275</v>
      </c>
    </row>
    <row r="20" spans="1:20" ht="15.75" thickBot="1">
      <c r="A20" s="59" t="s">
        <v>16</v>
      </c>
      <c r="B20" s="60"/>
      <c r="S20" s="10" t="s">
        <v>272</v>
      </c>
      <c r="T20" s="10" t="s">
        <v>305</v>
      </c>
    </row>
    <row r="21" spans="1:20" ht="12.75" customHeight="1" thickBot="1">
      <c r="A21" s="46" t="s">
        <v>559</v>
      </c>
      <c r="B21" s="43">
        <v>0</v>
      </c>
      <c r="S21" s="10" t="s">
        <v>272</v>
      </c>
      <c r="T21" s="10" t="s">
        <v>293</v>
      </c>
    </row>
    <row r="22" spans="1:20" ht="14.25" customHeight="1" thickBot="1">
      <c r="A22" s="41" t="s">
        <v>17</v>
      </c>
      <c r="B22" s="42">
        <v>20</v>
      </c>
      <c r="S22" s="10" t="s">
        <v>272</v>
      </c>
      <c r="T22" s="10" t="s">
        <v>283</v>
      </c>
    </row>
    <row r="23" spans="1:20" ht="12.75" customHeight="1">
      <c r="A23" s="41" t="s">
        <v>18</v>
      </c>
      <c r="B23" s="42">
        <v>30</v>
      </c>
    </row>
    <row r="24" spans="1:20" ht="11.25" customHeight="1">
      <c r="A24" s="41" t="s">
        <v>19</v>
      </c>
      <c r="B24" s="42">
        <v>40</v>
      </c>
    </row>
    <row r="25" spans="1:20" ht="12" customHeight="1">
      <c r="A25" s="41" t="s">
        <v>20</v>
      </c>
      <c r="B25" s="42">
        <v>50</v>
      </c>
    </row>
    <row r="26" spans="1:20" ht="11.25" customHeight="1">
      <c r="A26" s="41" t="s">
        <v>21</v>
      </c>
      <c r="B26" s="42">
        <v>60</v>
      </c>
    </row>
    <row r="27" spans="1:20" ht="12" customHeight="1">
      <c r="A27" s="41" t="s">
        <v>22</v>
      </c>
      <c r="B27" s="42">
        <v>70</v>
      </c>
    </row>
  </sheetData>
  <autoFilter ref="S1:T22"/>
  <mergeCells count="7">
    <mergeCell ref="E1:N1"/>
    <mergeCell ref="A20:B20"/>
    <mergeCell ref="A18:B18"/>
    <mergeCell ref="A5:C5"/>
    <mergeCell ref="A4:C4"/>
    <mergeCell ref="A2:B2"/>
    <mergeCell ref="A1:B1"/>
  </mergeCells>
  <conditionalFormatting sqref="G3:N14">
    <cfRule type="cellIs" dxfId="3" priority="3" operator="equal">
      <formula>0</formula>
    </cfRule>
    <cfRule type="cellIs" dxfId="2" priority="4" operator="greaterThan">
      <formula>0</formula>
    </cfRule>
  </conditionalFormatting>
  <conditionalFormatting sqref="G16:N16">
    <cfRule type="cellIs" dxfId="1" priority="1" operator="greaterThan">
      <formula>0</formula>
    </cfRule>
    <cfRule type="cellIs" dxfId="0" priority="2" operator="greaterThan">
      <formula>0</formula>
    </cfRule>
  </conditionalFormatting>
  <dataValidations count="1">
    <dataValidation type="list" allowBlank="1" showInputMessage="1" showErrorMessage="1" sqref="B8:B15">
      <formula1>$T$1:$T$22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F101"/>
  <sheetViews>
    <sheetView workbookViewId="0">
      <selection activeCell="I1" activeCellId="1" sqref="A1:A1048576 I1:I1048576"/>
    </sheetView>
  </sheetViews>
  <sheetFormatPr baseColWidth="10" defaultRowHeight="15"/>
  <sheetData>
    <row r="1" spans="1:32" ht="15.75" thickBot="1">
      <c r="A1" s="8" t="s">
        <v>23</v>
      </c>
      <c r="B1" s="8" t="s">
        <v>24</v>
      </c>
      <c r="C1" s="8" t="s">
        <v>25</v>
      </c>
      <c r="D1" s="8" t="s">
        <v>26</v>
      </c>
      <c r="E1" s="8" t="s">
        <v>27</v>
      </c>
      <c r="F1" s="8" t="s">
        <v>28</v>
      </c>
      <c r="G1" s="8" t="s">
        <v>29</v>
      </c>
      <c r="H1" s="8" t="s">
        <v>30</v>
      </c>
      <c r="I1" s="8" t="s">
        <v>31</v>
      </c>
      <c r="J1" s="8" t="s">
        <v>32</v>
      </c>
      <c r="K1" s="8" t="s">
        <v>33</v>
      </c>
      <c r="L1" s="8" t="s">
        <v>34</v>
      </c>
      <c r="M1" s="8" t="s">
        <v>35</v>
      </c>
      <c r="N1" s="8" t="s">
        <v>36</v>
      </c>
      <c r="O1" s="8" t="s">
        <v>37</v>
      </c>
      <c r="P1" s="8" t="s">
        <v>38</v>
      </c>
      <c r="Q1" s="8" t="s">
        <v>39</v>
      </c>
      <c r="R1" s="8" t="s">
        <v>40</v>
      </c>
      <c r="S1" s="8" t="s">
        <v>41</v>
      </c>
      <c r="T1" s="8" t="s">
        <v>42</v>
      </c>
      <c r="U1" s="8" t="s">
        <v>43</v>
      </c>
      <c r="V1" s="8" t="s">
        <v>44</v>
      </c>
      <c r="W1" s="8" t="s">
        <v>45</v>
      </c>
      <c r="X1" s="8" t="s">
        <v>46</v>
      </c>
      <c r="Y1" s="8" t="s">
        <v>47</v>
      </c>
      <c r="Z1" s="8" t="s">
        <v>48</v>
      </c>
      <c r="AA1" s="8" t="s">
        <v>49</v>
      </c>
      <c r="AB1" s="8" t="s">
        <v>50</v>
      </c>
      <c r="AC1" s="8" t="s">
        <v>51</v>
      </c>
      <c r="AD1" s="8" t="s">
        <v>52</v>
      </c>
      <c r="AE1" s="8" t="s">
        <v>53</v>
      </c>
    </row>
    <row r="2" spans="1:32" ht="15.75" thickBot="1">
      <c r="A2" s="10" t="s">
        <v>54</v>
      </c>
      <c r="B2" s="10" t="s">
        <v>55</v>
      </c>
      <c r="C2" s="10" t="s">
        <v>56</v>
      </c>
      <c r="D2" s="10" t="s">
        <v>57</v>
      </c>
      <c r="E2" s="10" t="s">
        <v>58</v>
      </c>
      <c r="F2" s="9"/>
      <c r="G2" s="9"/>
      <c r="H2" s="10" t="s">
        <v>59</v>
      </c>
      <c r="I2" s="10" t="s">
        <v>60</v>
      </c>
      <c r="J2" s="10" t="s">
        <v>61</v>
      </c>
      <c r="K2" s="11">
        <v>0</v>
      </c>
      <c r="L2" s="12">
        <v>0</v>
      </c>
      <c r="M2" s="13">
        <v>44559</v>
      </c>
      <c r="N2" s="10" t="s">
        <v>62</v>
      </c>
      <c r="O2" s="10" t="s">
        <v>63</v>
      </c>
      <c r="P2" s="11">
        <v>4.4000000000000004</v>
      </c>
      <c r="Q2" s="10" t="s">
        <v>64</v>
      </c>
      <c r="R2" s="10" t="s">
        <v>65</v>
      </c>
      <c r="S2" s="10" t="s">
        <v>66</v>
      </c>
      <c r="T2" s="11">
        <v>6</v>
      </c>
      <c r="U2" s="10" t="s">
        <v>67</v>
      </c>
      <c r="V2" s="10" t="s">
        <v>68</v>
      </c>
      <c r="W2" s="13">
        <v>42356</v>
      </c>
      <c r="X2" s="13">
        <v>42368</v>
      </c>
      <c r="Y2" s="13">
        <v>42368</v>
      </c>
      <c r="Z2" s="11">
        <v>72</v>
      </c>
      <c r="AA2" s="11">
        <v>1</v>
      </c>
      <c r="AB2" s="10" t="s">
        <v>69</v>
      </c>
      <c r="AC2" s="14">
        <v>69.779998779295994</v>
      </c>
      <c r="AD2" s="15">
        <v>0</v>
      </c>
      <c r="AE2" s="14">
        <v>0</v>
      </c>
      <c r="AF2">
        <v>1</v>
      </c>
    </row>
    <row r="3" spans="1:32" ht="15.75" thickBot="1">
      <c r="A3" s="10" t="s">
        <v>70</v>
      </c>
      <c r="B3" s="10" t="s">
        <v>71</v>
      </c>
      <c r="C3" s="10" t="s">
        <v>56</v>
      </c>
      <c r="D3" s="10" t="s">
        <v>72</v>
      </c>
      <c r="E3" s="10" t="s">
        <v>58</v>
      </c>
      <c r="F3" s="9"/>
      <c r="G3" s="9"/>
      <c r="H3" s="10" t="s">
        <v>59</v>
      </c>
      <c r="I3" s="10" t="s">
        <v>73</v>
      </c>
      <c r="J3" s="10" t="s">
        <v>74</v>
      </c>
      <c r="K3" s="11">
        <v>0</v>
      </c>
      <c r="L3" s="12">
        <v>0</v>
      </c>
      <c r="M3" s="13">
        <v>43529</v>
      </c>
      <c r="N3" s="10" t="s">
        <v>75</v>
      </c>
      <c r="O3" s="10" t="s">
        <v>76</v>
      </c>
      <c r="P3" s="11">
        <v>2.2000000000000002</v>
      </c>
      <c r="Q3" s="10" t="s">
        <v>64</v>
      </c>
      <c r="R3" s="10" t="s">
        <v>77</v>
      </c>
      <c r="S3" s="10" t="s">
        <v>66</v>
      </c>
      <c r="T3" s="11">
        <v>5</v>
      </c>
      <c r="U3" s="10" t="s">
        <v>78</v>
      </c>
      <c r="V3" s="10" t="s">
        <v>79</v>
      </c>
      <c r="W3" s="13">
        <v>42068</v>
      </c>
      <c r="X3" s="13">
        <v>42069</v>
      </c>
      <c r="Y3" s="13">
        <v>42069</v>
      </c>
      <c r="Z3" s="11">
        <v>48</v>
      </c>
      <c r="AA3" s="11">
        <v>10</v>
      </c>
      <c r="AB3" s="10" t="s">
        <v>80</v>
      </c>
      <c r="AC3" s="14">
        <v>55.069999694823998</v>
      </c>
      <c r="AD3" s="15">
        <v>0</v>
      </c>
      <c r="AE3" s="14">
        <v>0</v>
      </c>
      <c r="AF3">
        <v>1</v>
      </c>
    </row>
    <row r="4" spans="1:32" ht="15.75" thickBot="1">
      <c r="A4" s="10" t="s">
        <v>70</v>
      </c>
      <c r="B4" s="10" t="s">
        <v>71</v>
      </c>
      <c r="C4" s="10" t="s">
        <v>56</v>
      </c>
      <c r="D4" s="10" t="s">
        <v>81</v>
      </c>
      <c r="E4" s="10" t="s">
        <v>58</v>
      </c>
      <c r="F4" s="9"/>
      <c r="G4" s="9"/>
      <c r="H4" s="10" t="s">
        <v>59</v>
      </c>
      <c r="I4" s="10" t="s">
        <v>73</v>
      </c>
      <c r="J4" s="10" t="s">
        <v>74</v>
      </c>
      <c r="K4" s="11">
        <v>192000</v>
      </c>
      <c r="L4" s="12">
        <v>0</v>
      </c>
      <c r="M4" s="13">
        <v>43542</v>
      </c>
      <c r="N4" s="10" t="s">
        <v>75</v>
      </c>
      <c r="O4" s="10" t="s">
        <v>76</v>
      </c>
      <c r="P4" s="11">
        <v>2.2000000000000002</v>
      </c>
      <c r="Q4" s="10" t="s">
        <v>64</v>
      </c>
      <c r="R4" s="10" t="s">
        <v>77</v>
      </c>
      <c r="S4" s="10" t="s">
        <v>66</v>
      </c>
      <c r="T4" s="11">
        <v>5</v>
      </c>
      <c r="U4" s="10" t="s">
        <v>82</v>
      </c>
      <c r="V4" s="10" t="s">
        <v>83</v>
      </c>
      <c r="W4" s="13">
        <v>42079</v>
      </c>
      <c r="X4" s="13">
        <v>42082</v>
      </c>
      <c r="Y4" s="13">
        <v>42082</v>
      </c>
      <c r="Z4" s="11">
        <v>48</v>
      </c>
      <c r="AA4" s="11">
        <v>10</v>
      </c>
      <c r="AB4" s="10" t="s">
        <v>80</v>
      </c>
      <c r="AC4" s="14">
        <v>79.569999694824006</v>
      </c>
      <c r="AD4" s="15">
        <v>1</v>
      </c>
      <c r="AE4" s="14">
        <v>68.269996643065994</v>
      </c>
      <c r="AF4">
        <v>1</v>
      </c>
    </row>
    <row r="5" spans="1:32" ht="15.75" thickBot="1">
      <c r="A5" s="10" t="s">
        <v>70</v>
      </c>
      <c r="B5" s="10" t="s">
        <v>71</v>
      </c>
      <c r="C5" s="10" t="s">
        <v>56</v>
      </c>
      <c r="D5" s="10" t="s">
        <v>84</v>
      </c>
      <c r="E5" s="10" t="s">
        <v>58</v>
      </c>
      <c r="F5" s="9"/>
      <c r="G5" s="9"/>
      <c r="H5" s="10" t="s">
        <v>59</v>
      </c>
      <c r="I5" s="10" t="s">
        <v>73</v>
      </c>
      <c r="J5" s="10" t="s">
        <v>85</v>
      </c>
      <c r="K5" s="11">
        <v>0</v>
      </c>
      <c r="L5" s="12">
        <v>0</v>
      </c>
      <c r="M5" s="13">
        <v>44295</v>
      </c>
      <c r="N5" s="10" t="s">
        <v>86</v>
      </c>
      <c r="O5" s="10" t="s">
        <v>87</v>
      </c>
      <c r="P5" s="11">
        <v>0</v>
      </c>
      <c r="Q5" s="10" t="s">
        <v>64</v>
      </c>
      <c r="R5" s="10" t="s">
        <v>77</v>
      </c>
      <c r="S5" s="10" t="s">
        <v>66</v>
      </c>
      <c r="T5" s="11">
        <v>5</v>
      </c>
      <c r="U5" s="10" t="s">
        <v>88</v>
      </c>
      <c r="V5" s="10" t="s">
        <v>89</v>
      </c>
      <c r="W5" s="13">
        <v>42093</v>
      </c>
      <c r="X5" s="13">
        <v>42102</v>
      </c>
      <c r="Y5" s="13">
        <v>42104</v>
      </c>
      <c r="Z5" s="11">
        <v>72</v>
      </c>
      <c r="AA5" s="11">
        <v>10</v>
      </c>
      <c r="AB5" s="10" t="s">
        <v>80</v>
      </c>
      <c r="AC5" s="14">
        <v>63.470001220702997</v>
      </c>
      <c r="AD5" s="15">
        <v>0</v>
      </c>
      <c r="AE5" s="14">
        <v>0</v>
      </c>
      <c r="AF5">
        <v>1</v>
      </c>
    </row>
    <row r="6" spans="1:32" ht="15.75" thickBot="1">
      <c r="A6" s="10" t="s">
        <v>70</v>
      </c>
      <c r="B6" s="10" t="s">
        <v>71</v>
      </c>
      <c r="C6" s="10" t="s">
        <v>56</v>
      </c>
      <c r="D6" s="10" t="s">
        <v>90</v>
      </c>
      <c r="E6" s="10" t="s">
        <v>58</v>
      </c>
      <c r="F6" s="9"/>
      <c r="G6" s="9"/>
      <c r="H6" s="10" t="s">
        <v>91</v>
      </c>
      <c r="I6" s="10" t="s">
        <v>92</v>
      </c>
      <c r="J6" s="10" t="s">
        <v>93</v>
      </c>
      <c r="K6" s="11">
        <v>0</v>
      </c>
      <c r="L6" s="12">
        <v>1</v>
      </c>
      <c r="M6" s="13">
        <v>43568</v>
      </c>
      <c r="N6" s="10" t="s">
        <v>94</v>
      </c>
      <c r="O6" s="10" t="s">
        <v>95</v>
      </c>
      <c r="P6" s="11">
        <v>3.11</v>
      </c>
      <c r="Q6" s="10" t="s">
        <v>64</v>
      </c>
      <c r="R6" s="10" t="s">
        <v>96</v>
      </c>
      <c r="S6" s="10" t="s">
        <v>97</v>
      </c>
      <c r="T6" s="11">
        <v>4</v>
      </c>
      <c r="U6" s="10" t="s">
        <v>98</v>
      </c>
      <c r="V6" s="10" t="s">
        <v>99</v>
      </c>
      <c r="W6" s="13">
        <v>42093</v>
      </c>
      <c r="X6" s="13">
        <v>42115</v>
      </c>
      <c r="Y6" s="13">
        <v>42108</v>
      </c>
      <c r="Z6" s="11">
        <v>48</v>
      </c>
      <c r="AA6" s="11">
        <v>100</v>
      </c>
      <c r="AB6" s="10" t="s">
        <v>69</v>
      </c>
      <c r="AC6" s="14">
        <v>29.039999008178</v>
      </c>
      <c r="AD6" s="15">
        <v>0</v>
      </c>
      <c r="AE6" s="14">
        <v>0</v>
      </c>
      <c r="AF6">
        <v>1</v>
      </c>
    </row>
    <row r="7" spans="1:32" ht="15.75" thickBot="1">
      <c r="A7" s="10" t="s">
        <v>70</v>
      </c>
      <c r="B7" s="10" t="s">
        <v>71</v>
      </c>
      <c r="C7" s="10" t="s">
        <v>56</v>
      </c>
      <c r="D7" s="10" t="s">
        <v>100</v>
      </c>
      <c r="E7" s="10" t="s">
        <v>58</v>
      </c>
      <c r="F7" s="9"/>
      <c r="G7" s="9"/>
      <c r="H7" s="10" t="s">
        <v>59</v>
      </c>
      <c r="I7" s="10" t="s">
        <v>73</v>
      </c>
      <c r="J7" s="10" t="s">
        <v>74</v>
      </c>
      <c r="K7" s="11">
        <v>0</v>
      </c>
      <c r="L7" s="12">
        <v>0</v>
      </c>
      <c r="M7" s="13">
        <v>43633</v>
      </c>
      <c r="N7" s="10" t="s">
        <v>75</v>
      </c>
      <c r="O7" s="10" t="s">
        <v>76</v>
      </c>
      <c r="P7" s="11">
        <v>2.2000000000000002</v>
      </c>
      <c r="Q7" s="10" t="s">
        <v>64</v>
      </c>
      <c r="R7" s="10" t="s">
        <v>77</v>
      </c>
      <c r="S7" s="10" t="s">
        <v>66</v>
      </c>
      <c r="T7" s="11">
        <v>5</v>
      </c>
      <c r="U7" s="10" t="s">
        <v>101</v>
      </c>
      <c r="V7" s="10" t="s">
        <v>102</v>
      </c>
      <c r="W7" s="13">
        <v>42170</v>
      </c>
      <c r="X7" s="13">
        <v>42173</v>
      </c>
      <c r="Y7" s="13">
        <v>42173</v>
      </c>
      <c r="Z7" s="11">
        <v>48</v>
      </c>
      <c r="AA7" s="11">
        <v>10</v>
      </c>
      <c r="AB7" s="10" t="s">
        <v>80</v>
      </c>
      <c r="AC7" s="14">
        <v>55.069999694823998</v>
      </c>
      <c r="AD7" s="15">
        <v>0</v>
      </c>
      <c r="AE7" s="14">
        <v>0</v>
      </c>
      <c r="AF7">
        <v>1</v>
      </c>
    </row>
    <row r="8" spans="1:32" ht="15.75" thickBot="1">
      <c r="A8" s="10" t="s">
        <v>70</v>
      </c>
      <c r="B8" s="10" t="s">
        <v>71</v>
      </c>
      <c r="C8" s="10" t="s">
        <v>56</v>
      </c>
      <c r="D8" s="10" t="s">
        <v>103</v>
      </c>
      <c r="E8" s="10" t="s">
        <v>58</v>
      </c>
      <c r="F8" s="9"/>
      <c r="G8" s="9"/>
      <c r="H8" s="10" t="s">
        <v>59</v>
      </c>
      <c r="I8" s="10" t="s">
        <v>104</v>
      </c>
      <c r="J8" s="10" t="s">
        <v>74</v>
      </c>
      <c r="K8" s="11">
        <v>0</v>
      </c>
      <c r="L8" s="12">
        <v>0</v>
      </c>
      <c r="M8" s="13">
        <v>43645</v>
      </c>
      <c r="N8" s="10" t="s">
        <v>75</v>
      </c>
      <c r="O8" s="10" t="s">
        <v>76</v>
      </c>
      <c r="P8" s="11">
        <v>2.2000000000000002</v>
      </c>
      <c r="Q8" s="10" t="s">
        <v>64</v>
      </c>
      <c r="R8" s="10" t="s">
        <v>77</v>
      </c>
      <c r="S8" s="10" t="s">
        <v>66</v>
      </c>
      <c r="T8" s="11">
        <v>5</v>
      </c>
      <c r="U8" s="10" t="s">
        <v>105</v>
      </c>
      <c r="V8" s="10" t="s">
        <v>106</v>
      </c>
      <c r="W8" s="13">
        <v>42178</v>
      </c>
      <c r="X8" s="13">
        <v>42185</v>
      </c>
      <c r="Y8" s="13">
        <v>42185</v>
      </c>
      <c r="Z8" s="11">
        <v>48</v>
      </c>
      <c r="AA8" s="11">
        <v>15</v>
      </c>
      <c r="AB8" s="10" t="s">
        <v>80</v>
      </c>
      <c r="AC8" s="14">
        <v>55.069999694823998</v>
      </c>
      <c r="AD8" s="15">
        <v>1</v>
      </c>
      <c r="AE8" s="14">
        <v>34.740001678466001</v>
      </c>
      <c r="AF8">
        <v>1</v>
      </c>
    </row>
    <row r="9" spans="1:32" ht="15.75" thickBot="1">
      <c r="A9" s="10" t="s">
        <v>70</v>
      </c>
      <c r="B9" s="10" t="s">
        <v>71</v>
      </c>
      <c r="C9" s="10" t="s">
        <v>56</v>
      </c>
      <c r="D9" s="10" t="s">
        <v>107</v>
      </c>
      <c r="E9" s="10" t="s">
        <v>58</v>
      </c>
      <c r="F9" s="9"/>
      <c r="G9" s="9"/>
      <c r="H9" s="10" t="s">
        <v>59</v>
      </c>
      <c r="I9" s="10" t="s">
        <v>108</v>
      </c>
      <c r="J9" s="10" t="s">
        <v>109</v>
      </c>
      <c r="K9" s="11">
        <v>0</v>
      </c>
      <c r="L9" s="12">
        <v>0</v>
      </c>
      <c r="M9" s="13">
        <v>44089</v>
      </c>
      <c r="N9" s="10" t="s">
        <v>110</v>
      </c>
      <c r="O9" s="10" t="s">
        <v>111</v>
      </c>
      <c r="P9" s="11">
        <v>7.62</v>
      </c>
      <c r="Q9" s="10" t="s">
        <v>64</v>
      </c>
      <c r="R9" s="10" t="s">
        <v>96</v>
      </c>
      <c r="S9" s="10" t="s">
        <v>97</v>
      </c>
      <c r="T9" s="11">
        <v>4</v>
      </c>
      <c r="U9" s="10" t="s">
        <v>112</v>
      </c>
      <c r="V9" s="10" t="s">
        <v>113</v>
      </c>
      <c r="W9" s="13">
        <v>42257</v>
      </c>
      <c r="X9" s="13">
        <v>42263</v>
      </c>
      <c r="Y9" s="13">
        <v>42263</v>
      </c>
      <c r="Z9" s="11">
        <v>60</v>
      </c>
      <c r="AA9" s="11">
        <v>10</v>
      </c>
      <c r="AB9" s="10" t="s">
        <v>69</v>
      </c>
      <c r="AC9" s="14">
        <v>39.939998626708999</v>
      </c>
      <c r="AD9" s="15">
        <v>0</v>
      </c>
      <c r="AE9" s="14">
        <v>0</v>
      </c>
      <c r="AF9">
        <v>1</v>
      </c>
    </row>
    <row r="10" spans="1:32" ht="15.75" thickBot="1">
      <c r="A10" s="10" t="s">
        <v>70</v>
      </c>
      <c r="B10" s="10" t="s">
        <v>71</v>
      </c>
      <c r="C10" s="10" t="s">
        <v>56</v>
      </c>
      <c r="D10" s="10" t="s">
        <v>114</v>
      </c>
      <c r="E10" s="10" t="s">
        <v>58</v>
      </c>
      <c r="F10" s="9"/>
      <c r="G10" s="9"/>
      <c r="H10" s="10" t="s">
        <v>91</v>
      </c>
      <c r="I10" s="10" t="s">
        <v>115</v>
      </c>
      <c r="J10" s="10" t="s">
        <v>116</v>
      </c>
      <c r="K10" s="11">
        <v>0</v>
      </c>
      <c r="L10" s="12">
        <v>3</v>
      </c>
      <c r="M10" s="13">
        <v>43645</v>
      </c>
      <c r="N10" s="10" t="s">
        <v>117</v>
      </c>
      <c r="O10" s="10" t="s">
        <v>118</v>
      </c>
      <c r="P10" s="11">
        <v>4.92</v>
      </c>
      <c r="Q10" s="10" t="s">
        <v>119</v>
      </c>
      <c r="R10" s="10" t="s">
        <v>120</v>
      </c>
      <c r="S10" s="10" t="s">
        <v>97</v>
      </c>
      <c r="T10" s="11">
        <v>5</v>
      </c>
      <c r="U10" s="10" t="s">
        <v>121</v>
      </c>
      <c r="V10" s="10" t="s">
        <v>122</v>
      </c>
      <c r="W10" s="13">
        <v>42185</v>
      </c>
      <c r="X10" s="13">
        <v>42265</v>
      </c>
      <c r="Y10" s="13">
        <v>42185</v>
      </c>
      <c r="Z10" s="11">
        <v>48</v>
      </c>
      <c r="AA10" s="11">
        <v>10</v>
      </c>
      <c r="AB10" s="10" t="s">
        <v>69</v>
      </c>
      <c r="AC10" s="14">
        <v>30.639999389648001</v>
      </c>
      <c r="AD10" s="15">
        <v>0</v>
      </c>
      <c r="AE10" s="14">
        <v>0</v>
      </c>
      <c r="AF10">
        <v>1</v>
      </c>
    </row>
    <row r="11" spans="1:32" ht="15.75" thickBot="1">
      <c r="A11" s="10" t="s">
        <v>70</v>
      </c>
      <c r="B11" s="10" t="s">
        <v>71</v>
      </c>
      <c r="C11" s="10" t="s">
        <v>56</v>
      </c>
      <c r="D11" s="10" t="s">
        <v>123</v>
      </c>
      <c r="E11" s="10" t="s">
        <v>58</v>
      </c>
      <c r="F11" s="9"/>
      <c r="G11" s="9"/>
      <c r="H11" s="10" t="s">
        <v>59</v>
      </c>
      <c r="I11" s="10" t="s">
        <v>92</v>
      </c>
      <c r="J11" s="10" t="s">
        <v>124</v>
      </c>
      <c r="K11" s="11">
        <v>0</v>
      </c>
      <c r="L11" s="12">
        <v>0</v>
      </c>
      <c r="M11" s="13">
        <v>44475</v>
      </c>
      <c r="N11" s="10" t="s">
        <v>125</v>
      </c>
      <c r="O11" s="10" t="s">
        <v>126</v>
      </c>
      <c r="P11" s="11">
        <v>0</v>
      </c>
      <c r="Q11" s="10" t="s">
        <v>64</v>
      </c>
      <c r="R11" s="10" t="s">
        <v>127</v>
      </c>
      <c r="S11" s="10" t="s">
        <v>97</v>
      </c>
      <c r="T11" s="11">
        <v>5</v>
      </c>
      <c r="U11" s="10" t="s">
        <v>128</v>
      </c>
      <c r="V11" s="10" t="s">
        <v>129</v>
      </c>
      <c r="W11" s="13">
        <v>42277</v>
      </c>
      <c r="X11" s="13">
        <v>42284</v>
      </c>
      <c r="Y11" s="13">
        <v>42284</v>
      </c>
      <c r="Z11" s="11">
        <v>72</v>
      </c>
      <c r="AA11" s="11">
        <v>10</v>
      </c>
      <c r="AB11" s="10" t="s">
        <v>69</v>
      </c>
      <c r="AC11" s="14">
        <v>44.140003204345</v>
      </c>
      <c r="AD11" s="15">
        <v>0</v>
      </c>
      <c r="AE11" s="14">
        <v>0</v>
      </c>
      <c r="AF11">
        <v>1</v>
      </c>
    </row>
    <row r="12" spans="1:32" ht="15.75" thickBot="1">
      <c r="A12" s="10" t="s">
        <v>70</v>
      </c>
      <c r="B12" s="10" t="s">
        <v>71</v>
      </c>
      <c r="C12" s="10" t="s">
        <v>56</v>
      </c>
      <c r="D12" s="10" t="s">
        <v>130</v>
      </c>
      <c r="E12" s="10" t="s">
        <v>58</v>
      </c>
      <c r="F12" s="9"/>
      <c r="G12" s="9"/>
      <c r="H12" s="10" t="s">
        <v>59</v>
      </c>
      <c r="I12" s="10" t="s">
        <v>131</v>
      </c>
      <c r="J12" s="10" t="s">
        <v>132</v>
      </c>
      <c r="K12" s="11">
        <v>0</v>
      </c>
      <c r="L12" s="12">
        <v>2</v>
      </c>
      <c r="M12" s="13">
        <v>43730</v>
      </c>
      <c r="N12" s="10" t="s">
        <v>133</v>
      </c>
      <c r="O12" s="10" t="s">
        <v>134</v>
      </c>
      <c r="P12" s="11">
        <v>4.92</v>
      </c>
      <c r="Q12" s="10" t="s">
        <v>64</v>
      </c>
      <c r="R12" s="10" t="s">
        <v>135</v>
      </c>
      <c r="S12" s="10" t="s">
        <v>97</v>
      </c>
      <c r="T12" s="11">
        <v>16</v>
      </c>
      <c r="U12" s="10" t="s">
        <v>136</v>
      </c>
      <c r="V12" s="10" t="s">
        <v>137</v>
      </c>
      <c r="W12" s="13">
        <v>42270</v>
      </c>
      <c r="X12" s="13">
        <v>42334</v>
      </c>
      <c r="Y12" s="13">
        <v>42270</v>
      </c>
      <c r="Z12" s="11">
        <v>48</v>
      </c>
      <c r="AA12" s="11">
        <v>6000</v>
      </c>
      <c r="AB12" s="10" t="s">
        <v>69</v>
      </c>
      <c r="AC12" s="14">
        <v>40.970001220702997</v>
      </c>
      <c r="AD12" s="15">
        <v>0</v>
      </c>
      <c r="AE12" s="14">
        <v>0</v>
      </c>
      <c r="AF12">
        <v>1</v>
      </c>
    </row>
    <row r="13" spans="1:32" ht="15.75" thickBot="1">
      <c r="A13" s="10" t="s">
        <v>70</v>
      </c>
      <c r="B13" s="10" t="s">
        <v>71</v>
      </c>
      <c r="C13" s="10" t="s">
        <v>56</v>
      </c>
      <c r="D13" s="10" t="s">
        <v>138</v>
      </c>
      <c r="E13" s="10" t="s">
        <v>58</v>
      </c>
      <c r="F13" s="9"/>
      <c r="G13" s="9"/>
      <c r="H13" s="10" t="s">
        <v>59</v>
      </c>
      <c r="I13" s="10" t="s">
        <v>115</v>
      </c>
      <c r="J13" s="10" t="s">
        <v>139</v>
      </c>
      <c r="K13" s="11">
        <v>0</v>
      </c>
      <c r="L13" s="12">
        <v>3</v>
      </c>
      <c r="M13" s="13">
        <v>43822</v>
      </c>
      <c r="N13" s="10" t="s">
        <v>125</v>
      </c>
      <c r="O13" s="10" t="s">
        <v>126</v>
      </c>
      <c r="P13" s="11">
        <v>0</v>
      </c>
      <c r="Q13" s="10" t="s">
        <v>64</v>
      </c>
      <c r="R13" s="10" t="s">
        <v>140</v>
      </c>
      <c r="S13" s="10" t="s">
        <v>66</v>
      </c>
      <c r="T13" s="11">
        <v>5</v>
      </c>
      <c r="U13" s="10" t="s">
        <v>141</v>
      </c>
      <c r="V13" s="10" t="s">
        <v>142</v>
      </c>
      <c r="W13" s="13">
        <v>42256</v>
      </c>
      <c r="X13" s="13">
        <v>42361</v>
      </c>
      <c r="Y13" s="13">
        <v>42362</v>
      </c>
      <c r="Z13" s="11">
        <v>48</v>
      </c>
      <c r="AA13" s="11">
        <v>9000</v>
      </c>
      <c r="AB13" s="10" t="s">
        <v>69</v>
      </c>
      <c r="AC13" s="14">
        <v>48.280002593993999</v>
      </c>
      <c r="AD13" s="15">
        <v>0</v>
      </c>
      <c r="AE13" s="14">
        <v>0</v>
      </c>
      <c r="AF13">
        <v>1</v>
      </c>
    </row>
    <row r="14" spans="1:32" ht="15.75" thickBot="1">
      <c r="A14" s="10" t="s">
        <v>70</v>
      </c>
      <c r="B14" s="10" t="s">
        <v>71</v>
      </c>
      <c r="C14" s="10" t="s">
        <v>56</v>
      </c>
      <c r="D14" s="10" t="s">
        <v>143</v>
      </c>
      <c r="E14" s="10" t="s">
        <v>58</v>
      </c>
      <c r="F14" s="10" t="s">
        <v>144</v>
      </c>
      <c r="G14" s="9"/>
      <c r="H14" s="10" t="s">
        <v>59</v>
      </c>
      <c r="I14" s="10" t="s">
        <v>104</v>
      </c>
      <c r="J14" s="10" t="s">
        <v>145</v>
      </c>
      <c r="K14" s="11">
        <v>0</v>
      </c>
      <c r="L14" s="12">
        <v>4</v>
      </c>
      <c r="M14" s="13">
        <v>44211</v>
      </c>
      <c r="N14" s="10" t="s">
        <v>125</v>
      </c>
      <c r="O14" s="10" t="s">
        <v>126</v>
      </c>
      <c r="P14" s="11">
        <v>0</v>
      </c>
      <c r="Q14" s="10" t="s">
        <v>64</v>
      </c>
      <c r="R14" s="10" t="s">
        <v>146</v>
      </c>
      <c r="S14" s="10" t="s">
        <v>66</v>
      </c>
      <c r="T14" s="11">
        <v>8</v>
      </c>
      <c r="U14" s="10" t="s">
        <v>147</v>
      </c>
      <c r="V14" s="10" t="s">
        <v>148</v>
      </c>
      <c r="W14" s="13">
        <v>42276</v>
      </c>
      <c r="X14" s="13">
        <v>42385</v>
      </c>
      <c r="Y14" s="13">
        <v>42385</v>
      </c>
      <c r="Z14" s="11">
        <v>60</v>
      </c>
      <c r="AA14" s="11">
        <v>1000</v>
      </c>
      <c r="AB14" s="10" t="s">
        <v>69</v>
      </c>
      <c r="AC14" s="14">
        <v>58.480003356932997</v>
      </c>
      <c r="AD14" s="15">
        <v>0</v>
      </c>
      <c r="AE14" s="14">
        <v>0</v>
      </c>
      <c r="AF14">
        <v>1</v>
      </c>
    </row>
    <row r="15" spans="1:32" ht="15.75" thickBot="1">
      <c r="A15" s="10" t="s">
        <v>70</v>
      </c>
      <c r="B15" s="10" t="s">
        <v>71</v>
      </c>
      <c r="C15" s="10" t="s">
        <v>56</v>
      </c>
      <c r="D15" s="10" t="s">
        <v>149</v>
      </c>
      <c r="E15" s="10" t="s">
        <v>58</v>
      </c>
      <c r="F15" s="9"/>
      <c r="G15" s="9"/>
      <c r="H15" s="10" t="s">
        <v>91</v>
      </c>
      <c r="I15" s="10" t="s">
        <v>150</v>
      </c>
      <c r="J15" s="10" t="s">
        <v>151</v>
      </c>
      <c r="K15" s="11">
        <v>0</v>
      </c>
      <c r="L15" s="12">
        <v>1</v>
      </c>
      <c r="M15" s="13">
        <v>43117</v>
      </c>
      <c r="N15" s="10" t="s">
        <v>152</v>
      </c>
      <c r="O15" s="10" t="s">
        <v>153</v>
      </c>
      <c r="P15" s="11">
        <v>5.82</v>
      </c>
      <c r="Q15" s="10" t="s">
        <v>64</v>
      </c>
      <c r="R15" s="10" t="s">
        <v>154</v>
      </c>
      <c r="S15" s="10" t="s">
        <v>97</v>
      </c>
      <c r="T15" s="11">
        <v>6</v>
      </c>
      <c r="U15" s="10" t="s">
        <v>155</v>
      </c>
      <c r="V15" s="10" t="s">
        <v>156</v>
      </c>
      <c r="W15" s="13">
        <v>42367</v>
      </c>
      <c r="X15" s="13">
        <v>42387</v>
      </c>
      <c r="Y15" s="13">
        <v>42387</v>
      </c>
      <c r="Z15" s="11">
        <v>24</v>
      </c>
      <c r="AA15" s="11">
        <v>10</v>
      </c>
      <c r="AB15" s="10" t="s">
        <v>69</v>
      </c>
      <c r="AC15" s="14">
        <v>31.739999771118001</v>
      </c>
      <c r="AD15" s="15">
        <v>0</v>
      </c>
      <c r="AE15" s="14">
        <v>0</v>
      </c>
      <c r="AF15">
        <v>1</v>
      </c>
    </row>
    <row r="16" spans="1:32" ht="15.75" thickBot="1">
      <c r="A16" s="10" t="s">
        <v>70</v>
      </c>
      <c r="B16" s="10" t="s">
        <v>71</v>
      </c>
      <c r="C16" s="10" t="s">
        <v>56</v>
      </c>
      <c r="D16" s="10" t="s">
        <v>157</v>
      </c>
      <c r="E16" s="10" t="s">
        <v>58</v>
      </c>
      <c r="F16" s="9"/>
      <c r="G16" s="9"/>
      <c r="H16" s="10" t="s">
        <v>91</v>
      </c>
      <c r="I16" s="10" t="s">
        <v>150</v>
      </c>
      <c r="J16" s="10" t="s">
        <v>151</v>
      </c>
      <c r="K16" s="11">
        <v>0</v>
      </c>
      <c r="L16" s="12">
        <v>1</v>
      </c>
      <c r="M16" s="13">
        <v>43117</v>
      </c>
      <c r="N16" s="10" t="s">
        <v>152</v>
      </c>
      <c r="O16" s="10" t="s">
        <v>153</v>
      </c>
      <c r="P16" s="11">
        <v>5.82</v>
      </c>
      <c r="Q16" s="10" t="s">
        <v>64</v>
      </c>
      <c r="R16" s="10" t="s">
        <v>140</v>
      </c>
      <c r="S16" s="10" t="s">
        <v>66</v>
      </c>
      <c r="T16" s="11">
        <v>5</v>
      </c>
      <c r="U16" s="10" t="s">
        <v>158</v>
      </c>
      <c r="V16" s="10" t="s">
        <v>159</v>
      </c>
      <c r="W16" s="13">
        <v>42367</v>
      </c>
      <c r="X16" s="13">
        <v>42387</v>
      </c>
      <c r="Y16" s="13">
        <v>42387</v>
      </c>
      <c r="Z16" s="11">
        <v>24</v>
      </c>
      <c r="AA16" s="11">
        <v>10</v>
      </c>
      <c r="AB16" s="10" t="s">
        <v>69</v>
      </c>
      <c r="AC16" s="14">
        <v>42.840000152587002</v>
      </c>
      <c r="AD16" s="15">
        <v>0</v>
      </c>
      <c r="AE16" s="14">
        <v>0</v>
      </c>
      <c r="AF16">
        <v>1</v>
      </c>
    </row>
    <row r="17" spans="1:32" ht="15.75" thickBot="1">
      <c r="A17" s="10" t="s">
        <v>70</v>
      </c>
      <c r="B17" s="10" t="s">
        <v>71</v>
      </c>
      <c r="C17" s="10" t="s">
        <v>56</v>
      </c>
      <c r="D17" s="10" t="s">
        <v>160</v>
      </c>
      <c r="E17" s="10" t="s">
        <v>58</v>
      </c>
      <c r="F17" s="9"/>
      <c r="G17" s="9"/>
      <c r="H17" s="10" t="s">
        <v>59</v>
      </c>
      <c r="I17" s="10" t="s">
        <v>161</v>
      </c>
      <c r="J17" s="10" t="s">
        <v>162</v>
      </c>
      <c r="K17" s="11">
        <v>0</v>
      </c>
      <c r="L17" s="12">
        <v>0</v>
      </c>
      <c r="M17" s="13">
        <v>44586</v>
      </c>
      <c r="N17" s="10" t="s">
        <v>163</v>
      </c>
      <c r="O17" s="10" t="s">
        <v>164</v>
      </c>
      <c r="P17" s="11">
        <v>5.82</v>
      </c>
      <c r="Q17" s="10" t="s">
        <v>64</v>
      </c>
      <c r="R17" s="10" t="s">
        <v>140</v>
      </c>
      <c r="S17" s="10" t="s">
        <v>97</v>
      </c>
      <c r="T17" s="11">
        <v>7</v>
      </c>
      <c r="U17" s="10" t="s">
        <v>165</v>
      </c>
      <c r="V17" s="10" t="s">
        <v>166</v>
      </c>
      <c r="W17" s="13">
        <v>42394</v>
      </c>
      <c r="X17" s="13">
        <v>42395</v>
      </c>
      <c r="Y17" s="13">
        <v>42395</v>
      </c>
      <c r="Z17" s="11">
        <v>72</v>
      </c>
      <c r="AA17" s="11">
        <v>0</v>
      </c>
      <c r="AB17" s="10" t="s">
        <v>69</v>
      </c>
      <c r="AC17" s="14">
        <v>58.480003356932997</v>
      </c>
      <c r="AD17" s="15">
        <v>0</v>
      </c>
      <c r="AE17" s="14">
        <v>0</v>
      </c>
      <c r="AF17">
        <v>1</v>
      </c>
    </row>
    <row r="18" spans="1:32" ht="15.75" thickBot="1">
      <c r="A18" s="10" t="s">
        <v>70</v>
      </c>
      <c r="B18" s="10" t="s">
        <v>71</v>
      </c>
      <c r="C18" s="10" t="s">
        <v>56</v>
      </c>
      <c r="D18" s="10" t="s">
        <v>167</v>
      </c>
      <c r="E18" s="10" t="s">
        <v>58</v>
      </c>
      <c r="F18" s="9"/>
      <c r="G18" s="9"/>
      <c r="H18" s="10" t="s">
        <v>59</v>
      </c>
      <c r="I18" s="10" t="s">
        <v>161</v>
      </c>
      <c r="J18" s="10" t="s">
        <v>168</v>
      </c>
      <c r="K18" s="11">
        <v>0</v>
      </c>
      <c r="L18" s="12">
        <v>0</v>
      </c>
      <c r="M18" s="13">
        <v>43858</v>
      </c>
      <c r="N18" s="10" t="s">
        <v>125</v>
      </c>
      <c r="O18" s="10" t="s">
        <v>126</v>
      </c>
      <c r="P18" s="11">
        <v>0</v>
      </c>
      <c r="Q18" s="10" t="s">
        <v>64</v>
      </c>
      <c r="R18" s="10" t="s">
        <v>154</v>
      </c>
      <c r="S18" s="10" t="s">
        <v>66</v>
      </c>
      <c r="T18" s="11">
        <v>5</v>
      </c>
      <c r="U18" s="10" t="s">
        <v>169</v>
      </c>
      <c r="V18" s="10" t="s">
        <v>170</v>
      </c>
      <c r="W18" s="13">
        <v>42394</v>
      </c>
      <c r="X18" s="13">
        <v>42398</v>
      </c>
      <c r="Y18" s="13">
        <v>42398</v>
      </c>
      <c r="Z18" s="11">
        <v>48</v>
      </c>
      <c r="AA18" s="11">
        <v>0</v>
      </c>
      <c r="AB18" s="10" t="s">
        <v>69</v>
      </c>
      <c r="AC18" s="14">
        <v>42.870002746582003</v>
      </c>
      <c r="AD18" s="15">
        <v>0</v>
      </c>
      <c r="AE18" s="14">
        <v>0</v>
      </c>
      <c r="AF18">
        <v>1</v>
      </c>
    </row>
    <row r="19" spans="1:32" ht="15.75" thickBot="1">
      <c r="A19" s="10" t="s">
        <v>171</v>
      </c>
      <c r="B19" s="10" t="s">
        <v>172</v>
      </c>
      <c r="C19" s="10" t="s">
        <v>56</v>
      </c>
      <c r="D19" s="10" t="s">
        <v>173</v>
      </c>
      <c r="E19" s="10" t="s">
        <v>58</v>
      </c>
      <c r="F19" s="9"/>
      <c r="G19" s="9"/>
      <c r="H19" s="10" t="s">
        <v>59</v>
      </c>
      <c r="I19" s="10" t="s">
        <v>174</v>
      </c>
      <c r="J19" s="10" t="s">
        <v>175</v>
      </c>
      <c r="K19" s="11">
        <v>0</v>
      </c>
      <c r="L19" s="12">
        <v>0</v>
      </c>
      <c r="M19" s="13">
        <v>43556</v>
      </c>
      <c r="N19" s="10" t="s">
        <v>152</v>
      </c>
      <c r="O19" s="10" t="s">
        <v>153</v>
      </c>
      <c r="P19" s="11">
        <v>0</v>
      </c>
      <c r="Q19" s="10" t="s">
        <v>64</v>
      </c>
      <c r="R19" s="10" t="s">
        <v>127</v>
      </c>
      <c r="S19" s="10" t="s">
        <v>66</v>
      </c>
      <c r="T19" s="11">
        <v>4</v>
      </c>
      <c r="U19" s="10" t="s">
        <v>176</v>
      </c>
      <c r="V19" s="10" t="s">
        <v>177</v>
      </c>
      <c r="W19" s="13">
        <v>42093</v>
      </c>
      <c r="X19" s="13">
        <v>42096</v>
      </c>
      <c r="Y19" s="13">
        <v>42096</v>
      </c>
      <c r="Z19" s="11">
        <v>48</v>
      </c>
      <c r="AA19" s="11">
        <v>1</v>
      </c>
      <c r="AB19" s="10" t="s">
        <v>69</v>
      </c>
      <c r="AC19" s="14">
        <v>39.139999389647997</v>
      </c>
      <c r="AD19" s="15">
        <v>0</v>
      </c>
      <c r="AE19" s="14">
        <v>0</v>
      </c>
      <c r="AF19">
        <v>1</v>
      </c>
    </row>
    <row r="20" spans="1:32" ht="15.75" thickBot="1">
      <c r="A20" s="10" t="s">
        <v>171</v>
      </c>
      <c r="B20" s="10" t="s">
        <v>172</v>
      </c>
      <c r="C20" s="10" t="s">
        <v>56</v>
      </c>
      <c r="D20" s="10" t="s">
        <v>178</v>
      </c>
      <c r="E20" s="10" t="s">
        <v>58</v>
      </c>
      <c r="F20" s="9"/>
      <c r="G20" s="9"/>
      <c r="H20" s="10" t="s">
        <v>91</v>
      </c>
      <c r="I20" s="10" t="s">
        <v>179</v>
      </c>
      <c r="J20" s="10" t="s">
        <v>180</v>
      </c>
      <c r="K20" s="11">
        <v>0</v>
      </c>
      <c r="L20" s="12">
        <v>12</v>
      </c>
      <c r="M20" s="13">
        <v>43567</v>
      </c>
      <c r="N20" s="10" t="s">
        <v>181</v>
      </c>
      <c r="O20" s="10" t="s">
        <v>182</v>
      </c>
      <c r="P20" s="11">
        <v>3.11</v>
      </c>
      <c r="Q20" s="10" t="s">
        <v>64</v>
      </c>
      <c r="R20" s="10" t="s">
        <v>154</v>
      </c>
      <c r="S20" s="10" t="s">
        <v>97</v>
      </c>
      <c r="T20" s="11">
        <v>6</v>
      </c>
      <c r="U20" s="10" t="s">
        <v>183</v>
      </c>
      <c r="V20" s="10" t="s">
        <v>184</v>
      </c>
      <c r="W20" s="13">
        <v>41753</v>
      </c>
      <c r="X20" s="13">
        <v>42107</v>
      </c>
      <c r="Y20" s="13">
        <v>42107</v>
      </c>
      <c r="Z20" s="11">
        <v>48</v>
      </c>
      <c r="AA20" s="11">
        <v>6100</v>
      </c>
      <c r="AB20" s="10" t="s">
        <v>69</v>
      </c>
      <c r="AC20" s="14">
        <v>36.340000152587002</v>
      </c>
      <c r="AD20" s="15">
        <v>0</v>
      </c>
      <c r="AE20" s="14">
        <v>0</v>
      </c>
      <c r="AF20">
        <v>1</v>
      </c>
    </row>
    <row r="21" spans="1:32" ht="15.75" thickBot="1">
      <c r="A21" s="10" t="s">
        <v>171</v>
      </c>
      <c r="B21" s="10" t="s">
        <v>172</v>
      </c>
      <c r="C21" s="10" t="s">
        <v>56</v>
      </c>
      <c r="D21" s="10" t="s">
        <v>185</v>
      </c>
      <c r="E21" s="10" t="s">
        <v>186</v>
      </c>
      <c r="F21" s="9"/>
      <c r="G21" s="9"/>
      <c r="H21" s="10" t="s">
        <v>91</v>
      </c>
      <c r="I21" s="10" t="s">
        <v>187</v>
      </c>
      <c r="J21" s="10" t="s">
        <v>188</v>
      </c>
      <c r="K21" s="11">
        <v>0</v>
      </c>
      <c r="L21" s="12">
        <v>11</v>
      </c>
      <c r="M21" s="13">
        <v>43569</v>
      </c>
      <c r="N21" s="10" t="s">
        <v>189</v>
      </c>
      <c r="O21" s="10" t="s">
        <v>190</v>
      </c>
      <c r="P21" s="11">
        <v>14.08</v>
      </c>
      <c r="Q21" s="10" t="s">
        <v>64</v>
      </c>
      <c r="R21" s="10" t="s">
        <v>135</v>
      </c>
      <c r="S21" s="10" t="s">
        <v>66</v>
      </c>
      <c r="T21" s="11">
        <v>5</v>
      </c>
      <c r="U21" s="10" t="s">
        <v>191</v>
      </c>
      <c r="V21" s="10" t="s">
        <v>192</v>
      </c>
      <c r="W21" s="13">
        <v>41782</v>
      </c>
      <c r="X21" s="13">
        <v>42109</v>
      </c>
      <c r="Y21" s="13">
        <v>42109</v>
      </c>
      <c r="Z21" s="11">
        <v>48</v>
      </c>
      <c r="AA21" s="11">
        <v>17000</v>
      </c>
      <c r="AB21" s="10" t="s">
        <v>69</v>
      </c>
      <c r="AC21" s="14">
        <v>41.840000152587002</v>
      </c>
      <c r="AD21" s="15">
        <v>0</v>
      </c>
      <c r="AE21" s="14">
        <v>0</v>
      </c>
      <c r="AF21">
        <v>1</v>
      </c>
    </row>
    <row r="22" spans="1:32" ht="15.75" thickBot="1">
      <c r="A22" s="10" t="s">
        <v>171</v>
      </c>
      <c r="B22" s="10" t="s">
        <v>172</v>
      </c>
      <c r="C22" s="10" t="s">
        <v>56</v>
      </c>
      <c r="D22" s="10" t="s">
        <v>193</v>
      </c>
      <c r="E22" s="10" t="s">
        <v>58</v>
      </c>
      <c r="F22" s="9"/>
      <c r="G22" s="9"/>
      <c r="H22" s="10" t="s">
        <v>194</v>
      </c>
      <c r="I22" s="10" t="s">
        <v>187</v>
      </c>
      <c r="J22" s="10" t="s">
        <v>188</v>
      </c>
      <c r="K22" s="11">
        <v>0</v>
      </c>
      <c r="L22" s="12">
        <v>11</v>
      </c>
      <c r="M22" s="13">
        <v>44300</v>
      </c>
      <c r="N22" s="10" t="s">
        <v>189</v>
      </c>
      <c r="O22" s="10" t="s">
        <v>190</v>
      </c>
      <c r="P22" s="11">
        <v>14.08</v>
      </c>
      <c r="Q22" s="10" t="s">
        <v>64</v>
      </c>
      <c r="R22" s="10" t="s">
        <v>135</v>
      </c>
      <c r="S22" s="10" t="s">
        <v>66</v>
      </c>
      <c r="T22" s="11">
        <v>5</v>
      </c>
      <c r="U22" s="10" t="s">
        <v>191</v>
      </c>
      <c r="V22" s="10" t="s">
        <v>192</v>
      </c>
      <c r="W22" s="13">
        <v>41782</v>
      </c>
      <c r="X22" s="13">
        <v>42109</v>
      </c>
      <c r="Y22" s="13">
        <v>42109</v>
      </c>
      <c r="Z22" s="11">
        <v>72</v>
      </c>
      <c r="AA22" s="11">
        <v>17000</v>
      </c>
      <c r="AB22" s="10" t="s">
        <v>69</v>
      </c>
      <c r="AC22" s="14">
        <v>29.940000534056999</v>
      </c>
      <c r="AD22" s="15">
        <v>0</v>
      </c>
      <c r="AE22" s="14">
        <v>0</v>
      </c>
      <c r="AF22">
        <v>1</v>
      </c>
    </row>
    <row r="23" spans="1:32" ht="15.75" thickBot="1">
      <c r="A23" s="10" t="s">
        <v>171</v>
      </c>
      <c r="B23" s="10" t="s">
        <v>172</v>
      </c>
      <c r="C23" s="10" t="s">
        <v>56</v>
      </c>
      <c r="D23" s="10" t="s">
        <v>195</v>
      </c>
      <c r="E23" s="10" t="s">
        <v>58</v>
      </c>
      <c r="F23" s="9"/>
      <c r="G23" s="9"/>
      <c r="H23" s="10" t="s">
        <v>59</v>
      </c>
      <c r="I23" s="10" t="s">
        <v>196</v>
      </c>
      <c r="J23" s="10" t="s">
        <v>197</v>
      </c>
      <c r="K23" s="11">
        <v>0</v>
      </c>
      <c r="L23" s="12">
        <v>1</v>
      </c>
      <c r="M23" s="13">
        <v>43212</v>
      </c>
      <c r="N23" s="10" t="s">
        <v>181</v>
      </c>
      <c r="O23" s="10" t="s">
        <v>182</v>
      </c>
      <c r="P23" s="11">
        <v>3.11</v>
      </c>
      <c r="Q23" s="10" t="s">
        <v>64</v>
      </c>
      <c r="R23" s="10" t="s">
        <v>127</v>
      </c>
      <c r="S23" s="10" t="s">
        <v>97</v>
      </c>
      <c r="T23" s="11">
        <v>6</v>
      </c>
      <c r="U23" s="10" t="s">
        <v>198</v>
      </c>
      <c r="V23" s="10" t="s">
        <v>199</v>
      </c>
      <c r="W23" s="13">
        <v>42093</v>
      </c>
      <c r="X23" s="13">
        <v>42117</v>
      </c>
      <c r="Y23" s="13">
        <v>42117</v>
      </c>
      <c r="Z23" s="11">
        <v>36</v>
      </c>
      <c r="AA23" s="11">
        <v>10</v>
      </c>
      <c r="AB23" s="10" t="s">
        <v>69</v>
      </c>
      <c r="AC23" s="14">
        <v>35.540000915527003</v>
      </c>
      <c r="AD23" s="15">
        <v>0</v>
      </c>
      <c r="AE23" s="14">
        <v>0</v>
      </c>
      <c r="AF23">
        <v>1</v>
      </c>
    </row>
    <row r="24" spans="1:32" ht="15.75" thickBot="1">
      <c r="A24" s="10" t="s">
        <v>171</v>
      </c>
      <c r="B24" s="10" t="s">
        <v>172</v>
      </c>
      <c r="C24" s="10" t="s">
        <v>56</v>
      </c>
      <c r="D24" s="10" t="s">
        <v>200</v>
      </c>
      <c r="E24" s="10" t="s">
        <v>58</v>
      </c>
      <c r="F24" s="9"/>
      <c r="G24" s="9"/>
      <c r="H24" s="10" t="s">
        <v>59</v>
      </c>
      <c r="I24" s="10" t="s">
        <v>174</v>
      </c>
      <c r="J24" s="10" t="s">
        <v>201</v>
      </c>
      <c r="K24" s="11">
        <v>0</v>
      </c>
      <c r="L24" s="12">
        <v>2</v>
      </c>
      <c r="M24" s="13">
        <v>43578</v>
      </c>
      <c r="N24" s="10" t="s">
        <v>181</v>
      </c>
      <c r="O24" s="10" t="s">
        <v>182</v>
      </c>
      <c r="P24" s="11">
        <v>3.11</v>
      </c>
      <c r="Q24" s="10" t="s">
        <v>64</v>
      </c>
      <c r="R24" s="10" t="s">
        <v>127</v>
      </c>
      <c r="S24" s="10" t="s">
        <v>97</v>
      </c>
      <c r="T24" s="11">
        <v>5</v>
      </c>
      <c r="U24" s="10" t="s">
        <v>202</v>
      </c>
      <c r="V24" s="10" t="s">
        <v>203</v>
      </c>
      <c r="W24" s="13">
        <v>42062</v>
      </c>
      <c r="X24" s="13">
        <v>42118</v>
      </c>
      <c r="Y24" s="13">
        <v>42118</v>
      </c>
      <c r="Z24" s="11">
        <v>48</v>
      </c>
      <c r="AA24" s="11">
        <v>1</v>
      </c>
      <c r="AB24" s="10" t="s">
        <v>69</v>
      </c>
      <c r="AC24" s="14">
        <v>41.040000915527003</v>
      </c>
      <c r="AD24" s="15">
        <v>0</v>
      </c>
      <c r="AE24" s="14">
        <v>0</v>
      </c>
      <c r="AF24">
        <v>1</v>
      </c>
    </row>
    <row r="25" spans="1:32" ht="15.75" thickBot="1">
      <c r="A25" s="10" t="s">
        <v>171</v>
      </c>
      <c r="B25" s="10" t="s">
        <v>172</v>
      </c>
      <c r="C25" s="10" t="s">
        <v>56</v>
      </c>
      <c r="D25" s="10" t="s">
        <v>204</v>
      </c>
      <c r="E25" s="10" t="s">
        <v>58</v>
      </c>
      <c r="F25" s="9"/>
      <c r="G25" s="9"/>
      <c r="H25" s="10" t="s">
        <v>91</v>
      </c>
      <c r="I25" s="10" t="s">
        <v>174</v>
      </c>
      <c r="J25" s="10" t="s">
        <v>205</v>
      </c>
      <c r="K25" s="11">
        <v>0</v>
      </c>
      <c r="L25" s="12">
        <v>1</v>
      </c>
      <c r="M25" s="13">
        <v>43612</v>
      </c>
      <c r="N25" s="10" t="s">
        <v>117</v>
      </c>
      <c r="O25" s="10" t="s">
        <v>206</v>
      </c>
      <c r="P25" s="11">
        <v>3.11</v>
      </c>
      <c r="Q25" s="10" t="s">
        <v>64</v>
      </c>
      <c r="R25" s="10" t="s">
        <v>65</v>
      </c>
      <c r="S25" s="10" t="s">
        <v>66</v>
      </c>
      <c r="T25" s="11">
        <v>5</v>
      </c>
      <c r="U25" s="10" t="s">
        <v>207</v>
      </c>
      <c r="V25" s="10" t="s">
        <v>208</v>
      </c>
      <c r="W25" s="13">
        <v>42152</v>
      </c>
      <c r="X25" s="13">
        <v>42171</v>
      </c>
      <c r="Y25" s="13">
        <v>42152</v>
      </c>
      <c r="Z25" s="11">
        <v>48</v>
      </c>
      <c r="AA25" s="11">
        <v>10</v>
      </c>
      <c r="AB25" s="10" t="s">
        <v>69</v>
      </c>
      <c r="AC25" s="14">
        <v>36.540000915527003</v>
      </c>
      <c r="AD25" s="15">
        <v>0</v>
      </c>
      <c r="AE25" s="14">
        <v>0</v>
      </c>
      <c r="AF25">
        <v>1</v>
      </c>
    </row>
    <row r="26" spans="1:32" ht="15.75" thickBot="1">
      <c r="A26" s="10" t="s">
        <v>171</v>
      </c>
      <c r="B26" s="10" t="s">
        <v>172</v>
      </c>
      <c r="C26" s="10" t="s">
        <v>56</v>
      </c>
      <c r="D26" s="10" t="s">
        <v>209</v>
      </c>
      <c r="E26" s="10" t="s">
        <v>58</v>
      </c>
      <c r="F26" s="9"/>
      <c r="G26" s="9"/>
      <c r="H26" s="10" t="s">
        <v>91</v>
      </c>
      <c r="I26" s="10" t="s">
        <v>174</v>
      </c>
      <c r="J26" s="10" t="s">
        <v>210</v>
      </c>
      <c r="K26" s="11">
        <v>0</v>
      </c>
      <c r="L26" s="12">
        <v>1</v>
      </c>
      <c r="M26" s="13">
        <v>43652</v>
      </c>
      <c r="N26" s="10" t="s">
        <v>211</v>
      </c>
      <c r="O26" s="10" t="s">
        <v>212</v>
      </c>
      <c r="P26" s="11">
        <v>3.81</v>
      </c>
      <c r="Q26" s="10" t="s">
        <v>119</v>
      </c>
      <c r="R26" s="10" t="s">
        <v>213</v>
      </c>
      <c r="S26" s="10" t="s">
        <v>66</v>
      </c>
      <c r="T26" s="11">
        <v>6</v>
      </c>
      <c r="U26" s="10" t="s">
        <v>214</v>
      </c>
      <c r="V26" s="10" t="s">
        <v>215</v>
      </c>
      <c r="W26" s="13">
        <v>42169</v>
      </c>
      <c r="X26" s="13">
        <v>42193</v>
      </c>
      <c r="Y26" s="13">
        <v>42192</v>
      </c>
      <c r="Z26" s="11">
        <v>48</v>
      </c>
      <c r="AA26" s="11">
        <v>10</v>
      </c>
      <c r="AB26" s="10" t="s">
        <v>69</v>
      </c>
      <c r="AC26" s="14">
        <v>36.540000915527003</v>
      </c>
      <c r="AD26" s="15">
        <v>0</v>
      </c>
      <c r="AE26" s="14">
        <v>0</v>
      </c>
      <c r="AF26">
        <v>1</v>
      </c>
    </row>
    <row r="27" spans="1:32" ht="15.75" thickBot="1">
      <c r="A27" s="10" t="s">
        <v>171</v>
      </c>
      <c r="B27" s="10" t="s">
        <v>172</v>
      </c>
      <c r="C27" s="10" t="s">
        <v>56</v>
      </c>
      <c r="D27" s="10" t="s">
        <v>216</v>
      </c>
      <c r="E27" s="10" t="s">
        <v>58</v>
      </c>
      <c r="F27" s="9"/>
      <c r="G27" s="9"/>
      <c r="H27" s="10" t="s">
        <v>59</v>
      </c>
      <c r="I27" s="10" t="s">
        <v>174</v>
      </c>
      <c r="J27" s="10" t="s">
        <v>217</v>
      </c>
      <c r="K27" s="11">
        <v>0</v>
      </c>
      <c r="L27" s="12">
        <v>1</v>
      </c>
      <c r="M27" s="13">
        <v>44077</v>
      </c>
      <c r="N27" s="10" t="s">
        <v>218</v>
      </c>
      <c r="O27" s="10" t="s">
        <v>219</v>
      </c>
      <c r="P27" s="11">
        <v>3.81</v>
      </c>
      <c r="Q27" s="10" t="s">
        <v>119</v>
      </c>
      <c r="R27" s="10" t="s">
        <v>213</v>
      </c>
      <c r="S27" s="10" t="s">
        <v>97</v>
      </c>
      <c r="T27" s="11">
        <v>7</v>
      </c>
      <c r="U27" s="10" t="s">
        <v>220</v>
      </c>
      <c r="V27" s="10" t="s">
        <v>221</v>
      </c>
      <c r="W27" s="13">
        <v>42214</v>
      </c>
      <c r="X27" s="13">
        <v>42251</v>
      </c>
      <c r="Y27" s="13">
        <v>42251</v>
      </c>
      <c r="Z27" s="11">
        <v>60</v>
      </c>
      <c r="AA27" s="11">
        <v>10</v>
      </c>
      <c r="AB27" s="10" t="s">
        <v>69</v>
      </c>
      <c r="AC27" s="14">
        <v>46.270000457762997</v>
      </c>
      <c r="AD27" s="15">
        <v>0</v>
      </c>
      <c r="AE27" s="14">
        <v>0</v>
      </c>
      <c r="AF27">
        <v>1</v>
      </c>
    </row>
    <row r="28" spans="1:32" ht="15.75" thickBot="1">
      <c r="A28" s="10" t="s">
        <v>171</v>
      </c>
      <c r="B28" s="10" t="s">
        <v>172</v>
      </c>
      <c r="C28" s="10" t="s">
        <v>56</v>
      </c>
      <c r="D28" s="10" t="s">
        <v>222</v>
      </c>
      <c r="E28" s="10" t="s">
        <v>58</v>
      </c>
      <c r="F28" s="9"/>
      <c r="G28" s="9"/>
      <c r="H28" s="10" t="s">
        <v>91</v>
      </c>
      <c r="I28" s="10" t="s">
        <v>174</v>
      </c>
      <c r="J28" s="10" t="s">
        <v>223</v>
      </c>
      <c r="K28" s="11">
        <v>0</v>
      </c>
      <c r="L28" s="12">
        <v>0</v>
      </c>
      <c r="M28" s="13">
        <v>43787</v>
      </c>
      <c r="N28" s="10" t="s">
        <v>86</v>
      </c>
      <c r="O28" s="10" t="s">
        <v>87</v>
      </c>
      <c r="P28" s="11">
        <v>6.22</v>
      </c>
      <c r="Q28" s="10" t="s">
        <v>64</v>
      </c>
      <c r="R28" s="10" t="s">
        <v>127</v>
      </c>
      <c r="S28" s="10" t="s">
        <v>66</v>
      </c>
      <c r="T28" s="11">
        <v>4</v>
      </c>
      <c r="U28" s="10" t="s">
        <v>224</v>
      </c>
      <c r="V28" s="10" t="s">
        <v>225</v>
      </c>
      <c r="W28" s="13">
        <v>42317</v>
      </c>
      <c r="X28" s="13">
        <v>42327</v>
      </c>
      <c r="Y28" s="13">
        <v>42327</v>
      </c>
      <c r="Z28" s="11">
        <v>48</v>
      </c>
      <c r="AA28" s="11">
        <v>10</v>
      </c>
      <c r="AB28" s="10" t="s">
        <v>69</v>
      </c>
      <c r="AC28" s="14">
        <v>28.739999771118001</v>
      </c>
      <c r="AD28" s="15">
        <v>0</v>
      </c>
      <c r="AE28" s="14">
        <v>0</v>
      </c>
      <c r="AF28">
        <v>1</v>
      </c>
    </row>
    <row r="29" spans="1:32" ht="15.75" thickBot="1">
      <c r="A29" s="10" t="s">
        <v>226</v>
      </c>
      <c r="B29" s="10" t="s">
        <v>227</v>
      </c>
      <c r="C29" s="10" t="s">
        <v>56</v>
      </c>
      <c r="D29" s="10" t="s">
        <v>228</v>
      </c>
      <c r="E29" s="10" t="s">
        <v>186</v>
      </c>
      <c r="F29" s="9"/>
      <c r="G29" s="9"/>
      <c r="H29" s="10" t="s">
        <v>91</v>
      </c>
      <c r="I29" s="10" t="s">
        <v>229</v>
      </c>
      <c r="J29" s="10" t="s">
        <v>230</v>
      </c>
      <c r="K29" s="11">
        <v>0</v>
      </c>
      <c r="L29" s="12">
        <v>0</v>
      </c>
      <c r="M29" s="13">
        <v>43188</v>
      </c>
      <c r="N29" s="10" t="s">
        <v>231</v>
      </c>
      <c r="O29" s="10" t="s">
        <v>232</v>
      </c>
      <c r="P29" s="11">
        <v>0</v>
      </c>
      <c r="Q29" s="10" t="s">
        <v>64</v>
      </c>
      <c r="R29" s="10" t="s">
        <v>154</v>
      </c>
      <c r="S29" s="10" t="s">
        <v>97</v>
      </c>
      <c r="T29" s="11">
        <v>6</v>
      </c>
      <c r="U29" s="10" t="s">
        <v>233</v>
      </c>
      <c r="V29" s="10" t="s">
        <v>234</v>
      </c>
      <c r="W29" s="13">
        <v>42090</v>
      </c>
      <c r="X29" s="13">
        <v>42090</v>
      </c>
      <c r="Y29" s="13">
        <v>42093</v>
      </c>
      <c r="Z29" s="11">
        <v>36</v>
      </c>
      <c r="AA29" s="11">
        <v>10</v>
      </c>
      <c r="AB29" s="10" t="s">
        <v>69</v>
      </c>
      <c r="AC29" s="14">
        <v>45.840000152587002</v>
      </c>
      <c r="AD29" s="15">
        <v>0</v>
      </c>
      <c r="AE29" s="14">
        <v>0</v>
      </c>
      <c r="AF29">
        <v>1</v>
      </c>
    </row>
    <row r="30" spans="1:32" ht="15.75" thickBot="1">
      <c r="A30" s="10" t="s">
        <v>226</v>
      </c>
      <c r="B30" s="10" t="s">
        <v>227</v>
      </c>
      <c r="C30" s="10" t="s">
        <v>56</v>
      </c>
      <c r="D30" s="10" t="s">
        <v>235</v>
      </c>
      <c r="E30" s="10" t="s">
        <v>236</v>
      </c>
      <c r="F30" s="9"/>
      <c r="G30" s="9"/>
      <c r="H30" s="10" t="s">
        <v>91</v>
      </c>
      <c r="I30" s="10" t="s">
        <v>237</v>
      </c>
      <c r="J30" s="10" t="s">
        <v>238</v>
      </c>
      <c r="K30" s="11">
        <v>0</v>
      </c>
      <c r="L30" s="12">
        <v>16</v>
      </c>
      <c r="M30" s="13">
        <v>43944</v>
      </c>
      <c r="N30" s="10" t="s">
        <v>218</v>
      </c>
      <c r="O30" s="10" t="s">
        <v>219</v>
      </c>
      <c r="P30" s="11">
        <v>18.66</v>
      </c>
      <c r="Q30" s="10" t="s">
        <v>64</v>
      </c>
      <c r="R30" s="10" t="s">
        <v>127</v>
      </c>
      <c r="S30" s="10" t="s">
        <v>66</v>
      </c>
      <c r="T30" s="11">
        <v>4</v>
      </c>
      <c r="U30" s="10" t="s">
        <v>239</v>
      </c>
      <c r="V30" s="10" t="s">
        <v>240</v>
      </c>
      <c r="W30" s="13">
        <v>41628</v>
      </c>
      <c r="X30" s="13">
        <v>42104</v>
      </c>
      <c r="Y30" s="13">
        <v>42118</v>
      </c>
      <c r="Z30" s="11">
        <v>60</v>
      </c>
      <c r="AA30" s="11">
        <v>32600</v>
      </c>
      <c r="AB30" s="10" t="s">
        <v>69</v>
      </c>
      <c r="AC30" s="14">
        <v>47.640003204345</v>
      </c>
      <c r="AD30" s="15">
        <v>0</v>
      </c>
      <c r="AE30" s="14">
        <v>0</v>
      </c>
      <c r="AF30">
        <v>1</v>
      </c>
    </row>
    <row r="31" spans="1:32" ht="15.75" thickBot="1">
      <c r="A31" s="10" t="s">
        <v>226</v>
      </c>
      <c r="B31" s="10" t="s">
        <v>227</v>
      </c>
      <c r="C31" s="10" t="s">
        <v>56</v>
      </c>
      <c r="D31" s="10" t="s">
        <v>241</v>
      </c>
      <c r="E31" s="10" t="s">
        <v>58</v>
      </c>
      <c r="F31" s="9"/>
      <c r="G31" s="9"/>
      <c r="H31" s="10" t="s">
        <v>59</v>
      </c>
      <c r="I31" s="10" t="s">
        <v>242</v>
      </c>
      <c r="J31" s="10" t="s">
        <v>243</v>
      </c>
      <c r="K31" s="11">
        <v>0</v>
      </c>
      <c r="L31" s="12">
        <v>0</v>
      </c>
      <c r="M31" s="13">
        <v>43571</v>
      </c>
      <c r="N31" s="10" t="s">
        <v>244</v>
      </c>
      <c r="O31" s="10" t="s">
        <v>245</v>
      </c>
      <c r="P31" s="11">
        <v>4.4000000000000004</v>
      </c>
      <c r="Q31" s="10" t="s">
        <v>64</v>
      </c>
      <c r="R31" s="10" t="s">
        <v>154</v>
      </c>
      <c r="S31" s="10" t="s">
        <v>97</v>
      </c>
      <c r="T31" s="11">
        <v>6</v>
      </c>
      <c r="U31" s="10" t="s">
        <v>246</v>
      </c>
      <c r="V31" s="10" t="s">
        <v>247</v>
      </c>
      <c r="W31" s="13">
        <v>42104</v>
      </c>
      <c r="X31" s="13">
        <v>42111</v>
      </c>
      <c r="Y31" s="13">
        <v>42111</v>
      </c>
      <c r="Z31" s="11">
        <v>48</v>
      </c>
      <c r="AA31" s="11">
        <v>10</v>
      </c>
      <c r="AB31" s="10" t="s">
        <v>69</v>
      </c>
      <c r="AC31" s="14">
        <v>47.670001983642003</v>
      </c>
      <c r="AD31" s="15">
        <v>0</v>
      </c>
      <c r="AE31" s="9"/>
      <c r="AF31">
        <v>1</v>
      </c>
    </row>
    <row r="32" spans="1:32" ht="15.75" thickBot="1">
      <c r="A32" s="10" t="s">
        <v>226</v>
      </c>
      <c r="B32" s="10" t="s">
        <v>227</v>
      </c>
      <c r="C32" s="10" t="s">
        <v>56</v>
      </c>
      <c r="D32" s="10" t="s">
        <v>248</v>
      </c>
      <c r="E32" s="10" t="s">
        <v>58</v>
      </c>
      <c r="F32" s="9"/>
      <c r="G32" s="9"/>
      <c r="H32" s="10" t="s">
        <v>91</v>
      </c>
      <c r="I32" s="10" t="s">
        <v>249</v>
      </c>
      <c r="J32" s="10" t="s">
        <v>250</v>
      </c>
      <c r="K32" s="11">
        <v>0</v>
      </c>
      <c r="L32" s="12">
        <v>1</v>
      </c>
      <c r="M32" s="13">
        <v>43210</v>
      </c>
      <c r="N32" s="10" t="s">
        <v>251</v>
      </c>
      <c r="O32" s="10" t="s">
        <v>252</v>
      </c>
      <c r="P32" s="11">
        <v>2.2000000000000002</v>
      </c>
      <c r="Q32" s="10" t="s">
        <v>64</v>
      </c>
      <c r="R32" s="10" t="s">
        <v>154</v>
      </c>
      <c r="S32" s="10" t="s">
        <v>97</v>
      </c>
      <c r="T32" s="11">
        <v>5</v>
      </c>
      <c r="U32" s="10" t="s">
        <v>253</v>
      </c>
      <c r="V32" s="10" t="s">
        <v>254</v>
      </c>
      <c r="W32" s="13">
        <v>42093</v>
      </c>
      <c r="X32" s="13">
        <v>42115</v>
      </c>
      <c r="Y32" s="13">
        <v>42115</v>
      </c>
      <c r="Z32" s="11">
        <v>36</v>
      </c>
      <c r="AA32" s="11">
        <v>0</v>
      </c>
      <c r="AB32" s="10" t="s">
        <v>69</v>
      </c>
      <c r="AC32" s="14">
        <v>33.639999389647997</v>
      </c>
      <c r="AD32" s="15">
        <v>0</v>
      </c>
      <c r="AE32" s="14">
        <v>0</v>
      </c>
      <c r="AF32">
        <v>1</v>
      </c>
    </row>
    <row r="33" spans="1:32" ht="15.75" thickBot="1">
      <c r="A33" s="10" t="s">
        <v>226</v>
      </c>
      <c r="B33" s="10" t="s">
        <v>227</v>
      </c>
      <c r="C33" s="10" t="s">
        <v>56</v>
      </c>
      <c r="D33" s="10" t="s">
        <v>255</v>
      </c>
      <c r="E33" s="10" t="s">
        <v>58</v>
      </c>
      <c r="F33" s="9"/>
      <c r="G33" s="9"/>
      <c r="H33" s="10" t="s">
        <v>59</v>
      </c>
      <c r="I33" s="10" t="s">
        <v>249</v>
      </c>
      <c r="J33" s="10" t="s">
        <v>256</v>
      </c>
      <c r="K33" s="11">
        <v>0</v>
      </c>
      <c r="L33" s="12">
        <v>0</v>
      </c>
      <c r="M33" s="13">
        <v>44370</v>
      </c>
      <c r="N33" s="10" t="s">
        <v>257</v>
      </c>
      <c r="O33" s="10" t="s">
        <v>258</v>
      </c>
      <c r="P33" s="11">
        <v>6.22</v>
      </c>
      <c r="Q33" s="10" t="s">
        <v>64</v>
      </c>
      <c r="R33" s="10" t="s">
        <v>259</v>
      </c>
      <c r="S33" s="10" t="s">
        <v>97</v>
      </c>
      <c r="T33" s="11">
        <v>7</v>
      </c>
      <c r="U33" s="10" t="s">
        <v>260</v>
      </c>
      <c r="V33" s="10" t="s">
        <v>261</v>
      </c>
      <c r="W33" s="13">
        <v>42172</v>
      </c>
      <c r="X33" s="13">
        <v>42179</v>
      </c>
      <c r="Y33" s="13">
        <v>42179</v>
      </c>
      <c r="Z33" s="11">
        <v>72</v>
      </c>
      <c r="AA33" s="11">
        <v>0</v>
      </c>
      <c r="AB33" s="10" t="s">
        <v>69</v>
      </c>
      <c r="AC33" s="14">
        <v>53.980003356932997</v>
      </c>
      <c r="AD33" s="15">
        <v>0</v>
      </c>
      <c r="AE33" s="14">
        <v>0</v>
      </c>
      <c r="AF33">
        <v>1</v>
      </c>
    </row>
    <row r="34" spans="1:32" ht="15.75" thickBot="1">
      <c r="A34" s="10" t="s">
        <v>226</v>
      </c>
      <c r="B34" s="10" t="s">
        <v>227</v>
      </c>
      <c r="C34" s="10" t="s">
        <v>56</v>
      </c>
      <c r="D34" s="10" t="s">
        <v>262</v>
      </c>
      <c r="E34" s="10" t="s">
        <v>58</v>
      </c>
      <c r="F34" s="9"/>
      <c r="G34" s="9"/>
      <c r="H34" s="10" t="s">
        <v>91</v>
      </c>
      <c r="I34" s="10" t="s">
        <v>237</v>
      </c>
      <c r="J34" s="10" t="s">
        <v>263</v>
      </c>
      <c r="K34" s="11">
        <v>0</v>
      </c>
      <c r="L34" s="12">
        <v>34</v>
      </c>
      <c r="M34" s="13">
        <v>44018</v>
      </c>
      <c r="N34" s="10" t="s">
        <v>264</v>
      </c>
      <c r="O34" s="10" t="s">
        <v>265</v>
      </c>
      <c r="P34" s="11">
        <v>6.6</v>
      </c>
      <c r="Q34" s="10" t="s">
        <v>64</v>
      </c>
      <c r="R34" s="10" t="s">
        <v>146</v>
      </c>
      <c r="S34" s="10" t="s">
        <v>66</v>
      </c>
      <c r="T34" s="11">
        <v>9</v>
      </c>
      <c r="U34" s="10" t="s">
        <v>266</v>
      </c>
      <c r="V34" s="10" t="s">
        <v>267</v>
      </c>
      <c r="W34" s="13">
        <v>41154</v>
      </c>
      <c r="X34" s="13">
        <v>42192</v>
      </c>
      <c r="Y34" s="13">
        <v>42192</v>
      </c>
      <c r="Z34" s="11">
        <v>60</v>
      </c>
      <c r="AA34" s="11">
        <v>87000</v>
      </c>
      <c r="AB34" s="10" t="s">
        <v>69</v>
      </c>
      <c r="AC34" s="14">
        <v>74.139999389647997</v>
      </c>
      <c r="AD34" s="15">
        <v>0</v>
      </c>
      <c r="AE34" s="14">
        <v>0</v>
      </c>
      <c r="AF34">
        <v>1</v>
      </c>
    </row>
    <row r="73" spans="1:32" ht="15.75" thickBot="1"/>
    <row r="74" spans="1:32" ht="15.75" thickBot="1">
      <c r="A74" s="10" t="s">
        <v>272</v>
      </c>
      <c r="B74" s="10" t="s">
        <v>273</v>
      </c>
      <c r="C74" s="10" t="s">
        <v>56</v>
      </c>
      <c r="D74" s="10" t="s">
        <v>412</v>
      </c>
      <c r="E74" s="10" t="s">
        <v>58</v>
      </c>
      <c r="F74" s="9"/>
      <c r="G74" s="9"/>
      <c r="H74" s="10" t="s">
        <v>91</v>
      </c>
      <c r="I74" s="10" t="s">
        <v>275</v>
      </c>
      <c r="J74" s="10" t="s">
        <v>413</v>
      </c>
      <c r="K74" s="11">
        <v>0</v>
      </c>
      <c r="L74" s="12">
        <v>3</v>
      </c>
      <c r="M74" s="13">
        <v>44442</v>
      </c>
      <c r="N74" s="10" t="s">
        <v>390</v>
      </c>
      <c r="O74" s="10" t="s">
        <v>414</v>
      </c>
      <c r="P74" s="11">
        <v>15.4</v>
      </c>
      <c r="Q74" s="10" t="s">
        <v>270</v>
      </c>
      <c r="R74" s="10" t="s">
        <v>279</v>
      </c>
      <c r="S74" s="10" t="s">
        <v>97</v>
      </c>
      <c r="T74" s="11">
        <v>5</v>
      </c>
      <c r="U74" s="10" t="s">
        <v>415</v>
      </c>
      <c r="V74" s="10" t="s">
        <v>416</v>
      </c>
      <c r="W74" s="13">
        <v>42160</v>
      </c>
      <c r="X74" s="13">
        <v>42251</v>
      </c>
      <c r="Y74" s="13">
        <v>42251</v>
      </c>
      <c r="Z74" s="11">
        <v>72</v>
      </c>
      <c r="AA74" s="11">
        <v>1530</v>
      </c>
      <c r="AB74" s="10" t="s">
        <v>69</v>
      </c>
      <c r="AC74" s="14">
        <v>37.340000152587002</v>
      </c>
      <c r="AD74" s="15">
        <v>0</v>
      </c>
      <c r="AE74" s="14">
        <v>0</v>
      </c>
      <c r="AF74">
        <v>1</v>
      </c>
    </row>
    <row r="75" spans="1:32" ht="15.75" thickBot="1">
      <c r="A75" s="10" t="s">
        <v>272</v>
      </c>
      <c r="B75" s="10" t="s">
        <v>273</v>
      </c>
      <c r="C75" s="10" t="s">
        <v>56</v>
      </c>
      <c r="D75" s="10" t="s">
        <v>417</v>
      </c>
      <c r="E75" s="10" t="s">
        <v>58</v>
      </c>
      <c r="F75" s="9"/>
      <c r="G75" s="9"/>
      <c r="H75" s="10" t="s">
        <v>91</v>
      </c>
      <c r="I75" s="10" t="s">
        <v>275</v>
      </c>
      <c r="J75" s="10" t="s">
        <v>418</v>
      </c>
      <c r="K75" s="11">
        <v>0</v>
      </c>
      <c r="L75" s="12">
        <v>0</v>
      </c>
      <c r="M75" s="13">
        <v>44443</v>
      </c>
      <c r="N75" s="10" t="s">
        <v>251</v>
      </c>
      <c r="O75" s="10" t="s">
        <v>419</v>
      </c>
      <c r="P75" s="11">
        <v>4.92</v>
      </c>
      <c r="Q75" s="10" t="s">
        <v>270</v>
      </c>
      <c r="R75" s="10" t="s">
        <v>279</v>
      </c>
      <c r="S75" s="10" t="s">
        <v>97</v>
      </c>
      <c r="T75" s="11">
        <v>4</v>
      </c>
      <c r="U75" s="10" t="s">
        <v>420</v>
      </c>
      <c r="V75" s="10" t="s">
        <v>421</v>
      </c>
      <c r="W75" s="13">
        <v>42250</v>
      </c>
      <c r="X75" s="13">
        <v>42252</v>
      </c>
      <c r="Y75" s="13">
        <v>42252</v>
      </c>
      <c r="Z75" s="11">
        <v>72</v>
      </c>
      <c r="AA75" s="11">
        <v>1</v>
      </c>
      <c r="AB75" s="10" t="s">
        <v>69</v>
      </c>
      <c r="AC75" s="14">
        <v>37.340000152587002</v>
      </c>
      <c r="AD75" s="15">
        <v>0</v>
      </c>
      <c r="AE75" s="14">
        <v>0</v>
      </c>
      <c r="AF75">
        <v>1</v>
      </c>
    </row>
    <row r="76" spans="1:32" ht="15.75" thickBot="1">
      <c r="A76" s="10" t="s">
        <v>272</v>
      </c>
      <c r="B76" s="10" t="s">
        <v>273</v>
      </c>
      <c r="C76" s="10" t="s">
        <v>56</v>
      </c>
      <c r="D76" s="10" t="s">
        <v>422</v>
      </c>
      <c r="E76" s="10" t="s">
        <v>58</v>
      </c>
      <c r="F76" s="9"/>
      <c r="G76" s="9"/>
      <c r="H76" s="10" t="s">
        <v>91</v>
      </c>
      <c r="I76" s="10" t="s">
        <v>305</v>
      </c>
      <c r="J76" s="10" t="s">
        <v>423</v>
      </c>
      <c r="K76" s="11">
        <v>0</v>
      </c>
      <c r="L76" s="12">
        <v>0</v>
      </c>
      <c r="M76" s="13">
        <v>44452</v>
      </c>
      <c r="N76" s="10" t="s">
        <v>110</v>
      </c>
      <c r="O76" s="10" t="s">
        <v>111</v>
      </c>
      <c r="P76" s="11">
        <v>11</v>
      </c>
      <c r="Q76" s="10" t="s">
        <v>270</v>
      </c>
      <c r="R76" s="10" t="s">
        <v>380</v>
      </c>
      <c r="S76" s="10" t="s">
        <v>97</v>
      </c>
      <c r="T76" s="11">
        <v>5</v>
      </c>
      <c r="U76" s="10" t="s">
        <v>424</v>
      </c>
      <c r="V76" s="10" t="s">
        <v>425</v>
      </c>
      <c r="W76" s="13">
        <v>42261</v>
      </c>
      <c r="X76" s="13">
        <v>42265</v>
      </c>
      <c r="Y76" s="13">
        <v>42261</v>
      </c>
      <c r="Z76" s="11">
        <v>72</v>
      </c>
      <c r="AA76" s="11">
        <v>0</v>
      </c>
      <c r="AB76" s="10" t="s">
        <v>69</v>
      </c>
      <c r="AC76" s="14">
        <v>36.240001678466001</v>
      </c>
      <c r="AD76" s="15">
        <v>0</v>
      </c>
      <c r="AE76" s="14">
        <v>0</v>
      </c>
      <c r="AF76">
        <v>1</v>
      </c>
    </row>
    <row r="77" spans="1:32" ht="15.75" thickBot="1">
      <c r="A77" s="10" t="s">
        <v>272</v>
      </c>
      <c r="B77" s="10" t="s">
        <v>273</v>
      </c>
      <c r="C77" s="10" t="s">
        <v>56</v>
      </c>
      <c r="D77" s="10" t="s">
        <v>426</v>
      </c>
      <c r="E77" s="10" t="s">
        <v>58</v>
      </c>
      <c r="F77" s="9"/>
      <c r="G77" s="9"/>
      <c r="H77" s="10" t="s">
        <v>91</v>
      </c>
      <c r="I77" s="10" t="s">
        <v>275</v>
      </c>
      <c r="J77" s="10" t="s">
        <v>427</v>
      </c>
      <c r="K77" s="11">
        <v>0</v>
      </c>
      <c r="L77" s="12">
        <v>0</v>
      </c>
      <c r="M77" s="13">
        <v>44461</v>
      </c>
      <c r="N77" s="10" t="s">
        <v>428</v>
      </c>
      <c r="O77" s="10" t="s">
        <v>429</v>
      </c>
      <c r="P77" s="11">
        <v>3.81</v>
      </c>
      <c r="Q77" s="10" t="s">
        <v>270</v>
      </c>
      <c r="R77" s="10" t="s">
        <v>279</v>
      </c>
      <c r="S77" s="10" t="s">
        <v>66</v>
      </c>
      <c r="T77" s="11">
        <v>4</v>
      </c>
      <c r="U77" s="10" t="s">
        <v>430</v>
      </c>
      <c r="V77" s="10" t="s">
        <v>431</v>
      </c>
      <c r="W77" s="13">
        <v>42269</v>
      </c>
      <c r="X77" s="13">
        <v>42270</v>
      </c>
      <c r="Y77" s="13">
        <v>42270</v>
      </c>
      <c r="Z77" s="11">
        <v>72</v>
      </c>
      <c r="AA77" s="11">
        <v>1</v>
      </c>
      <c r="AB77" s="10" t="s">
        <v>69</v>
      </c>
      <c r="AC77" s="14">
        <v>47.940002441406001</v>
      </c>
      <c r="AD77" s="15">
        <v>0</v>
      </c>
      <c r="AE77" s="14">
        <v>0</v>
      </c>
      <c r="AF77">
        <v>1</v>
      </c>
    </row>
    <row r="78" spans="1:32" ht="15.75" thickBot="1">
      <c r="A78" s="10" t="s">
        <v>272</v>
      </c>
      <c r="B78" s="10" t="s">
        <v>273</v>
      </c>
      <c r="C78" s="10" t="s">
        <v>56</v>
      </c>
      <c r="D78" s="10" t="s">
        <v>432</v>
      </c>
      <c r="E78" s="10" t="s">
        <v>58</v>
      </c>
      <c r="F78" s="9"/>
      <c r="G78" s="9"/>
      <c r="H78" s="10" t="s">
        <v>91</v>
      </c>
      <c r="I78" s="10" t="s">
        <v>275</v>
      </c>
      <c r="J78" s="10" t="s">
        <v>433</v>
      </c>
      <c r="K78" s="11">
        <v>0</v>
      </c>
      <c r="L78" s="12">
        <v>3</v>
      </c>
      <c r="M78" s="13">
        <v>43738</v>
      </c>
      <c r="N78" s="10" t="s">
        <v>434</v>
      </c>
      <c r="O78" s="10" t="s">
        <v>435</v>
      </c>
      <c r="P78" s="11">
        <v>10.08</v>
      </c>
      <c r="Q78" s="10" t="s">
        <v>270</v>
      </c>
      <c r="R78" s="10" t="s">
        <v>380</v>
      </c>
      <c r="S78" s="10" t="s">
        <v>66</v>
      </c>
      <c r="T78" s="11">
        <v>6</v>
      </c>
      <c r="U78" s="10" t="s">
        <v>436</v>
      </c>
      <c r="V78" s="10" t="s">
        <v>437</v>
      </c>
      <c r="W78" s="13">
        <v>42184</v>
      </c>
      <c r="X78" s="13">
        <v>42279</v>
      </c>
      <c r="Y78" s="13">
        <v>42278</v>
      </c>
      <c r="Z78" s="11">
        <v>48</v>
      </c>
      <c r="AA78" s="11">
        <v>7500</v>
      </c>
      <c r="AB78" s="10" t="s">
        <v>69</v>
      </c>
      <c r="AC78" s="14">
        <v>30.639999389648001</v>
      </c>
      <c r="AD78" s="15">
        <v>0</v>
      </c>
      <c r="AE78" s="14">
        <v>0</v>
      </c>
      <c r="AF78">
        <v>1</v>
      </c>
    </row>
    <row r="79" spans="1:32" ht="15.75" thickBot="1">
      <c r="A79" s="10" t="s">
        <v>272</v>
      </c>
      <c r="B79" s="10" t="s">
        <v>273</v>
      </c>
      <c r="C79" s="10" t="s">
        <v>56</v>
      </c>
      <c r="D79" s="10" t="s">
        <v>438</v>
      </c>
      <c r="E79" s="10" t="s">
        <v>58</v>
      </c>
      <c r="F79" s="9"/>
      <c r="G79" s="9"/>
      <c r="H79" s="10" t="s">
        <v>91</v>
      </c>
      <c r="I79" s="10" t="s">
        <v>293</v>
      </c>
      <c r="J79" s="10" t="s">
        <v>439</v>
      </c>
      <c r="K79" s="11">
        <v>0</v>
      </c>
      <c r="L79" s="12">
        <v>0</v>
      </c>
      <c r="M79" s="13">
        <v>43744</v>
      </c>
      <c r="N79" s="10" t="s">
        <v>337</v>
      </c>
      <c r="O79" s="10" t="s">
        <v>338</v>
      </c>
      <c r="P79" s="11">
        <v>17.32</v>
      </c>
      <c r="Q79" s="10" t="s">
        <v>270</v>
      </c>
      <c r="R79" s="10" t="s">
        <v>279</v>
      </c>
      <c r="S79" s="10" t="s">
        <v>66</v>
      </c>
      <c r="T79" s="11">
        <v>4</v>
      </c>
      <c r="U79" s="10" t="s">
        <v>440</v>
      </c>
      <c r="V79" s="10" t="s">
        <v>441</v>
      </c>
      <c r="W79" s="13">
        <v>42283</v>
      </c>
      <c r="X79" s="13">
        <v>42284</v>
      </c>
      <c r="Y79" s="13">
        <v>42284</v>
      </c>
      <c r="Z79" s="11">
        <v>48</v>
      </c>
      <c r="AA79" s="11">
        <v>10</v>
      </c>
      <c r="AB79" s="10" t="s">
        <v>69</v>
      </c>
      <c r="AC79" s="14">
        <v>32.340000152587002</v>
      </c>
      <c r="AD79" s="15">
        <v>0</v>
      </c>
      <c r="AE79" s="14">
        <v>0</v>
      </c>
      <c r="AF79">
        <v>1</v>
      </c>
    </row>
    <row r="80" spans="1:32" ht="15.75" thickBot="1">
      <c r="A80" s="10" t="s">
        <v>272</v>
      </c>
      <c r="B80" s="10" t="s">
        <v>273</v>
      </c>
      <c r="C80" s="10" t="s">
        <v>56</v>
      </c>
      <c r="D80" s="10" t="s">
        <v>442</v>
      </c>
      <c r="E80" s="10" t="s">
        <v>58</v>
      </c>
      <c r="F80" s="9"/>
      <c r="G80" s="9"/>
      <c r="H80" s="10" t="s">
        <v>91</v>
      </c>
      <c r="I80" s="10" t="s">
        <v>293</v>
      </c>
      <c r="J80" s="10" t="s">
        <v>443</v>
      </c>
      <c r="K80" s="11">
        <v>0</v>
      </c>
      <c r="L80" s="12">
        <v>0</v>
      </c>
      <c r="M80" s="13">
        <v>43745</v>
      </c>
      <c r="N80" s="10" t="s">
        <v>385</v>
      </c>
      <c r="O80" s="10" t="s">
        <v>252</v>
      </c>
      <c r="P80" s="11">
        <v>0</v>
      </c>
      <c r="Q80" s="10" t="s">
        <v>270</v>
      </c>
      <c r="R80" s="10" t="s">
        <v>279</v>
      </c>
      <c r="S80" s="10" t="s">
        <v>66</v>
      </c>
      <c r="T80" s="11">
        <v>4</v>
      </c>
      <c r="U80" s="10" t="s">
        <v>444</v>
      </c>
      <c r="V80" s="10" t="s">
        <v>445</v>
      </c>
      <c r="W80" s="13">
        <v>42285</v>
      </c>
      <c r="X80" s="13">
        <v>42285</v>
      </c>
      <c r="Y80" s="13">
        <v>42285</v>
      </c>
      <c r="Z80" s="11">
        <v>48</v>
      </c>
      <c r="AA80" s="11">
        <v>12</v>
      </c>
      <c r="AB80" s="10" t="s">
        <v>69</v>
      </c>
      <c r="AC80" s="14">
        <v>32.340000152587002</v>
      </c>
      <c r="AD80" s="15">
        <v>0</v>
      </c>
      <c r="AE80" s="14">
        <v>0</v>
      </c>
      <c r="AF80">
        <v>1</v>
      </c>
    </row>
    <row r="81" spans="1:32" ht="15.75" thickBot="1">
      <c r="A81" s="10" t="s">
        <v>272</v>
      </c>
      <c r="B81" s="10" t="s">
        <v>273</v>
      </c>
      <c r="C81" s="10" t="s">
        <v>56</v>
      </c>
      <c r="D81" s="10" t="s">
        <v>446</v>
      </c>
      <c r="E81" s="10" t="s">
        <v>58</v>
      </c>
      <c r="F81" s="9"/>
      <c r="G81" s="9"/>
      <c r="H81" s="10" t="s">
        <v>91</v>
      </c>
      <c r="I81" s="10" t="s">
        <v>275</v>
      </c>
      <c r="J81" s="10" t="s">
        <v>447</v>
      </c>
      <c r="K81" s="11">
        <v>0</v>
      </c>
      <c r="L81" s="12">
        <v>0</v>
      </c>
      <c r="M81" s="13">
        <v>43763</v>
      </c>
      <c r="N81" s="10" t="s">
        <v>133</v>
      </c>
      <c r="O81" s="10" t="s">
        <v>269</v>
      </c>
      <c r="P81" s="11">
        <v>13.2</v>
      </c>
      <c r="Q81" s="10" t="s">
        <v>270</v>
      </c>
      <c r="R81" s="10" t="s">
        <v>448</v>
      </c>
      <c r="S81" s="10" t="s">
        <v>66</v>
      </c>
      <c r="T81" s="11">
        <v>12</v>
      </c>
      <c r="U81" s="10" t="s">
        <v>449</v>
      </c>
      <c r="V81" s="10" t="s">
        <v>450</v>
      </c>
      <c r="W81" s="13">
        <v>42303</v>
      </c>
      <c r="X81" s="13">
        <v>42303</v>
      </c>
      <c r="Y81" s="13">
        <v>42303</v>
      </c>
      <c r="Z81" s="11">
        <v>48</v>
      </c>
      <c r="AA81" s="11">
        <v>1</v>
      </c>
      <c r="AB81" s="10" t="s">
        <v>69</v>
      </c>
      <c r="AC81" s="14">
        <v>55.240001678466001</v>
      </c>
      <c r="AD81" s="15">
        <v>0</v>
      </c>
      <c r="AE81" s="14">
        <v>0</v>
      </c>
      <c r="AF81">
        <v>1</v>
      </c>
    </row>
    <row r="82" spans="1:32" ht="15.75" thickBot="1">
      <c r="A82" s="10" t="s">
        <v>272</v>
      </c>
      <c r="B82" s="10" t="s">
        <v>273</v>
      </c>
      <c r="C82" s="10" t="s">
        <v>56</v>
      </c>
      <c r="D82" s="10" t="s">
        <v>451</v>
      </c>
      <c r="E82" s="10" t="s">
        <v>58</v>
      </c>
      <c r="F82" s="9"/>
      <c r="G82" s="9"/>
      <c r="H82" s="10" t="s">
        <v>91</v>
      </c>
      <c r="I82" s="10" t="s">
        <v>305</v>
      </c>
      <c r="J82" s="10" t="s">
        <v>452</v>
      </c>
      <c r="K82" s="11">
        <v>0</v>
      </c>
      <c r="L82" s="12">
        <v>0</v>
      </c>
      <c r="M82" s="13">
        <v>43767</v>
      </c>
      <c r="N82" s="10" t="s">
        <v>453</v>
      </c>
      <c r="O82" s="10" t="s">
        <v>454</v>
      </c>
      <c r="P82" s="11">
        <v>17.04</v>
      </c>
      <c r="Q82" s="10" t="s">
        <v>270</v>
      </c>
      <c r="R82" s="10" t="s">
        <v>279</v>
      </c>
      <c r="S82" s="10" t="s">
        <v>66</v>
      </c>
      <c r="T82" s="11">
        <v>4</v>
      </c>
      <c r="U82" s="10" t="s">
        <v>455</v>
      </c>
      <c r="V82" s="10" t="s">
        <v>456</v>
      </c>
      <c r="W82" s="13">
        <v>42306</v>
      </c>
      <c r="X82" s="13">
        <v>42307</v>
      </c>
      <c r="Y82" s="13">
        <v>42307</v>
      </c>
      <c r="Z82" s="11">
        <v>48</v>
      </c>
      <c r="AA82" s="11">
        <v>0</v>
      </c>
      <c r="AB82" s="10" t="s">
        <v>69</v>
      </c>
      <c r="AC82" s="14">
        <v>45.540000915527003</v>
      </c>
      <c r="AD82" s="15">
        <v>0</v>
      </c>
      <c r="AE82" s="14">
        <v>0</v>
      </c>
      <c r="AF82">
        <v>1</v>
      </c>
    </row>
    <row r="83" spans="1:32" ht="15.75" thickBot="1">
      <c r="A83" s="10" t="s">
        <v>272</v>
      </c>
      <c r="B83" s="10" t="s">
        <v>273</v>
      </c>
      <c r="C83" s="10" t="s">
        <v>56</v>
      </c>
      <c r="D83" s="10" t="s">
        <v>457</v>
      </c>
      <c r="E83" s="10" t="s">
        <v>58</v>
      </c>
      <c r="F83" s="9"/>
      <c r="G83" s="9"/>
      <c r="H83" s="10" t="s">
        <v>91</v>
      </c>
      <c r="I83" s="10" t="s">
        <v>275</v>
      </c>
      <c r="J83" s="10" t="s">
        <v>458</v>
      </c>
      <c r="K83" s="11">
        <v>0</v>
      </c>
      <c r="L83" s="12">
        <v>0</v>
      </c>
      <c r="M83" s="13">
        <v>43774</v>
      </c>
      <c r="N83" s="10" t="s">
        <v>459</v>
      </c>
      <c r="O83" s="10" t="s">
        <v>460</v>
      </c>
      <c r="P83" s="11">
        <v>12.83</v>
      </c>
      <c r="Q83" s="10" t="s">
        <v>270</v>
      </c>
      <c r="R83" s="10" t="s">
        <v>271</v>
      </c>
      <c r="S83" s="10" t="s">
        <v>97</v>
      </c>
      <c r="T83" s="11">
        <v>4</v>
      </c>
      <c r="U83" s="10" t="s">
        <v>461</v>
      </c>
      <c r="V83" s="10" t="s">
        <v>462</v>
      </c>
      <c r="W83" s="13">
        <v>42312</v>
      </c>
      <c r="X83" s="13">
        <v>42314</v>
      </c>
      <c r="Y83" s="13">
        <v>42314</v>
      </c>
      <c r="Z83" s="11">
        <v>48</v>
      </c>
      <c r="AA83" s="11">
        <v>10</v>
      </c>
      <c r="AB83" s="10" t="s">
        <v>69</v>
      </c>
      <c r="AC83" s="14">
        <v>29.039999008178</v>
      </c>
      <c r="AD83" s="15">
        <v>0</v>
      </c>
      <c r="AE83" s="14">
        <v>0</v>
      </c>
      <c r="AF83">
        <v>1</v>
      </c>
    </row>
    <row r="84" spans="1:32" ht="15.75" thickBot="1">
      <c r="A84" s="10" t="s">
        <v>272</v>
      </c>
      <c r="B84" s="10" t="s">
        <v>273</v>
      </c>
      <c r="C84" s="10" t="s">
        <v>56</v>
      </c>
      <c r="D84" s="10" t="s">
        <v>463</v>
      </c>
      <c r="E84" s="10" t="s">
        <v>58</v>
      </c>
      <c r="F84" s="9"/>
      <c r="G84" s="9"/>
      <c r="H84" s="10" t="s">
        <v>91</v>
      </c>
      <c r="I84" s="10" t="s">
        <v>283</v>
      </c>
      <c r="J84" s="10" t="s">
        <v>464</v>
      </c>
      <c r="K84" s="11">
        <v>0</v>
      </c>
      <c r="L84" s="12">
        <v>0</v>
      </c>
      <c r="M84" s="13">
        <v>43798</v>
      </c>
      <c r="N84" s="10" t="s">
        <v>133</v>
      </c>
      <c r="O84" s="10" t="s">
        <v>269</v>
      </c>
      <c r="P84" s="11">
        <v>13.2</v>
      </c>
      <c r="Q84" s="10" t="s">
        <v>270</v>
      </c>
      <c r="R84" s="10" t="s">
        <v>271</v>
      </c>
      <c r="S84" s="10" t="s">
        <v>97</v>
      </c>
      <c r="T84" s="11">
        <v>4</v>
      </c>
      <c r="U84" s="10" t="s">
        <v>465</v>
      </c>
      <c r="V84" s="10" t="s">
        <v>466</v>
      </c>
      <c r="W84" s="13">
        <v>42307</v>
      </c>
      <c r="X84" s="13">
        <v>42317</v>
      </c>
      <c r="Y84" s="13">
        <v>42338</v>
      </c>
      <c r="Z84" s="11">
        <v>48</v>
      </c>
      <c r="AA84" s="11">
        <v>10</v>
      </c>
      <c r="AB84" s="10" t="s">
        <v>69</v>
      </c>
      <c r="AC84" s="14">
        <v>29.039999008178</v>
      </c>
      <c r="AD84" s="15">
        <v>0</v>
      </c>
      <c r="AE84" s="14">
        <v>0</v>
      </c>
      <c r="AF84">
        <v>1</v>
      </c>
    </row>
    <row r="85" spans="1:32" ht="15.75" thickBot="1">
      <c r="A85" s="10" t="s">
        <v>272</v>
      </c>
      <c r="B85" s="10" t="s">
        <v>273</v>
      </c>
      <c r="C85" s="10" t="s">
        <v>56</v>
      </c>
      <c r="D85" s="10" t="s">
        <v>467</v>
      </c>
      <c r="E85" s="10" t="s">
        <v>58</v>
      </c>
      <c r="F85" s="9"/>
      <c r="G85" s="9"/>
      <c r="H85" s="10" t="s">
        <v>91</v>
      </c>
      <c r="I85" s="10" t="s">
        <v>283</v>
      </c>
      <c r="J85" s="10" t="s">
        <v>468</v>
      </c>
      <c r="K85" s="11">
        <v>0</v>
      </c>
      <c r="L85" s="12">
        <v>0</v>
      </c>
      <c r="M85" s="13">
        <v>43774</v>
      </c>
      <c r="N85" s="10" t="s">
        <v>94</v>
      </c>
      <c r="O85" s="10" t="s">
        <v>95</v>
      </c>
      <c r="P85" s="11">
        <v>15.24</v>
      </c>
      <c r="Q85" s="10" t="s">
        <v>270</v>
      </c>
      <c r="R85" s="10" t="s">
        <v>309</v>
      </c>
      <c r="S85" s="10" t="s">
        <v>66</v>
      </c>
      <c r="T85" s="11">
        <v>6</v>
      </c>
      <c r="U85" s="10" t="s">
        <v>469</v>
      </c>
      <c r="V85" s="10" t="s">
        <v>470</v>
      </c>
      <c r="W85" s="13">
        <v>42314</v>
      </c>
      <c r="X85" s="13">
        <v>42317</v>
      </c>
      <c r="Y85" s="13">
        <v>42314</v>
      </c>
      <c r="Z85" s="11">
        <v>48</v>
      </c>
      <c r="AA85" s="11">
        <v>10</v>
      </c>
      <c r="AB85" s="10" t="s">
        <v>69</v>
      </c>
      <c r="AC85" s="14">
        <v>44.740001678466001</v>
      </c>
      <c r="AD85" s="15">
        <v>0</v>
      </c>
      <c r="AE85" s="14">
        <v>0</v>
      </c>
      <c r="AF85">
        <v>1</v>
      </c>
    </row>
    <row r="86" spans="1:32" ht="15.75" thickBot="1">
      <c r="A86" s="10" t="s">
        <v>272</v>
      </c>
      <c r="B86" s="10" t="s">
        <v>273</v>
      </c>
      <c r="C86" s="10" t="s">
        <v>56</v>
      </c>
      <c r="D86" s="10" t="s">
        <v>471</v>
      </c>
      <c r="E86" s="10" t="s">
        <v>58</v>
      </c>
      <c r="F86" s="9"/>
      <c r="G86" s="9"/>
      <c r="H86" s="10" t="s">
        <v>91</v>
      </c>
      <c r="I86" s="10" t="s">
        <v>275</v>
      </c>
      <c r="J86" s="10" t="s">
        <v>472</v>
      </c>
      <c r="K86" s="11">
        <v>0</v>
      </c>
      <c r="L86" s="12">
        <v>0</v>
      </c>
      <c r="M86" s="13">
        <v>44520</v>
      </c>
      <c r="N86" s="10" t="s">
        <v>277</v>
      </c>
      <c r="O86" s="10" t="s">
        <v>278</v>
      </c>
      <c r="P86" s="11">
        <v>12.64</v>
      </c>
      <c r="Q86" s="10" t="s">
        <v>270</v>
      </c>
      <c r="R86" s="10" t="s">
        <v>279</v>
      </c>
      <c r="S86" s="10" t="s">
        <v>97</v>
      </c>
      <c r="T86" s="11">
        <v>4</v>
      </c>
      <c r="U86" s="10" t="s">
        <v>473</v>
      </c>
      <c r="V86" s="10" t="s">
        <v>474</v>
      </c>
      <c r="W86" s="13">
        <v>42324</v>
      </c>
      <c r="X86" s="13">
        <v>42329</v>
      </c>
      <c r="Y86" s="13">
        <v>42329</v>
      </c>
      <c r="Z86" s="11">
        <v>72</v>
      </c>
      <c r="AA86" s="11">
        <v>10</v>
      </c>
      <c r="AB86" s="10" t="s">
        <v>69</v>
      </c>
      <c r="AC86" s="14">
        <v>37.340000152587002</v>
      </c>
      <c r="AD86" s="15">
        <v>0</v>
      </c>
      <c r="AE86" s="14">
        <v>0</v>
      </c>
      <c r="AF86">
        <v>1</v>
      </c>
    </row>
    <row r="87" spans="1:32" ht="15.75" thickBot="1">
      <c r="A87" s="10" t="s">
        <v>272</v>
      </c>
      <c r="B87" s="10" t="s">
        <v>273</v>
      </c>
      <c r="C87" s="10" t="s">
        <v>56</v>
      </c>
      <c r="D87" s="10" t="s">
        <v>475</v>
      </c>
      <c r="E87" s="10" t="s">
        <v>58</v>
      </c>
      <c r="F87" s="9"/>
      <c r="G87" s="9"/>
      <c r="H87" s="10" t="s">
        <v>91</v>
      </c>
      <c r="I87" s="10" t="s">
        <v>275</v>
      </c>
      <c r="J87" s="10" t="s">
        <v>476</v>
      </c>
      <c r="K87" s="11">
        <v>0</v>
      </c>
      <c r="L87" s="12">
        <v>0</v>
      </c>
      <c r="M87" s="13">
        <v>43795</v>
      </c>
      <c r="N87" s="10" t="s">
        <v>477</v>
      </c>
      <c r="O87" s="10" t="s">
        <v>478</v>
      </c>
      <c r="P87" s="11">
        <v>3.11</v>
      </c>
      <c r="Q87" s="10" t="s">
        <v>270</v>
      </c>
      <c r="R87" s="10" t="s">
        <v>271</v>
      </c>
      <c r="S87" s="10" t="s">
        <v>97</v>
      </c>
      <c r="T87" s="11">
        <v>4</v>
      </c>
      <c r="U87" s="10" t="s">
        <v>479</v>
      </c>
      <c r="V87" s="10" t="s">
        <v>480</v>
      </c>
      <c r="W87" s="13">
        <v>42335</v>
      </c>
      <c r="X87" s="13">
        <v>42335</v>
      </c>
      <c r="Y87" s="13">
        <v>42335</v>
      </c>
      <c r="Z87" s="11">
        <v>48</v>
      </c>
      <c r="AA87" s="11">
        <v>1</v>
      </c>
      <c r="AB87" s="10" t="s">
        <v>69</v>
      </c>
      <c r="AC87" s="14">
        <v>29.039999008178</v>
      </c>
      <c r="AD87" s="15">
        <v>0</v>
      </c>
      <c r="AE87" s="14">
        <v>0</v>
      </c>
      <c r="AF87">
        <v>1</v>
      </c>
    </row>
    <row r="88" spans="1:32" ht="15.75" thickBot="1">
      <c r="A88" s="10" t="s">
        <v>272</v>
      </c>
      <c r="B88" s="10" t="s">
        <v>273</v>
      </c>
      <c r="C88" s="10" t="s">
        <v>56</v>
      </c>
      <c r="D88" s="10" t="s">
        <v>481</v>
      </c>
      <c r="E88" s="10" t="s">
        <v>58</v>
      </c>
      <c r="F88" s="9"/>
      <c r="G88" s="9"/>
      <c r="H88" s="10" t="s">
        <v>91</v>
      </c>
      <c r="I88" s="10" t="s">
        <v>293</v>
      </c>
      <c r="J88" s="10" t="s">
        <v>482</v>
      </c>
      <c r="K88" s="11">
        <v>0</v>
      </c>
      <c r="L88" s="12">
        <v>0</v>
      </c>
      <c r="M88" s="13">
        <v>43806</v>
      </c>
      <c r="N88" s="10" t="s">
        <v>477</v>
      </c>
      <c r="O88" s="10" t="s">
        <v>478</v>
      </c>
      <c r="P88" s="11">
        <v>0</v>
      </c>
      <c r="Q88" s="10" t="s">
        <v>270</v>
      </c>
      <c r="R88" s="10" t="s">
        <v>271</v>
      </c>
      <c r="S88" s="10" t="s">
        <v>97</v>
      </c>
      <c r="T88" s="11">
        <v>5</v>
      </c>
      <c r="U88" s="10" t="s">
        <v>483</v>
      </c>
      <c r="V88" s="10" t="s">
        <v>484</v>
      </c>
      <c r="W88" s="13">
        <v>42339</v>
      </c>
      <c r="X88" s="13">
        <v>42346</v>
      </c>
      <c r="Y88" s="13">
        <v>42346</v>
      </c>
      <c r="Z88" s="11">
        <v>48</v>
      </c>
      <c r="AA88" s="11">
        <v>10</v>
      </c>
      <c r="AB88" s="10" t="s">
        <v>69</v>
      </c>
      <c r="AC88" s="14">
        <v>29.039999008178</v>
      </c>
      <c r="AD88" s="15">
        <v>0</v>
      </c>
      <c r="AE88" s="14">
        <v>0</v>
      </c>
      <c r="AF88">
        <v>1</v>
      </c>
    </row>
    <row r="89" spans="1:32" ht="15.75" thickBot="1">
      <c r="A89" s="10" t="s">
        <v>272</v>
      </c>
      <c r="B89" s="10" t="s">
        <v>273</v>
      </c>
      <c r="C89" s="10" t="s">
        <v>56</v>
      </c>
      <c r="D89" s="10" t="s">
        <v>485</v>
      </c>
      <c r="E89" s="10" t="s">
        <v>58</v>
      </c>
      <c r="F89" s="9"/>
      <c r="G89" s="9"/>
      <c r="H89" s="10" t="s">
        <v>91</v>
      </c>
      <c r="I89" s="10" t="s">
        <v>293</v>
      </c>
      <c r="J89" s="10" t="s">
        <v>486</v>
      </c>
      <c r="K89" s="11">
        <v>0</v>
      </c>
      <c r="L89" s="12">
        <v>0</v>
      </c>
      <c r="M89" s="13">
        <v>43808</v>
      </c>
      <c r="N89" s="10" t="s">
        <v>477</v>
      </c>
      <c r="O89" s="10" t="s">
        <v>478</v>
      </c>
      <c r="P89" s="11">
        <v>2.2000000000000002</v>
      </c>
      <c r="Q89" s="10" t="s">
        <v>270</v>
      </c>
      <c r="R89" s="10" t="s">
        <v>271</v>
      </c>
      <c r="S89" s="10" t="s">
        <v>97</v>
      </c>
      <c r="T89" s="11">
        <v>4</v>
      </c>
      <c r="U89" s="10" t="s">
        <v>487</v>
      </c>
      <c r="V89" s="10" t="s">
        <v>488</v>
      </c>
      <c r="W89" s="13">
        <v>42348</v>
      </c>
      <c r="X89" s="13">
        <v>42348</v>
      </c>
      <c r="Y89" s="13">
        <v>42348</v>
      </c>
      <c r="Z89" s="11">
        <v>48</v>
      </c>
      <c r="AA89" s="11">
        <v>10</v>
      </c>
      <c r="AB89" s="10" t="s">
        <v>69</v>
      </c>
      <c r="AC89" s="14">
        <v>32.040000915527003</v>
      </c>
      <c r="AD89" s="15">
        <v>0</v>
      </c>
      <c r="AE89" s="14">
        <v>0</v>
      </c>
      <c r="AF89">
        <v>1</v>
      </c>
    </row>
    <row r="90" spans="1:32" ht="15.75" thickBot="1">
      <c r="A90" s="10" t="s">
        <v>272</v>
      </c>
      <c r="B90" s="10" t="s">
        <v>273</v>
      </c>
      <c r="C90" s="10" t="s">
        <v>56</v>
      </c>
      <c r="D90" s="10" t="s">
        <v>489</v>
      </c>
      <c r="E90" s="10" t="s">
        <v>58</v>
      </c>
      <c r="F90" s="9"/>
      <c r="G90" s="9"/>
      <c r="H90" s="10" t="s">
        <v>194</v>
      </c>
      <c r="I90" s="10" t="s">
        <v>293</v>
      </c>
      <c r="J90" s="10" t="s">
        <v>490</v>
      </c>
      <c r="K90" s="11">
        <v>0</v>
      </c>
      <c r="L90" s="12">
        <v>1</v>
      </c>
      <c r="M90" s="13">
        <v>43808</v>
      </c>
      <c r="N90" s="10" t="s">
        <v>491</v>
      </c>
      <c r="O90" s="10" t="s">
        <v>492</v>
      </c>
      <c r="P90" s="11">
        <v>3.81</v>
      </c>
      <c r="Q90" s="10" t="s">
        <v>270</v>
      </c>
      <c r="R90" s="10" t="s">
        <v>279</v>
      </c>
      <c r="S90" s="10" t="s">
        <v>66</v>
      </c>
      <c r="T90" s="11">
        <v>4</v>
      </c>
      <c r="U90" s="10" t="s">
        <v>493</v>
      </c>
      <c r="V90" s="10" t="s">
        <v>494</v>
      </c>
      <c r="W90" s="13">
        <v>42326</v>
      </c>
      <c r="X90" s="13">
        <v>42348</v>
      </c>
      <c r="Y90" s="13">
        <v>42348</v>
      </c>
      <c r="Z90" s="11">
        <v>48</v>
      </c>
      <c r="AA90" s="11">
        <v>10</v>
      </c>
      <c r="AB90" s="10" t="s">
        <v>69</v>
      </c>
      <c r="AC90" s="14">
        <v>19.540000915526999</v>
      </c>
      <c r="AD90" s="15">
        <v>0</v>
      </c>
      <c r="AE90" s="14">
        <v>0</v>
      </c>
      <c r="AF90">
        <v>1</v>
      </c>
    </row>
    <row r="91" spans="1:32" ht="15.75" thickBot="1">
      <c r="A91" s="10" t="s">
        <v>272</v>
      </c>
      <c r="B91" s="10" t="s">
        <v>273</v>
      </c>
      <c r="C91" s="10" t="s">
        <v>56</v>
      </c>
      <c r="D91" s="10" t="s">
        <v>495</v>
      </c>
      <c r="E91" s="10" t="s">
        <v>58</v>
      </c>
      <c r="F91" s="9"/>
      <c r="G91" s="9"/>
      <c r="H91" s="10" t="s">
        <v>91</v>
      </c>
      <c r="I91" s="10" t="s">
        <v>275</v>
      </c>
      <c r="J91" s="10" t="s">
        <v>496</v>
      </c>
      <c r="K91" s="11">
        <v>0</v>
      </c>
      <c r="L91" s="12">
        <v>0</v>
      </c>
      <c r="M91" s="13">
        <v>44540</v>
      </c>
      <c r="N91" s="10" t="s">
        <v>497</v>
      </c>
      <c r="O91" s="10" t="s">
        <v>498</v>
      </c>
      <c r="P91" s="11">
        <v>24.1</v>
      </c>
      <c r="Q91" s="10" t="s">
        <v>270</v>
      </c>
      <c r="R91" s="10" t="s">
        <v>309</v>
      </c>
      <c r="S91" s="10" t="s">
        <v>66</v>
      </c>
      <c r="T91" s="11">
        <v>6</v>
      </c>
      <c r="U91" s="10" t="s">
        <v>499</v>
      </c>
      <c r="V91" s="10" t="s">
        <v>500</v>
      </c>
      <c r="W91" s="13">
        <v>42348</v>
      </c>
      <c r="X91" s="13">
        <v>42349</v>
      </c>
      <c r="Y91" s="13">
        <v>42349</v>
      </c>
      <c r="Z91" s="11">
        <v>72</v>
      </c>
      <c r="AA91" s="11">
        <v>10</v>
      </c>
      <c r="AB91" s="10" t="s">
        <v>69</v>
      </c>
      <c r="AC91" s="14">
        <v>48.640003204345</v>
      </c>
      <c r="AD91" s="15">
        <v>0</v>
      </c>
      <c r="AE91" s="14">
        <v>0</v>
      </c>
      <c r="AF91">
        <v>1</v>
      </c>
    </row>
    <row r="92" spans="1:32" ht="15.75" thickBot="1">
      <c r="A92" s="10" t="s">
        <v>272</v>
      </c>
      <c r="B92" s="10" t="s">
        <v>273</v>
      </c>
      <c r="C92" s="10" t="s">
        <v>56</v>
      </c>
      <c r="D92" s="10" t="s">
        <v>501</v>
      </c>
      <c r="E92" s="10" t="s">
        <v>58</v>
      </c>
      <c r="F92" s="9"/>
      <c r="G92" s="9"/>
      <c r="H92" s="10" t="s">
        <v>91</v>
      </c>
      <c r="I92" s="10" t="s">
        <v>293</v>
      </c>
      <c r="J92" s="10" t="s">
        <v>502</v>
      </c>
      <c r="K92" s="11">
        <v>0</v>
      </c>
      <c r="L92" s="12">
        <v>0</v>
      </c>
      <c r="M92" s="13">
        <v>43809</v>
      </c>
      <c r="N92" s="10" t="s">
        <v>251</v>
      </c>
      <c r="O92" s="10" t="s">
        <v>419</v>
      </c>
      <c r="P92" s="11">
        <v>5.39</v>
      </c>
      <c r="Q92" s="10" t="s">
        <v>270</v>
      </c>
      <c r="R92" s="10" t="s">
        <v>271</v>
      </c>
      <c r="S92" s="10" t="s">
        <v>97</v>
      </c>
      <c r="T92" s="11">
        <v>4</v>
      </c>
      <c r="U92" s="10" t="s">
        <v>503</v>
      </c>
      <c r="V92" s="10" t="s">
        <v>504</v>
      </c>
      <c r="W92" s="13">
        <v>42349</v>
      </c>
      <c r="X92" s="13">
        <v>42349</v>
      </c>
      <c r="Y92" s="13">
        <v>42349</v>
      </c>
      <c r="Z92" s="11">
        <v>48</v>
      </c>
      <c r="AA92" s="11">
        <v>16</v>
      </c>
      <c r="AB92" s="10" t="s">
        <v>69</v>
      </c>
      <c r="AC92" s="14">
        <v>27.139999389648001</v>
      </c>
      <c r="AD92" s="15">
        <v>0</v>
      </c>
      <c r="AE92" s="14">
        <v>0</v>
      </c>
      <c r="AF92">
        <v>1</v>
      </c>
    </row>
    <row r="93" spans="1:32" ht="15.75" thickBot="1">
      <c r="A93" s="10" t="s">
        <v>272</v>
      </c>
      <c r="B93" s="10" t="s">
        <v>273</v>
      </c>
      <c r="C93" s="10" t="s">
        <v>56</v>
      </c>
      <c r="D93" s="10" t="s">
        <v>505</v>
      </c>
      <c r="E93" s="10" t="s">
        <v>58</v>
      </c>
      <c r="F93" s="9"/>
      <c r="G93" s="9"/>
      <c r="H93" s="10" t="s">
        <v>91</v>
      </c>
      <c r="I93" s="10" t="s">
        <v>275</v>
      </c>
      <c r="J93" s="10" t="s">
        <v>506</v>
      </c>
      <c r="K93" s="11">
        <v>0</v>
      </c>
      <c r="L93" s="12">
        <v>0</v>
      </c>
      <c r="M93" s="13">
        <v>43816</v>
      </c>
      <c r="N93" s="10" t="s">
        <v>251</v>
      </c>
      <c r="O93" s="10" t="s">
        <v>252</v>
      </c>
      <c r="P93" s="11">
        <v>3.11</v>
      </c>
      <c r="Q93" s="10" t="s">
        <v>270</v>
      </c>
      <c r="R93" s="10" t="s">
        <v>271</v>
      </c>
      <c r="S93" s="10" t="s">
        <v>97</v>
      </c>
      <c r="T93" s="11">
        <v>5</v>
      </c>
      <c r="U93" s="10" t="s">
        <v>507</v>
      </c>
      <c r="V93" s="10" t="s">
        <v>508</v>
      </c>
      <c r="W93" s="13">
        <v>42355</v>
      </c>
      <c r="X93" s="13">
        <v>42356</v>
      </c>
      <c r="Y93" s="13">
        <v>42356</v>
      </c>
      <c r="Z93" s="11">
        <v>48</v>
      </c>
      <c r="AA93" s="11">
        <v>1</v>
      </c>
      <c r="AB93" s="10" t="s">
        <v>69</v>
      </c>
      <c r="AC93" s="14">
        <v>29.039999008178</v>
      </c>
      <c r="AD93" s="15">
        <v>0</v>
      </c>
      <c r="AE93" s="14">
        <v>0</v>
      </c>
      <c r="AF93">
        <v>1</v>
      </c>
    </row>
    <row r="94" spans="1:32" ht="15.75" thickBot="1">
      <c r="A94" s="10" t="s">
        <v>272</v>
      </c>
      <c r="B94" s="10" t="s">
        <v>273</v>
      </c>
      <c r="C94" s="10" t="s">
        <v>56</v>
      </c>
      <c r="D94" s="10" t="s">
        <v>509</v>
      </c>
      <c r="E94" s="10" t="s">
        <v>58</v>
      </c>
      <c r="F94" s="9"/>
      <c r="G94" s="9"/>
      <c r="H94" s="10" t="s">
        <v>91</v>
      </c>
      <c r="I94" s="10" t="s">
        <v>275</v>
      </c>
      <c r="J94" s="10" t="s">
        <v>510</v>
      </c>
      <c r="K94" s="11">
        <v>0</v>
      </c>
      <c r="L94" s="12">
        <v>0</v>
      </c>
      <c r="M94" s="13">
        <v>43816</v>
      </c>
      <c r="N94" s="10" t="s">
        <v>511</v>
      </c>
      <c r="O94" s="10" t="s">
        <v>512</v>
      </c>
      <c r="P94" s="11">
        <v>24.79</v>
      </c>
      <c r="Q94" s="10" t="s">
        <v>270</v>
      </c>
      <c r="R94" s="10" t="s">
        <v>380</v>
      </c>
      <c r="S94" s="10" t="s">
        <v>66</v>
      </c>
      <c r="T94" s="11">
        <v>5</v>
      </c>
      <c r="U94" s="10" t="s">
        <v>513</v>
      </c>
      <c r="V94" s="10" t="s">
        <v>514</v>
      </c>
      <c r="W94" s="13">
        <v>42355</v>
      </c>
      <c r="X94" s="13">
        <v>42356</v>
      </c>
      <c r="Y94" s="13">
        <v>42356</v>
      </c>
      <c r="Z94" s="11">
        <v>48</v>
      </c>
      <c r="AA94" s="11">
        <v>1</v>
      </c>
      <c r="AB94" s="10" t="s">
        <v>69</v>
      </c>
      <c r="AC94" s="14">
        <v>30.639999389648001</v>
      </c>
      <c r="AD94" s="15">
        <v>0</v>
      </c>
      <c r="AE94" s="14">
        <v>0</v>
      </c>
      <c r="AF94">
        <v>1</v>
      </c>
    </row>
    <row r="95" spans="1:32" ht="15.75" thickBot="1">
      <c r="A95" s="10" t="s">
        <v>272</v>
      </c>
      <c r="B95" s="10" t="s">
        <v>273</v>
      </c>
      <c r="C95" s="10" t="s">
        <v>56</v>
      </c>
      <c r="D95" s="10" t="s">
        <v>515</v>
      </c>
      <c r="E95" s="10" t="s">
        <v>58</v>
      </c>
      <c r="F95" s="9"/>
      <c r="G95" s="9"/>
      <c r="H95" s="10" t="s">
        <v>194</v>
      </c>
      <c r="I95" s="10" t="s">
        <v>293</v>
      </c>
      <c r="J95" s="10" t="s">
        <v>516</v>
      </c>
      <c r="K95" s="11">
        <v>0</v>
      </c>
      <c r="L95" s="12">
        <v>0</v>
      </c>
      <c r="M95" s="13">
        <v>43822</v>
      </c>
      <c r="N95" s="10" t="s">
        <v>517</v>
      </c>
      <c r="O95" s="10" t="s">
        <v>518</v>
      </c>
      <c r="P95" s="11">
        <v>27.74</v>
      </c>
      <c r="Q95" s="10" t="s">
        <v>270</v>
      </c>
      <c r="R95" s="10" t="s">
        <v>309</v>
      </c>
      <c r="S95" s="10" t="s">
        <v>66</v>
      </c>
      <c r="T95" s="11">
        <v>6</v>
      </c>
      <c r="U95" s="10" t="s">
        <v>519</v>
      </c>
      <c r="V95" s="10" t="s">
        <v>520</v>
      </c>
      <c r="W95" s="13">
        <v>42361</v>
      </c>
      <c r="X95" s="13">
        <v>42362</v>
      </c>
      <c r="Y95" s="13">
        <v>42362</v>
      </c>
      <c r="Z95" s="11">
        <v>48</v>
      </c>
      <c r="AA95" s="11">
        <v>14</v>
      </c>
      <c r="AB95" s="10" t="s">
        <v>69</v>
      </c>
      <c r="AC95" s="14">
        <v>31.639999389648001</v>
      </c>
      <c r="AD95" s="15">
        <v>0</v>
      </c>
      <c r="AE95" s="14">
        <v>0</v>
      </c>
      <c r="AF95">
        <v>1</v>
      </c>
    </row>
    <row r="96" spans="1:32" ht="15.75" thickBot="1">
      <c r="A96" s="10" t="s">
        <v>272</v>
      </c>
      <c r="B96" s="10" t="s">
        <v>273</v>
      </c>
      <c r="C96" s="10" t="s">
        <v>56</v>
      </c>
      <c r="D96" s="10" t="s">
        <v>521</v>
      </c>
      <c r="E96" s="10" t="s">
        <v>58</v>
      </c>
      <c r="F96" s="9"/>
      <c r="G96" s="9"/>
      <c r="H96" s="10" t="s">
        <v>91</v>
      </c>
      <c r="I96" s="10" t="s">
        <v>293</v>
      </c>
      <c r="J96" s="10" t="s">
        <v>522</v>
      </c>
      <c r="K96" s="11">
        <v>0</v>
      </c>
      <c r="L96" s="12">
        <v>0</v>
      </c>
      <c r="M96" s="13">
        <v>43826</v>
      </c>
      <c r="N96" s="10" t="s">
        <v>523</v>
      </c>
      <c r="O96" s="10" t="s">
        <v>524</v>
      </c>
      <c r="P96" s="11">
        <v>23.99</v>
      </c>
      <c r="Q96" s="10" t="s">
        <v>270</v>
      </c>
      <c r="R96" s="10" t="s">
        <v>309</v>
      </c>
      <c r="S96" s="10" t="s">
        <v>66</v>
      </c>
      <c r="T96" s="11">
        <v>6</v>
      </c>
      <c r="U96" s="10" t="s">
        <v>525</v>
      </c>
      <c r="V96" s="10" t="s">
        <v>526</v>
      </c>
      <c r="W96" s="13">
        <v>42366</v>
      </c>
      <c r="X96" s="13">
        <v>42366</v>
      </c>
      <c r="Y96" s="13">
        <v>42366</v>
      </c>
      <c r="Z96" s="11">
        <v>48</v>
      </c>
      <c r="AA96" s="11">
        <v>14</v>
      </c>
      <c r="AB96" s="10" t="s">
        <v>69</v>
      </c>
      <c r="AC96" s="14">
        <v>42.840000152587002</v>
      </c>
      <c r="AD96" s="15">
        <v>0</v>
      </c>
      <c r="AE96" s="14">
        <v>0</v>
      </c>
      <c r="AF96">
        <v>1</v>
      </c>
    </row>
    <row r="97" spans="1:32" ht="15.75" thickBot="1">
      <c r="A97" s="10" t="s">
        <v>272</v>
      </c>
      <c r="B97" s="10" t="s">
        <v>273</v>
      </c>
      <c r="C97" s="10" t="s">
        <v>56</v>
      </c>
      <c r="D97" s="10" t="s">
        <v>527</v>
      </c>
      <c r="E97" s="10" t="s">
        <v>58</v>
      </c>
      <c r="F97" s="9"/>
      <c r="G97" s="9"/>
      <c r="H97" s="10" t="s">
        <v>91</v>
      </c>
      <c r="I97" s="10" t="s">
        <v>275</v>
      </c>
      <c r="J97" s="10" t="s">
        <v>528</v>
      </c>
      <c r="K97" s="11">
        <v>0</v>
      </c>
      <c r="L97" s="12">
        <v>0</v>
      </c>
      <c r="M97" s="13">
        <v>44559</v>
      </c>
      <c r="N97" s="10" t="s">
        <v>257</v>
      </c>
      <c r="O97" s="10" t="s">
        <v>258</v>
      </c>
      <c r="P97" s="11">
        <v>5.82</v>
      </c>
      <c r="Q97" s="10" t="s">
        <v>270</v>
      </c>
      <c r="R97" s="10" t="s">
        <v>309</v>
      </c>
      <c r="S97" s="10" t="s">
        <v>66</v>
      </c>
      <c r="T97" s="11">
        <v>6</v>
      </c>
      <c r="U97" s="10" t="s">
        <v>529</v>
      </c>
      <c r="V97" s="10" t="s">
        <v>530</v>
      </c>
      <c r="W97" s="13">
        <v>42368</v>
      </c>
      <c r="X97" s="13">
        <v>42368</v>
      </c>
      <c r="Y97" s="13">
        <v>42368</v>
      </c>
      <c r="Z97" s="11">
        <v>72</v>
      </c>
      <c r="AA97" s="11">
        <v>12</v>
      </c>
      <c r="AB97" s="10" t="s">
        <v>69</v>
      </c>
      <c r="AC97" s="14">
        <v>44.140003204345</v>
      </c>
      <c r="AD97" s="15">
        <v>0</v>
      </c>
      <c r="AE97" s="14">
        <v>0</v>
      </c>
      <c r="AF97">
        <v>1</v>
      </c>
    </row>
    <row r="98" spans="1:32" ht="15.75" thickBot="1">
      <c r="A98" s="10" t="s">
        <v>272</v>
      </c>
      <c r="B98" s="10" t="s">
        <v>273</v>
      </c>
      <c r="C98" s="10" t="s">
        <v>56</v>
      </c>
      <c r="D98" s="10" t="s">
        <v>531</v>
      </c>
      <c r="E98" s="10" t="s">
        <v>58</v>
      </c>
      <c r="F98" s="9"/>
      <c r="G98" s="9"/>
      <c r="H98" s="10" t="s">
        <v>91</v>
      </c>
      <c r="I98" s="10" t="s">
        <v>305</v>
      </c>
      <c r="J98" s="10" t="s">
        <v>532</v>
      </c>
      <c r="K98" s="11">
        <v>0</v>
      </c>
      <c r="L98" s="12">
        <v>7</v>
      </c>
      <c r="M98" s="13">
        <v>43837</v>
      </c>
      <c r="N98" s="10" t="s">
        <v>533</v>
      </c>
      <c r="O98" s="10" t="s">
        <v>534</v>
      </c>
      <c r="P98" s="11">
        <v>16.46</v>
      </c>
      <c r="Q98" s="10" t="s">
        <v>270</v>
      </c>
      <c r="R98" s="10" t="s">
        <v>285</v>
      </c>
      <c r="S98" s="10" t="s">
        <v>66</v>
      </c>
      <c r="T98" s="11">
        <v>7</v>
      </c>
      <c r="U98" s="10" t="s">
        <v>535</v>
      </c>
      <c r="V98" s="10" t="s">
        <v>536</v>
      </c>
      <c r="W98" s="13">
        <v>42153</v>
      </c>
      <c r="X98" s="13">
        <v>42377</v>
      </c>
      <c r="Y98" s="13">
        <v>42377</v>
      </c>
      <c r="Z98" s="11">
        <v>48</v>
      </c>
      <c r="AA98" s="11">
        <v>4500</v>
      </c>
      <c r="AB98" s="10" t="s">
        <v>69</v>
      </c>
      <c r="AC98" s="14">
        <v>38.940002441406001</v>
      </c>
      <c r="AD98" s="15">
        <v>0</v>
      </c>
      <c r="AE98" s="14">
        <v>0</v>
      </c>
      <c r="AF98">
        <v>1</v>
      </c>
    </row>
    <row r="99" spans="1:32" ht="15.75" thickBot="1">
      <c r="A99" s="10" t="s">
        <v>272</v>
      </c>
      <c r="B99" s="10" t="s">
        <v>273</v>
      </c>
      <c r="C99" s="10" t="s">
        <v>56</v>
      </c>
      <c r="D99" s="10" t="s">
        <v>537</v>
      </c>
      <c r="E99" s="10" t="s">
        <v>58</v>
      </c>
      <c r="F99" s="9"/>
      <c r="G99" s="9"/>
      <c r="H99" s="10" t="s">
        <v>91</v>
      </c>
      <c r="I99" s="10" t="s">
        <v>275</v>
      </c>
      <c r="J99" s="10" t="s">
        <v>538</v>
      </c>
      <c r="K99" s="11">
        <v>0</v>
      </c>
      <c r="L99" s="12">
        <v>4</v>
      </c>
      <c r="M99" s="13">
        <v>43851</v>
      </c>
      <c r="N99" s="10" t="s">
        <v>539</v>
      </c>
      <c r="O99" s="10" t="s">
        <v>540</v>
      </c>
      <c r="P99" s="11">
        <v>22.32</v>
      </c>
      <c r="Q99" s="10" t="s">
        <v>270</v>
      </c>
      <c r="R99" s="10" t="s">
        <v>279</v>
      </c>
      <c r="S99" s="10" t="s">
        <v>97</v>
      </c>
      <c r="T99" s="11">
        <v>5</v>
      </c>
      <c r="U99" s="10" t="s">
        <v>541</v>
      </c>
      <c r="V99" s="10" t="s">
        <v>542</v>
      </c>
      <c r="W99" s="13">
        <v>42255</v>
      </c>
      <c r="X99" s="13">
        <v>42391</v>
      </c>
      <c r="Y99" s="13">
        <v>42391</v>
      </c>
      <c r="Z99" s="11">
        <v>48</v>
      </c>
      <c r="AA99" s="11">
        <v>300</v>
      </c>
      <c r="AB99" s="10" t="s">
        <v>69</v>
      </c>
      <c r="AC99" s="14">
        <v>30.639999389648001</v>
      </c>
      <c r="AD99" s="15">
        <v>0</v>
      </c>
      <c r="AE99" s="14">
        <v>0</v>
      </c>
      <c r="AF99">
        <v>1</v>
      </c>
    </row>
    <row r="100" spans="1:32" ht="15.75" thickBot="1">
      <c r="A100" s="10" t="s">
        <v>272</v>
      </c>
      <c r="B100" s="10" t="s">
        <v>273</v>
      </c>
      <c r="C100" s="10" t="s">
        <v>56</v>
      </c>
      <c r="D100" s="10" t="s">
        <v>543</v>
      </c>
      <c r="E100" s="10" t="s">
        <v>58</v>
      </c>
      <c r="F100" s="9"/>
      <c r="G100" s="9"/>
      <c r="H100" s="10" t="s">
        <v>91</v>
      </c>
      <c r="I100" s="10" t="s">
        <v>275</v>
      </c>
      <c r="J100" s="10" t="s">
        <v>544</v>
      </c>
      <c r="K100" s="11">
        <v>0</v>
      </c>
      <c r="L100" s="12">
        <v>0</v>
      </c>
      <c r="M100" s="13">
        <v>43858</v>
      </c>
      <c r="N100" s="10" t="s">
        <v>390</v>
      </c>
      <c r="O100" s="10" t="s">
        <v>545</v>
      </c>
      <c r="P100" s="11">
        <v>12.44</v>
      </c>
      <c r="Q100" s="10" t="s">
        <v>270</v>
      </c>
      <c r="R100" s="10" t="s">
        <v>279</v>
      </c>
      <c r="S100" s="10" t="s">
        <v>97</v>
      </c>
      <c r="T100" s="11">
        <v>5</v>
      </c>
      <c r="U100" s="10" t="s">
        <v>546</v>
      </c>
      <c r="V100" s="10" t="s">
        <v>547</v>
      </c>
      <c r="W100" s="13">
        <v>42397</v>
      </c>
      <c r="X100" s="13">
        <v>42398</v>
      </c>
      <c r="Y100" s="13">
        <v>42398</v>
      </c>
      <c r="Z100" s="11">
        <v>48</v>
      </c>
      <c r="AA100" s="11">
        <v>10</v>
      </c>
      <c r="AB100" s="10" t="s">
        <v>69</v>
      </c>
      <c r="AC100" s="14">
        <v>30.639999389648001</v>
      </c>
      <c r="AD100" s="15">
        <v>0</v>
      </c>
      <c r="AE100" s="14">
        <v>0</v>
      </c>
      <c r="AF100">
        <v>1</v>
      </c>
    </row>
    <row r="101" spans="1:32">
      <c r="A101" s="5">
        <v>42402</v>
      </c>
      <c r="B101" s="6" t="s">
        <v>548</v>
      </c>
      <c r="C101" s="7">
        <v>0.46446758999999999</v>
      </c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E25" sqref="E25"/>
    </sheetView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activeCell="J19" sqref="J19"/>
    </sheetView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AF7"/>
  <sheetViews>
    <sheetView topLeftCell="Q1" workbookViewId="0">
      <selection activeCell="E21" sqref="E21"/>
    </sheetView>
  </sheetViews>
  <sheetFormatPr baseColWidth="10" defaultRowHeight="15"/>
  <sheetData>
    <row r="1" spans="1:32" ht="15.75" thickBot="1"/>
    <row r="2" spans="1:32" ht="15.75" thickBot="1">
      <c r="A2" s="10" t="s">
        <v>70</v>
      </c>
      <c r="B2" s="10" t="s">
        <v>71</v>
      </c>
      <c r="C2" s="10" t="s">
        <v>56</v>
      </c>
      <c r="D2" s="10" t="s">
        <v>72</v>
      </c>
      <c r="E2" s="10" t="s">
        <v>58</v>
      </c>
      <c r="F2" s="9"/>
      <c r="G2" s="9"/>
      <c r="H2" s="10" t="s">
        <v>59</v>
      </c>
      <c r="I2" s="10" t="s">
        <v>73</v>
      </c>
      <c r="J2" s="10" t="s">
        <v>74</v>
      </c>
      <c r="K2" s="11">
        <v>0</v>
      </c>
      <c r="L2" s="12">
        <v>0</v>
      </c>
      <c r="M2" s="13">
        <v>43529</v>
      </c>
      <c r="N2" s="10" t="s">
        <v>75</v>
      </c>
      <c r="O2" s="10" t="s">
        <v>76</v>
      </c>
      <c r="P2" s="11">
        <v>2.2000000000000002</v>
      </c>
      <c r="Q2" s="10" t="s">
        <v>64</v>
      </c>
      <c r="R2" s="10" t="s">
        <v>77</v>
      </c>
      <c r="S2" s="10" t="s">
        <v>66</v>
      </c>
      <c r="T2" s="11">
        <v>5</v>
      </c>
      <c r="U2" s="10" t="s">
        <v>78</v>
      </c>
      <c r="V2" s="10" t="s">
        <v>79</v>
      </c>
      <c r="W2" s="13">
        <v>42068</v>
      </c>
      <c r="X2" s="13">
        <v>42069</v>
      </c>
      <c r="Y2" s="13">
        <v>42069</v>
      </c>
      <c r="Z2" s="11">
        <v>48</v>
      </c>
      <c r="AA2" s="11">
        <v>10</v>
      </c>
      <c r="AB2" s="10" t="s">
        <v>80</v>
      </c>
      <c r="AC2" s="14">
        <v>55.069999694823998</v>
      </c>
      <c r="AD2" s="15">
        <v>0</v>
      </c>
      <c r="AE2" s="14">
        <v>0</v>
      </c>
      <c r="AF2">
        <v>1</v>
      </c>
    </row>
    <row r="3" spans="1:32" ht="15.75" thickBot="1">
      <c r="A3" s="10" t="s">
        <v>70</v>
      </c>
      <c r="B3" s="10" t="s">
        <v>71</v>
      </c>
      <c r="C3" s="10" t="s">
        <v>56</v>
      </c>
      <c r="D3" s="10" t="s">
        <v>81</v>
      </c>
      <c r="E3" s="10" t="s">
        <v>58</v>
      </c>
      <c r="F3" s="9"/>
      <c r="G3" s="9"/>
      <c r="H3" s="10" t="s">
        <v>59</v>
      </c>
      <c r="I3" s="10" t="s">
        <v>73</v>
      </c>
      <c r="J3" s="10" t="s">
        <v>74</v>
      </c>
      <c r="K3" s="11">
        <v>192000</v>
      </c>
      <c r="L3" s="12">
        <v>0</v>
      </c>
      <c r="M3" s="13">
        <v>43542</v>
      </c>
      <c r="N3" s="10" t="s">
        <v>75</v>
      </c>
      <c r="O3" s="10" t="s">
        <v>76</v>
      </c>
      <c r="P3" s="11">
        <v>2.2000000000000002</v>
      </c>
      <c r="Q3" s="10" t="s">
        <v>64</v>
      </c>
      <c r="R3" s="10" t="s">
        <v>77</v>
      </c>
      <c r="S3" s="10" t="s">
        <v>66</v>
      </c>
      <c r="T3" s="11">
        <v>5</v>
      </c>
      <c r="U3" s="10" t="s">
        <v>82</v>
      </c>
      <c r="V3" s="10" t="s">
        <v>83</v>
      </c>
      <c r="W3" s="13">
        <v>42079</v>
      </c>
      <c r="X3" s="13">
        <v>42082</v>
      </c>
      <c r="Y3" s="13">
        <v>42082</v>
      </c>
      <c r="Z3" s="11">
        <v>48</v>
      </c>
      <c r="AA3" s="11">
        <v>10</v>
      </c>
      <c r="AB3" s="10" t="s">
        <v>80</v>
      </c>
      <c r="AC3" s="14">
        <v>79.569999694824006</v>
      </c>
      <c r="AD3" s="15">
        <v>1</v>
      </c>
      <c r="AE3" s="14">
        <v>68.269996643065994</v>
      </c>
      <c r="AF3">
        <v>1</v>
      </c>
    </row>
    <row r="4" spans="1:32" ht="15.75" thickBot="1">
      <c r="A4" s="10" t="s">
        <v>226</v>
      </c>
      <c r="B4" s="10" t="s">
        <v>227</v>
      </c>
      <c r="C4" s="10" t="s">
        <v>56</v>
      </c>
      <c r="D4" s="10" t="s">
        <v>228</v>
      </c>
      <c r="E4" s="10" t="s">
        <v>186</v>
      </c>
      <c r="F4" s="9"/>
      <c r="G4" s="9"/>
      <c r="H4" s="10" t="s">
        <v>91</v>
      </c>
      <c r="I4" s="10" t="s">
        <v>229</v>
      </c>
      <c r="J4" s="10" t="s">
        <v>230</v>
      </c>
      <c r="K4" s="11">
        <v>0</v>
      </c>
      <c r="L4" s="12">
        <v>0</v>
      </c>
      <c r="M4" s="13">
        <v>43188</v>
      </c>
      <c r="N4" s="10" t="s">
        <v>231</v>
      </c>
      <c r="O4" s="10" t="s">
        <v>232</v>
      </c>
      <c r="P4" s="11">
        <v>0</v>
      </c>
      <c r="Q4" s="10" t="s">
        <v>64</v>
      </c>
      <c r="R4" s="10" t="s">
        <v>154</v>
      </c>
      <c r="S4" s="10" t="s">
        <v>97</v>
      </c>
      <c r="T4" s="11">
        <v>6</v>
      </c>
      <c r="U4" s="10" t="s">
        <v>233</v>
      </c>
      <c r="V4" s="10" t="s">
        <v>234</v>
      </c>
      <c r="W4" s="13">
        <v>42090</v>
      </c>
      <c r="X4" s="13">
        <v>42090</v>
      </c>
      <c r="Y4" s="13">
        <v>42093</v>
      </c>
      <c r="Z4" s="11">
        <v>36</v>
      </c>
      <c r="AA4" s="11">
        <v>10</v>
      </c>
      <c r="AB4" s="10" t="s">
        <v>69</v>
      </c>
      <c r="AC4" s="14">
        <v>45.840000152587002</v>
      </c>
      <c r="AD4" s="15">
        <v>0</v>
      </c>
      <c r="AE4" s="14">
        <v>0</v>
      </c>
      <c r="AF4">
        <v>1</v>
      </c>
    </row>
    <row r="5" spans="1:32" ht="15.75" thickBot="1">
      <c r="A5" s="10" t="s">
        <v>272</v>
      </c>
      <c r="B5" s="10" t="s">
        <v>273</v>
      </c>
      <c r="C5" s="10" t="s">
        <v>56</v>
      </c>
      <c r="D5" s="10" t="s">
        <v>274</v>
      </c>
      <c r="E5" s="10" t="s">
        <v>58</v>
      </c>
      <c r="F5" s="9"/>
      <c r="G5" s="9"/>
      <c r="H5" s="10" t="s">
        <v>91</v>
      </c>
      <c r="I5" s="10" t="s">
        <v>275</v>
      </c>
      <c r="J5" s="10" t="s">
        <v>276</v>
      </c>
      <c r="K5" s="11">
        <v>0</v>
      </c>
      <c r="L5" s="12">
        <v>0</v>
      </c>
      <c r="M5" s="13">
        <v>44264</v>
      </c>
      <c r="N5" s="10" t="s">
        <v>277</v>
      </c>
      <c r="O5" s="10" t="s">
        <v>278</v>
      </c>
      <c r="P5" s="11">
        <v>12.83</v>
      </c>
      <c r="Q5" s="10" t="s">
        <v>270</v>
      </c>
      <c r="R5" s="10" t="s">
        <v>279</v>
      </c>
      <c r="S5" s="10" t="s">
        <v>97</v>
      </c>
      <c r="T5" s="11">
        <v>5</v>
      </c>
      <c r="U5" s="10" t="s">
        <v>280</v>
      </c>
      <c r="V5" s="10" t="s">
        <v>281</v>
      </c>
      <c r="W5" s="13">
        <v>42073</v>
      </c>
      <c r="X5" s="13">
        <v>42073</v>
      </c>
      <c r="Y5" s="13">
        <v>42073</v>
      </c>
      <c r="Z5" s="11">
        <v>72</v>
      </c>
      <c r="AA5" s="11">
        <v>10</v>
      </c>
      <c r="AB5" s="10" t="s">
        <v>69</v>
      </c>
      <c r="AC5" s="14">
        <v>36.240001678466001</v>
      </c>
      <c r="AD5" s="15">
        <v>0</v>
      </c>
      <c r="AE5" s="14">
        <v>0</v>
      </c>
      <c r="AF5">
        <v>1</v>
      </c>
    </row>
    <row r="6" spans="1:32" ht="15.75" thickBot="1">
      <c r="A6" s="10" t="s">
        <v>272</v>
      </c>
      <c r="B6" s="10" t="s">
        <v>273</v>
      </c>
      <c r="C6" s="10" t="s">
        <v>56</v>
      </c>
      <c r="D6" s="10" t="s">
        <v>282</v>
      </c>
      <c r="E6" s="10" t="s">
        <v>58</v>
      </c>
      <c r="F6" s="9"/>
      <c r="G6" s="9"/>
      <c r="H6" s="10" t="s">
        <v>91</v>
      </c>
      <c r="I6" s="10" t="s">
        <v>283</v>
      </c>
      <c r="J6" s="10" t="s">
        <v>284</v>
      </c>
      <c r="K6" s="11">
        <v>0</v>
      </c>
      <c r="L6" s="12">
        <v>5</v>
      </c>
      <c r="M6" s="13">
        <v>44272</v>
      </c>
      <c r="N6" s="10" t="s">
        <v>94</v>
      </c>
      <c r="O6" s="10" t="s">
        <v>95</v>
      </c>
      <c r="P6" s="11">
        <v>15.24</v>
      </c>
      <c r="Q6" s="10" t="s">
        <v>270</v>
      </c>
      <c r="R6" s="10" t="s">
        <v>285</v>
      </c>
      <c r="S6" s="10" t="s">
        <v>66</v>
      </c>
      <c r="T6" s="11">
        <v>7</v>
      </c>
      <c r="U6" s="10" t="s">
        <v>286</v>
      </c>
      <c r="V6" s="10" t="s">
        <v>287</v>
      </c>
      <c r="W6" s="13">
        <v>41933</v>
      </c>
      <c r="X6" s="13">
        <v>42083</v>
      </c>
      <c r="Y6" s="13">
        <v>42081</v>
      </c>
      <c r="Z6" s="11">
        <v>72</v>
      </c>
      <c r="AA6" s="11">
        <v>3500</v>
      </c>
      <c r="AB6" s="10" t="s">
        <v>69</v>
      </c>
      <c r="AC6" s="14">
        <v>47.940002441406001</v>
      </c>
      <c r="AD6" s="15">
        <v>0</v>
      </c>
      <c r="AE6" s="14">
        <v>0</v>
      </c>
      <c r="AF6">
        <v>1</v>
      </c>
    </row>
    <row r="7" spans="1:32" ht="15.75" thickBot="1">
      <c r="A7" s="10" t="s">
        <v>272</v>
      </c>
      <c r="B7" s="10" t="s">
        <v>273</v>
      </c>
      <c r="C7" s="10" t="s">
        <v>56</v>
      </c>
      <c r="D7" s="10" t="s">
        <v>288</v>
      </c>
      <c r="E7" s="10" t="s">
        <v>58</v>
      </c>
      <c r="F7" s="9"/>
      <c r="G7" s="9"/>
      <c r="H7" s="10" t="s">
        <v>91</v>
      </c>
      <c r="I7" s="10" t="s">
        <v>283</v>
      </c>
      <c r="J7" s="10" t="s">
        <v>289</v>
      </c>
      <c r="K7" s="11">
        <v>0</v>
      </c>
      <c r="L7" s="12">
        <v>8</v>
      </c>
      <c r="M7" s="13">
        <v>43549</v>
      </c>
      <c r="N7" s="10" t="s">
        <v>163</v>
      </c>
      <c r="O7" s="10" t="s">
        <v>164</v>
      </c>
      <c r="P7" s="11">
        <v>15.24</v>
      </c>
      <c r="Q7" s="10" t="s">
        <v>270</v>
      </c>
      <c r="R7" s="10" t="s">
        <v>279</v>
      </c>
      <c r="S7" s="10" t="s">
        <v>97</v>
      </c>
      <c r="T7" s="11">
        <v>5</v>
      </c>
      <c r="U7" s="10" t="s">
        <v>290</v>
      </c>
      <c r="V7" s="10" t="s">
        <v>291</v>
      </c>
      <c r="W7" s="13">
        <v>41855</v>
      </c>
      <c r="X7" s="13">
        <v>42089</v>
      </c>
      <c r="Y7" s="13">
        <v>42089</v>
      </c>
      <c r="Z7" s="11">
        <v>48</v>
      </c>
      <c r="AA7" s="11">
        <v>1640</v>
      </c>
      <c r="AB7" s="10" t="s">
        <v>69</v>
      </c>
      <c r="AC7" s="14">
        <v>34.740001678466001</v>
      </c>
      <c r="AD7" s="15">
        <v>0</v>
      </c>
      <c r="AE7" s="14">
        <v>0</v>
      </c>
      <c r="AF7">
        <v>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AF15"/>
  <sheetViews>
    <sheetView workbookViewId="0">
      <selection activeCell="A2" sqref="A2:XFD15"/>
    </sheetView>
  </sheetViews>
  <sheetFormatPr baseColWidth="10" defaultRowHeight="15"/>
  <sheetData>
    <row r="1" spans="1:32" ht="15.75" thickBot="1"/>
    <row r="2" spans="1:32" ht="15.75" thickBot="1">
      <c r="A2" s="10" t="s">
        <v>70</v>
      </c>
      <c r="B2" s="10" t="s">
        <v>71</v>
      </c>
      <c r="C2" s="10" t="s">
        <v>56</v>
      </c>
      <c r="D2" s="10" t="s">
        <v>84</v>
      </c>
      <c r="E2" s="10" t="s">
        <v>58</v>
      </c>
      <c r="F2" s="9"/>
      <c r="G2" s="9"/>
      <c r="H2" s="10" t="s">
        <v>59</v>
      </c>
      <c r="I2" s="10" t="s">
        <v>73</v>
      </c>
      <c r="J2" s="10" t="s">
        <v>85</v>
      </c>
      <c r="K2" s="11">
        <v>0</v>
      </c>
      <c r="L2" s="12">
        <v>0</v>
      </c>
      <c r="M2" s="13">
        <v>44295</v>
      </c>
      <c r="N2" s="10" t="s">
        <v>86</v>
      </c>
      <c r="O2" s="10" t="s">
        <v>87</v>
      </c>
      <c r="P2" s="11">
        <v>0</v>
      </c>
      <c r="Q2" s="10" t="s">
        <v>64</v>
      </c>
      <c r="R2" s="10" t="s">
        <v>77</v>
      </c>
      <c r="S2" s="10" t="s">
        <v>66</v>
      </c>
      <c r="T2" s="11">
        <v>5</v>
      </c>
      <c r="U2" s="10" t="s">
        <v>88</v>
      </c>
      <c r="V2" s="10" t="s">
        <v>89</v>
      </c>
      <c r="W2" s="13">
        <v>42093</v>
      </c>
      <c r="X2" s="13">
        <v>42102</v>
      </c>
      <c r="Y2" s="13">
        <v>42104</v>
      </c>
      <c r="Z2" s="11">
        <v>72</v>
      </c>
      <c r="AA2" s="11">
        <v>10</v>
      </c>
      <c r="AB2" s="10" t="s">
        <v>80</v>
      </c>
      <c r="AC2" s="14">
        <v>63.470001220702997</v>
      </c>
      <c r="AD2" s="15">
        <v>0</v>
      </c>
      <c r="AE2" s="14">
        <v>0</v>
      </c>
      <c r="AF2">
        <v>1</v>
      </c>
    </row>
    <row r="3" spans="1:32" ht="15.75" thickBot="1">
      <c r="A3" s="10" t="s">
        <v>70</v>
      </c>
      <c r="B3" s="10" t="s">
        <v>71</v>
      </c>
      <c r="C3" s="10" t="s">
        <v>56</v>
      </c>
      <c r="D3" s="10" t="s">
        <v>90</v>
      </c>
      <c r="E3" s="10" t="s">
        <v>58</v>
      </c>
      <c r="F3" s="9"/>
      <c r="G3" s="9"/>
      <c r="H3" s="10" t="s">
        <v>91</v>
      </c>
      <c r="I3" s="10" t="s">
        <v>92</v>
      </c>
      <c r="J3" s="10" t="s">
        <v>93</v>
      </c>
      <c r="K3" s="11">
        <v>0</v>
      </c>
      <c r="L3" s="12">
        <v>1</v>
      </c>
      <c r="M3" s="13">
        <v>43568</v>
      </c>
      <c r="N3" s="10" t="s">
        <v>94</v>
      </c>
      <c r="O3" s="10" t="s">
        <v>95</v>
      </c>
      <c r="P3" s="11">
        <v>3.11</v>
      </c>
      <c r="Q3" s="10" t="s">
        <v>64</v>
      </c>
      <c r="R3" s="10" t="s">
        <v>96</v>
      </c>
      <c r="S3" s="10" t="s">
        <v>97</v>
      </c>
      <c r="T3" s="11">
        <v>4</v>
      </c>
      <c r="U3" s="10" t="s">
        <v>98</v>
      </c>
      <c r="V3" s="10" t="s">
        <v>99</v>
      </c>
      <c r="W3" s="13">
        <v>42093</v>
      </c>
      <c r="X3" s="13">
        <v>42115</v>
      </c>
      <c r="Y3" s="13">
        <v>42108</v>
      </c>
      <c r="Z3" s="11">
        <v>48</v>
      </c>
      <c r="AA3" s="11">
        <v>100</v>
      </c>
      <c r="AB3" s="10" t="s">
        <v>69</v>
      </c>
      <c r="AC3" s="14">
        <v>29.039999008178</v>
      </c>
      <c r="AD3" s="15">
        <v>0</v>
      </c>
      <c r="AE3" s="14">
        <v>0</v>
      </c>
      <c r="AF3">
        <v>1</v>
      </c>
    </row>
    <row r="4" spans="1:32" ht="15.75" thickBot="1">
      <c r="A4" s="10" t="s">
        <v>171</v>
      </c>
      <c r="B4" s="10" t="s">
        <v>172</v>
      </c>
      <c r="C4" s="10" t="s">
        <v>56</v>
      </c>
      <c r="D4" s="10" t="s">
        <v>173</v>
      </c>
      <c r="E4" s="10" t="s">
        <v>58</v>
      </c>
      <c r="F4" s="9"/>
      <c r="G4" s="9"/>
      <c r="H4" s="10" t="s">
        <v>59</v>
      </c>
      <c r="I4" s="10" t="s">
        <v>174</v>
      </c>
      <c r="J4" s="10" t="s">
        <v>175</v>
      </c>
      <c r="K4" s="11">
        <v>0</v>
      </c>
      <c r="L4" s="12">
        <v>0</v>
      </c>
      <c r="M4" s="13">
        <v>43556</v>
      </c>
      <c r="N4" s="10" t="s">
        <v>152</v>
      </c>
      <c r="O4" s="10" t="s">
        <v>153</v>
      </c>
      <c r="P4" s="11">
        <v>0</v>
      </c>
      <c r="Q4" s="10" t="s">
        <v>64</v>
      </c>
      <c r="R4" s="10" t="s">
        <v>127</v>
      </c>
      <c r="S4" s="10" t="s">
        <v>66</v>
      </c>
      <c r="T4" s="11">
        <v>4</v>
      </c>
      <c r="U4" s="10" t="s">
        <v>176</v>
      </c>
      <c r="V4" s="10" t="s">
        <v>177</v>
      </c>
      <c r="W4" s="13">
        <v>42093</v>
      </c>
      <c r="X4" s="13">
        <v>42096</v>
      </c>
      <c r="Y4" s="13">
        <v>42096</v>
      </c>
      <c r="Z4" s="11">
        <v>48</v>
      </c>
      <c r="AA4" s="11">
        <v>1</v>
      </c>
      <c r="AB4" s="10" t="s">
        <v>69</v>
      </c>
      <c r="AC4" s="14">
        <v>39.139999389647997</v>
      </c>
      <c r="AD4" s="15">
        <v>0</v>
      </c>
      <c r="AE4" s="14">
        <v>0</v>
      </c>
      <c r="AF4">
        <v>1</v>
      </c>
    </row>
    <row r="5" spans="1:32" ht="15.75" thickBot="1">
      <c r="A5" s="10" t="s">
        <v>171</v>
      </c>
      <c r="B5" s="10" t="s">
        <v>172</v>
      </c>
      <c r="C5" s="10" t="s">
        <v>56</v>
      </c>
      <c r="D5" s="10" t="s">
        <v>178</v>
      </c>
      <c r="E5" s="10" t="s">
        <v>58</v>
      </c>
      <c r="F5" s="9"/>
      <c r="G5" s="9"/>
      <c r="H5" s="10" t="s">
        <v>91</v>
      </c>
      <c r="I5" s="10" t="s">
        <v>179</v>
      </c>
      <c r="J5" s="10" t="s">
        <v>180</v>
      </c>
      <c r="K5" s="11">
        <v>0</v>
      </c>
      <c r="L5" s="12">
        <v>12</v>
      </c>
      <c r="M5" s="13">
        <v>43567</v>
      </c>
      <c r="N5" s="10" t="s">
        <v>181</v>
      </c>
      <c r="O5" s="10" t="s">
        <v>182</v>
      </c>
      <c r="P5" s="11">
        <v>3.11</v>
      </c>
      <c r="Q5" s="10" t="s">
        <v>64</v>
      </c>
      <c r="R5" s="10" t="s">
        <v>154</v>
      </c>
      <c r="S5" s="10" t="s">
        <v>97</v>
      </c>
      <c r="T5" s="11">
        <v>6</v>
      </c>
      <c r="U5" s="10" t="s">
        <v>183</v>
      </c>
      <c r="V5" s="10" t="s">
        <v>184</v>
      </c>
      <c r="W5" s="13">
        <v>41753</v>
      </c>
      <c r="X5" s="13">
        <v>42107</v>
      </c>
      <c r="Y5" s="13">
        <v>42107</v>
      </c>
      <c r="Z5" s="11">
        <v>48</v>
      </c>
      <c r="AA5" s="11">
        <v>6100</v>
      </c>
      <c r="AB5" s="10" t="s">
        <v>69</v>
      </c>
      <c r="AC5" s="14">
        <v>36.340000152587002</v>
      </c>
      <c r="AD5" s="15">
        <v>0</v>
      </c>
      <c r="AE5" s="14">
        <v>0</v>
      </c>
      <c r="AF5">
        <v>1</v>
      </c>
    </row>
    <row r="6" spans="1:32" ht="15.75" thickBot="1">
      <c r="A6" s="10" t="s">
        <v>171</v>
      </c>
      <c r="B6" s="10" t="s">
        <v>172</v>
      </c>
      <c r="C6" s="10" t="s">
        <v>56</v>
      </c>
      <c r="D6" s="10" t="s">
        <v>185</v>
      </c>
      <c r="E6" s="10" t="s">
        <v>186</v>
      </c>
      <c r="F6" s="9"/>
      <c r="G6" s="9"/>
      <c r="H6" s="10" t="s">
        <v>91</v>
      </c>
      <c r="I6" s="10" t="s">
        <v>187</v>
      </c>
      <c r="J6" s="10" t="s">
        <v>188</v>
      </c>
      <c r="K6" s="11">
        <v>0</v>
      </c>
      <c r="L6" s="12">
        <v>11</v>
      </c>
      <c r="M6" s="13">
        <v>43569</v>
      </c>
      <c r="N6" s="10" t="s">
        <v>189</v>
      </c>
      <c r="O6" s="10" t="s">
        <v>190</v>
      </c>
      <c r="P6" s="11">
        <v>14.08</v>
      </c>
      <c r="Q6" s="10" t="s">
        <v>64</v>
      </c>
      <c r="R6" s="10" t="s">
        <v>135</v>
      </c>
      <c r="S6" s="10" t="s">
        <v>66</v>
      </c>
      <c r="T6" s="11">
        <v>5</v>
      </c>
      <c r="U6" s="10" t="s">
        <v>191</v>
      </c>
      <c r="V6" s="10" t="s">
        <v>192</v>
      </c>
      <c r="W6" s="13">
        <v>41782</v>
      </c>
      <c r="X6" s="13">
        <v>42109</v>
      </c>
      <c r="Y6" s="13">
        <v>42109</v>
      </c>
      <c r="Z6" s="11">
        <v>48</v>
      </c>
      <c r="AA6" s="11">
        <v>17000</v>
      </c>
      <c r="AB6" s="10" t="s">
        <v>69</v>
      </c>
      <c r="AC6" s="14">
        <v>41.840000152587002</v>
      </c>
      <c r="AD6" s="15">
        <v>0</v>
      </c>
      <c r="AE6" s="14">
        <v>0</v>
      </c>
      <c r="AF6">
        <v>1</v>
      </c>
    </row>
    <row r="7" spans="1:32" ht="15.75" thickBot="1">
      <c r="A7" s="10" t="s">
        <v>171</v>
      </c>
      <c r="B7" s="10" t="s">
        <v>172</v>
      </c>
      <c r="C7" s="10" t="s">
        <v>56</v>
      </c>
      <c r="D7" s="10" t="s">
        <v>193</v>
      </c>
      <c r="E7" s="10" t="s">
        <v>58</v>
      </c>
      <c r="F7" s="9"/>
      <c r="G7" s="9"/>
      <c r="H7" s="10" t="s">
        <v>194</v>
      </c>
      <c r="I7" s="10" t="s">
        <v>187</v>
      </c>
      <c r="J7" s="10" t="s">
        <v>188</v>
      </c>
      <c r="K7" s="11">
        <v>0</v>
      </c>
      <c r="L7" s="12">
        <v>11</v>
      </c>
      <c r="M7" s="13">
        <v>44300</v>
      </c>
      <c r="N7" s="10" t="s">
        <v>189</v>
      </c>
      <c r="O7" s="10" t="s">
        <v>190</v>
      </c>
      <c r="P7" s="11">
        <v>14.08</v>
      </c>
      <c r="Q7" s="10" t="s">
        <v>64</v>
      </c>
      <c r="R7" s="10" t="s">
        <v>135</v>
      </c>
      <c r="S7" s="10" t="s">
        <v>66</v>
      </c>
      <c r="T7" s="11">
        <v>5</v>
      </c>
      <c r="U7" s="10" t="s">
        <v>191</v>
      </c>
      <c r="V7" s="10" t="s">
        <v>192</v>
      </c>
      <c r="W7" s="13">
        <v>41782</v>
      </c>
      <c r="X7" s="13">
        <v>42109</v>
      </c>
      <c r="Y7" s="13">
        <v>42109</v>
      </c>
      <c r="Z7" s="11">
        <v>72</v>
      </c>
      <c r="AA7" s="11">
        <v>17000</v>
      </c>
      <c r="AB7" s="10" t="s">
        <v>69</v>
      </c>
      <c r="AC7" s="14">
        <v>29.940000534056999</v>
      </c>
      <c r="AD7" s="15">
        <v>0</v>
      </c>
      <c r="AE7" s="14">
        <v>0</v>
      </c>
      <c r="AF7">
        <v>1</v>
      </c>
    </row>
    <row r="8" spans="1:32" ht="15.75" thickBot="1">
      <c r="A8" s="10" t="s">
        <v>171</v>
      </c>
      <c r="B8" s="10" t="s">
        <v>172</v>
      </c>
      <c r="C8" s="10" t="s">
        <v>56</v>
      </c>
      <c r="D8" s="10" t="s">
        <v>195</v>
      </c>
      <c r="E8" s="10" t="s">
        <v>58</v>
      </c>
      <c r="F8" s="9"/>
      <c r="G8" s="9"/>
      <c r="H8" s="10" t="s">
        <v>59</v>
      </c>
      <c r="I8" s="10" t="s">
        <v>196</v>
      </c>
      <c r="J8" s="10" t="s">
        <v>197</v>
      </c>
      <c r="K8" s="11">
        <v>0</v>
      </c>
      <c r="L8" s="12">
        <v>1</v>
      </c>
      <c r="M8" s="13">
        <v>43212</v>
      </c>
      <c r="N8" s="10" t="s">
        <v>181</v>
      </c>
      <c r="O8" s="10" t="s">
        <v>182</v>
      </c>
      <c r="P8" s="11">
        <v>3.11</v>
      </c>
      <c r="Q8" s="10" t="s">
        <v>64</v>
      </c>
      <c r="R8" s="10" t="s">
        <v>127</v>
      </c>
      <c r="S8" s="10" t="s">
        <v>97</v>
      </c>
      <c r="T8" s="11">
        <v>6</v>
      </c>
      <c r="U8" s="10" t="s">
        <v>198</v>
      </c>
      <c r="V8" s="10" t="s">
        <v>199</v>
      </c>
      <c r="W8" s="13">
        <v>42093</v>
      </c>
      <c r="X8" s="13">
        <v>42117</v>
      </c>
      <c r="Y8" s="13">
        <v>42117</v>
      </c>
      <c r="Z8" s="11">
        <v>36</v>
      </c>
      <c r="AA8" s="11">
        <v>10</v>
      </c>
      <c r="AB8" s="10" t="s">
        <v>69</v>
      </c>
      <c r="AC8" s="14">
        <v>35.540000915527003</v>
      </c>
      <c r="AD8" s="15">
        <v>0</v>
      </c>
      <c r="AE8" s="14">
        <v>0</v>
      </c>
      <c r="AF8">
        <v>1</v>
      </c>
    </row>
    <row r="9" spans="1:32" ht="15.75" thickBot="1">
      <c r="A9" s="10" t="s">
        <v>171</v>
      </c>
      <c r="B9" s="10" t="s">
        <v>172</v>
      </c>
      <c r="C9" s="10" t="s">
        <v>56</v>
      </c>
      <c r="D9" s="10" t="s">
        <v>200</v>
      </c>
      <c r="E9" s="10" t="s">
        <v>58</v>
      </c>
      <c r="F9" s="9"/>
      <c r="G9" s="9"/>
      <c r="H9" s="10" t="s">
        <v>59</v>
      </c>
      <c r="I9" s="10" t="s">
        <v>174</v>
      </c>
      <c r="J9" s="10" t="s">
        <v>201</v>
      </c>
      <c r="K9" s="11">
        <v>0</v>
      </c>
      <c r="L9" s="12">
        <v>2</v>
      </c>
      <c r="M9" s="13">
        <v>43578</v>
      </c>
      <c r="N9" s="10" t="s">
        <v>181</v>
      </c>
      <c r="O9" s="10" t="s">
        <v>182</v>
      </c>
      <c r="P9" s="11">
        <v>3.11</v>
      </c>
      <c r="Q9" s="10" t="s">
        <v>64</v>
      </c>
      <c r="R9" s="10" t="s">
        <v>127</v>
      </c>
      <c r="S9" s="10" t="s">
        <v>97</v>
      </c>
      <c r="T9" s="11">
        <v>5</v>
      </c>
      <c r="U9" s="10" t="s">
        <v>202</v>
      </c>
      <c r="V9" s="10" t="s">
        <v>203</v>
      </c>
      <c r="W9" s="13">
        <v>42062</v>
      </c>
      <c r="X9" s="13">
        <v>42118</v>
      </c>
      <c r="Y9" s="13">
        <v>42118</v>
      </c>
      <c r="Z9" s="11">
        <v>48</v>
      </c>
      <c r="AA9" s="11">
        <v>1</v>
      </c>
      <c r="AB9" s="10" t="s">
        <v>69</v>
      </c>
      <c r="AC9" s="14">
        <v>41.040000915527003</v>
      </c>
      <c r="AD9" s="15">
        <v>0</v>
      </c>
      <c r="AE9" s="14">
        <v>0</v>
      </c>
      <c r="AF9">
        <v>1</v>
      </c>
    </row>
    <row r="10" spans="1:32" ht="15.75" thickBot="1">
      <c r="A10" s="10" t="s">
        <v>226</v>
      </c>
      <c r="B10" s="10" t="s">
        <v>227</v>
      </c>
      <c r="C10" s="10" t="s">
        <v>56</v>
      </c>
      <c r="D10" s="10" t="s">
        <v>235</v>
      </c>
      <c r="E10" s="10" t="s">
        <v>236</v>
      </c>
      <c r="F10" s="9"/>
      <c r="G10" s="9"/>
      <c r="H10" s="10" t="s">
        <v>91</v>
      </c>
      <c r="I10" s="10" t="s">
        <v>237</v>
      </c>
      <c r="J10" s="10" t="s">
        <v>238</v>
      </c>
      <c r="K10" s="11">
        <v>0</v>
      </c>
      <c r="L10" s="12">
        <v>16</v>
      </c>
      <c r="M10" s="13">
        <v>43944</v>
      </c>
      <c r="N10" s="10" t="s">
        <v>218</v>
      </c>
      <c r="O10" s="10" t="s">
        <v>219</v>
      </c>
      <c r="P10" s="11">
        <v>18.66</v>
      </c>
      <c r="Q10" s="10" t="s">
        <v>64</v>
      </c>
      <c r="R10" s="10" t="s">
        <v>127</v>
      </c>
      <c r="S10" s="10" t="s">
        <v>66</v>
      </c>
      <c r="T10" s="11">
        <v>4</v>
      </c>
      <c r="U10" s="10" t="s">
        <v>239</v>
      </c>
      <c r="V10" s="10" t="s">
        <v>240</v>
      </c>
      <c r="W10" s="13">
        <v>41628</v>
      </c>
      <c r="X10" s="13">
        <v>42104</v>
      </c>
      <c r="Y10" s="13">
        <v>42118</v>
      </c>
      <c r="Z10" s="11">
        <v>60</v>
      </c>
      <c r="AA10" s="11">
        <v>32600</v>
      </c>
      <c r="AB10" s="10" t="s">
        <v>69</v>
      </c>
      <c r="AC10" s="14">
        <v>47.640003204345</v>
      </c>
      <c r="AD10" s="15">
        <v>0</v>
      </c>
      <c r="AE10" s="14">
        <v>0</v>
      </c>
      <c r="AF10">
        <v>1</v>
      </c>
    </row>
    <row r="11" spans="1:32" ht="15.75" thickBot="1">
      <c r="A11" s="10" t="s">
        <v>226</v>
      </c>
      <c r="B11" s="10" t="s">
        <v>227</v>
      </c>
      <c r="C11" s="10" t="s">
        <v>56</v>
      </c>
      <c r="D11" s="10" t="s">
        <v>241</v>
      </c>
      <c r="E11" s="10" t="s">
        <v>58</v>
      </c>
      <c r="F11" s="9"/>
      <c r="G11" s="9"/>
      <c r="H11" s="10" t="s">
        <v>59</v>
      </c>
      <c r="I11" s="10" t="s">
        <v>242</v>
      </c>
      <c r="J11" s="10" t="s">
        <v>243</v>
      </c>
      <c r="K11" s="11">
        <v>0</v>
      </c>
      <c r="L11" s="12">
        <v>0</v>
      </c>
      <c r="M11" s="13">
        <v>43571</v>
      </c>
      <c r="N11" s="10" t="s">
        <v>244</v>
      </c>
      <c r="O11" s="10" t="s">
        <v>245</v>
      </c>
      <c r="P11" s="11">
        <v>4.4000000000000004</v>
      </c>
      <c r="Q11" s="10" t="s">
        <v>64</v>
      </c>
      <c r="R11" s="10" t="s">
        <v>154</v>
      </c>
      <c r="S11" s="10" t="s">
        <v>97</v>
      </c>
      <c r="T11" s="11">
        <v>6</v>
      </c>
      <c r="U11" s="10" t="s">
        <v>246</v>
      </c>
      <c r="V11" s="10" t="s">
        <v>247</v>
      </c>
      <c r="W11" s="13">
        <v>42104</v>
      </c>
      <c r="X11" s="13">
        <v>42111</v>
      </c>
      <c r="Y11" s="13">
        <v>42111</v>
      </c>
      <c r="Z11" s="11">
        <v>48</v>
      </c>
      <c r="AA11" s="11">
        <v>10</v>
      </c>
      <c r="AB11" s="10" t="s">
        <v>69</v>
      </c>
      <c r="AC11" s="14">
        <v>47.670001983642003</v>
      </c>
      <c r="AD11" s="15">
        <v>0</v>
      </c>
      <c r="AE11" s="9"/>
      <c r="AF11">
        <v>1</v>
      </c>
    </row>
    <row r="12" spans="1:32" ht="15.75" thickBot="1">
      <c r="A12" s="10" t="s">
        <v>226</v>
      </c>
      <c r="B12" s="10" t="s">
        <v>227</v>
      </c>
      <c r="C12" s="10" t="s">
        <v>56</v>
      </c>
      <c r="D12" s="10" t="s">
        <v>248</v>
      </c>
      <c r="E12" s="10" t="s">
        <v>58</v>
      </c>
      <c r="F12" s="9"/>
      <c r="G12" s="9"/>
      <c r="H12" s="10" t="s">
        <v>91</v>
      </c>
      <c r="I12" s="10" t="s">
        <v>249</v>
      </c>
      <c r="J12" s="10" t="s">
        <v>250</v>
      </c>
      <c r="K12" s="11">
        <v>0</v>
      </c>
      <c r="L12" s="12">
        <v>1</v>
      </c>
      <c r="M12" s="13">
        <v>43210</v>
      </c>
      <c r="N12" s="10" t="s">
        <v>251</v>
      </c>
      <c r="O12" s="10" t="s">
        <v>252</v>
      </c>
      <c r="P12" s="11">
        <v>2.2000000000000002</v>
      </c>
      <c r="Q12" s="10" t="s">
        <v>64</v>
      </c>
      <c r="R12" s="10" t="s">
        <v>154</v>
      </c>
      <c r="S12" s="10" t="s">
        <v>97</v>
      </c>
      <c r="T12" s="11">
        <v>5</v>
      </c>
      <c r="U12" s="10" t="s">
        <v>253</v>
      </c>
      <c r="V12" s="10" t="s">
        <v>254</v>
      </c>
      <c r="W12" s="13">
        <v>42093</v>
      </c>
      <c r="X12" s="13">
        <v>42115</v>
      </c>
      <c r="Y12" s="13">
        <v>42115</v>
      </c>
      <c r="Z12" s="11">
        <v>36</v>
      </c>
      <c r="AA12" s="11">
        <v>0</v>
      </c>
      <c r="AB12" s="10" t="s">
        <v>69</v>
      </c>
      <c r="AC12" s="14">
        <v>33.639999389647997</v>
      </c>
      <c r="AD12" s="15">
        <v>0</v>
      </c>
      <c r="AE12" s="14">
        <v>0</v>
      </c>
      <c r="AF12">
        <v>1</v>
      </c>
    </row>
    <row r="13" spans="1:32" ht="15.75" thickBot="1">
      <c r="A13" s="10" t="s">
        <v>272</v>
      </c>
      <c r="B13" s="10" t="s">
        <v>273</v>
      </c>
      <c r="C13" s="10" t="s">
        <v>56</v>
      </c>
      <c r="D13" s="10" t="s">
        <v>292</v>
      </c>
      <c r="E13" s="10" t="s">
        <v>58</v>
      </c>
      <c r="F13" s="9"/>
      <c r="G13" s="9"/>
      <c r="H13" s="10" t="s">
        <v>91</v>
      </c>
      <c r="I13" s="10" t="s">
        <v>293</v>
      </c>
      <c r="J13" s="10" t="s">
        <v>294</v>
      </c>
      <c r="K13" s="11">
        <v>0</v>
      </c>
      <c r="L13" s="12">
        <v>0</v>
      </c>
      <c r="M13" s="13">
        <v>43563</v>
      </c>
      <c r="N13" s="10" t="s">
        <v>295</v>
      </c>
      <c r="O13" s="10" t="s">
        <v>296</v>
      </c>
      <c r="P13" s="11">
        <v>4.92</v>
      </c>
      <c r="Q13" s="10" t="s">
        <v>270</v>
      </c>
      <c r="R13" s="10" t="s">
        <v>297</v>
      </c>
      <c r="S13" s="10" t="s">
        <v>97</v>
      </c>
      <c r="T13" s="11">
        <v>7</v>
      </c>
      <c r="U13" s="10" t="s">
        <v>298</v>
      </c>
      <c r="V13" s="10" t="s">
        <v>299</v>
      </c>
      <c r="W13" s="13">
        <v>42103</v>
      </c>
      <c r="X13" s="13">
        <v>42103</v>
      </c>
      <c r="Y13" s="13">
        <v>42103</v>
      </c>
      <c r="Z13" s="11">
        <v>48</v>
      </c>
      <c r="AA13" s="11">
        <v>25</v>
      </c>
      <c r="AB13" s="10" t="s">
        <v>69</v>
      </c>
      <c r="AC13" s="14">
        <v>33.639999389647997</v>
      </c>
      <c r="AD13" s="15">
        <v>0</v>
      </c>
      <c r="AE13" s="14">
        <v>0</v>
      </c>
      <c r="AF13">
        <v>1</v>
      </c>
    </row>
    <row r="14" spans="1:32" ht="15.75" thickBot="1">
      <c r="A14" s="10" t="s">
        <v>272</v>
      </c>
      <c r="B14" s="10" t="s">
        <v>273</v>
      </c>
      <c r="C14" s="10" t="s">
        <v>56</v>
      </c>
      <c r="D14" s="10" t="s">
        <v>300</v>
      </c>
      <c r="E14" s="10" t="s">
        <v>58</v>
      </c>
      <c r="F14" s="9"/>
      <c r="G14" s="9"/>
      <c r="H14" s="10" t="s">
        <v>91</v>
      </c>
      <c r="I14" s="10" t="s">
        <v>283</v>
      </c>
      <c r="J14" s="10" t="s">
        <v>301</v>
      </c>
      <c r="K14" s="11">
        <v>0</v>
      </c>
      <c r="L14" s="12">
        <v>1</v>
      </c>
      <c r="M14" s="13">
        <v>43567</v>
      </c>
      <c r="N14" s="10" t="s">
        <v>125</v>
      </c>
      <c r="O14" s="10" t="s">
        <v>126</v>
      </c>
      <c r="P14" s="11">
        <v>17.32</v>
      </c>
      <c r="Q14" s="10" t="s">
        <v>270</v>
      </c>
      <c r="R14" s="10" t="s">
        <v>271</v>
      </c>
      <c r="S14" s="10" t="s">
        <v>97</v>
      </c>
      <c r="T14" s="11">
        <v>4</v>
      </c>
      <c r="U14" s="10" t="s">
        <v>302</v>
      </c>
      <c r="V14" s="10" t="s">
        <v>303</v>
      </c>
      <c r="W14" s="13">
        <v>42089</v>
      </c>
      <c r="X14" s="13">
        <v>42107</v>
      </c>
      <c r="Y14" s="13">
        <v>42107</v>
      </c>
      <c r="Z14" s="11">
        <v>48</v>
      </c>
      <c r="AA14" s="11">
        <v>40</v>
      </c>
      <c r="AB14" s="10" t="s">
        <v>69</v>
      </c>
      <c r="AC14" s="14">
        <v>29.039999008178</v>
      </c>
      <c r="AD14" s="15">
        <v>0</v>
      </c>
      <c r="AE14" s="14">
        <v>0</v>
      </c>
      <c r="AF14">
        <v>1</v>
      </c>
    </row>
    <row r="15" spans="1:32" ht="15.75" thickBot="1">
      <c r="A15" s="10" t="s">
        <v>272</v>
      </c>
      <c r="B15" s="10" t="s">
        <v>273</v>
      </c>
      <c r="C15" s="10" t="s">
        <v>56</v>
      </c>
      <c r="D15" s="10" t="s">
        <v>304</v>
      </c>
      <c r="E15" s="10" t="s">
        <v>58</v>
      </c>
      <c r="F15" s="9"/>
      <c r="G15" s="9"/>
      <c r="H15" s="10" t="s">
        <v>91</v>
      </c>
      <c r="I15" s="10" t="s">
        <v>305</v>
      </c>
      <c r="J15" s="10" t="s">
        <v>306</v>
      </c>
      <c r="K15" s="11">
        <v>0</v>
      </c>
      <c r="L15" s="12">
        <v>0</v>
      </c>
      <c r="M15" s="13">
        <v>44309</v>
      </c>
      <c r="N15" s="10" t="s">
        <v>307</v>
      </c>
      <c r="O15" s="10" t="s">
        <v>308</v>
      </c>
      <c r="P15" s="11">
        <v>41.56</v>
      </c>
      <c r="Q15" s="10" t="s">
        <v>270</v>
      </c>
      <c r="R15" s="10" t="s">
        <v>309</v>
      </c>
      <c r="S15" s="10" t="s">
        <v>66</v>
      </c>
      <c r="T15" s="11">
        <v>7</v>
      </c>
      <c r="U15" s="10" t="s">
        <v>310</v>
      </c>
      <c r="V15" s="10" t="s">
        <v>311</v>
      </c>
      <c r="W15" s="13">
        <v>42117</v>
      </c>
      <c r="X15" s="13">
        <v>42118</v>
      </c>
      <c r="Y15" s="13">
        <v>42118</v>
      </c>
      <c r="Z15" s="11">
        <v>72</v>
      </c>
      <c r="AA15" s="11">
        <v>0</v>
      </c>
      <c r="AB15" s="10" t="s">
        <v>69</v>
      </c>
      <c r="AC15" s="14">
        <v>65.540000915527003</v>
      </c>
      <c r="AD15" s="15">
        <v>0</v>
      </c>
      <c r="AE15" s="14">
        <v>0</v>
      </c>
      <c r="AF15"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AF8"/>
  <sheetViews>
    <sheetView workbookViewId="0">
      <selection activeCell="E25" sqref="E25"/>
    </sheetView>
  </sheetViews>
  <sheetFormatPr baseColWidth="10" defaultRowHeight="15"/>
  <sheetData>
    <row r="1" spans="1:32" ht="15.75" thickBot="1"/>
    <row r="2" spans="1:32" ht="15.75" thickBot="1">
      <c r="A2" s="10" t="s">
        <v>272</v>
      </c>
      <c r="B2" s="10" t="s">
        <v>273</v>
      </c>
      <c r="C2" s="10" t="s">
        <v>56</v>
      </c>
      <c r="D2" s="10" t="s">
        <v>312</v>
      </c>
      <c r="E2" s="10" t="s">
        <v>58</v>
      </c>
      <c r="F2" s="9"/>
      <c r="G2" s="9"/>
      <c r="H2" s="10" t="s">
        <v>91</v>
      </c>
      <c r="I2" s="9"/>
      <c r="J2" s="10" t="s">
        <v>313</v>
      </c>
      <c r="K2" s="11">
        <v>0</v>
      </c>
      <c r="L2" s="12">
        <v>10</v>
      </c>
      <c r="M2" s="13">
        <v>43281</v>
      </c>
      <c r="N2" s="10" t="s">
        <v>268</v>
      </c>
      <c r="O2" s="10" t="s">
        <v>314</v>
      </c>
      <c r="P2" s="11">
        <v>3.11</v>
      </c>
      <c r="Q2" s="10" t="s">
        <v>270</v>
      </c>
      <c r="R2" s="10" t="s">
        <v>309</v>
      </c>
      <c r="S2" s="10" t="s">
        <v>97</v>
      </c>
      <c r="T2" s="11">
        <v>8</v>
      </c>
      <c r="U2" s="10" t="s">
        <v>315</v>
      </c>
      <c r="V2" s="10" t="s">
        <v>316</v>
      </c>
      <c r="W2" s="13">
        <v>41821</v>
      </c>
      <c r="X2" s="13">
        <v>42128</v>
      </c>
      <c r="Y2" s="13">
        <v>41821</v>
      </c>
      <c r="Z2" s="11">
        <v>48</v>
      </c>
      <c r="AA2" s="11">
        <v>10</v>
      </c>
      <c r="AB2" s="10" t="s">
        <v>69</v>
      </c>
      <c r="AC2" s="14">
        <v>45.319999694823998</v>
      </c>
      <c r="AD2" s="15">
        <v>0</v>
      </c>
      <c r="AE2" s="14">
        <v>0</v>
      </c>
      <c r="AF2">
        <v>1</v>
      </c>
    </row>
    <row r="3" spans="1:32" ht="15.75" thickBot="1">
      <c r="A3" s="10" t="s">
        <v>272</v>
      </c>
      <c r="B3" s="10" t="s">
        <v>273</v>
      </c>
      <c r="C3" s="10" t="s">
        <v>56</v>
      </c>
      <c r="D3" s="10" t="s">
        <v>317</v>
      </c>
      <c r="E3" s="10" t="s">
        <v>58</v>
      </c>
      <c r="F3" s="9"/>
      <c r="G3" s="9"/>
      <c r="H3" s="10" t="s">
        <v>91</v>
      </c>
      <c r="I3" s="10" t="s">
        <v>283</v>
      </c>
      <c r="J3" s="10" t="s">
        <v>318</v>
      </c>
      <c r="K3" s="11">
        <v>0</v>
      </c>
      <c r="L3" s="12">
        <v>1</v>
      </c>
      <c r="M3" s="13">
        <v>44327</v>
      </c>
      <c r="N3" s="10" t="s">
        <v>125</v>
      </c>
      <c r="O3" s="10" t="s">
        <v>126</v>
      </c>
      <c r="P3" s="11">
        <v>17.46</v>
      </c>
      <c r="Q3" s="10" t="s">
        <v>270</v>
      </c>
      <c r="R3" s="10" t="s">
        <v>309</v>
      </c>
      <c r="S3" s="10" t="s">
        <v>66</v>
      </c>
      <c r="T3" s="11">
        <v>6</v>
      </c>
      <c r="U3" s="10" t="s">
        <v>319</v>
      </c>
      <c r="V3" s="10" t="s">
        <v>320</v>
      </c>
      <c r="W3" s="13">
        <v>42093</v>
      </c>
      <c r="X3" s="13">
        <v>42136</v>
      </c>
      <c r="Y3" s="13">
        <v>42136</v>
      </c>
      <c r="Z3" s="11">
        <v>72</v>
      </c>
      <c r="AA3" s="11">
        <v>10</v>
      </c>
      <c r="AB3" s="10" t="s">
        <v>69</v>
      </c>
      <c r="AC3" s="14">
        <v>44.140003204345</v>
      </c>
      <c r="AD3" s="15">
        <v>0</v>
      </c>
      <c r="AE3" s="14">
        <v>0</v>
      </c>
      <c r="AF3">
        <v>1</v>
      </c>
    </row>
    <row r="4" spans="1:32" ht="15.75" thickBot="1">
      <c r="A4" s="10" t="s">
        <v>272</v>
      </c>
      <c r="B4" s="10" t="s">
        <v>273</v>
      </c>
      <c r="C4" s="10" t="s">
        <v>56</v>
      </c>
      <c r="D4" s="10" t="s">
        <v>321</v>
      </c>
      <c r="E4" s="10" t="s">
        <v>58</v>
      </c>
      <c r="F4" s="9"/>
      <c r="G4" s="9"/>
      <c r="H4" s="10" t="s">
        <v>91</v>
      </c>
      <c r="I4" s="10" t="s">
        <v>283</v>
      </c>
      <c r="J4" s="10" t="s">
        <v>322</v>
      </c>
      <c r="K4" s="11">
        <v>0</v>
      </c>
      <c r="L4" s="12">
        <v>3</v>
      </c>
      <c r="M4" s="13">
        <v>43612</v>
      </c>
      <c r="N4" s="10" t="s">
        <v>323</v>
      </c>
      <c r="O4" s="10" t="s">
        <v>324</v>
      </c>
      <c r="P4" s="11">
        <v>19.3</v>
      </c>
      <c r="Q4" s="10" t="s">
        <v>270</v>
      </c>
      <c r="R4" s="10" t="s">
        <v>271</v>
      </c>
      <c r="S4" s="10" t="s">
        <v>97</v>
      </c>
      <c r="T4" s="11">
        <v>4</v>
      </c>
      <c r="U4" s="10" t="s">
        <v>325</v>
      </c>
      <c r="V4" s="10" t="s">
        <v>326</v>
      </c>
      <c r="W4" s="13">
        <v>42054</v>
      </c>
      <c r="X4" s="13">
        <v>42152</v>
      </c>
      <c r="Y4" s="13">
        <v>42152</v>
      </c>
      <c r="Z4" s="11">
        <v>48</v>
      </c>
      <c r="AA4" s="11">
        <v>3000</v>
      </c>
      <c r="AB4" s="10" t="s">
        <v>69</v>
      </c>
      <c r="AC4" s="14">
        <v>29.039999008178</v>
      </c>
      <c r="AD4" s="15">
        <v>0</v>
      </c>
      <c r="AE4" s="14">
        <v>0</v>
      </c>
      <c r="AF4">
        <v>1</v>
      </c>
    </row>
    <row r="5" spans="1:32" ht="15.75" thickBot="1">
      <c r="A5" s="10" t="s">
        <v>272</v>
      </c>
      <c r="B5" s="10" t="s">
        <v>273</v>
      </c>
      <c r="C5" s="10" t="s">
        <v>56</v>
      </c>
      <c r="D5" s="10" t="s">
        <v>327</v>
      </c>
      <c r="E5" s="10" t="s">
        <v>58</v>
      </c>
      <c r="F5" s="9"/>
      <c r="G5" s="9"/>
      <c r="H5" s="10" t="s">
        <v>91</v>
      </c>
      <c r="I5" s="10" t="s">
        <v>283</v>
      </c>
      <c r="J5" s="10" t="s">
        <v>328</v>
      </c>
      <c r="K5" s="11">
        <v>0</v>
      </c>
      <c r="L5" s="12">
        <v>0</v>
      </c>
      <c r="M5" s="13">
        <v>44344</v>
      </c>
      <c r="N5" s="10" t="s">
        <v>125</v>
      </c>
      <c r="O5" s="10" t="s">
        <v>126</v>
      </c>
      <c r="P5" s="11">
        <v>15.86</v>
      </c>
      <c r="Q5" s="10" t="s">
        <v>270</v>
      </c>
      <c r="R5" s="10" t="s">
        <v>279</v>
      </c>
      <c r="S5" s="10" t="s">
        <v>97</v>
      </c>
      <c r="T5" s="11">
        <v>5</v>
      </c>
      <c r="U5" s="10" t="s">
        <v>329</v>
      </c>
      <c r="V5" s="10" t="s">
        <v>330</v>
      </c>
      <c r="W5" s="13">
        <v>42152</v>
      </c>
      <c r="X5" s="13">
        <v>42153</v>
      </c>
      <c r="Y5" s="13">
        <v>42153</v>
      </c>
      <c r="Z5" s="11">
        <v>72</v>
      </c>
      <c r="AA5" s="11">
        <v>10</v>
      </c>
      <c r="AB5" s="10" t="s">
        <v>69</v>
      </c>
      <c r="AC5" s="14">
        <v>36.240001678466001</v>
      </c>
      <c r="AD5" s="15">
        <v>0</v>
      </c>
      <c r="AE5" s="14">
        <v>0</v>
      </c>
      <c r="AF5">
        <v>1</v>
      </c>
    </row>
    <row r="6" spans="1:32" ht="15.75" thickBot="1">
      <c r="A6" s="10" t="s">
        <v>272</v>
      </c>
      <c r="B6" s="10" t="s">
        <v>273</v>
      </c>
      <c r="C6" s="10" t="s">
        <v>56</v>
      </c>
      <c r="D6" s="10" t="s">
        <v>331</v>
      </c>
      <c r="E6" s="10" t="s">
        <v>236</v>
      </c>
      <c r="F6" s="9"/>
      <c r="G6" s="9"/>
      <c r="H6" s="10" t="s">
        <v>91</v>
      </c>
      <c r="I6" s="10" t="s">
        <v>305</v>
      </c>
      <c r="J6" s="10" t="s">
        <v>332</v>
      </c>
      <c r="K6" s="11">
        <v>0</v>
      </c>
      <c r="L6" s="12">
        <v>15</v>
      </c>
      <c r="M6" s="13">
        <v>43613</v>
      </c>
      <c r="N6" s="10" t="s">
        <v>133</v>
      </c>
      <c r="O6" s="10" t="s">
        <v>269</v>
      </c>
      <c r="P6" s="11">
        <v>12.44</v>
      </c>
      <c r="Q6" s="10" t="s">
        <v>270</v>
      </c>
      <c r="R6" s="10" t="s">
        <v>279</v>
      </c>
      <c r="S6" s="10" t="s">
        <v>97</v>
      </c>
      <c r="T6" s="11">
        <v>5</v>
      </c>
      <c r="U6" s="10" t="s">
        <v>333</v>
      </c>
      <c r="V6" s="10" t="s">
        <v>334</v>
      </c>
      <c r="W6" s="13">
        <v>41687</v>
      </c>
      <c r="X6" s="13">
        <v>42153</v>
      </c>
      <c r="Y6" s="13">
        <v>42153</v>
      </c>
      <c r="Z6" s="11">
        <v>48</v>
      </c>
      <c r="AA6" s="11">
        <v>15857</v>
      </c>
      <c r="AB6" s="10" t="s">
        <v>69</v>
      </c>
      <c r="AC6" s="14">
        <v>38.940002441406001</v>
      </c>
      <c r="AD6" s="15">
        <v>0</v>
      </c>
      <c r="AE6" s="14">
        <v>0</v>
      </c>
      <c r="AF6">
        <v>1</v>
      </c>
    </row>
    <row r="7" spans="1:32" ht="15.75" thickBot="1">
      <c r="A7" s="10" t="s">
        <v>272</v>
      </c>
      <c r="B7" s="10" t="s">
        <v>273</v>
      </c>
      <c r="C7" s="10" t="s">
        <v>56</v>
      </c>
      <c r="D7" s="10" t="s">
        <v>335</v>
      </c>
      <c r="E7" s="10" t="s">
        <v>58</v>
      </c>
      <c r="F7" s="9"/>
      <c r="G7" s="9"/>
      <c r="H7" s="10" t="s">
        <v>91</v>
      </c>
      <c r="I7" s="10" t="s">
        <v>283</v>
      </c>
      <c r="J7" s="10" t="s">
        <v>336</v>
      </c>
      <c r="K7" s="11">
        <v>0</v>
      </c>
      <c r="L7" s="12">
        <v>0</v>
      </c>
      <c r="M7" s="13">
        <v>43613</v>
      </c>
      <c r="N7" s="10" t="s">
        <v>337</v>
      </c>
      <c r="O7" s="10" t="s">
        <v>338</v>
      </c>
      <c r="P7" s="11">
        <v>18</v>
      </c>
      <c r="Q7" s="10" t="s">
        <v>270</v>
      </c>
      <c r="R7" s="10" t="s">
        <v>279</v>
      </c>
      <c r="S7" s="10" t="s">
        <v>97</v>
      </c>
      <c r="T7" s="11">
        <v>5</v>
      </c>
      <c r="U7" s="10" t="s">
        <v>339</v>
      </c>
      <c r="V7" s="10" t="s">
        <v>340</v>
      </c>
      <c r="W7" s="13">
        <v>42153</v>
      </c>
      <c r="X7" s="13">
        <v>42153</v>
      </c>
      <c r="Y7" s="13">
        <v>42153</v>
      </c>
      <c r="Z7" s="11">
        <v>48</v>
      </c>
      <c r="AA7" s="11">
        <v>10</v>
      </c>
      <c r="AB7" s="10" t="s">
        <v>69</v>
      </c>
      <c r="AC7" s="14">
        <v>30.639999389648001</v>
      </c>
      <c r="AD7" s="15">
        <v>0</v>
      </c>
      <c r="AE7" s="14">
        <v>0</v>
      </c>
      <c r="AF7">
        <v>1</v>
      </c>
    </row>
    <row r="8" spans="1:32" ht="15.75" thickBot="1">
      <c r="A8" s="10" t="s">
        <v>272</v>
      </c>
      <c r="B8" s="10" t="s">
        <v>273</v>
      </c>
      <c r="C8" s="10" t="s">
        <v>56</v>
      </c>
      <c r="D8" s="10" t="s">
        <v>341</v>
      </c>
      <c r="E8" s="10" t="s">
        <v>58</v>
      </c>
      <c r="F8" s="9"/>
      <c r="G8" s="9"/>
      <c r="H8" s="10" t="s">
        <v>91</v>
      </c>
      <c r="I8" s="10" t="s">
        <v>293</v>
      </c>
      <c r="J8" s="10" t="s">
        <v>342</v>
      </c>
      <c r="K8" s="11">
        <v>0</v>
      </c>
      <c r="L8" s="12">
        <v>0</v>
      </c>
      <c r="M8" s="13">
        <v>43614</v>
      </c>
      <c r="N8" s="10" t="s">
        <v>343</v>
      </c>
      <c r="O8" s="10" t="s">
        <v>344</v>
      </c>
      <c r="P8" s="11">
        <v>19.05</v>
      </c>
      <c r="Q8" s="10" t="s">
        <v>270</v>
      </c>
      <c r="R8" s="10" t="s">
        <v>279</v>
      </c>
      <c r="S8" s="10" t="s">
        <v>97</v>
      </c>
      <c r="T8" s="11">
        <v>5</v>
      </c>
      <c r="U8" s="10" t="s">
        <v>345</v>
      </c>
      <c r="V8" s="10" t="s">
        <v>346</v>
      </c>
      <c r="W8" s="13">
        <v>42153</v>
      </c>
      <c r="X8" s="13">
        <v>42154</v>
      </c>
      <c r="Y8" s="13">
        <v>42154</v>
      </c>
      <c r="Z8" s="11">
        <v>48</v>
      </c>
      <c r="AA8" s="11">
        <v>10</v>
      </c>
      <c r="AB8" s="10" t="s">
        <v>69</v>
      </c>
      <c r="AC8" s="14">
        <v>34.240001678466001</v>
      </c>
      <c r="AD8" s="15">
        <v>0</v>
      </c>
      <c r="AE8" s="14">
        <v>0</v>
      </c>
      <c r="AF8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AF13"/>
  <sheetViews>
    <sheetView workbookViewId="0">
      <selection activeCell="E21" sqref="E21"/>
    </sheetView>
  </sheetViews>
  <sheetFormatPr baseColWidth="10" defaultRowHeight="15"/>
  <sheetData>
    <row r="1" spans="1:32" ht="15.75" thickBot="1"/>
    <row r="2" spans="1:32" ht="15.75" thickBot="1">
      <c r="A2" s="10" t="s">
        <v>70</v>
      </c>
      <c r="B2" s="10" t="s">
        <v>71</v>
      </c>
      <c r="C2" s="10" t="s">
        <v>56</v>
      </c>
      <c r="D2" s="10" t="s">
        <v>100</v>
      </c>
      <c r="E2" s="10" t="s">
        <v>58</v>
      </c>
      <c r="F2" s="9"/>
      <c r="G2" s="9"/>
      <c r="H2" s="10" t="s">
        <v>59</v>
      </c>
      <c r="I2" s="10" t="s">
        <v>73</v>
      </c>
      <c r="J2" s="10" t="s">
        <v>74</v>
      </c>
      <c r="K2" s="11">
        <v>0</v>
      </c>
      <c r="L2" s="12">
        <v>0</v>
      </c>
      <c r="M2" s="13">
        <v>43633</v>
      </c>
      <c r="N2" s="10" t="s">
        <v>75</v>
      </c>
      <c r="O2" s="10" t="s">
        <v>76</v>
      </c>
      <c r="P2" s="11">
        <v>2.2000000000000002</v>
      </c>
      <c r="Q2" s="10" t="s">
        <v>64</v>
      </c>
      <c r="R2" s="10" t="s">
        <v>77</v>
      </c>
      <c r="S2" s="10" t="s">
        <v>66</v>
      </c>
      <c r="T2" s="11">
        <v>5</v>
      </c>
      <c r="U2" s="10" t="s">
        <v>101</v>
      </c>
      <c r="V2" s="10" t="s">
        <v>102</v>
      </c>
      <c r="W2" s="13">
        <v>42170</v>
      </c>
      <c r="X2" s="13">
        <v>42173</v>
      </c>
      <c r="Y2" s="13">
        <v>42173</v>
      </c>
      <c r="Z2" s="11">
        <v>48</v>
      </c>
      <c r="AA2" s="11">
        <v>10</v>
      </c>
      <c r="AB2" s="10" t="s">
        <v>80</v>
      </c>
      <c r="AC2" s="14">
        <v>55.069999694823998</v>
      </c>
      <c r="AD2" s="15">
        <v>0</v>
      </c>
      <c r="AE2" s="14">
        <v>0</v>
      </c>
      <c r="AF2">
        <v>1</v>
      </c>
    </row>
    <row r="3" spans="1:32" ht="15.75" thickBot="1">
      <c r="A3" s="10" t="s">
        <v>70</v>
      </c>
      <c r="B3" s="10" t="s">
        <v>71</v>
      </c>
      <c r="C3" s="10" t="s">
        <v>56</v>
      </c>
      <c r="D3" s="10" t="s">
        <v>103</v>
      </c>
      <c r="E3" s="10" t="s">
        <v>58</v>
      </c>
      <c r="F3" s="9"/>
      <c r="G3" s="9"/>
      <c r="H3" s="10" t="s">
        <v>59</v>
      </c>
      <c r="I3" s="10" t="s">
        <v>104</v>
      </c>
      <c r="J3" s="10" t="s">
        <v>74</v>
      </c>
      <c r="K3" s="11">
        <v>0</v>
      </c>
      <c r="L3" s="12">
        <v>0</v>
      </c>
      <c r="M3" s="13">
        <v>43645</v>
      </c>
      <c r="N3" s="10" t="s">
        <v>75</v>
      </c>
      <c r="O3" s="10" t="s">
        <v>76</v>
      </c>
      <c r="P3" s="11">
        <v>2.2000000000000002</v>
      </c>
      <c r="Q3" s="10" t="s">
        <v>64</v>
      </c>
      <c r="R3" s="10" t="s">
        <v>77</v>
      </c>
      <c r="S3" s="10" t="s">
        <v>66</v>
      </c>
      <c r="T3" s="11">
        <v>5</v>
      </c>
      <c r="U3" s="10" t="s">
        <v>105</v>
      </c>
      <c r="V3" s="10" t="s">
        <v>106</v>
      </c>
      <c r="W3" s="13">
        <v>42178</v>
      </c>
      <c r="X3" s="13">
        <v>42185</v>
      </c>
      <c r="Y3" s="13">
        <v>42185</v>
      </c>
      <c r="Z3" s="11">
        <v>48</v>
      </c>
      <c r="AA3" s="11">
        <v>15</v>
      </c>
      <c r="AB3" s="10" t="s">
        <v>80</v>
      </c>
      <c r="AC3" s="14">
        <v>55.069999694823998</v>
      </c>
      <c r="AD3" s="15">
        <v>1</v>
      </c>
      <c r="AE3" s="14">
        <v>34.740001678466001</v>
      </c>
      <c r="AF3">
        <v>1</v>
      </c>
    </row>
    <row r="4" spans="1:32" ht="15.75" thickBot="1">
      <c r="A4" s="10" t="s">
        <v>171</v>
      </c>
      <c r="B4" s="10" t="s">
        <v>172</v>
      </c>
      <c r="C4" s="10" t="s">
        <v>56</v>
      </c>
      <c r="D4" s="10" t="s">
        <v>204</v>
      </c>
      <c r="E4" s="10" t="s">
        <v>58</v>
      </c>
      <c r="F4" s="9"/>
      <c r="G4" s="9"/>
      <c r="H4" s="10" t="s">
        <v>91</v>
      </c>
      <c r="I4" s="10" t="s">
        <v>174</v>
      </c>
      <c r="J4" s="10" t="s">
        <v>205</v>
      </c>
      <c r="K4" s="11">
        <v>0</v>
      </c>
      <c r="L4" s="12">
        <v>1</v>
      </c>
      <c r="M4" s="13">
        <v>43612</v>
      </c>
      <c r="N4" s="10" t="s">
        <v>117</v>
      </c>
      <c r="O4" s="10" t="s">
        <v>206</v>
      </c>
      <c r="P4" s="11">
        <v>3.11</v>
      </c>
      <c r="Q4" s="10" t="s">
        <v>64</v>
      </c>
      <c r="R4" s="10" t="s">
        <v>65</v>
      </c>
      <c r="S4" s="10" t="s">
        <v>66</v>
      </c>
      <c r="T4" s="11">
        <v>5</v>
      </c>
      <c r="U4" s="10" t="s">
        <v>207</v>
      </c>
      <c r="V4" s="10" t="s">
        <v>208</v>
      </c>
      <c r="W4" s="13">
        <v>42152</v>
      </c>
      <c r="X4" s="13">
        <v>42171</v>
      </c>
      <c r="Y4" s="13">
        <v>42152</v>
      </c>
      <c r="Z4" s="11">
        <v>48</v>
      </c>
      <c r="AA4" s="11">
        <v>10</v>
      </c>
      <c r="AB4" s="10" t="s">
        <v>69</v>
      </c>
      <c r="AC4" s="14">
        <v>36.540000915527003</v>
      </c>
      <c r="AD4" s="15">
        <v>0</v>
      </c>
      <c r="AE4" s="14">
        <v>0</v>
      </c>
      <c r="AF4">
        <v>1</v>
      </c>
    </row>
    <row r="5" spans="1:32" ht="15.75" thickBot="1">
      <c r="A5" s="10" t="s">
        <v>226</v>
      </c>
      <c r="B5" s="10" t="s">
        <v>227</v>
      </c>
      <c r="C5" s="10" t="s">
        <v>56</v>
      </c>
      <c r="D5" s="10" t="s">
        <v>255</v>
      </c>
      <c r="E5" s="10" t="s">
        <v>58</v>
      </c>
      <c r="F5" s="9"/>
      <c r="G5" s="9"/>
      <c r="H5" s="10" t="s">
        <v>59</v>
      </c>
      <c r="I5" s="10" t="s">
        <v>249</v>
      </c>
      <c r="J5" s="10" t="s">
        <v>256</v>
      </c>
      <c r="K5" s="11">
        <v>0</v>
      </c>
      <c r="L5" s="12">
        <v>0</v>
      </c>
      <c r="M5" s="13">
        <v>44370</v>
      </c>
      <c r="N5" s="10" t="s">
        <v>257</v>
      </c>
      <c r="O5" s="10" t="s">
        <v>258</v>
      </c>
      <c r="P5" s="11">
        <v>6.22</v>
      </c>
      <c r="Q5" s="10" t="s">
        <v>64</v>
      </c>
      <c r="R5" s="10" t="s">
        <v>259</v>
      </c>
      <c r="S5" s="10" t="s">
        <v>97</v>
      </c>
      <c r="T5" s="11">
        <v>7</v>
      </c>
      <c r="U5" s="10" t="s">
        <v>260</v>
      </c>
      <c r="V5" s="10" t="s">
        <v>261</v>
      </c>
      <c r="W5" s="13">
        <v>42172</v>
      </c>
      <c r="X5" s="13">
        <v>42179</v>
      </c>
      <c r="Y5" s="13">
        <v>42179</v>
      </c>
      <c r="Z5" s="11">
        <v>72</v>
      </c>
      <c r="AA5" s="11">
        <v>0</v>
      </c>
      <c r="AB5" s="10" t="s">
        <v>69</v>
      </c>
      <c r="AC5" s="14">
        <v>53.980003356932997</v>
      </c>
      <c r="AD5" s="15">
        <v>0</v>
      </c>
      <c r="AE5" s="14">
        <v>0</v>
      </c>
      <c r="AF5">
        <v>1</v>
      </c>
    </row>
    <row r="6" spans="1:32" ht="15.75" thickBot="1">
      <c r="A6" s="10" t="s">
        <v>272</v>
      </c>
      <c r="B6" s="10" t="s">
        <v>273</v>
      </c>
      <c r="C6" s="10" t="s">
        <v>56</v>
      </c>
      <c r="D6" s="10" t="s">
        <v>347</v>
      </c>
      <c r="E6" s="10" t="s">
        <v>58</v>
      </c>
      <c r="F6" s="9"/>
      <c r="G6" s="9"/>
      <c r="H6" s="10" t="s">
        <v>91</v>
      </c>
      <c r="I6" s="10" t="s">
        <v>275</v>
      </c>
      <c r="J6" s="10" t="s">
        <v>348</v>
      </c>
      <c r="K6" s="11">
        <v>0</v>
      </c>
      <c r="L6" s="12">
        <v>0</v>
      </c>
      <c r="M6" s="13">
        <v>44337</v>
      </c>
      <c r="N6" s="10" t="s">
        <v>251</v>
      </c>
      <c r="O6" s="10" t="s">
        <v>252</v>
      </c>
      <c r="P6" s="11">
        <v>3.11</v>
      </c>
      <c r="Q6" s="10" t="s">
        <v>270</v>
      </c>
      <c r="R6" s="10" t="s">
        <v>271</v>
      </c>
      <c r="S6" s="10" t="s">
        <v>97</v>
      </c>
      <c r="T6" s="11">
        <v>4</v>
      </c>
      <c r="U6" s="10" t="s">
        <v>349</v>
      </c>
      <c r="V6" s="10" t="s">
        <v>350</v>
      </c>
      <c r="W6" s="13">
        <v>42145</v>
      </c>
      <c r="X6" s="13">
        <v>42157</v>
      </c>
      <c r="Y6" s="13">
        <v>42146</v>
      </c>
      <c r="Z6" s="11">
        <v>72</v>
      </c>
      <c r="AA6" s="11">
        <v>1</v>
      </c>
      <c r="AB6" s="10" t="s">
        <v>69</v>
      </c>
      <c r="AC6" s="14">
        <v>33.940002441406001</v>
      </c>
      <c r="AD6" s="15">
        <v>0</v>
      </c>
      <c r="AE6" s="14">
        <v>0</v>
      </c>
      <c r="AF6">
        <v>1</v>
      </c>
    </row>
    <row r="7" spans="1:32" ht="15.75" thickBot="1">
      <c r="A7" s="10" t="s">
        <v>272</v>
      </c>
      <c r="B7" s="10" t="s">
        <v>273</v>
      </c>
      <c r="C7" s="10" t="s">
        <v>56</v>
      </c>
      <c r="D7" s="10" t="s">
        <v>351</v>
      </c>
      <c r="E7" s="10" t="s">
        <v>58</v>
      </c>
      <c r="F7" s="9"/>
      <c r="G7" s="9"/>
      <c r="H7" s="10" t="s">
        <v>91</v>
      </c>
      <c r="I7" s="10" t="s">
        <v>293</v>
      </c>
      <c r="J7" s="10" t="s">
        <v>352</v>
      </c>
      <c r="K7" s="11">
        <v>0</v>
      </c>
      <c r="L7" s="12">
        <v>0</v>
      </c>
      <c r="M7" s="13">
        <v>43618</v>
      </c>
      <c r="N7" s="10" t="s">
        <v>231</v>
      </c>
      <c r="O7" s="10" t="s">
        <v>232</v>
      </c>
      <c r="P7" s="11">
        <v>2.2000000000000002</v>
      </c>
      <c r="Q7" s="10" t="s">
        <v>270</v>
      </c>
      <c r="R7" s="10" t="s">
        <v>309</v>
      </c>
      <c r="S7" s="10" t="s">
        <v>66</v>
      </c>
      <c r="T7" s="11">
        <v>6</v>
      </c>
      <c r="U7" s="10" t="s">
        <v>353</v>
      </c>
      <c r="V7" s="10" t="s">
        <v>354</v>
      </c>
      <c r="W7" s="13">
        <v>42145</v>
      </c>
      <c r="X7" s="13">
        <v>42158</v>
      </c>
      <c r="Y7" s="13">
        <v>42158</v>
      </c>
      <c r="Z7" s="11">
        <v>48</v>
      </c>
      <c r="AA7" s="11">
        <v>10</v>
      </c>
      <c r="AB7" s="10" t="s">
        <v>69</v>
      </c>
      <c r="AC7" s="14">
        <v>42.840000152587002</v>
      </c>
      <c r="AD7" s="15">
        <v>0</v>
      </c>
      <c r="AE7" s="9"/>
      <c r="AF7">
        <v>1</v>
      </c>
    </row>
    <row r="8" spans="1:32" ht="15.75" thickBot="1">
      <c r="A8" s="10" t="s">
        <v>272</v>
      </c>
      <c r="B8" s="10" t="s">
        <v>273</v>
      </c>
      <c r="C8" s="10" t="s">
        <v>56</v>
      </c>
      <c r="D8" s="10" t="s">
        <v>355</v>
      </c>
      <c r="E8" s="10" t="s">
        <v>58</v>
      </c>
      <c r="F8" s="9"/>
      <c r="G8" s="9"/>
      <c r="H8" s="10" t="s">
        <v>91</v>
      </c>
      <c r="I8" s="10" t="s">
        <v>293</v>
      </c>
      <c r="J8" s="10" t="s">
        <v>356</v>
      </c>
      <c r="K8" s="11">
        <v>0</v>
      </c>
      <c r="L8" s="12">
        <v>0</v>
      </c>
      <c r="M8" s="13">
        <v>43619</v>
      </c>
      <c r="N8" s="10" t="s">
        <v>251</v>
      </c>
      <c r="O8" s="10" t="s">
        <v>357</v>
      </c>
      <c r="P8" s="11">
        <v>3.81</v>
      </c>
      <c r="Q8" s="10" t="s">
        <v>270</v>
      </c>
      <c r="R8" s="10" t="s">
        <v>271</v>
      </c>
      <c r="S8" s="10" t="s">
        <v>97</v>
      </c>
      <c r="T8" s="11">
        <v>5</v>
      </c>
      <c r="U8" s="10" t="s">
        <v>358</v>
      </c>
      <c r="V8" s="10" t="s">
        <v>359</v>
      </c>
      <c r="W8" s="13">
        <v>42151</v>
      </c>
      <c r="X8" s="13">
        <v>42159</v>
      </c>
      <c r="Y8" s="13">
        <v>42159</v>
      </c>
      <c r="Z8" s="11">
        <v>48</v>
      </c>
      <c r="AA8" s="11">
        <v>80</v>
      </c>
      <c r="AB8" s="10" t="s">
        <v>69</v>
      </c>
      <c r="AC8" s="14">
        <v>29.039999008178</v>
      </c>
      <c r="AD8" s="15">
        <v>0</v>
      </c>
      <c r="AE8" s="14">
        <v>0</v>
      </c>
      <c r="AF8">
        <v>1</v>
      </c>
    </row>
    <row r="9" spans="1:32" ht="15.75" thickBot="1">
      <c r="A9" s="10" t="s">
        <v>272</v>
      </c>
      <c r="B9" s="10" t="s">
        <v>273</v>
      </c>
      <c r="C9" s="10" t="s">
        <v>56</v>
      </c>
      <c r="D9" s="10" t="s">
        <v>360</v>
      </c>
      <c r="E9" s="10" t="s">
        <v>58</v>
      </c>
      <c r="F9" s="9"/>
      <c r="G9" s="9"/>
      <c r="H9" s="10" t="s">
        <v>91</v>
      </c>
      <c r="I9" s="10" t="s">
        <v>305</v>
      </c>
      <c r="J9" s="10" t="s">
        <v>361</v>
      </c>
      <c r="K9" s="11">
        <v>0</v>
      </c>
      <c r="L9" s="12">
        <v>1</v>
      </c>
      <c r="M9" s="13">
        <v>44352</v>
      </c>
      <c r="N9" s="10" t="s">
        <v>125</v>
      </c>
      <c r="O9" s="10" t="s">
        <v>126</v>
      </c>
      <c r="P9" s="11">
        <v>17.46</v>
      </c>
      <c r="Q9" s="10" t="s">
        <v>270</v>
      </c>
      <c r="R9" s="10" t="s">
        <v>271</v>
      </c>
      <c r="S9" s="10" t="s">
        <v>97</v>
      </c>
      <c r="T9" s="11">
        <v>4</v>
      </c>
      <c r="U9" s="10" t="s">
        <v>362</v>
      </c>
      <c r="V9" s="10" t="s">
        <v>363</v>
      </c>
      <c r="W9" s="13">
        <v>42130</v>
      </c>
      <c r="X9" s="13">
        <v>42161</v>
      </c>
      <c r="Y9" s="13">
        <v>42161</v>
      </c>
      <c r="Z9" s="11">
        <v>72</v>
      </c>
      <c r="AA9" s="11">
        <v>765</v>
      </c>
      <c r="AB9" s="10" t="s">
        <v>69</v>
      </c>
      <c r="AC9" s="14">
        <v>33.940002441406001</v>
      </c>
      <c r="AD9" s="15">
        <v>0</v>
      </c>
      <c r="AE9" s="14">
        <v>0</v>
      </c>
      <c r="AF9">
        <v>1</v>
      </c>
    </row>
    <row r="10" spans="1:32" ht="15.75" thickBot="1">
      <c r="A10" s="10" t="s">
        <v>272</v>
      </c>
      <c r="B10" s="10" t="s">
        <v>273</v>
      </c>
      <c r="C10" s="10" t="s">
        <v>56</v>
      </c>
      <c r="D10" s="10" t="s">
        <v>364</v>
      </c>
      <c r="E10" s="10" t="s">
        <v>58</v>
      </c>
      <c r="F10" s="9"/>
      <c r="G10" s="9"/>
      <c r="H10" s="10" t="s">
        <v>91</v>
      </c>
      <c r="I10" s="10" t="s">
        <v>293</v>
      </c>
      <c r="J10" s="10" t="s">
        <v>365</v>
      </c>
      <c r="K10" s="11">
        <v>0</v>
      </c>
      <c r="L10" s="12">
        <v>0</v>
      </c>
      <c r="M10" s="13">
        <v>43620</v>
      </c>
      <c r="N10" s="10" t="s">
        <v>244</v>
      </c>
      <c r="O10" s="10" t="s">
        <v>245</v>
      </c>
      <c r="P10" s="11">
        <v>4.92</v>
      </c>
      <c r="Q10" s="10" t="s">
        <v>270</v>
      </c>
      <c r="R10" s="10" t="s">
        <v>271</v>
      </c>
      <c r="S10" s="10" t="s">
        <v>97</v>
      </c>
      <c r="T10" s="11">
        <v>4</v>
      </c>
      <c r="U10" s="10" t="s">
        <v>366</v>
      </c>
      <c r="V10" s="10" t="s">
        <v>367</v>
      </c>
      <c r="W10" s="13">
        <v>42160</v>
      </c>
      <c r="X10" s="13">
        <v>42163</v>
      </c>
      <c r="Y10" s="13">
        <v>42160</v>
      </c>
      <c r="Z10" s="11">
        <v>48</v>
      </c>
      <c r="AA10" s="11">
        <v>10</v>
      </c>
      <c r="AB10" s="10" t="s">
        <v>69</v>
      </c>
      <c r="AC10" s="14">
        <v>27.139999389648001</v>
      </c>
      <c r="AD10" s="15">
        <v>0</v>
      </c>
      <c r="AE10" s="14">
        <v>0</v>
      </c>
      <c r="AF10">
        <v>1</v>
      </c>
    </row>
    <row r="11" spans="1:32" ht="15.75" thickBot="1">
      <c r="A11" s="10" t="s">
        <v>272</v>
      </c>
      <c r="B11" s="10" t="s">
        <v>273</v>
      </c>
      <c r="C11" s="10" t="s">
        <v>56</v>
      </c>
      <c r="D11" s="10" t="s">
        <v>368</v>
      </c>
      <c r="E11" s="10" t="s">
        <v>58</v>
      </c>
      <c r="F11" s="9"/>
      <c r="G11" s="9"/>
      <c r="H11" s="10" t="s">
        <v>91</v>
      </c>
      <c r="I11" s="10" t="s">
        <v>293</v>
      </c>
      <c r="J11" s="10" t="s">
        <v>369</v>
      </c>
      <c r="K11" s="11">
        <v>0</v>
      </c>
      <c r="L11" s="12">
        <v>0</v>
      </c>
      <c r="M11" s="13">
        <v>43616</v>
      </c>
      <c r="N11" s="10" t="s">
        <v>370</v>
      </c>
      <c r="O11" s="10" t="s">
        <v>371</v>
      </c>
      <c r="P11" s="11">
        <v>14.26</v>
      </c>
      <c r="Q11" s="10" t="s">
        <v>270</v>
      </c>
      <c r="R11" s="10" t="s">
        <v>309</v>
      </c>
      <c r="S11" s="10" t="s">
        <v>97</v>
      </c>
      <c r="T11" s="11">
        <v>8</v>
      </c>
      <c r="U11" s="10" t="s">
        <v>372</v>
      </c>
      <c r="V11" s="10" t="s">
        <v>373</v>
      </c>
      <c r="W11" s="13">
        <v>42153</v>
      </c>
      <c r="X11" s="13">
        <v>42163</v>
      </c>
      <c r="Y11" s="13">
        <v>42156</v>
      </c>
      <c r="Z11" s="11">
        <v>48</v>
      </c>
      <c r="AA11" s="11">
        <v>20</v>
      </c>
      <c r="AB11" s="10" t="s">
        <v>69</v>
      </c>
      <c r="AC11" s="14">
        <v>36.540000915527003</v>
      </c>
      <c r="AD11" s="15">
        <v>0</v>
      </c>
      <c r="AE11" s="14">
        <v>0</v>
      </c>
      <c r="AF11">
        <v>1</v>
      </c>
    </row>
    <row r="12" spans="1:32" ht="15.75" thickBot="1">
      <c r="A12" s="10" t="s">
        <v>272</v>
      </c>
      <c r="B12" s="10" t="s">
        <v>273</v>
      </c>
      <c r="C12" s="10" t="s">
        <v>56</v>
      </c>
      <c r="D12" s="10" t="s">
        <v>374</v>
      </c>
      <c r="E12" s="10" t="s">
        <v>58</v>
      </c>
      <c r="F12" s="9"/>
      <c r="G12" s="9"/>
      <c r="H12" s="10" t="s">
        <v>91</v>
      </c>
      <c r="I12" s="10" t="s">
        <v>293</v>
      </c>
      <c r="J12" s="10" t="s">
        <v>375</v>
      </c>
      <c r="K12" s="11">
        <v>0</v>
      </c>
      <c r="L12" s="12">
        <v>0</v>
      </c>
      <c r="M12" s="13">
        <v>43631</v>
      </c>
      <c r="N12" s="10" t="s">
        <v>277</v>
      </c>
      <c r="O12" s="10" t="s">
        <v>278</v>
      </c>
      <c r="P12" s="11">
        <v>12.64</v>
      </c>
      <c r="Q12" s="10" t="s">
        <v>270</v>
      </c>
      <c r="R12" s="10" t="s">
        <v>279</v>
      </c>
      <c r="S12" s="10" t="s">
        <v>97</v>
      </c>
      <c r="T12" s="11">
        <v>5</v>
      </c>
      <c r="U12" s="10" t="s">
        <v>376</v>
      </c>
      <c r="V12" s="10" t="s">
        <v>377</v>
      </c>
      <c r="W12" s="13">
        <v>42171</v>
      </c>
      <c r="X12" s="13">
        <v>42173</v>
      </c>
      <c r="Y12" s="13">
        <v>42171</v>
      </c>
      <c r="Z12" s="11">
        <v>48</v>
      </c>
      <c r="AA12" s="11">
        <v>10</v>
      </c>
      <c r="AB12" s="10" t="s">
        <v>69</v>
      </c>
      <c r="AC12" s="14">
        <v>34.240001678466001</v>
      </c>
      <c r="AD12" s="15">
        <v>0</v>
      </c>
      <c r="AE12" s="14">
        <v>0</v>
      </c>
      <c r="AF12">
        <v>1</v>
      </c>
    </row>
    <row r="13" spans="1:32" ht="15.75" thickBot="1">
      <c r="A13" s="10" t="s">
        <v>272</v>
      </c>
      <c r="B13" s="10" t="s">
        <v>273</v>
      </c>
      <c r="C13" s="10" t="s">
        <v>56</v>
      </c>
      <c r="D13" s="10" t="s">
        <v>378</v>
      </c>
      <c r="E13" s="10" t="s">
        <v>58</v>
      </c>
      <c r="F13" s="9"/>
      <c r="G13" s="9"/>
      <c r="H13" s="10" t="s">
        <v>91</v>
      </c>
      <c r="I13" s="10" t="s">
        <v>283</v>
      </c>
      <c r="J13" s="10" t="s">
        <v>379</v>
      </c>
      <c r="K13" s="11">
        <v>0</v>
      </c>
      <c r="L13" s="12">
        <v>0</v>
      </c>
      <c r="M13" s="13">
        <v>44372</v>
      </c>
      <c r="N13" s="10" t="s">
        <v>125</v>
      </c>
      <c r="O13" s="10" t="s">
        <v>126</v>
      </c>
      <c r="P13" s="11">
        <v>11.64</v>
      </c>
      <c r="Q13" s="10" t="s">
        <v>270</v>
      </c>
      <c r="R13" s="10" t="s">
        <v>380</v>
      </c>
      <c r="S13" s="10" t="s">
        <v>97</v>
      </c>
      <c r="T13" s="11">
        <v>5</v>
      </c>
      <c r="U13" s="10" t="s">
        <v>381</v>
      </c>
      <c r="V13" s="10" t="s">
        <v>382</v>
      </c>
      <c r="W13" s="13">
        <v>42180</v>
      </c>
      <c r="X13" s="13">
        <v>42181</v>
      </c>
      <c r="Y13" s="13">
        <v>42181</v>
      </c>
      <c r="Z13" s="11">
        <v>72</v>
      </c>
      <c r="AA13" s="11">
        <v>10</v>
      </c>
      <c r="AB13" s="10" t="s">
        <v>69</v>
      </c>
      <c r="AC13" s="14">
        <v>36.240001678466001</v>
      </c>
      <c r="AD13" s="15">
        <v>0</v>
      </c>
      <c r="AE13" s="14">
        <v>0</v>
      </c>
      <c r="AF13">
        <v>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AF10"/>
  <sheetViews>
    <sheetView workbookViewId="0">
      <selection activeCell="E18" sqref="E18"/>
    </sheetView>
  </sheetViews>
  <sheetFormatPr baseColWidth="10" defaultRowHeight="15"/>
  <sheetData>
    <row r="1" spans="1:32" ht="15.75" thickBot="1"/>
    <row r="2" spans="1:32" ht="15.75" thickBot="1">
      <c r="A2" s="10" t="s">
        <v>171</v>
      </c>
      <c r="B2" s="10" t="s">
        <v>172</v>
      </c>
      <c r="C2" s="10" t="s">
        <v>56</v>
      </c>
      <c r="D2" s="10" t="s">
        <v>209</v>
      </c>
      <c r="E2" s="10" t="s">
        <v>58</v>
      </c>
      <c r="F2" s="9"/>
      <c r="G2" s="9"/>
      <c r="H2" s="10" t="s">
        <v>91</v>
      </c>
      <c r="I2" s="10" t="s">
        <v>174</v>
      </c>
      <c r="J2" s="10" t="s">
        <v>210</v>
      </c>
      <c r="K2" s="11">
        <v>0</v>
      </c>
      <c r="L2" s="12">
        <v>1</v>
      </c>
      <c r="M2" s="13">
        <v>43652</v>
      </c>
      <c r="N2" s="10" t="s">
        <v>211</v>
      </c>
      <c r="O2" s="10" t="s">
        <v>212</v>
      </c>
      <c r="P2" s="11">
        <v>3.81</v>
      </c>
      <c r="Q2" s="10" t="s">
        <v>119</v>
      </c>
      <c r="R2" s="10" t="s">
        <v>213</v>
      </c>
      <c r="S2" s="10" t="s">
        <v>66</v>
      </c>
      <c r="T2" s="11">
        <v>6</v>
      </c>
      <c r="U2" s="10" t="s">
        <v>214</v>
      </c>
      <c r="V2" s="10" t="s">
        <v>215</v>
      </c>
      <c r="W2" s="13">
        <v>42169</v>
      </c>
      <c r="X2" s="13">
        <v>42193</v>
      </c>
      <c r="Y2" s="13">
        <v>42192</v>
      </c>
      <c r="Z2" s="11">
        <v>48</v>
      </c>
      <c r="AA2" s="11">
        <v>10</v>
      </c>
      <c r="AB2" s="10" t="s">
        <v>69</v>
      </c>
      <c r="AC2" s="14">
        <v>36.540000915527003</v>
      </c>
      <c r="AD2" s="15">
        <v>0</v>
      </c>
      <c r="AE2" s="14">
        <v>0</v>
      </c>
      <c r="AF2">
        <v>1</v>
      </c>
    </row>
    <row r="3" spans="1:32" ht="15.75" thickBot="1">
      <c r="A3" s="10" t="s">
        <v>226</v>
      </c>
      <c r="B3" s="10" t="s">
        <v>227</v>
      </c>
      <c r="C3" s="10" t="s">
        <v>56</v>
      </c>
      <c r="D3" s="10" t="s">
        <v>262</v>
      </c>
      <c r="E3" s="10" t="s">
        <v>58</v>
      </c>
      <c r="F3" s="9"/>
      <c r="G3" s="9"/>
      <c r="H3" s="10" t="s">
        <v>91</v>
      </c>
      <c r="I3" s="10" t="s">
        <v>237</v>
      </c>
      <c r="J3" s="10" t="s">
        <v>263</v>
      </c>
      <c r="K3" s="11">
        <v>0</v>
      </c>
      <c r="L3" s="12">
        <v>34</v>
      </c>
      <c r="M3" s="13">
        <v>44018</v>
      </c>
      <c r="N3" s="10" t="s">
        <v>264</v>
      </c>
      <c r="O3" s="10" t="s">
        <v>265</v>
      </c>
      <c r="P3" s="11">
        <v>6.6</v>
      </c>
      <c r="Q3" s="10" t="s">
        <v>64</v>
      </c>
      <c r="R3" s="10" t="s">
        <v>146</v>
      </c>
      <c r="S3" s="10" t="s">
        <v>66</v>
      </c>
      <c r="T3" s="11">
        <v>9</v>
      </c>
      <c r="U3" s="10" t="s">
        <v>266</v>
      </c>
      <c r="V3" s="10" t="s">
        <v>267</v>
      </c>
      <c r="W3" s="13">
        <v>41154</v>
      </c>
      <c r="X3" s="13">
        <v>42192</v>
      </c>
      <c r="Y3" s="13">
        <v>42192</v>
      </c>
      <c r="Z3" s="11">
        <v>60</v>
      </c>
      <c r="AA3" s="11">
        <v>87000</v>
      </c>
      <c r="AB3" s="10" t="s">
        <v>69</v>
      </c>
      <c r="AC3" s="14">
        <v>74.139999389647997</v>
      </c>
      <c r="AD3" s="15">
        <v>0</v>
      </c>
      <c r="AE3" s="14">
        <v>0</v>
      </c>
      <c r="AF3">
        <v>1</v>
      </c>
    </row>
    <row r="4" spans="1:32" ht="15.75" thickBot="1">
      <c r="A4" s="10" t="s">
        <v>272</v>
      </c>
      <c r="B4" s="10" t="s">
        <v>273</v>
      </c>
      <c r="C4" s="10" t="s">
        <v>56</v>
      </c>
      <c r="D4" s="10" t="s">
        <v>383</v>
      </c>
      <c r="E4" s="10" t="s">
        <v>58</v>
      </c>
      <c r="F4" s="9"/>
      <c r="G4" s="9"/>
      <c r="H4" s="10" t="s">
        <v>91</v>
      </c>
      <c r="I4" s="10" t="s">
        <v>293</v>
      </c>
      <c r="J4" s="10" t="s">
        <v>384</v>
      </c>
      <c r="K4" s="11">
        <v>0</v>
      </c>
      <c r="L4" s="12">
        <v>0</v>
      </c>
      <c r="M4" s="13">
        <v>43651</v>
      </c>
      <c r="N4" s="10" t="s">
        <v>385</v>
      </c>
      <c r="O4" s="10" t="s">
        <v>252</v>
      </c>
      <c r="P4" s="11">
        <v>2.2000000000000002</v>
      </c>
      <c r="Q4" s="10" t="s">
        <v>270</v>
      </c>
      <c r="R4" s="10" t="s">
        <v>297</v>
      </c>
      <c r="S4" s="10" t="s">
        <v>66</v>
      </c>
      <c r="T4" s="11">
        <v>6</v>
      </c>
      <c r="U4" s="10" t="s">
        <v>386</v>
      </c>
      <c r="V4" s="10" t="s">
        <v>387</v>
      </c>
      <c r="W4" s="13">
        <v>42186</v>
      </c>
      <c r="X4" s="13">
        <v>42186</v>
      </c>
      <c r="Y4" s="13">
        <v>42191</v>
      </c>
      <c r="Z4" s="11">
        <v>48</v>
      </c>
      <c r="AA4" s="11">
        <v>10</v>
      </c>
      <c r="AB4" s="10" t="s">
        <v>69</v>
      </c>
      <c r="AC4" s="14">
        <v>31.739999771118001</v>
      </c>
      <c r="AD4" s="15">
        <v>0</v>
      </c>
      <c r="AE4" s="14">
        <v>0</v>
      </c>
      <c r="AF4">
        <v>1</v>
      </c>
    </row>
    <row r="5" spans="1:32" ht="15.75" thickBot="1">
      <c r="A5" s="10" t="s">
        <v>272</v>
      </c>
      <c r="B5" s="10" t="s">
        <v>273</v>
      </c>
      <c r="C5" s="10" t="s">
        <v>56</v>
      </c>
      <c r="D5" s="10" t="s">
        <v>388</v>
      </c>
      <c r="E5" s="10" t="s">
        <v>58</v>
      </c>
      <c r="F5" s="9"/>
      <c r="G5" s="9"/>
      <c r="H5" s="10" t="s">
        <v>91</v>
      </c>
      <c r="I5" s="10" t="s">
        <v>305</v>
      </c>
      <c r="J5" s="10" t="s">
        <v>389</v>
      </c>
      <c r="K5" s="11">
        <v>0</v>
      </c>
      <c r="L5" s="12">
        <v>1</v>
      </c>
      <c r="M5" s="13">
        <v>43658</v>
      </c>
      <c r="N5" s="10" t="s">
        <v>390</v>
      </c>
      <c r="O5" s="10" t="s">
        <v>391</v>
      </c>
      <c r="P5" s="11">
        <v>17.600000000000001</v>
      </c>
      <c r="Q5" s="10" t="s">
        <v>270</v>
      </c>
      <c r="R5" s="10" t="s">
        <v>309</v>
      </c>
      <c r="S5" s="10" t="s">
        <v>66</v>
      </c>
      <c r="T5" s="11">
        <v>6</v>
      </c>
      <c r="U5" s="10" t="s">
        <v>392</v>
      </c>
      <c r="V5" s="10" t="s">
        <v>393</v>
      </c>
      <c r="W5" s="13">
        <v>42181</v>
      </c>
      <c r="X5" s="13">
        <v>42198</v>
      </c>
      <c r="Y5" s="13">
        <v>42198</v>
      </c>
      <c r="Z5" s="11">
        <v>48</v>
      </c>
      <c r="AA5" s="11">
        <v>1100</v>
      </c>
      <c r="AB5" s="10" t="s">
        <v>69</v>
      </c>
      <c r="AC5" s="14">
        <v>55.240001678466001</v>
      </c>
      <c r="AD5" s="15">
        <v>0</v>
      </c>
      <c r="AE5" s="9"/>
      <c r="AF5">
        <v>1</v>
      </c>
    </row>
    <row r="6" spans="1:32" ht="15.75" thickBot="1">
      <c r="A6" s="10" t="s">
        <v>272</v>
      </c>
      <c r="B6" s="10" t="s">
        <v>273</v>
      </c>
      <c r="C6" s="10" t="s">
        <v>56</v>
      </c>
      <c r="D6" s="10" t="s">
        <v>394</v>
      </c>
      <c r="E6" s="10" t="s">
        <v>58</v>
      </c>
      <c r="F6" s="9"/>
      <c r="G6" s="9"/>
      <c r="H6" s="10" t="s">
        <v>91</v>
      </c>
      <c r="I6" s="10" t="s">
        <v>283</v>
      </c>
      <c r="J6" s="10" t="s">
        <v>395</v>
      </c>
      <c r="K6" s="11">
        <v>0</v>
      </c>
      <c r="L6" s="12">
        <v>0</v>
      </c>
      <c r="M6" s="13">
        <v>44379</v>
      </c>
      <c r="N6" s="10" t="s">
        <v>125</v>
      </c>
      <c r="O6" s="10" t="s">
        <v>126</v>
      </c>
      <c r="P6" s="11">
        <v>14.59</v>
      </c>
      <c r="Q6" s="10" t="s">
        <v>270</v>
      </c>
      <c r="R6" s="10" t="s">
        <v>271</v>
      </c>
      <c r="S6" s="10" t="s">
        <v>97</v>
      </c>
      <c r="T6" s="11">
        <v>5</v>
      </c>
      <c r="U6" s="10" t="s">
        <v>396</v>
      </c>
      <c r="V6" s="10" t="s">
        <v>397</v>
      </c>
      <c r="W6" s="13">
        <v>42188</v>
      </c>
      <c r="X6" s="13">
        <v>42203</v>
      </c>
      <c r="Y6" s="13">
        <v>42188</v>
      </c>
      <c r="Z6" s="11">
        <v>72</v>
      </c>
      <c r="AA6" s="11">
        <v>10</v>
      </c>
      <c r="AB6" s="10" t="s">
        <v>69</v>
      </c>
      <c r="AC6" s="14">
        <v>35.040000915527003</v>
      </c>
      <c r="AD6" s="15">
        <v>0</v>
      </c>
      <c r="AE6" s="14">
        <v>0</v>
      </c>
      <c r="AF6">
        <v>1</v>
      </c>
    </row>
    <row r="7" spans="1:32" ht="15.75" thickBot="1">
      <c r="A7" s="10" t="s">
        <v>272</v>
      </c>
      <c r="B7" s="10" t="s">
        <v>273</v>
      </c>
      <c r="C7" s="10" t="s">
        <v>56</v>
      </c>
      <c r="D7" s="10" t="s">
        <v>398</v>
      </c>
      <c r="E7" s="10" t="s">
        <v>58</v>
      </c>
      <c r="F7" s="9"/>
      <c r="G7" s="9"/>
      <c r="H7" s="10" t="s">
        <v>91</v>
      </c>
      <c r="I7" s="10" t="s">
        <v>275</v>
      </c>
      <c r="J7" s="10" t="s">
        <v>399</v>
      </c>
      <c r="K7" s="11">
        <v>0</v>
      </c>
      <c r="L7" s="12">
        <v>0</v>
      </c>
      <c r="M7" s="13">
        <v>44399</v>
      </c>
      <c r="N7" s="10" t="s">
        <v>231</v>
      </c>
      <c r="O7" s="10" t="s">
        <v>232</v>
      </c>
      <c r="P7" s="11">
        <v>2.2000000000000002</v>
      </c>
      <c r="Q7" s="10" t="s">
        <v>270</v>
      </c>
      <c r="R7" s="10" t="s">
        <v>271</v>
      </c>
      <c r="S7" s="10" t="s">
        <v>97</v>
      </c>
      <c r="T7" s="11">
        <v>4</v>
      </c>
      <c r="U7" s="10" t="s">
        <v>400</v>
      </c>
      <c r="V7" s="10" t="s">
        <v>401</v>
      </c>
      <c r="W7" s="13">
        <v>42207</v>
      </c>
      <c r="X7" s="13">
        <v>42208</v>
      </c>
      <c r="Y7" s="13">
        <v>42208</v>
      </c>
      <c r="Z7" s="11">
        <v>72</v>
      </c>
      <c r="AA7" s="11">
        <v>1</v>
      </c>
      <c r="AB7" s="10" t="s">
        <v>69</v>
      </c>
      <c r="AC7" s="14">
        <v>33.940002441406001</v>
      </c>
      <c r="AD7" s="15">
        <v>0</v>
      </c>
      <c r="AE7" s="9"/>
      <c r="AF7">
        <v>1</v>
      </c>
    </row>
    <row r="8" spans="1:32" ht="15.75" thickBot="1">
      <c r="A8" s="10" t="s">
        <v>272</v>
      </c>
      <c r="B8" s="10" t="s">
        <v>273</v>
      </c>
      <c r="C8" s="10" t="s">
        <v>56</v>
      </c>
      <c r="D8" s="10" t="s">
        <v>402</v>
      </c>
      <c r="E8" s="10" t="s">
        <v>58</v>
      </c>
      <c r="F8" s="9"/>
      <c r="G8" s="9"/>
      <c r="H8" s="10" t="s">
        <v>91</v>
      </c>
      <c r="I8" s="10" t="s">
        <v>275</v>
      </c>
      <c r="J8" s="10" t="s">
        <v>403</v>
      </c>
      <c r="K8" s="11">
        <v>0</v>
      </c>
      <c r="L8" s="12">
        <v>0</v>
      </c>
      <c r="M8" s="13">
        <v>44407</v>
      </c>
      <c r="N8" s="10" t="s">
        <v>385</v>
      </c>
      <c r="O8" s="10" t="s">
        <v>252</v>
      </c>
      <c r="P8" s="11">
        <v>2.2000000000000002</v>
      </c>
      <c r="Q8" s="10" t="s">
        <v>270</v>
      </c>
      <c r="R8" s="10" t="s">
        <v>309</v>
      </c>
      <c r="S8" s="10" t="s">
        <v>66</v>
      </c>
      <c r="T8" s="11">
        <v>6</v>
      </c>
      <c r="U8" s="10" t="s">
        <v>404</v>
      </c>
      <c r="V8" s="10" t="s">
        <v>405</v>
      </c>
      <c r="W8" s="13">
        <v>42215</v>
      </c>
      <c r="X8" s="13">
        <v>42216</v>
      </c>
      <c r="Y8" s="13">
        <v>42216</v>
      </c>
      <c r="Z8" s="11">
        <v>72</v>
      </c>
      <c r="AA8" s="11">
        <v>10</v>
      </c>
      <c r="AB8" s="10" t="s">
        <v>69</v>
      </c>
      <c r="AC8" s="14">
        <v>59.940002441406001</v>
      </c>
      <c r="AD8" s="15">
        <v>0</v>
      </c>
      <c r="AE8" s="14">
        <v>0</v>
      </c>
      <c r="AF8">
        <v>1</v>
      </c>
    </row>
    <row r="9" spans="1:32" ht="15.75" thickBot="1">
      <c r="A9" s="10" t="s">
        <v>272</v>
      </c>
      <c r="B9" s="10" t="s">
        <v>273</v>
      </c>
      <c r="C9" s="10" t="s">
        <v>56</v>
      </c>
      <c r="D9" s="10" t="s">
        <v>406</v>
      </c>
      <c r="E9" s="10" t="s">
        <v>58</v>
      </c>
      <c r="F9" s="9"/>
      <c r="G9" s="9"/>
      <c r="H9" s="10" t="s">
        <v>91</v>
      </c>
      <c r="I9" s="10" t="s">
        <v>293</v>
      </c>
      <c r="J9" s="10" t="s">
        <v>407</v>
      </c>
      <c r="K9" s="11">
        <v>0</v>
      </c>
      <c r="L9" s="12">
        <v>1</v>
      </c>
      <c r="M9" s="13">
        <v>43676</v>
      </c>
      <c r="N9" s="10" t="s">
        <v>408</v>
      </c>
      <c r="O9" s="10" t="s">
        <v>409</v>
      </c>
      <c r="P9" s="11">
        <v>37.07</v>
      </c>
      <c r="Q9" s="10" t="s">
        <v>270</v>
      </c>
      <c r="R9" s="10" t="s">
        <v>271</v>
      </c>
      <c r="S9" s="10" t="s">
        <v>97</v>
      </c>
      <c r="T9" s="11">
        <v>4</v>
      </c>
      <c r="U9" s="10" t="s">
        <v>410</v>
      </c>
      <c r="V9" s="10" t="s">
        <v>411</v>
      </c>
      <c r="W9" s="13">
        <v>42180</v>
      </c>
      <c r="X9" s="13">
        <v>42216</v>
      </c>
      <c r="Y9" s="13">
        <v>42216</v>
      </c>
      <c r="Z9" s="11">
        <v>48</v>
      </c>
      <c r="AA9" s="11">
        <v>20</v>
      </c>
      <c r="AB9" s="10" t="s">
        <v>69</v>
      </c>
      <c r="AC9" s="14">
        <v>27.139999389648001</v>
      </c>
      <c r="AD9" s="15">
        <v>0</v>
      </c>
      <c r="AE9" s="14">
        <v>0</v>
      </c>
      <c r="AF9">
        <v>1</v>
      </c>
    </row>
    <row r="10" spans="1:32" ht="15.75" thickBot="1">
      <c r="A10" s="10" t="s">
        <v>272</v>
      </c>
      <c r="B10" s="10" t="s">
        <v>273</v>
      </c>
      <c r="C10" s="10" t="s">
        <v>56</v>
      </c>
      <c r="D10" s="10" t="s">
        <v>406</v>
      </c>
      <c r="E10" s="10" t="s">
        <v>58</v>
      </c>
      <c r="F10" s="9"/>
      <c r="G10" s="9"/>
      <c r="H10" s="10" t="s">
        <v>91</v>
      </c>
      <c r="I10" s="10" t="s">
        <v>293</v>
      </c>
      <c r="J10" s="10" t="s">
        <v>407</v>
      </c>
      <c r="K10" s="11">
        <v>0</v>
      </c>
      <c r="L10" s="12">
        <v>1</v>
      </c>
      <c r="M10" s="13">
        <v>43676</v>
      </c>
      <c r="N10" s="10" t="s">
        <v>408</v>
      </c>
      <c r="O10" s="10" t="s">
        <v>409</v>
      </c>
      <c r="P10" s="11">
        <v>37.07</v>
      </c>
      <c r="Q10" s="10" t="s">
        <v>270</v>
      </c>
      <c r="R10" s="10" t="s">
        <v>271</v>
      </c>
      <c r="S10" s="10" t="s">
        <v>97</v>
      </c>
      <c r="T10" s="11">
        <v>4</v>
      </c>
      <c r="U10" s="10" t="s">
        <v>410</v>
      </c>
      <c r="V10" s="10" t="s">
        <v>411</v>
      </c>
      <c r="W10" s="13">
        <v>42180</v>
      </c>
      <c r="X10" s="13">
        <v>42216</v>
      </c>
      <c r="Y10" s="13">
        <v>42216</v>
      </c>
      <c r="Z10" s="11">
        <v>48</v>
      </c>
      <c r="AA10" s="11">
        <v>20</v>
      </c>
      <c r="AB10" s="10" t="s">
        <v>69</v>
      </c>
      <c r="AC10" s="14">
        <v>27.139999389648001</v>
      </c>
      <c r="AD10" s="15">
        <v>0</v>
      </c>
      <c r="AE10" s="14">
        <v>0</v>
      </c>
      <c r="AF10">
        <v>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AE40"/>
  <sheetViews>
    <sheetView workbookViewId="0">
      <selection activeCell="C44" sqref="C44"/>
    </sheetView>
  </sheetViews>
  <sheetFormatPr baseColWidth="10" defaultRowHeight="15"/>
  <sheetData>
    <row r="1" spans="1:31" ht="15.75" thickBot="1"/>
    <row r="2" spans="1:31" ht="15.75" thickBot="1">
      <c r="A2" s="10"/>
      <c r="B2" s="10"/>
      <c r="C2" s="10"/>
      <c r="D2" s="10"/>
      <c r="E2" s="10"/>
      <c r="F2" s="9"/>
      <c r="G2" s="9"/>
      <c r="H2" s="10"/>
      <c r="I2" s="10"/>
      <c r="J2" s="10"/>
      <c r="K2" s="11"/>
      <c r="L2" s="12"/>
      <c r="M2" s="13"/>
      <c r="N2" s="10"/>
      <c r="O2" s="10"/>
      <c r="P2" s="11"/>
      <c r="Q2" s="10"/>
      <c r="R2" s="10"/>
      <c r="S2" s="10"/>
      <c r="T2" s="11"/>
      <c r="U2" s="10"/>
      <c r="V2" s="10"/>
      <c r="W2" s="13"/>
      <c r="X2" s="13"/>
      <c r="Y2" s="13"/>
      <c r="Z2" s="11"/>
      <c r="AA2" s="11"/>
      <c r="AB2" s="10"/>
      <c r="AC2" s="14"/>
      <c r="AD2" s="15"/>
      <c r="AE2" s="9"/>
    </row>
    <row r="3" spans="1:31" ht="15.75" hidden="1" thickBot="1">
      <c r="A3" s="10"/>
      <c r="B3" s="10"/>
      <c r="C3" s="10"/>
      <c r="D3" s="10"/>
      <c r="E3" s="10"/>
      <c r="F3" s="9"/>
      <c r="G3" s="9"/>
      <c r="H3" s="10"/>
      <c r="I3" s="10"/>
      <c r="J3" s="10"/>
      <c r="K3" s="11"/>
      <c r="L3" s="12"/>
      <c r="M3" s="13"/>
      <c r="N3" s="10"/>
      <c r="O3" s="10"/>
      <c r="P3" s="11"/>
      <c r="Q3" s="10"/>
      <c r="R3" s="10"/>
      <c r="S3" s="10"/>
      <c r="T3" s="11"/>
      <c r="U3" s="10"/>
      <c r="V3" s="10"/>
      <c r="W3" s="13"/>
      <c r="X3" s="13"/>
      <c r="Y3" s="13"/>
      <c r="Z3" s="11"/>
      <c r="AA3" s="11"/>
      <c r="AB3" s="10"/>
      <c r="AC3" s="14"/>
      <c r="AD3" s="15"/>
      <c r="AE3" s="14"/>
    </row>
    <row r="4" spans="1:31" ht="15.75" hidden="1" thickBot="1">
      <c r="A4" s="10"/>
      <c r="B4" s="10"/>
      <c r="C4" s="10"/>
      <c r="D4" s="10"/>
      <c r="E4" s="10"/>
      <c r="F4" s="9"/>
      <c r="G4" s="9"/>
      <c r="H4" s="10"/>
      <c r="I4" s="10"/>
      <c r="J4" s="10"/>
      <c r="K4" s="11"/>
      <c r="L4" s="12"/>
      <c r="M4" s="13"/>
      <c r="N4" s="10"/>
      <c r="O4" s="10"/>
      <c r="P4" s="11"/>
      <c r="Q4" s="10"/>
      <c r="R4" s="10"/>
      <c r="S4" s="10"/>
      <c r="T4" s="11"/>
      <c r="U4" s="10"/>
      <c r="V4" s="10"/>
      <c r="W4" s="13"/>
      <c r="X4" s="13"/>
      <c r="Y4" s="13"/>
      <c r="Z4" s="11"/>
      <c r="AA4" s="11"/>
      <c r="AB4" s="10"/>
      <c r="AC4" s="14"/>
      <c r="AD4" s="15"/>
      <c r="AE4" s="14"/>
    </row>
    <row r="5" spans="1:31" ht="15.75" hidden="1" thickBot="1">
      <c r="A5" s="10"/>
      <c r="B5" s="10"/>
      <c r="C5" s="10"/>
      <c r="D5" s="10"/>
      <c r="E5" s="10"/>
      <c r="F5" s="9"/>
      <c r="G5" s="9"/>
      <c r="H5" s="10"/>
      <c r="I5" s="10"/>
      <c r="J5" s="10"/>
      <c r="K5" s="11"/>
      <c r="L5" s="12"/>
      <c r="M5" s="13"/>
      <c r="N5" s="10"/>
      <c r="O5" s="10"/>
      <c r="P5" s="11"/>
      <c r="Q5" s="10"/>
      <c r="R5" s="10"/>
      <c r="S5" s="10"/>
      <c r="T5" s="11"/>
      <c r="U5" s="10"/>
      <c r="V5" s="10"/>
      <c r="W5" s="13"/>
      <c r="X5" s="13"/>
      <c r="Y5" s="13"/>
      <c r="Z5" s="11"/>
      <c r="AA5" s="11"/>
      <c r="AB5" s="10"/>
      <c r="AC5" s="14"/>
      <c r="AD5" s="15"/>
      <c r="AE5" s="14"/>
    </row>
    <row r="6" spans="1:31" ht="15.75" hidden="1" thickBot="1">
      <c r="A6" s="10"/>
      <c r="B6" s="10"/>
      <c r="C6" s="10"/>
      <c r="D6" s="10"/>
      <c r="E6" s="10"/>
      <c r="F6" s="9"/>
      <c r="G6" s="9"/>
      <c r="H6" s="10"/>
      <c r="I6" s="10"/>
      <c r="J6" s="10"/>
      <c r="K6" s="11"/>
      <c r="L6" s="12"/>
      <c r="M6" s="13"/>
      <c r="N6" s="10"/>
      <c r="O6" s="10"/>
      <c r="P6" s="9"/>
      <c r="Q6" s="10"/>
      <c r="R6" s="10"/>
      <c r="S6" s="10"/>
      <c r="T6" s="11"/>
      <c r="U6" s="10"/>
      <c r="V6" s="10"/>
      <c r="W6" s="13"/>
      <c r="X6" s="13"/>
      <c r="Y6" s="13"/>
      <c r="Z6" s="11"/>
      <c r="AA6" s="11"/>
      <c r="AB6" s="10"/>
      <c r="AC6" s="14"/>
      <c r="AD6" s="15"/>
      <c r="AE6" s="14"/>
    </row>
    <row r="7" spans="1:31" ht="15.75" hidden="1" thickBot="1">
      <c r="A7" s="10"/>
      <c r="B7" s="10"/>
      <c r="C7" s="10"/>
      <c r="D7" s="10"/>
      <c r="E7" s="10"/>
      <c r="F7" s="9"/>
      <c r="G7" s="9"/>
      <c r="H7" s="10"/>
      <c r="I7" s="10"/>
      <c r="J7" s="10"/>
      <c r="K7" s="11"/>
      <c r="L7" s="12"/>
      <c r="M7" s="13"/>
      <c r="N7" s="10"/>
      <c r="O7" s="10"/>
      <c r="P7" s="11"/>
      <c r="Q7" s="10"/>
      <c r="R7" s="10"/>
      <c r="S7" s="10"/>
      <c r="T7" s="11"/>
      <c r="U7" s="10"/>
      <c r="V7" s="10"/>
      <c r="W7" s="13"/>
      <c r="X7" s="13"/>
      <c r="Y7" s="13"/>
      <c r="Z7" s="11"/>
      <c r="AA7" s="11"/>
      <c r="AB7" s="10"/>
      <c r="AC7" s="14"/>
      <c r="AD7" s="15"/>
      <c r="AE7" s="14"/>
    </row>
    <row r="8" spans="1:31" ht="15.75" hidden="1" thickBot="1">
      <c r="A8" s="10"/>
      <c r="B8" s="10"/>
      <c r="C8" s="10"/>
      <c r="D8" s="10"/>
      <c r="E8" s="10"/>
      <c r="F8" s="9"/>
      <c r="G8" s="9"/>
      <c r="H8" s="10"/>
      <c r="I8" s="10"/>
      <c r="J8" s="10"/>
      <c r="K8" s="11"/>
      <c r="L8" s="12"/>
      <c r="M8" s="13"/>
      <c r="N8" s="10"/>
      <c r="O8" s="10"/>
      <c r="P8" s="11"/>
      <c r="Q8" s="10"/>
      <c r="R8" s="10"/>
      <c r="S8" s="10"/>
      <c r="T8" s="11"/>
      <c r="U8" s="10"/>
      <c r="V8" s="10"/>
      <c r="W8" s="13"/>
      <c r="X8" s="13"/>
      <c r="Y8" s="13"/>
      <c r="Z8" s="11"/>
      <c r="AA8" s="11"/>
      <c r="AB8" s="10"/>
      <c r="AC8" s="14"/>
      <c r="AD8" s="15"/>
      <c r="AE8" s="14"/>
    </row>
    <row r="9" spans="1:31" ht="15.75" hidden="1" thickBot="1">
      <c r="A9" s="10"/>
      <c r="B9" s="10"/>
      <c r="C9" s="10"/>
      <c r="D9" s="10"/>
      <c r="E9" s="10"/>
      <c r="F9" s="9"/>
      <c r="G9" s="9"/>
      <c r="H9" s="10"/>
      <c r="I9" s="10"/>
      <c r="J9" s="10"/>
      <c r="K9" s="11"/>
      <c r="L9" s="12"/>
      <c r="M9" s="13"/>
      <c r="N9" s="10"/>
      <c r="O9" s="10"/>
      <c r="P9" s="11"/>
      <c r="Q9" s="10"/>
      <c r="R9" s="10"/>
      <c r="S9" s="10"/>
      <c r="T9" s="11"/>
      <c r="U9" s="10"/>
      <c r="V9" s="10"/>
      <c r="W9" s="13"/>
      <c r="X9" s="13"/>
      <c r="Y9" s="13"/>
      <c r="Z9" s="11"/>
      <c r="AA9" s="11"/>
      <c r="AB9" s="10"/>
      <c r="AC9" s="14"/>
      <c r="AD9" s="15"/>
      <c r="AE9" s="14"/>
    </row>
    <row r="10" spans="1:31" ht="15.75" hidden="1" thickBot="1">
      <c r="A10" s="10"/>
      <c r="B10" s="10"/>
      <c r="C10" s="10"/>
      <c r="D10" s="10"/>
      <c r="E10" s="10"/>
      <c r="F10" s="9"/>
      <c r="G10" s="9"/>
      <c r="H10" s="10"/>
      <c r="I10" s="10"/>
      <c r="J10" s="10"/>
      <c r="K10" s="11"/>
      <c r="L10" s="12"/>
      <c r="M10" s="13"/>
      <c r="N10" s="10"/>
      <c r="O10" s="10"/>
      <c r="P10" s="11"/>
      <c r="Q10" s="10"/>
      <c r="R10" s="10"/>
      <c r="S10" s="10"/>
      <c r="T10" s="11"/>
      <c r="U10" s="10"/>
      <c r="V10" s="10"/>
      <c r="W10" s="13"/>
      <c r="X10" s="13"/>
      <c r="Y10" s="13"/>
      <c r="Z10" s="11"/>
      <c r="AA10" s="11"/>
      <c r="AB10" s="10"/>
      <c r="AC10" s="14"/>
      <c r="AD10" s="15"/>
      <c r="AE10" s="14"/>
    </row>
    <row r="11" spans="1:31" ht="15.75" hidden="1" thickBot="1">
      <c r="A11" s="10"/>
      <c r="B11" s="10"/>
      <c r="C11" s="10"/>
      <c r="D11" s="10"/>
      <c r="E11" s="10"/>
      <c r="F11" s="9"/>
      <c r="G11" s="9"/>
      <c r="H11" s="10"/>
      <c r="I11" s="10"/>
      <c r="J11" s="10"/>
      <c r="K11" s="11"/>
      <c r="L11" s="12"/>
      <c r="M11" s="13"/>
      <c r="N11" s="10"/>
      <c r="O11" s="10"/>
      <c r="P11" s="11"/>
      <c r="Q11" s="10"/>
      <c r="R11" s="10"/>
      <c r="S11" s="10"/>
      <c r="T11" s="11"/>
      <c r="U11" s="10"/>
      <c r="V11" s="10"/>
      <c r="W11" s="13"/>
      <c r="X11" s="13"/>
      <c r="Y11" s="13"/>
      <c r="Z11" s="11"/>
      <c r="AA11" s="11"/>
      <c r="AB11" s="10"/>
      <c r="AC11" s="14"/>
      <c r="AD11" s="15"/>
      <c r="AE11" s="14"/>
    </row>
    <row r="12" spans="1:31" ht="15.75" hidden="1" thickBot="1">
      <c r="A12" s="10"/>
      <c r="B12" s="10"/>
      <c r="C12" s="10"/>
      <c r="D12" s="10"/>
      <c r="E12" s="10"/>
      <c r="F12" s="9"/>
      <c r="G12" s="9"/>
      <c r="H12" s="10"/>
      <c r="I12" s="10"/>
      <c r="J12" s="10"/>
      <c r="K12" s="11"/>
      <c r="L12" s="12"/>
      <c r="M12" s="13"/>
      <c r="N12" s="10"/>
      <c r="O12" s="10"/>
      <c r="P12" s="11"/>
      <c r="Q12" s="10"/>
      <c r="R12" s="10"/>
      <c r="S12" s="10"/>
      <c r="T12" s="11"/>
      <c r="U12" s="10"/>
      <c r="V12" s="10"/>
      <c r="W12" s="13"/>
      <c r="X12" s="13"/>
      <c r="Y12" s="13"/>
      <c r="Z12" s="11"/>
      <c r="AA12" s="11"/>
      <c r="AB12" s="10"/>
      <c r="AC12" s="14"/>
      <c r="AD12" s="15"/>
      <c r="AE12" s="14"/>
    </row>
    <row r="13" spans="1:31" ht="15.75" hidden="1" thickBot="1">
      <c r="A13" s="10"/>
      <c r="B13" s="10"/>
      <c r="C13" s="10"/>
      <c r="D13" s="10"/>
      <c r="E13" s="10"/>
      <c r="F13" s="9"/>
      <c r="G13" s="9"/>
      <c r="H13" s="10"/>
      <c r="I13" s="10"/>
      <c r="J13" s="10"/>
      <c r="K13" s="11"/>
      <c r="L13" s="12"/>
      <c r="M13" s="13"/>
      <c r="N13" s="10"/>
      <c r="O13" s="10"/>
      <c r="P13" s="11"/>
      <c r="Q13" s="10"/>
      <c r="R13" s="10"/>
      <c r="S13" s="10"/>
      <c r="T13" s="11"/>
      <c r="U13" s="10"/>
      <c r="V13" s="10"/>
      <c r="W13" s="13"/>
      <c r="X13" s="13"/>
      <c r="Y13" s="13"/>
      <c r="Z13" s="11"/>
      <c r="AA13" s="11"/>
      <c r="AB13" s="10"/>
      <c r="AC13" s="14"/>
      <c r="AD13" s="15"/>
      <c r="AE13" s="14"/>
    </row>
    <row r="14" spans="1:31" ht="15.75" hidden="1" thickBot="1">
      <c r="A14" s="10"/>
      <c r="B14" s="10"/>
      <c r="C14" s="10"/>
      <c r="D14" s="10"/>
      <c r="E14" s="10"/>
      <c r="F14" s="9"/>
      <c r="G14" s="9"/>
      <c r="H14" s="10"/>
      <c r="I14" s="10"/>
      <c r="J14" s="10"/>
      <c r="K14" s="11"/>
      <c r="L14" s="12"/>
      <c r="M14" s="13"/>
      <c r="N14" s="10"/>
      <c r="O14" s="10"/>
      <c r="P14" s="11"/>
      <c r="Q14" s="10"/>
      <c r="R14" s="10"/>
      <c r="S14" s="10"/>
      <c r="T14" s="11"/>
      <c r="U14" s="10"/>
      <c r="V14" s="10"/>
      <c r="W14" s="13"/>
      <c r="X14" s="13"/>
      <c r="Y14" s="13"/>
      <c r="Z14" s="11"/>
      <c r="AA14" s="11"/>
      <c r="AB14" s="10"/>
      <c r="AC14" s="14"/>
      <c r="AD14" s="15"/>
      <c r="AE14" s="14"/>
    </row>
    <row r="15" spans="1:31" ht="15.75" hidden="1" thickBot="1">
      <c r="A15" s="10"/>
      <c r="B15" s="10"/>
      <c r="C15" s="10"/>
      <c r="D15" s="10"/>
      <c r="E15" s="10"/>
      <c r="F15" s="9"/>
      <c r="G15" s="9"/>
      <c r="H15" s="10"/>
      <c r="I15" s="10"/>
      <c r="J15" s="10"/>
      <c r="K15" s="11"/>
      <c r="L15" s="12"/>
      <c r="M15" s="13"/>
      <c r="N15" s="10"/>
      <c r="O15" s="10"/>
      <c r="P15" s="11"/>
      <c r="Q15" s="10"/>
      <c r="R15" s="10"/>
      <c r="S15" s="10"/>
      <c r="T15" s="11"/>
      <c r="U15" s="10"/>
      <c r="V15" s="10"/>
      <c r="W15" s="13"/>
      <c r="X15" s="13"/>
      <c r="Y15" s="13"/>
      <c r="Z15" s="11"/>
      <c r="AA15" s="11"/>
      <c r="AB15" s="10"/>
      <c r="AC15" s="14"/>
      <c r="AD15" s="15"/>
      <c r="AE15" s="14"/>
    </row>
    <row r="16" spans="1:31" ht="15.75" hidden="1" thickBot="1">
      <c r="A16" s="10"/>
      <c r="B16" s="10"/>
      <c r="C16" s="10"/>
      <c r="D16" s="10"/>
      <c r="E16" s="10"/>
      <c r="F16" s="9"/>
      <c r="G16" s="9"/>
      <c r="H16" s="10"/>
      <c r="I16" s="9"/>
      <c r="J16" s="10"/>
      <c r="K16" s="11"/>
      <c r="L16" s="12"/>
      <c r="M16" s="13"/>
      <c r="N16" s="10"/>
      <c r="O16" s="10"/>
      <c r="P16" s="11"/>
      <c r="Q16" s="10"/>
      <c r="R16" s="10"/>
      <c r="S16" s="10"/>
      <c r="T16" s="11"/>
      <c r="U16" s="10"/>
      <c r="V16" s="10"/>
      <c r="W16" s="13"/>
      <c r="X16" s="13"/>
      <c r="Y16" s="13"/>
      <c r="Z16" s="11"/>
      <c r="AA16" s="11"/>
      <c r="AB16" s="10"/>
      <c r="AC16" s="14"/>
      <c r="AD16" s="15"/>
      <c r="AE16" s="14"/>
    </row>
    <row r="17" spans="1:31" ht="15.75" hidden="1" thickBot="1">
      <c r="A17" s="10"/>
      <c r="B17" s="10"/>
      <c r="C17" s="10"/>
      <c r="D17" s="10"/>
      <c r="E17" s="10"/>
      <c r="F17" s="9"/>
      <c r="G17" s="9"/>
      <c r="H17" s="10"/>
      <c r="I17" s="10"/>
      <c r="J17" s="10"/>
      <c r="K17" s="11"/>
      <c r="L17" s="12"/>
      <c r="M17" s="13"/>
      <c r="N17" s="10"/>
      <c r="O17" s="10"/>
      <c r="P17" s="11"/>
      <c r="Q17" s="10"/>
      <c r="R17" s="10"/>
      <c r="S17" s="10"/>
      <c r="T17" s="11"/>
      <c r="U17" s="10"/>
      <c r="V17" s="10"/>
      <c r="W17" s="13"/>
      <c r="X17" s="13"/>
      <c r="Y17" s="13"/>
      <c r="Z17" s="11"/>
      <c r="AA17" s="11"/>
      <c r="AB17" s="10"/>
      <c r="AC17" s="14"/>
      <c r="AD17" s="15"/>
      <c r="AE17" s="14"/>
    </row>
    <row r="18" spans="1:31" ht="15.75" hidden="1" thickBot="1">
      <c r="A18" s="10"/>
      <c r="B18" s="10"/>
      <c r="C18" s="10"/>
      <c r="D18" s="10"/>
      <c r="E18" s="10"/>
      <c r="F18" s="9"/>
      <c r="G18" s="9"/>
      <c r="H18" s="10"/>
      <c r="I18" s="10"/>
      <c r="J18" s="10"/>
      <c r="K18" s="11"/>
      <c r="L18" s="12"/>
      <c r="M18" s="13"/>
      <c r="N18" s="10"/>
      <c r="O18" s="10"/>
      <c r="P18" s="11"/>
      <c r="Q18" s="10"/>
      <c r="R18" s="10"/>
      <c r="S18" s="10"/>
      <c r="T18" s="11"/>
      <c r="U18" s="10"/>
      <c r="V18" s="10"/>
      <c r="W18" s="13"/>
      <c r="X18" s="13"/>
      <c r="Y18" s="13"/>
      <c r="Z18" s="11"/>
      <c r="AA18" s="11"/>
      <c r="AB18" s="10"/>
      <c r="AC18" s="14"/>
      <c r="AD18" s="15"/>
      <c r="AE18" s="14"/>
    </row>
    <row r="19" spans="1:31" ht="15.75" hidden="1" thickBot="1">
      <c r="A19" s="10"/>
      <c r="B19" s="10"/>
      <c r="C19" s="10"/>
      <c r="D19" s="10"/>
      <c r="E19" s="10"/>
      <c r="F19" s="9"/>
      <c r="G19" s="9"/>
      <c r="H19" s="10"/>
      <c r="I19" s="10"/>
      <c r="J19" s="10"/>
      <c r="K19" s="11"/>
      <c r="L19" s="12"/>
      <c r="M19" s="13"/>
      <c r="N19" s="10"/>
      <c r="O19" s="10"/>
      <c r="P19" s="11"/>
      <c r="Q19" s="10"/>
      <c r="R19" s="10"/>
      <c r="S19" s="10"/>
      <c r="T19" s="11"/>
      <c r="U19" s="10"/>
      <c r="V19" s="10"/>
      <c r="W19" s="13"/>
      <c r="X19" s="13"/>
      <c r="Y19" s="13"/>
      <c r="Z19" s="11"/>
      <c r="AA19" s="11"/>
      <c r="AB19" s="10"/>
      <c r="AC19" s="14"/>
      <c r="AD19" s="15"/>
      <c r="AE19" s="14"/>
    </row>
    <row r="20" spans="1:31" ht="15.75" hidden="1" thickBot="1">
      <c r="A20" s="10"/>
      <c r="B20" s="10"/>
      <c r="C20" s="10"/>
      <c r="D20" s="10"/>
      <c r="E20" s="10"/>
      <c r="F20" s="9"/>
      <c r="G20" s="9"/>
      <c r="H20" s="10"/>
      <c r="I20" s="10"/>
      <c r="J20" s="10"/>
      <c r="K20" s="11"/>
      <c r="L20" s="12"/>
      <c r="M20" s="13"/>
      <c r="N20" s="10"/>
      <c r="O20" s="10"/>
      <c r="P20" s="11"/>
      <c r="Q20" s="10"/>
      <c r="R20" s="10"/>
      <c r="S20" s="10"/>
      <c r="T20" s="11"/>
      <c r="U20" s="10"/>
      <c r="V20" s="10"/>
      <c r="W20" s="13"/>
      <c r="X20" s="13"/>
      <c r="Y20" s="13"/>
      <c r="Z20" s="11"/>
      <c r="AA20" s="11"/>
      <c r="AB20" s="10"/>
      <c r="AC20" s="14"/>
      <c r="AD20" s="15"/>
      <c r="AE20" s="14"/>
    </row>
    <row r="21" spans="1:31" ht="15.75" hidden="1" thickBot="1">
      <c r="A21" s="10"/>
      <c r="B21" s="10"/>
      <c r="C21" s="10"/>
      <c r="D21" s="10"/>
      <c r="E21" s="10"/>
      <c r="F21" s="9"/>
      <c r="G21" s="9"/>
      <c r="H21" s="10"/>
      <c r="I21" s="10"/>
      <c r="J21" s="10"/>
      <c r="K21" s="11"/>
      <c r="L21" s="12"/>
      <c r="M21" s="13"/>
      <c r="N21" s="10"/>
      <c r="O21" s="10"/>
      <c r="P21" s="11"/>
      <c r="Q21" s="10"/>
      <c r="R21" s="10"/>
      <c r="S21" s="10"/>
      <c r="T21" s="11"/>
      <c r="U21" s="10"/>
      <c r="V21" s="10"/>
      <c r="W21" s="13"/>
      <c r="X21" s="13"/>
      <c r="Y21" s="13"/>
      <c r="Z21" s="11"/>
      <c r="AA21" s="11"/>
      <c r="AB21" s="10"/>
      <c r="AC21" s="14"/>
      <c r="AD21" s="15"/>
      <c r="AE21" s="14"/>
    </row>
    <row r="22" spans="1:31" ht="15.75" hidden="1" thickBot="1">
      <c r="A22" s="10"/>
      <c r="B22" s="10"/>
      <c r="C22" s="10"/>
      <c r="D22" s="10"/>
      <c r="E22" s="10"/>
      <c r="F22" s="9"/>
      <c r="G22" s="9"/>
      <c r="H22" s="10"/>
      <c r="I22" s="10"/>
      <c r="J22" s="10"/>
      <c r="K22" s="11"/>
      <c r="L22" s="12"/>
      <c r="M22" s="13"/>
      <c r="N22" s="10"/>
      <c r="O22" s="10"/>
      <c r="P22" s="11"/>
      <c r="Q22" s="10"/>
      <c r="R22" s="10"/>
      <c r="S22" s="10"/>
      <c r="T22" s="11"/>
      <c r="U22" s="10"/>
      <c r="V22" s="10"/>
      <c r="W22" s="13"/>
      <c r="X22" s="13"/>
      <c r="Y22" s="13"/>
      <c r="Z22" s="11"/>
      <c r="AA22" s="11"/>
      <c r="AB22" s="10"/>
      <c r="AC22" s="14"/>
      <c r="AD22" s="15"/>
      <c r="AE22" s="14"/>
    </row>
    <row r="23" spans="1:31" ht="15.75" hidden="1" thickBot="1">
      <c r="A23" s="10"/>
      <c r="B23" s="10"/>
      <c r="C23" s="10"/>
      <c r="D23" s="10"/>
      <c r="E23" s="10"/>
      <c r="F23" s="9"/>
      <c r="G23" s="9"/>
      <c r="H23" s="10"/>
      <c r="I23" s="10"/>
      <c r="J23" s="10"/>
      <c r="K23" s="11"/>
      <c r="L23" s="12"/>
      <c r="M23" s="13"/>
      <c r="N23" s="10"/>
      <c r="O23" s="10"/>
      <c r="P23" s="11"/>
      <c r="Q23" s="10"/>
      <c r="R23" s="10"/>
      <c r="S23" s="10"/>
      <c r="T23" s="11"/>
      <c r="U23" s="10"/>
      <c r="V23" s="10"/>
      <c r="W23" s="13"/>
      <c r="X23" s="13"/>
      <c r="Y23" s="13"/>
      <c r="Z23" s="11"/>
      <c r="AA23" s="11"/>
      <c r="AB23" s="10"/>
      <c r="AC23" s="14"/>
      <c r="AD23" s="15"/>
      <c r="AE23" s="14"/>
    </row>
    <row r="24" spans="1:31" ht="15.75" hidden="1" thickBot="1">
      <c r="A24" s="10"/>
      <c r="B24" s="10"/>
      <c r="C24" s="10"/>
      <c r="D24" s="10"/>
      <c r="E24" s="10"/>
      <c r="F24" s="9"/>
      <c r="G24" s="9"/>
      <c r="H24" s="10"/>
      <c r="I24" s="10"/>
      <c r="J24" s="10"/>
      <c r="K24" s="11"/>
      <c r="L24" s="12"/>
      <c r="M24" s="13"/>
      <c r="N24" s="10"/>
      <c r="O24" s="10"/>
      <c r="P24" s="11"/>
      <c r="Q24" s="10"/>
      <c r="R24" s="10"/>
      <c r="S24" s="10"/>
      <c r="T24" s="11"/>
      <c r="U24" s="10"/>
      <c r="V24" s="10"/>
      <c r="W24" s="13"/>
      <c r="X24" s="13"/>
      <c r="Y24" s="13"/>
      <c r="Z24" s="11"/>
      <c r="AA24" s="11"/>
      <c r="AB24" s="10"/>
      <c r="AC24" s="14"/>
      <c r="AD24" s="15"/>
      <c r="AE24" s="9"/>
    </row>
    <row r="25" spans="1:31" ht="15.75" hidden="1" thickBot="1">
      <c r="A25" s="10"/>
      <c r="B25" s="10"/>
      <c r="C25" s="10"/>
      <c r="D25" s="10"/>
      <c r="E25" s="10"/>
      <c r="F25" s="9"/>
      <c r="G25" s="9"/>
      <c r="H25" s="10"/>
      <c r="I25" s="10"/>
      <c r="J25" s="10"/>
      <c r="K25" s="11"/>
      <c r="L25" s="12"/>
      <c r="M25" s="13"/>
      <c r="N25" s="10"/>
      <c r="O25" s="10"/>
      <c r="P25" s="11"/>
      <c r="Q25" s="10"/>
      <c r="R25" s="10"/>
      <c r="S25" s="10"/>
      <c r="T25" s="11"/>
      <c r="U25" s="10"/>
      <c r="V25" s="10"/>
      <c r="W25" s="13"/>
      <c r="X25" s="13"/>
      <c r="Y25" s="13"/>
      <c r="Z25" s="11"/>
      <c r="AA25" s="11"/>
      <c r="AB25" s="10"/>
      <c r="AC25" s="14"/>
      <c r="AD25" s="15"/>
      <c r="AE25" s="14"/>
    </row>
    <row r="26" spans="1:31" ht="15.75" hidden="1" thickBot="1">
      <c r="A26" s="10"/>
      <c r="B26" s="10"/>
      <c r="C26" s="10"/>
      <c r="D26" s="10"/>
      <c r="E26" s="10"/>
      <c r="F26" s="9"/>
      <c r="G26" s="9"/>
      <c r="H26" s="10"/>
      <c r="I26" s="10"/>
      <c r="J26" s="10"/>
      <c r="K26" s="11"/>
      <c r="L26" s="12"/>
      <c r="M26" s="13"/>
      <c r="N26" s="10"/>
      <c r="O26" s="10"/>
      <c r="P26" s="11"/>
      <c r="Q26" s="10"/>
      <c r="R26" s="10"/>
      <c r="S26" s="10"/>
      <c r="T26" s="11"/>
      <c r="U26" s="10"/>
      <c r="V26" s="10"/>
      <c r="W26" s="13"/>
      <c r="X26" s="13"/>
      <c r="Y26" s="13"/>
      <c r="Z26" s="11"/>
      <c r="AA26" s="11"/>
      <c r="AB26" s="10"/>
      <c r="AC26" s="14"/>
      <c r="AD26" s="15"/>
      <c r="AE26" s="14"/>
    </row>
    <row r="27" spans="1:31" ht="15.75" hidden="1" thickBot="1">
      <c r="A27" s="10"/>
      <c r="B27" s="10"/>
      <c r="C27" s="10"/>
      <c r="D27" s="10"/>
      <c r="E27" s="10"/>
      <c r="F27" s="9"/>
      <c r="G27" s="9"/>
      <c r="H27" s="10"/>
      <c r="I27" s="10"/>
      <c r="J27" s="10"/>
      <c r="K27" s="11"/>
      <c r="L27" s="12"/>
      <c r="M27" s="13"/>
      <c r="N27" s="10"/>
      <c r="O27" s="10"/>
      <c r="P27" s="11"/>
      <c r="Q27" s="10"/>
      <c r="R27" s="10"/>
      <c r="S27" s="10"/>
      <c r="T27" s="11"/>
      <c r="U27" s="10"/>
      <c r="V27" s="10"/>
      <c r="W27" s="13"/>
      <c r="X27" s="13"/>
      <c r="Y27" s="13"/>
      <c r="Z27" s="11"/>
      <c r="AA27" s="11"/>
      <c r="AB27" s="10"/>
      <c r="AC27" s="14"/>
      <c r="AD27" s="15"/>
      <c r="AE27" s="14"/>
    </row>
    <row r="28" spans="1:31" ht="15.75" hidden="1" thickBot="1">
      <c r="A28" s="10"/>
      <c r="B28" s="10"/>
      <c r="C28" s="10"/>
      <c r="D28" s="10"/>
      <c r="E28" s="10"/>
      <c r="F28" s="9"/>
      <c r="G28" s="9"/>
      <c r="H28" s="10"/>
      <c r="I28" s="10"/>
      <c r="J28" s="10"/>
      <c r="K28" s="11"/>
      <c r="L28" s="12"/>
      <c r="M28" s="13"/>
      <c r="N28" s="10"/>
      <c r="O28" s="10"/>
      <c r="P28" s="11"/>
      <c r="Q28" s="10"/>
      <c r="R28" s="10"/>
      <c r="S28" s="10"/>
      <c r="T28" s="11"/>
      <c r="U28" s="10"/>
      <c r="V28" s="10"/>
      <c r="W28" s="13"/>
      <c r="X28" s="13"/>
      <c r="Y28" s="13"/>
      <c r="Z28" s="11"/>
      <c r="AA28" s="11"/>
      <c r="AB28" s="10"/>
      <c r="AC28" s="14"/>
      <c r="AD28" s="15"/>
      <c r="AE28" s="14"/>
    </row>
    <row r="29" spans="1:31" ht="15.75" hidden="1" thickBot="1">
      <c r="A29" s="10"/>
      <c r="B29" s="10"/>
      <c r="C29" s="10"/>
      <c r="D29" s="10"/>
      <c r="E29" s="10"/>
      <c r="F29" s="9"/>
      <c r="G29" s="9"/>
      <c r="H29" s="10"/>
      <c r="I29" s="10"/>
      <c r="J29" s="10"/>
      <c r="K29" s="11"/>
      <c r="L29" s="12"/>
      <c r="M29" s="13"/>
      <c r="N29" s="10"/>
      <c r="O29" s="10"/>
      <c r="P29" s="11"/>
      <c r="Q29" s="10"/>
      <c r="R29" s="10"/>
      <c r="S29" s="10"/>
      <c r="T29" s="11"/>
      <c r="U29" s="10"/>
      <c r="V29" s="10"/>
      <c r="W29" s="13"/>
      <c r="X29" s="13"/>
      <c r="Y29" s="13"/>
      <c r="Z29" s="11"/>
      <c r="AA29" s="11"/>
      <c r="AB29" s="10"/>
      <c r="AC29" s="14"/>
      <c r="AD29" s="15"/>
      <c r="AE29" s="14"/>
    </row>
    <row r="30" spans="1:31" ht="15.75" hidden="1" thickBot="1">
      <c r="A30" s="10"/>
      <c r="B30" s="10"/>
      <c r="C30" s="10"/>
      <c r="D30" s="10"/>
      <c r="E30" s="10"/>
      <c r="F30" s="9"/>
      <c r="G30" s="9"/>
      <c r="H30" s="10"/>
      <c r="I30" s="10"/>
      <c r="J30" s="10"/>
      <c r="K30" s="11"/>
      <c r="L30" s="12"/>
      <c r="M30" s="13"/>
      <c r="N30" s="10"/>
      <c r="O30" s="10"/>
      <c r="P30" s="11"/>
      <c r="Q30" s="10"/>
      <c r="R30" s="10"/>
      <c r="S30" s="10"/>
      <c r="T30" s="11"/>
      <c r="U30" s="10"/>
      <c r="V30" s="10"/>
      <c r="W30" s="13"/>
      <c r="X30" s="13"/>
      <c r="Y30" s="13"/>
      <c r="Z30" s="11"/>
      <c r="AA30" s="11"/>
      <c r="AB30" s="10"/>
      <c r="AC30" s="14"/>
      <c r="AD30" s="15"/>
      <c r="AE30" s="14"/>
    </row>
    <row r="31" spans="1:31" ht="15.75" hidden="1" thickBot="1">
      <c r="A31" s="10"/>
      <c r="B31" s="10"/>
      <c r="C31" s="10"/>
      <c r="D31" s="10"/>
      <c r="E31" s="10"/>
      <c r="F31" s="9"/>
      <c r="G31" s="9"/>
      <c r="H31" s="10"/>
      <c r="I31" s="10"/>
      <c r="J31" s="10"/>
      <c r="K31" s="11"/>
      <c r="L31" s="12"/>
      <c r="M31" s="13"/>
      <c r="N31" s="10"/>
      <c r="O31" s="10"/>
      <c r="P31" s="11"/>
      <c r="Q31" s="10"/>
      <c r="R31" s="10"/>
      <c r="S31" s="10"/>
      <c r="T31" s="11"/>
      <c r="U31" s="10"/>
      <c r="V31" s="10"/>
      <c r="W31" s="13"/>
      <c r="X31" s="13"/>
      <c r="Y31" s="13"/>
      <c r="Z31" s="11"/>
      <c r="AA31" s="11"/>
      <c r="AB31" s="10"/>
      <c r="AC31" s="14"/>
      <c r="AD31" s="15"/>
      <c r="AE31" s="14"/>
    </row>
    <row r="32" spans="1:31" ht="15.75" hidden="1" thickBot="1">
      <c r="A32" s="10"/>
      <c r="B32" s="10"/>
      <c r="C32" s="10"/>
      <c r="D32" s="10"/>
      <c r="E32" s="10"/>
      <c r="F32" s="9"/>
      <c r="G32" s="9"/>
      <c r="H32" s="10"/>
      <c r="I32" s="10"/>
      <c r="J32" s="10"/>
      <c r="K32" s="11"/>
      <c r="L32" s="12"/>
      <c r="M32" s="13"/>
      <c r="N32" s="10"/>
      <c r="O32" s="10"/>
      <c r="P32" s="11"/>
      <c r="Q32" s="10"/>
      <c r="R32" s="10"/>
      <c r="S32" s="10"/>
      <c r="T32" s="11"/>
      <c r="U32" s="10"/>
      <c r="V32" s="10"/>
      <c r="W32" s="13"/>
      <c r="X32" s="13"/>
      <c r="Y32" s="13"/>
      <c r="Z32" s="11"/>
      <c r="AA32" s="11"/>
      <c r="AB32" s="10"/>
      <c r="AC32" s="14"/>
      <c r="AD32" s="15"/>
      <c r="AE32" s="14"/>
    </row>
    <row r="33" spans="1:31" ht="15.75" hidden="1" thickBot="1">
      <c r="A33" s="10"/>
      <c r="B33" s="10"/>
      <c r="C33" s="10"/>
      <c r="D33" s="10"/>
      <c r="E33" s="10"/>
      <c r="F33" s="9"/>
      <c r="G33" s="9"/>
      <c r="H33" s="10"/>
      <c r="I33" s="10"/>
      <c r="J33" s="10"/>
      <c r="K33" s="11"/>
      <c r="L33" s="12"/>
      <c r="M33" s="13"/>
      <c r="N33" s="10"/>
      <c r="O33" s="10"/>
      <c r="P33" s="11"/>
      <c r="Q33" s="10"/>
      <c r="R33" s="10"/>
      <c r="S33" s="10"/>
      <c r="T33" s="11"/>
      <c r="U33" s="10"/>
      <c r="V33" s="10"/>
      <c r="W33" s="13"/>
      <c r="X33" s="13"/>
      <c r="Y33" s="13"/>
      <c r="Z33" s="11"/>
      <c r="AA33" s="11"/>
      <c r="AB33" s="10"/>
      <c r="AC33" s="14"/>
      <c r="AD33" s="15"/>
      <c r="AE33" s="14"/>
    </row>
    <row r="34" spans="1:31" ht="15.75" hidden="1" thickBot="1">
      <c r="A34" s="10"/>
      <c r="B34" s="10"/>
      <c r="C34" s="10"/>
      <c r="D34" s="10"/>
      <c r="E34" s="10"/>
      <c r="F34" s="9"/>
      <c r="G34" s="9"/>
      <c r="H34" s="10"/>
      <c r="I34" s="10"/>
      <c r="J34" s="10"/>
      <c r="K34" s="11"/>
      <c r="L34" s="12"/>
      <c r="M34" s="13"/>
      <c r="N34" s="10"/>
      <c r="O34" s="10"/>
      <c r="P34" s="11"/>
      <c r="Q34" s="10"/>
      <c r="R34" s="10"/>
      <c r="S34" s="10"/>
      <c r="T34" s="11"/>
      <c r="U34" s="10"/>
      <c r="V34" s="10"/>
      <c r="W34" s="13"/>
      <c r="X34" s="13"/>
      <c r="Y34" s="13"/>
      <c r="Z34" s="11"/>
      <c r="AA34" s="11"/>
      <c r="AB34" s="10"/>
      <c r="AC34" s="14"/>
      <c r="AD34" s="15"/>
      <c r="AE34" s="9"/>
    </row>
    <row r="35" spans="1:31" ht="15.75" hidden="1" thickBot="1">
      <c r="A35" s="10"/>
      <c r="B35" s="10"/>
      <c r="C35" s="10"/>
      <c r="D35" s="10"/>
      <c r="E35" s="10"/>
      <c r="F35" s="9"/>
      <c r="G35" s="9"/>
      <c r="H35" s="10"/>
      <c r="I35" s="10"/>
      <c r="J35" s="10"/>
      <c r="K35" s="11"/>
      <c r="L35" s="12"/>
      <c r="M35" s="13"/>
      <c r="N35" s="10"/>
      <c r="O35" s="10"/>
      <c r="P35" s="11"/>
      <c r="Q35" s="10"/>
      <c r="R35" s="10"/>
      <c r="S35" s="10"/>
      <c r="T35" s="11"/>
      <c r="U35" s="10"/>
      <c r="V35" s="10"/>
      <c r="W35" s="13"/>
      <c r="X35" s="13"/>
      <c r="Y35" s="13"/>
      <c r="Z35" s="11"/>
      <c r="AA35" s="11"/>
      <c r="AB35" s="10"/>
      <c r="AC35" s="14"/>
      <c r="AD35" s="15"/>
      <c r="AE35" s="14"/>
    </row>
    <row r="36" spans="1:31" ht="15.75" hidden="1" thickBot="1">
      <c r="A36" s="10"/>
      <c r="B36" s="10"/>
      <c r="C36" s="10"/>
      <c r="D36" s="10"/>
      <c r="E36" s="10"/>
      <c r="F36" s="9"/>
      <c r="G36" s="9"/>
      <c r="H36" s="10"/>
      <c r="I36" s="10"/>
      <c r="J36" s="10"/>
      <c r="K36" s="11"/>
      <c r="L36" s="12"/>
      <c r="M36" s="13"/>
      <c r="N36" s="10"/>
      <c r="O36" s="10"/>
      <c r="P36" s="11"/>
      <c r="Q36" s="10"/>
      <c r="R36" s="10"/>
      <c r="S36" s="10"/>
      <c r="T36" s="11"/>
      <c r="U36" s="10"/>
      <c r="V36" s="10"/>
      <c r="W36" s="13"/>
      <c r="X36" s="13"/>
      <c r="Y36" s="13"/>
      <c r="Z36" s="11"/>
      <c r="AA36" s="11"/>
      <c r="AB36" s="10"/>
      <c r="AC36" s="14"/>
      <c r="AD36" s="15"/>
      <c r="AE36" s="9"/>
    </row>
    <row r="37" spans="1:31" ht="15.75" hidden="1" thickBot="1">
      <c r="A37" s="10"/>
      <c r="B37" s="10"/>
      <c r="C37" s="10"/>
      <c r="D37" s="10"/>
      <c r="E37" s="10"/>
      <c r="F37" s="9"/>
      <c r="G37" s="9"/>
      <c r="H37" s="10"/>
      <c r="I37" s="10"/>
      <c r="J37" s="10"/>
      <c r="K37" s="11"/>
      <c r="L37" s="12"/>
      <c r="M37" s="13"/>
      <c r="N37" s="10"/>
      <c r="O37" s="10"/>
      <c r="P37" s="11"/>
      <c r="Q37" s="10"/>
      <c r="R37" s="10"/>
      <c r="S37" s="10"/>
      <c r="T37" s="11"/>
      <c r="U37" s="10"/>
      <c r="V37" s="10"/>
      <c r="W37" s="13"/>
      <c r="X37" s="13"/>
      <c r="Y37" s="13"/>
      <c r="Z37" s="11"/>
      <c r="AA37" s="11"/>
      <c r="AB37" s="10"/>
      <c r="AC37" s="14"/>
      <c r="AD37" s="15"/>
      <c r="AE37" s="14"/>
    </row>
    <row r="38" spans="1:31" ht="15.75" hidden="1" thickBot="1">
      <c r="A38" s="10"/>
      <c r="B38" s="10"/>
      <c r="C38" s="10"/>
      <c r="D38" s="10"/>
      <c r="E38" s="10"/>
      <c r="F38" s="9"/>
      <c r="G38" s="9"/>
      <c r="H38" s="10"/>
      <c r="I38" s="10"/>
      <c r="J38" s="10"/>
      <c r="K38" s="11"/>
      <c r="L38" s="12"/>
      <c r="M38" s="13"/>
      <c r="N38" s="10"/>
      <c r="O38" s="10"/>
      <c r="P38" s="11"/>
      <c r="Q38" s="10"/>
      <c r="R38" s="10"/>
      <c r="S38" s="10"/>
      <c r="T38" s="11"/>
      <c r="U38" s="10"/>
      <c r="V38" s="10"/>
      <c r="W38" s="13"/>
      <c r="X38" s="13"/>
      <c r="Y38" s="13"/>
      <c r="Z38" s="11"/>
      <c r="AA38" s="11"/>
      <c r="AB38" s="10"/>
      <c r="AC38" s="14"/>
      <c r="AD38" s="15"/>
      <c r="AE38" s="14"/>
    </row>
    <row r="39" spans="1:31" ht="15.75" thickBot="1">
      <c r="A39" s="10"/>
      <c r="B39" s="10"/>
      <c r="C39" s="10"/>
      <c r="D39" s="10"/>
      <c r="E39" s="10"/>
      <c r="F39" s="9"/>
      <c r="G39" s="9"/>
      <c r="H39" s="10"/>
      <c r="I39" s="10"/>
      <c r="J39" s="10"/>
      <c r="K39" s="11"/>
      <c r="L39" s="12"/>
      <c r="M39" s="13"/>
      <c r="N39" s="10"/>
      <c r="O39" s="10"/>
      <c r="P39" s="11"/>
      <c r="Q39" s="10"/>
      <c r="R39" s="10"/>
      <c r="S39" s="10"/>
      <c r="T39" s="11"/>
      <c r="U39" s="10"/>
      <c r="V39" s="10"/>
      <c r="W39" s="13"/>
      <c r="X39" s="13"/>
      <c r="Y39" s="13"/>
      <c r="Z39" s="11"/>
      <c r="AA39" s="11"/>
      <c r="AB39" s="10"/>
      <c r="AC39" s="14"/>
      <c r="AD39" s="15"/>
      <c r="AE39" s="14"/>
    </row>
    <row r="40" spans="1:31" ht="15.75" thickBot="1">
      <c r="A40" s="10"/>
      <c r="B40" s="10"/>
      <c r="C40" s="10"/>
      <c r="D40" s="10"/>
      <c r="E40" s="10"/>
      <c r="F40" s="9"/>
      <c r="G40" s="9"/>
      <c r="H40" s="10"/>
      <c r="I40" s="10"/>
      <c r="J40" s="10"/>
      <c r="K40" s="11"/>
      <c r="L40" s="12"/>
      <c r="M40" s="13"/>
      <c r="N40" s="10"/>
      <c r="O40" s="10"/>
      <c r="P40" s="11"/>
      <c r="Q40" s="10"/>
      <c r="R40" s="10"/>
      <c r="S40" s="10"/>
      <c r="T40" s="11"/>
      <c r="U40" s="10"/>
      <c r="V40" s="10"/>
      <c r="W40" s="13"/>
      <c r="X40" s="13"/>
      <c r="Y40" s="13"/>
      <c r="Z40" s="11"/>
      <c r="AA40" s="11"/>
      <c r="AB40" s="10"/>
      <c r="AC40" s="14"/>
      <c r="AD40" s="15"/>
      <c r="AE40" s="14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AF8"/>
  <sheetViews>
    <sheetView workbookViewId="0">
      <selection activeCell="D16" sqref="D16"/>
    </sheetView>
  </sheetViews>
  <sheetFormatPr baseColWidth="10" defaultRowHeight="15"/>
  <sheetData>
    <row r="1" spans="1:32" ht="15.75" thickBot="1"/>
    <row r="2" spans="1:32" ht="15.75" thickBot="1">
      <c r="A2" s="10" t="s">
        <v>70</v>
      </c>
      <c r="B2" s="10" t="s">
        <v>71</v>
      </c>
      <c r="C2" s="10" t="s">
        <v>56</v>
      </c>
      <c r="D2" s="10" t="s">
        <v>107</v>
      </c>
      <c r="E2" s="10" t="s">
        <v>58</v>
      </c>
      <c r="F2" s="9"/>
      <c r="G2" s="9"/>
      <c r="H2" s="10" t="s">
        <v>59</v>
      </c>
      <c r="I2" s="10" t="s">
        <v>108</v>
      </c>
      <c r="J2" s="10" t="s">
        <v>109</v>
      </c>
      <c r="K2" s="11">
        <v>0</v>
      </c>
      <c r="L2" s="12">
        <v>0</v>
      </c>
      <c r="M2" s="13">
        <v>44089</v>
      </c>
      <c r="N2" s="10" t="s">
        <v>110</v>
      </c>
      <c r="O2" s="10" t="s">
        <v>111</v>
      </c>
      <c r="P2" s="11">
        <v>7.62</v>
      </c>
      <c r="Q2" s="10" t="s">
        <v>64</v>
      </c>
      <c r="R2" s="10" t="s">
        <v>96</v>
      </c>
      <c r="S2" s="10" t="s">
        <v>97</v>
      </c>
      <c r="T2" s="11">
        <v>4</v>
      </c>
      <c r="U2" s="10" t="s">
        <v>112</v>
      </c>
      <c r="V2" s="10" t="s">
        <v>113</v>
      </c>
      <c r="W2" s="13">
        <v>42257</v>
      </c>
      <c r="X2" s="13">
        <v>42263</v>
      </c>
      <c r="Y2" s="13">
        <v>42263</v>
      </c>
      <c r="Z2" s="11">
        <v>60</v>
      </c>
      <c r="AA2" s="11">
        <v>10</v>
      </c>
      <c r="AB2" s="10" t="s">
        <v>69</v>
      </c>
      <c r="AC2" s="14">
        <v>39.939998626708999</v>
      </c>
      <c r="AD2" s="15">
        <v>0</v>
      </c>
      <c r="AE2" s="14">
        <v>0</v>
      </c>
      <c r="AF2">
        <v>1</v>
      </c>
    </row>
    <row r="3" spans="1:32" ht="15.75" thickBot="1">
      <c r="A3" s="10" t="s">
        <v>70</v>
      </c>
      <c r="B3" s="10" t="s">
        <v>71</v>
      </c>
      <c r="C3" s="10" t="s">
        <v>56</v>
      </c>
      <c r="D3" s="10" t="s">
        <v>114</v>
      </c>
      <c r="E3" s="10" t="s">
        <v>58</v>
      </c>
      <c r="F3" s="9"/>
      <c r="G3" s="9"/>
      <c r="H3" s="10" t="s">
        <v>91</v>
      </c>
      <c r="I3" s="10" t="s">
        <v>115</v>
      </c>
      <c r="J3" s="10" t="s">
        <v>116</v>
      </c>
      <c r="K3" s="11">
        <v>0</v>
      </c>
      <c r="L3" s="12">
        <v>3</v>
      </c>
      <c r="M3" s="13">
        <v>43645</v>
      </c>
      <c r="N3" s="10" t="s">
        <v>117</v>
      </c>
      <c r="O3" s="10" t="s">
        <v>118</v>
      </c>
      <c r="P3" s="11">
        <v>4.92</v>
      </c>
      <c r="Q3" s="10" t="s">
        <v>119</v>
      </c>
      <c r="R3" s="10" t="s">
        <v>120</v>
      </c>
      <c r="S3" s="10" t="s">
        <v>97</v>
      </c>
      <c r="T3" s="11">
        <v>5</v>
      </c>
      <c r="U3" s="10" t="s">
        <v>121</v>
      </c>
      <c r="V3" s="10" t="s">
        <v>122</v>
      </c>
      <c r="W3" s="13">
        <v>42185</v>
      </c>
      <c r="X3" s="13">
        <v>42265</v>
      </c>
      <c r="Y3" s="13">
        <v>42185</v>
      </c>
      <c r="Z3" s="11">
        <v>48</v>
      </c>
      <c r="AA3" s="11">
        <v>10</v>
      </c>
      <c r="AB3" s="10" t="s">
        <v>69</v>
      </c>
      <c r="AC3" s="14">
        <v>30.639999389648001</v>
      </c>
      <c r="AD3" s="15">
        <v>0</v>
      </c>
      <c r="AE3" s="14">
        <v>0</v>
      </c>
      <c r="AF3">
        <v>1</v>
      </c>
    </row>
    <row r="4" spans="1:32" ht="15.75" thickBot="1">
      <c r="A4" s="10" t="s">
        <v>171</v>
      </c>
      <c r="B4" s="10" t="s">
        <v>172</v>
      </c>
      <c r="C4" s="10" t="s">
        <v>56</v>
      </c>
      <c r="D4" s="10" t="s">
        <v>216</v>
      </c>
      <c r="E4" s="10" t="s">
        <v>58</v>
      </c>
      <c r="F4" s="9"/>
      <c r="G4" s="9"/>
      <c r="H4" s="10" t="s">
        <v>59</v>
      </c>
      <c r="I4" s="10" t="s">
        <v>174</v>
      </c>
      <c r="J4" s="10" t="s">
        <v>217</v>
      </c>
      <c r="K4" s="11">
        <v>0</v>
      </c>
      <c r="L4" s="12">
        <v>1</v>
      </c>
      <c r="M4" s="13">
        <v>44077</v>
      </c>
      <c r="N4" s="10" t="s">
        <v>218</v>
      </c>
      <c r="O4" s="10" t="s">
        <v>219</v>
      </c>
      <c r="P4" s="11">
        <v>3.81</v>
      </c>
      <c r="Q4" s="10" t="s">
        <v>119</v>
      </c>
      <c r="R4" s="10" t="s">
        <v>213</v>
      </c>
      <c r="S4" s="10" t="s">
        <v>97</v>
      </c>
      <c r="T4" s="11">
        <v>7</v>
      </c>
      <c r="U4" s="10" t="s">
        <v>220</v>
      </c>
      <c r="V4" s="10" t="s">
        <v>221</v>
      </c>
      <c r="W4" s="13">
        <v>42214</v>
      </c>
      <c r="X4" s="13">
        <v>42251</v>
      </c>
      <c r="Y4" s="13">
        <v>42251</v>
      </c>
      <c r="Z4" s="11">
        <v>60</v>
      </c>
      <c r="AA4" s="11">
        <v>10</v>
      </c>
      <c r="AB4" s="10" t="s">
        <v>69</v>
      </c>
      <c r="AC4" s="14">
        <v>46.270000457762997</v>
      </c>
      <c r="AD4" s="15">
        <v>0</v>
      </c>
      <c r="AE4" s="14">
        <v>0</v>
      </c>
      <c r="AF4">
        <v>1</v>
      </c>
    </row>
    <row r="5" spans="1:32" ht="15.75" thickBot="1">
      <c r="A5" s="10" t="s">
        <v>272</v>
      </c>
      <c r="B5" s="10" t="s">
        <v>273</v>
      </c>
      <c r="C5" s="10" t="s">
        <v>56</v>
      </c>
      <c r="D5" s="10" t="s">
        <v>412</v>
      </c>
      <c r="E5" s="10" t="s">
        <v>58</v>
      </c>
      <c r="F5" s="9"/>
      <c r="G5" s="9"/>
      <c r="H5" s="10" t="s">
        <v>91</v>
      </c>
      <c r="I5" s="10" t="s">
        <v>275</v>
      </c>
      <c r="J5" s="10" t="s">
        <v>413</v>
      </c>
      <c r="K5" s="11">
        <v>0</v>
      </c>
      <c r="L5" s="12">
        <v>3</v>
      </c>
      <c r="M5" s="13">
        <v>44442</v>
      </c>
      <c r="N5" s="10" t="s">
        <v>390</v>
      </c>
      <c r="O5" s="10" t="s">
        <v>414</v>
      </c>
      <c r="P5" s="11">
        <v>15.4</v>
      </c>
      <c r="Q5" s="10" t="s">
        <v>270</v>
      </c>
      <c r="R5" s="10" t="s">
        <v>279</v>
      </c>
      <c r="S5" s="10" t="s">
        <v>97</v>
      </c>
      <c r="T5" s="11">
        <v>5</v>
      </c>
      <c r="U5" s="10" t="s">
        <v>415</v>
      </c>
      <c r="V5" s="10" t="s">
        <v>416</v>
      </c>
      <c r="W5" s="13">
        <v>42160</v>
      </c>
      <c r="X5" s="13">
        <v>42251</v>
      </c>
      <c r="Y5" s="13">
        <v>42251</v>
      </c>
      <c r="Z5" s="11">
        <v>72</v>
      </c>
      <c r="AA5" s="11">
        <v>1530</v>
      </c>
      <c r="AB5" s="10" t="s">
        <v>69</v>
      </c>
      <c r="AC5" s="14">
        <v>37.340000152587002</v>
      </c>
      <c r="AD5" s="15">
        <v>0</v>
      </c>
      <c r="AE5" s="14">
        <v>0</v>
      </c>
      <c r="AF5">
        <v>1</v>
      </c>
    </row>
    <row r="6" spans="1:32" ht="15.75" thickBot="1">
      <c r="A6" s="10" t="s">
        <v>272</v>
      </c>
      <c r="B6" s="10" t="s">
        <v>273</v>
      </c>
      <c r="C6" s="10" t="s">
        <v>56</v>
      </c>
      <c r="D6" s="10" t="s">
        <v>417</v>
      </c>
      <c r="E6" s="10" t="s">
        <v>58</v>
      </c>
      <c r="F6" s="9"/>
      <c r="G6" s="9"/>
      <c r="H6" s="10" t="s">
        <v>91</v>
      </c>
      <c r="I6" s="10" t="s">
        <v>275</v>
      </c>
      <c r="J6" s="10" t="s">
        <v>418</v>
      </c>
      <c r="K6" s="11">
        <v>0</v>
      </c>
      <c r="L6" s="12">
        <v>0</v>
      </c>
      <c r="M6" s="13">
        <v>44443</v>
      </c>
      <c r="N6" s="10" t="s">
        <v>251</v>
      </c>
      <c r="O6" s="10" t="s">
        <v>419</v>
      </c>
      <c r="P6" s="11">
        <v>4.92</v>
      </c>
      <c r="Q6" s="10" t="s">
        <v>270</v>
      </c>
      <c r="R6" s="10" t="s">
        <v>279</v>
      </c>
      <c r="S6" s="10" t="s">
        <v>97</v>
      </c>
      <c r="T6" s="11">
        <v>4</v>
      </c>
      <c r="U6" s="10" t="s">
        <v>420</v>
      </c>
      <c r="V6" s="10" t="s">
        <v>421</v>
      </c>
      <c r="W6" s="13">
        <v>42250</v>
      </c>
      <c r="X6" s="13">
        <v>42252</v>
      </c>
      <c r="Y6" s="13">
        <v>42252</v>
      </c>
      <c r="Z6" s="11">
        <v>72</v>
      </c>
      <c r="AA6" s="11">
        <v>1</v>
      </c>
      <c r="AB6" s="10" t="s">
        <v>69</v>
      </c>
      <c r="AC6" s="14">
        <v>37.340000152587002</v>
      </c>
      <c r="AD6" s="15">
        <v>0</v>
      </c>
      <c r="AE6" s="14">
        <v>0</v>
      </c>
      <c r="AF6">
        <v>1</v>
      </c>
    </row>
    <row r="7" spans="1:32" ht="15.75" thickBot="1">
      <c r="A7" s="10" t="s">
        <v>272</v>
      </c>
      <c r="B7" s="10" t="s">
        <v>273</v>
      </c>
      <c r="C7" s="10" t="s">
        <v>56</v>
      </c>
      <c r="D7" s="10" t="s">
        <v>422</v>
      </c>
      <c r="E7" s="10" t="s">
        <v>58</v>
      </c>
      <c r="F7" s="9"/>
      <c r="G7" s="9"/>
      <c r="H7" s="10" t="s">
        <v>91</v>
      </c>
      <c r="I7" s="10" t="s">
        <v>305</v>
      </c>
      <c r="J7" s="10" t="s">
        <v>423</v>
      </c>
      <c r="K7" s="11">
        <v>0</v>
      </c>
      <c r="L7" s="12">
        <v>0</v>
      </c>
      <c r="M7" s="13">
        <v>44452</v>
      </c>
      <c r="N7" s="10" t="s">
        <v>110</v>
      </c>
      <c r="O7" s="10" t="s">
        <v>111</v>
      </c>
      <c r="P7" s="11">
        <v>11</v>
      </c>
      <c r="Q7" s="10" t="s">
        <v>270</v>
      </c>
      <c r="R7" s="10" t="s">
        <v>380</v>
      </c>
      <c r="S7" s="10" t="s">
        <v>97</v>
      </c>
      <c r="T7" s="11">
        <v>5</v>
      </c>
      <c r="U7" s="10" t="s">
        <v>424</v>
      </c>
      <c r="V7" s="10" t="s">
        <v>425</v>
      </c>
      <c r="W7" s="13">
        <v>42261</v>
      </c>
      <c r="X7" s="13">
        <v>42265</v>
      </c>
      <c r="Y7" s="13">
        <v>42261</v>
      </c>
      <c r="Z7" s="11">
        <v>72</v>
      </c>
      <c r="AA7" s="11">
        <v>0</v>
      </c>
      <c r="AB7" s="10" t="s">
        <v>69</v>
      </c>
      <c r="AC7" s="14">
        <v>36.240001678466001</v>
      </c>
      <c r="AD7" s="15">
        <v>0</v>
      </c>
      <c r="AE7" s="14">
        <v>0</v>
      </c>
      <c r="AF7">
        <v>1</v>
      </c>
    </row>
    <row r="8" spans="1:32" ht="15.75" thickBot="1">
      <c r="A8" s="10" t="s">
        <v>272</v>
      </c>
      <c r="B8" s="10" t="s">
        <v>273</v>
      </c>
      <c r="C8" s="10" t="s">
        <v>56</v>
      </c>
      <c r="D8" s="10" t="s">
        <v>426</v>
      </c>
      <c r="E8" s="10" t="s">
        <v>58</v>
      </c>
      <c r="F8" s="9"/>
      <c r="G8" s="9"/>
      <c r="H8" s="10" t="s">
        <v>91</v>
      </c>
      <c r="I8" s="10" t="s">
        <v>275</v>
      </c>
      <c r="J8" s="10" t="s">
        <v>427</v>
      </c>
      <c r="K8" s="11">
        <v>0</v>
      </c>
      <c r="L8" s="12">
        <v>0</v>
      </c>
      <c r="M8" s="13">
        <v>44461</v>
      </c>
      <c r="N8" s="10" t="s">
        <v>428</v>
      </c>
      <c r="O8" s="10" t="s">
        <v>429</v>
      </c>
      <c r="P8" s="11">
        <v>3.81</v>
      </c>
      <c r="Q8" s="10" t="s">
        <v>270</v>
      </c>
      <c r="R8" s="10" t="s">
        <v>279</v>
      </c>
      <c r="S8" s="10" t="s">
        <v>66</v>
      </c>
      <c r="T8" s="11">
        <v>4</v>
      </c>
      <c r="U8" s="10" t="s">
        <v>430</v>
      </c>
      <c r="V8" s="10" t="s">
        <v>431</v>
      </c>
      <c r="W8" s="13">
        <v>42269</v>
      </c>
      <c r="X8" s="13">
        <v>42270</v>
      </c>
      <c r="Y8" s="13">
        <v>42270</v>
      </c>
      <c r="Z8" s="11">
        <v>72</v>
      </c>
      <c r="AA8" s="11">
        <v>1</v>
      </c>
      <c r="AB8" s="10" t="s">
        <v>69</v>
      </c>
      <c r="AC8" s="14">
        <v>47.940002441406001</v>
      </c>
      <c r="AD8" s="15">
        <v>0</v>
      </c>
      <c r="AE8" s="14">
        <v>0</v>
      </c>
      <c r="AF8">
        <v>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AF7"/>
  <sheetViews>
    <sheetView workbookViewId="0">
      <selection activeCell="A2" sqref="A2:XFD7"/>
    </sheetView>
  </sheetViews>
  <sheetFormatPr baseColWidth="10" defaultRowHeight="15"/>
  <sheetData>
    <row r="1" spans="1:32" ht="15.75" thickBot="1"/>
    <row r="2" spans="1:32" ht="15.75" thickBot="1">
      <c r="A2" s="10" t="s">
        <v>70</v>
      </c>
      <c r="B2" s="10" t="s">
        <v>71</v>
      </c>
      <c r="C2" s="10" t="s">
        <v>56</v>
      </c>
      <c r="D2" s="10" t="s">
        <v>123</v>
      </c>
      <c r="E2" s="10" t="s">
        <v>58</v>
      </c>
      <c r="F2" s="9"/>
      <c r="G2" s="9"/>
      <c r="H2" s="10" t="s">
        <v>59</v>
      </c>
      <c r="I2" s="10" t="s">
        <v>92</v>
      </c>
      <c r="J2" s="10" t="s">
        <v>124</v>
      </c>
      <c r="K2" s="11">
        <v>0</v>
      </c>
      <c r="L2" s="12">
        <v>0</v>
      </c>
      <c r="M2" s="13">
        <v>44475</v>
      </c>
      <c r="N2" s="10" t="s">
        <v>125</v>
      </c>
      <c r="O2" s="10" t="s">
        <v>126</v>
      </c>
      <c r="P2" s="11">
        <v>0</v>
      </c>
      <c r="Q2" s="10" t="s">
        <v>64</v>
      </c>
      <c r="R2" s="10" t="s">
        <v>127</v>
      </c>
      <c r="S2" s="10" t="s">
        <v>97</v>
      </c>
      <c r="T2" s="11">
        <v>5</v>
      </c>
      <c r="U2" s="10" t="s">
        <v>128</v>
      </c>
      <c r="V2" s="10" t="s">
        <v>129</v>
      </c>
      <c r="W2" s="13">
        <v>42277</v>
      </c>
      <c r="X2" s="13">
        <v>42284</v>
      </c>
      <c r="Y2" s="13">
        <v>42284</v>
      </c>
      <c r="Z2" s="11">
        <v>72</v>
      </c>
      <c r="AA2" s="11">
        <v>10</v>
      </c>
      <c r="AB2" s="10" t="s">
        <v>69</v>
      </c>
      <c r="AC2" s="14">
        <v>44.140003204345</v>
      </c>
      <c r="AD2" s="15">
        <v>0</v>
      </c>
      <c r="AE2" s="14">
        <v>0</v>
      </c>
      <c r="AF2">
        <v>1</v>
      </c>
    </row>
    <row r="3" spans="1:32" ht="15.75" thickBot="1">
      <c r="A3" s="10" t="s">
        <v>272</v>
      </c>
      <c r="B3" s="10" t="s">
        <v>273</v>
      </c>
      <c r="C3" s="10" t="s">
        <v>56</v>
      </c>
      <c r="D3" s="10" t="s">
        <v>432</v>
      </c>
      <c r="E3" s="10" t="s">
        <v>58</v>
      </c>
      <c r="F3" s="9"/>
      <c r="G3" s="9"/>
      <c r="H3" s="10" t="s">
        <v>91</v>
      </c>
      <c r="I3" s="10" t="s">
        <v>275</v>
      </c>
      <c r="J3" s="10" t="s">
        <v>433</v>
      </c>
      <c r="K3" s="11">
        <v>0</v>
      </c>
      <c r="L3" s="12">
        <v>3</v>
      </c>
      <c r="M3" s="13">
        <v>43738</v>
      </c>
      <c r="N3" s="10" t="s">
        <v>434</v>
      </c>
      <c r="O3" s="10" t="s">
        <v>435</v>
      </c>
      <c r="P3" s="11">
        <v>10.08</v>
      </c>
      <c r="Q3" s="10" t="s">
        <v>270</v>
      </c>
      <c r="R3" s="10" t="s">
        <v>380</v>
      </c>
      <c r="S3" s="10" t="s">
        <v>66</v>
      </c>
      <c r="T3" s="11">
        <v>6</v>
      </c>
      <c r="U3" s="10" t="s">
        <v>436</v>
      </c>
      <c r="V3" s="10" t="s">
        <v>437</v>
      </c>
      <c r="W3" s="13">
        <v>42184</v>
      </c>
      <c r="X3" s="13">
        <v>42279</v>
      </c>
      <c r="Y3" s="13">
        <v>42278</v>
      </c>
      <c r="Z3" s="11">
        <v>48</v>
      </c>
      <c r="AA3" s="11">
        <v>7500</v>
      </c>
      <c r="AB3" s="10" t="s">
        <v>69</v>
      </c>
      <c r="AC3" s="14">
        <v>30.639999389648001</v>
      </c>
      <c r="AD3" s="15">
        <v>0</v>
      </c>
      <c r="AE3" s="14">
        <v>0</v>
      </c>
      <c r="AF3">
        <v>1</v>
      </c>
    </row>
    <row r="4" spans="1:32" ht="15.75" thickBot="1">
      <c r="A4" s="10" t="s">
        <v>272</v>
      </c>
      <c r="B4" s="10" t="s">
        <v>273</v>
      </c>
      <c r="C4" s="10" t="s">
        <v>56</v>
      </c>
      <c r="D4" s="10" t="s">
        <v>438</v>
      </c>
      <c r="E4" s="10" t="s">
        <v>58</v>
      </c>
      <c r="F4" s="9"/>
      <c r="G4" s="9"/>
      <c r="H4" s="10" t="s">
        <v>91</v>
      </c>
      <c r="I4" s="10" t="s">
        <v>293</v>
      </c>
      <c r="J4" s="10" t="s">
        <v>439</v>
      </c>
      <c r="K4" s="11">
        <v>0</v>
      </c>
      <c r="L4" s="12">
        <v>0</v>
      </c>
      <c r="M4" s="13">
        <v>43744</v>
      </c>
      <c r="N4" s="10" t="s">
        <v>337</v>
      </c>
      <c r="O4" s="10" t="s">
        <v>338</v>
      </c>
      <c r="P4" s="11">
        <v>17.32</v>
      </c>
      <c r="Q4" s="10" t="s">
        <v>270</v>
      </c>
      <c r="R4" s="10" t="s">
        <v>279</v>
      </c>
      <c r="S4" s="10" t="s">
        <v>66</v>
      </c>
      <c r="T4" s="11">
        <v>4</v>
      </c>
      <c r="U4" s="10" t="s">
        <v>440</v>
      </c>
      <c r="V4" s="10" t="s">
        <v>441</v>
      </c>
      <c r="W4" s="13">
        <v>42283</v>
      </c>
      <c r="X4" s="13">
        <v>42284</v>
      </c>
      <c r="Y4" s="13">
        <v>42284</v>
      </c>
      <c r="Z4" s="11">
        <v>48</v>
      </c>
      <c r="AA4" s="11">
        <v>10</v>
      </c>
      <c r="AB4" s="10" t="s">
        <v>69</v>
      </c>
      <c r="AC4" s="14">
        <v>32.340000152587002</v>
      </c>
      <c r="AD4" s="15">
        <v>0</v>
      </c>
      <c r="AE4" s="14">
        <v>0</v>
      </c>
      <c r="AF4">
        <v>1</v>
      </c>
    </row>
    <row r="5" spans="1:32" ht="15.75" thickBot="1">
      <c r="A5" s="10" t="s">
        <v>272</v>
      </c>
      <c r="B5" s="10" t="s">
        <v>273</v>
      </c>
      <c r="C5" s="10" t="s">
        <v>56</v>
      </c>
      <c r="D5" s="10" t="s">
        <v>442</v>
      </c>
      <c r="E5" s="10" t="s">
        <v>58</v>
      </c>
      <c r="F5" s="9"/>
      <c r="G5" s="9"/>
      <c r="H5" s="10" t="s">
        <v>91</v>
      </c>
      <c r="I5" s="10" t="s">
        <v>293</v>
      </c>
      <c r="J5" s="10" t="s">
        <v>443</v>
      </c>
      <c r="K5" s="11">
        <v>0</v>
      </c>
      <c r="L5" s="12">
        <v>0</v>
      </c>
      <c r="M5" s="13">
        <v>43745</v>
      </c>
      <c r="N5" s="10" t="s">
        <v>385</v>
      </c>
      <c r="O5" s="10" t="s">
        <v>252</v>
      </c>
      <c r="P5" s="11">
        <v>0</v>
      </c>
      <c r="Q5" s="10" t="s">
        <v>270</v>
      </c>
      <c r="R5" s="10" t="s">
        <v>279</v>
      </c>
      <c r="S5" s="10" t="s">
        <v>66</v>
      </c>
      <c r="T5" s="11">
        <v>4</v>
      </c>
      <c r="U5" s="10" t="s">
        <v>444</v>
      </c>
      <c r="V5" s="10" t="s">
        <v>445</v>
      </c>
      <c r="W5" s="13">
        <v>42285</v>
      </c>
      <c r="X5" s="13">
        <v>42285</v>
      </c>
      <c r="Y5" s="13">
        <v>42285</v>
      </c>
      <c r="Z5" s="11">
        <v>48</v>
      </c>
      <c r="AA5" s="11">
        <v>12</v>
      </c>
      <c r="AB5" s="10" t="s">
        <v>69</v>
      </c>
      <c r="AC5" s="14">
        <v>32.340000152587002</v>
      </c>
      <c r="AD5" s="15">
        <v>0</v>
      </c>
      <c r="AE5" s="14">
        <v>0</v>
      </c>
      <c r="AF5">
        <v>1</v>
      </c>
    </row>
    <row r="6" spans="1:32" ht="15.75" thickBot="1">
      <c r="A6" s="10" t="s">
        <v>272</v>
      </c>
      <c r="B6" s="10" t="s">
        <v>273</v>
      </c>
      <c r="C6" s="10" t="s">
        <v>56</v>
      </c>
      <c r="D6" s="10" t="s">
        <v>446</v>
      </c>
      <c r="E6" s="10" t="s">
        <v>58</v>
      </c>
      <c r="F6" s="9"/>
      <c r="G6" s="9"/>
      <c r="H6" s="10" t="s">
        <v>91</v>
      </c>
      <c r="I6" s="10" t="s">
        <v>275</v>
      </c>
      <c r="J6" s="10" t="s">
        <v>447</v>
      </c>
      <c r="K6" s="11">
        <v>0</v>
      </c>
      <c r="L6" s="12">
        <v>0</v>
      </c>
      <c r="M6" s="13">
        <v>43763</v>
      </c>
      <c r="N6" s="10" t="s">
        <v>133</v>
      </c>
      <c r="O6" s="10" t="s">
        <v>269</v>
      </c>
      <c r="P6" s="11">
        <v>13.2</v>
      </c>
      <c r="Q6" s="10" t="s">
        <v>270</v>
      </c>
      <c r="R6" s="10" t="s">
        <v>448</v>
      </c>
      <c r="S6" s="10" t="s">
        <v>66</v>
      </c>
      <c r="T6" s="11">
        <v>12</v>
      </c>
      <c r="U6" s="10" t="s">
        <v>449</v>
      </c>
      <c r="V6" s="10" t="s">
        <v>450</v>
      </c>
      <c r="W6" s="13">
        <v>42303</v>
      </c>
      <c r="X6" s="13">
        <v>42303</v>
      </c>
      <c r="Y6" s="13">
        <v>42303</v>
      </c>
      <c r="Z6" s="11">
        <v>48</v>
      </c>
      <c r="AA6" s="11">
        <v>1</v>
      </c>
      <c r="AB6" s="10" t="s">
        <v>69</v>
      </c>
      <c r="AC6" s="14">
        <v>55.240001678466001</v>
      </c>
      <c r="AD6" s="15">
        <v>0</v>
      </c>
      <c r="AE6" s="14">
        <v>0</v>
      </c>
      <c r="AF6">
        <v>1</v>
      </c>
    </row>
    <row r="7" spans="1:32" ht="15.75" thickBot="1">
      <c r="A7" s="10" t="s">
        <v>272</v>
      </c>
      <c r="B7" s="10" t="s">
        <v>273</v>
      </c>
      <c r="C7" s="10" t="s">
        <v>56</v>
      </c>
      <c r="D7" s="10" t="s">
        <v>451</v>
      </c>
      <c r="E7" s="10" t="s">
        <v>58</v>
      </c>
      <c r="F7" s="9"/>
      <c r="G7" s="9"/>
      <c r="H7" s="10" t="s">
        <v>91</v>
      </c>
      <c r="I7" s="10" t="s">
        <v>305</v>
      </c>
      <c r="J7" s="10" t="s">
        <v>452</v>
      </c>
      <c r="K7" s="11">
        <v>0</v>
      </c>
      <c r="L7" s="12">
        <v>0</v>
      </c>
      <c r="M7" s="13">
        <v>43767</v>
      </c>
      <c r="N7" s="10" t="s">
        <v>453</v>
      </c>
      <c r="O7" s="10" t="s">
        <v>454</v>
      </c>
      <c r="P7" s="11">
        <v>17.04</v>
      </c>
      <c r="Q7" s="10" t="s">
        <v>270</v>
      </c>
      <c r="R7" s="10" t="s">
        <v>279</v>
      </c>
      <c r="S7" s="10" t="s">
        <v>66</v>
      </c>
      <c r="T7" s="11">
        <v>4</v>
      </c>
      <c r="U7" s="10" t="s">
        <v>455</v>
      </c>
      <c r="V7" s="10" t="s">
        <v>456</v>
      </c>
      <c r="W7" s="13">
        <v>42306</v>
      </c>
      <c r="X7" s="13">
        <v>42307</v>
      </c>
      <c r="Y7" s="13">
        <v>42307</v>
      </c>
      <c r="Z7" s="11">
        <v>48</v>
      </c>
      <c r="AA7" s="11">
        <v>0</v>
      </c>
      <c r="AB7" s="10" t="s">
        <v>69</v>
      </c>
      <c r="AC7" s="14">
        <v>45.540000915527003</v>
      </c>
      <c r="AD7" s="15">
        <v>0</v>
      </c>
      <c r="AE7" s="14">
        <v>0</v>
      </c>
      <c r="AF7">
        <v>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AF8"/>
  <sheetViews>
    <sheetView workbookViewId="0">
      <selection activeCell="E17" sqref="E17"/>
    </sheetView>
  </sheetViews>
  <sheetFormatPr baseColWidth="10" defaultRowHeight="15"/>
  <sheetData>
    <row r="1" spans="1:32" ht="15.75" thickBot="1"/>
    <row r="2" spans="1:32" ht="15.75" thickBot="1">
      <c r="A2" s="10" t="s">
        <v>70</v>
      </c>
      <c r="B2" s="10" t="s">
        <v>71</v>
      </c>
      <c r="C2" s="10" t="s">
        <v>56</v>
      </c>
      <c r="D2" s="10" t="s">
        <v>130</v>
      </c>
      <c r="E2" s="10" t="s">
        <v>58</v>
      </c>
      <c r="F2" s="9"/>
      <c r="G2" s="9"/>
      <c r="H2" s="10" t="s">
        <v>59</v>
      </c>
      <c r="I2" s="10" t="s">
        <v>131</v>
      </c>
      <c r="J2" s="10" t="s">
        <v>132</v>
      </c>
      <c r="K2" s="11">
        <v>0</v>
      </c>
      <c r="L2" s="12">
        <v>2</v>
      </c>
      <c r="M2" s="13">
        <v>43730</v>
      </c>
      <c r="N2" s="10" t="s">
        <v>133</v>
      </c>
      <c r="O2" s="10" t="s">
        <v>134</v>
      </c>
      <c r="P2" s="11">
        <v>4.92</v>
      </c>
      <c r="Q2" s="10" t="s">
        <v>64</v>
      </c>
      <c r="R2" s="10" t="s">
        <v>135</v>
      </c>
      <c r="S2" s="10" t="s">
        <v>97</v>
      </c>
      <c r="T2" s="11">
        <v>16</v>
      </c>
      <c r="U2" s="10" t="s">
        <v>136</v>
      </c>
      <c r="V2" s="10" t="s">
        <v>137</v>
      </c>
      <c r="W2" s="13">
        <v>42270</v>
      </c>
      <c r="X2" s="13">
        <v>42334</v>
      </c>
      <c r="Y2" s="13">
        <v>42270</v>
      </c>
      <c r="Z2" s="11">
        <v>48</v>
      </c>
      <c r="AA2" s="11">
        <v>6000</v>
      </c>
      <c r="AB2" s="10" t="s">
        <v>69</v>
      </c>
      <c r="AC2" s="14">
        <v>40.970001220702997</v>
      </c>
      <c r="AD2" s="15">
        <v>0</v>
      </c>
      <c r="AE2" s="14">
        <v>0</v>
      </c>
      <c r="AF2">
        <v>1</v>
      </c>
    </row>
    <row r="3" spans="1:32" ht="15.75" thickBot="1">
      <c r="A3" s="10" t="s">
        <v>171</v>
      </c>
      <c r="B3" s="10" t="s">
        <v>172</v>
      </c>
      <c r="C3" s="10" t="s">
        <v>56</v>
      </c>
      <c r="D3" s="10" t="s">
        <v>222</v>
      </c>
      <c r="E3" s="10" t="s">
        <v>58</v>
      </c>
      <c r="F3" s="9"/>
      <c r="G3" s="9"/>
      <c r="H3" s="10" t="s">
        <v>91</v>
      </c>
      <c r="I3" s="10" t="s">
        <v>174</v>
      </c>
      <c r="J3" s="10" t="s">
        <v>223</v>
      </c>
      <c r="K3" s="11">
        <v>0</v>
      </c>
      <c r="L3" s="12">
        <v>0</v>
      </c>
      <c r="M3" s="13">
        <v>43787</v>
      </c>
      <c r="N3" s="10" t="s">
        <v>86</v>
      </c>
      <c r="O3" s="10" t="s">
        <v>87</v>
      </c>
      <c r="P3" s="11">
        <v>6.22</v>
      </c>
      <c r="Q3" s="10" t="s">
        <v>64</v>
      </c>
      <c r="R3" s="10" t="s">
        <v>127</v>
      </c>
      <c r="S3" s="10" t="s">
        <v>66</v>
      </c>
      <c r="T3" s="11">
        <v>4</v>
      </c>
      <c r="U3" s="10" t="s">
        <v>224</v>
      </c>
      <c r="V3" s="10" t="s">
        <v>225</v>
      </c>
      <c r="W3" s="13">
        <v>42317</v>
      </c>
      <c r="X3" s="13">
        <v>42327</v>
      </c>
      <c r="Y3" s="13">
        <v>42327</v>
      </c>
      <c r="Z3" s="11">
        <v>48</v>
      </c>
      <c r="AA3" s="11">
        <v>10</v>
      </c>
      <c r="AB3" s="10" t="s">
        <v>69</v>
      </c>
      <c r="AC3" s="14">
        <v>28.739999771118001</v>
      </c>
      <c r="AD3" s="15">
        <v>0</v>
      </c>
      <c r="AE3" s="14">
        <v>0</v>
      </c>
      <c r="AF3">
        <v>1</v>
      </c>
    </row>
    <row r="4" spans="1:32" ht="15.75" thickBot="1">
      <c r="A4" s="10" t="s">
        <v>272</v>
      </c>
      <c r="B4" s="10" t="s">
        <v>273</v>
      </c>
      <c r="C4" s="10" t="s">
        <v>56</v>
      </c>
      <c r="D4" s="10" t="s">
        <v>457</v>
      </c>
      <c r="E4" s="10" t="s">
        <v>58</v>
      </c>
      <c r="F4" s="9"/>
      <c r="G4" s="9"/>
      <c r="H4" s="10" t="s">
        <v>91</v>
      </c>
      <c r="I4" s="10" t="s">
        <v>275</v>
      </c>
      <c r="J4" s="10" t="s">
        <v>458</v>
      </c>
      <c r="K4" s="11">
        <v>0</v>
      </c>
      <c r="L4" s="12">
        <v>0</v>
      </c>
      <c r="M4" s="13">
        <v>43774</v>
      </c>
      <c r="N4" s="10" t="s">
        <v>459</v>
      </c>
      <c r="O4" s="10" t="s">
        <v>460</v>
      </c>
      <c r="P4" s="11">
        <v>12.83</v>
      </c>
      <c r="Q4" s="10" t="s">
        <v>270</v>
      </c>
      <c r="R4" s="10" t="s">
        <v>271</v>
      </c>
      <c r="S4" s="10" t="s">
        <v>97</v>
      </c>
      <c r="T4" s="11">
        <v>4</v>
      </c>
      <c r="U4" s="10" t="s">
        <v>461</v>
      </c>
      <c r="V4" s="10" t="s">
        <v>462</v>
      </c>
      <c r="W4" s="13">
        <v>42312</v>
      </c>
      <c r="X4" s="13">
        <v>42314</v>
      </c>
      <c r="Y4" s="13">
        <v>42314</v>
      </c>
      <c r="Z4" s="11">
        <v>48</v>
      </c>
      <c r="AA4" s="11">
        <v>10</v>
      </c>
      <c r="AB4" s="10" t="s">
        <v>69</v>
      </c>
      <c r="AC4" s="14">
        <v>29.039999008178</v>
      </c>
      <c r="AD4" s="15">
        <v>0</v>
      </c>
      <c r="AE4" s="14">
        <v>0</v>
      </c>
      <c r="AF4">
        <v>1</v>
      </c>
    </row>
    <row r="5" spans="1:32" ht="15.75" thickBot="1">
      <c r="A5" s="10" t="s">
        <v>272</v>
      </c>
      <c r="B5" s="10" t="s">
        <v>273</v>
      </c>
      <c r="C5" s="10" t="s">
        <v>56</v>
      </c>
      <c r="D5" s="10" t="s">
        <v>463</v>
      </c>
      <c r="E5" s="10" t="s">
        <v>58</v>
      </c>
      <c r="F5" s="9"/>
      <c r="G5" s="9"/>
      <c r="H5" s="10" t="s">
        <v>91</v>
      </c>
      <c r="I5" s="10" t="s">
        <v>283</v>
      </c>
      <c r="J5" s="10" t="s">
        <v>464</v>
      </c>
      <c r="K5" s="11">
        <v>0</v>
      </c>
      <c r="L5" s="12">
        <v>0</v>
      </c>
      <c r="M5" s="13">
        <v>43798</v>
      </c>
      <c r="N5" s="10" t="s">
        <v>133</v>
      </c>
      <c r="O5" s="10" t="s">
        <v>269</v>
      </c>
      <c r="P5" s="11">
        <v>13.2</v>
      </c>
      <c r="Q5" s="10" t="s">
        <v>270</v>
      </c>
      <c r="R5" s="10" t="s">
        <v>271</v>
      </c>
      <c r="S5" s="10" t="s">
        <v>97</v>
      </c>
      <c r="T5" s="11">
        <v>4</v>
      </c>
      <c r="U5" s="10" t="s">
        <v>465</v>
      </c>
      <c r="V5" s="10" t="s">
        <v>466</v>
      </c>
      <c r="W5" s="13">
        <v>42307</v>
      </c>
      <c r="X5" s="13">
        <v>42317</v>
      </c>
      <c r="Y5" s="13">
        <v>42338</v>
      </c>
      <c r="Z5" s="11">
        <v>48</v>
      </c>
      <c r="AA5" s="11">
        <v>10</v>
      </c>
      <c r="AB5" s="10" t="s">
        <v>69</v>
      </c>
      <c r="AC5" s="14">
        <v>29.039999008178</v>
      </c>
      <c r="AD5" s="15">
        <v>0</v>
      </c>
      <c r="AE5" s="14">
        <v>0</v>
      </c>
      <c r="AF5">
        <v>1</v>
      </c>
    </row>
    <row r="6" spans="1:32" ht="15.75" thickBot="1">
      <c r="A6" s="10" t="s">
        <v>272</v>
      </c>
      <c r="B6" s="10" t="s">
        <v>273</v>
      </c>
      <c r="C6" s="10" t="s">
        <v>56</v>
      </c>
      <c r="D6" s="10" t="s">
        <v>467</v>
      </c>
      <c r="E6" s="10" t="s">
        <v>58</v>
      </c>
      <c r="F6" s="9"/>
      <c r="G6" s="9"/>
      <c r="H6" s="10" t="s">
        <v>91</v>
      </c>
      <c r="I6" s="10" t="s">
        <v>283</v>
      </c>
      <c r="J6" s="10" t="s">
        <v>468</v>
      </c>
      <c r="K6" s="11">
        <v>0</v>
      </c>
      <c r="L6" s="12">
        <v>0</v>
      </c>
      <c r="M6" s="13">
        <v>43774</v>
      </c>
      <c r="N6" s="10" t="s">
        <v>94</v>
      </c>
      <c r="O6" s="10" t="s">
        <v>95</v>
      </c>
      <c r="P6" s="11">
        <v>15.24</v>
      </c>
      <c r="Q6" s="10" t="s">
        <v>270</v>
      </c>
      <c r="R6" s="10" t="s">
        <v>309</v>
      </c>
      <c r="S6" s="10" t="s">
        <v>66</v>
      </c>
      <c r="T6" s="11">
        <v>6</v>
      </c>
      <c r="U6" s="10" t="s">
        <v>469</v>
      </c>
      <c r="V6" s="10" t="s">
        <v>470</v>
      </c>
      <c r="W6" s="13">
        <v>42314</v>
      </c>
      <c r="X6" s="13">
        <v>42317</v>
      </c>
      <c r="Y6" s="13">
        <v>42314</v>
      </c>
      <c r="Z6" s="11">
        <v>48</v>
      </c>
      <c r="AA6" s="11">
        <v>10</v>
      </c>
      <c r="AB6" s="10" t="s">
        <v>69</v>
      </c>
      <c r="AC6" s="14">
        <v>44.740001678466001</v>
      </c>
      <c r="AD6" s="15">
        <v>0</v>
      </c>
      <c r="AE6" s="14">
        <v>0</v>
      </c>
      <c r="AF6">
        <v>1</v>
      </c>
    </row>
    <row r="7" spans="1:32" ht="15.75" thickBot="1">
      <c r="A7" s="10" t="s">
        <v>272</v>
      </c>
      <c r="B7" s="10" t="s">
        <v>273</v>
      </c>
      <c r="C7" s="10" t="s">
        <v>56</v>
      </c>
      <c r="D7" s="10" t="s">
        <v>471</v>
      </c>
      <c r="E7" s="10" t="s">
        <v>58</v>
      </c>
      <c r="F7" s="9"/>
      <c r="G7" s="9"/>
      <c r="H7" s="10" t="s">
        <v>91</v>
      </c>
      <c r="I7" s="10" t="s">
        <v>275</v>
      </c>
      <c r="J7" s="10" t="s">
        <v>472</v>
      </c>
      <c r="K7" s="11">
        <v>0</v>
      </c>
      <c r="L7" s="12">
        <v>0</v>
      </c>
      <c r="M7" s="13">
        <v>44520</v>
      </c>
      <c r="N7" s="10" t="s">
        <v>277</v>
      </c>
      <c r="O7" s="10" t="s">
        <v>278</v>
      </c>
      <c r="P7" s="11">
        <v>12.64</v>
      </c>
      <c r="Q7" s="10" t="s">
        <v>270</v>
      </c>
      <c r="R7" s="10" t="s">
        <v>279</v>
      </c>
      <c r="S7" s="10" t="s">
        <v>97</v>
      </c>
      <c r="T7" s="11">
        <v>4</v>
      </c>
      <c r="U7" s="10" t="s">
        <v>473</v>
      </c>
      <c r="V7" s="10" t="s">
        <v>474</v>
      </c>
      <c r="W7" s="13">
        <v>42324</v>
      </c>
      <c r="X7" s="13">
        <v>42329</v>
      </c>
      <c r="Y7" s="13">
        <v>42329</v>
      </c>
      <c r="Z7" s="11">
        <v>72</v>
      </c>
      <c r="AA7" s="11">
        <v>10</v>
      </c>
      <c r="AB7" s="10" t="s">
        <v>69</v>
      </c>
      <c r="AC7" s="14">
        <v>37.340000152587002</v>
      </c>
      <c r="AD7" s="15">
        <v>0</v>
      </c>
      <c r="AE7" s="14">
        <v>0</v>
      </c>
      <c r="AF7">
        <v>1</v>
      </c>
    </row>
    <row r="8" spans="1:32" ht="15.75" thickBot="1">
      <c r="A8" s="10" t="s">
        <v>272</v>
      </c>
      <c r="B8" s="10" t="s">
        <v>273</v>
      </c>
      <c r="C8" s="10" t="s">
        <v>56</v>
      </c>
      <c r="D8" s="10" t="s">
        <v>475</v>
      </c>
      <c r="E8" s="10" t="s">
        <v>58</v>
      </c>
      <c r="F8" s="9"/>
      <c r="G8" s="9"/>
      <c r="H8" s="10" t="s">
        <v>91</v>
      </c>
      <c r="I8" s="10" t="s">
        <v>275</v>
      </c>
      <c r="J8" s="10" t="s">
        <v>476</v>
      </c>
      <c r="K8" s="11">
        <v>0</v>
      </c>
      <c r="L8" s="12">
        <v>0</v>
      </c>
      <c r="M8" s="13">
        <v>43795</v>
      </c>
      <c r="N8" s="10" t="s">
        <v>477</v>
      </c>
      <c r="O8" s="10" t="s">
        <v>478</v>
      </c>
      <c r="P8" s="11">
        <v>3.11</v>
      </c>
      <c r="Q8" s="10" t="s">
        <v>270</v>
      </c>
      <c r="R8" s="10" t="s">
        <v>271</v>
      </c>
      <c r="S8" s="10" t="s">
        <v>97</v>
      </c>
      <c r="T8" s="11">
        <v>4</v>
      </c>
      <c r="U8" s="10" t="s">
        <v>479</v>
      </c>
      <c r="V8" s="10" t="s">
        <v>480</v>
      </c>
      <c r="W8" s="13">
        <v>42335</v>
      </c>
      <c r="X8" s="13">
        <v>42335</v>
      </c>
      <c r="Y8" s="13">
        <v>42335</v>
      </c>
      <c r="Z8" s="11">
        <v>48</v>
      </c>
      <c r="AA8" s="11">
        <v>1</v>
      </c>
      <c r="AB8" s="10" t="s">
        <v>69</v>
      </c>
      <c r="AC8" s="14">
        <v>29.039999008178</v>
      </c>
      <c r="AD8" s="15">
        <v>0</v>
      </c>
      <c r="AE8" s="14">
        <v>0</v>
      </c>
      <c r="AF8">
        <v>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:AF13"/>
  <sheetViews>
    <sheetView workbookViewId="0">
      <selection activeCell="B16" sqref="B16"/>
    </sheetView>
  </sheetViews>
  <sheetFormatPr baseColWidth="10" defaultRowHeight="15"/>
  <cols>
    <col min="2" max="2" width="29" customWidth="1"/>
  </cols>
  <sheetData>
    <row r="1" spans="1:32" ht="15.75" thickBot="1"/>
    <row r="2" spans="1:32" ht="15.75" thickBot="1">
      <c r="A2" s="10" t="s">
        <v>54</v>
      </c>
      <c r="B2" s="10" t="s">
        <v>55</v>
      </c>
      <c r="C2" s="10" t="s">
        <v>56</v>
      </c>
      <c r="D2" s="10" t="s">
        <v>57</v>
      </c>
      <c r="E2" s="10" t="s">
        <v>58</v>
      </c>
      <c r="F2" s="9"/>
      <c r="G2" s="9"/>
      <c r="H2" s="10" t="s">
        <v>59</v>
      </c>
      <c r="I2" s="10" t="s">
        <v>60</v>
      </c>
      <c r="J2" s="10" t="s">
        <v>61</v>
      </c>
      <c r="K2" s="11">
        <v>0</v>
      </c>
      <c r="L2" s="12">
        <v>0</v>
      </c>
      <c r="M2" s="13">
        <v>44559</v>
      </c>
      <c r="N2" s="10" t="s">
        <v>62</v>
      </c>
      <c r="O2" s="10" t="s">
        <v>63</v>
      </c>
      <c r="P2" s="11">
        <v>4.4000000000000004</v>
      </c>
      <c r="Q2" s="10" t="s">
        <v>64</v>
      </c>
      <c r="R2" s="10" t="s">
        <v>65</v>
      </c>
      <c r="S2" s="10" t="s">
        <v>66</v>
      </c>
      <c r="T2" s="11">
        <v>6</v>
      </c>
      <c r="U2" s="10" t="s">
        <v>67</v>
      </c>
      <c r="V2" s="10" t="s">
        <v>68</v>
      </c>
      <c r="W2" s="13">
        <v>42356</v>
      </c>
      <c r="X2" s="13">
        <v>42368</v>
      </c>
      <c r="Y2" s="13">
        <v>42368</v>
      </c>
      <c r="Z2" s="11">
        <v>72</v>
      </c>
      <c r="AA2" s="11">
        <v>1</v>
      </c>
      <c r="AB2" s="10" t="s">
        <v>69</v>
      </c>
      <c r="AC2" s="14">
        <v>69.779998779295994</v>
      </c>
      <c r="AD2" s="15">
        <v>0</v>
      </c>
      <c r="AE2" s="14">
        <v>0</v>
      </c>
      <c r="AF2">
        <v>1</v>
      </c>
    </row>
    <row r="3" spans="1:32" ht="15.75" thickBot="1">
      <c r="A3" s="10" t="s">
        <v>70</v>
      </c>
      <c r="B3" s="10" t="s">
        <v>71</v>
      </c>
      <c r="C3" s="10" t="s">
        <v>56</v>
      </c>
      <c r="D3" s="10" t="s">
        <v>138</v>
      </c>
      <c r="E3" s="10" t="s">
        <v>58</v>
      </c>
      <c r="F3" s="9"/>
      <c r="G3" s="9"/>
      <c r="H3" s="10" t="s">
        <v>59</v>
      </c>
      <c r="I3" s="10" t="s">
        <v>115</v>
      </c>
      <c r="J3" s="10" t="s">
        <v>139</v>
      </c>
      <c r="K3" s="11">
        <v>0</v>
      </c>
      <c r="L3" s="12">
        <v>3</v>
      </c>
      <c r="M3" s="13">
        <v>43822</v>
      </c>
      <c r="N3" s="10" t="s">
        <v>125</v>
      </c>
      <c r="O3" s="10" t="s">
        <v>126</v>
      </c>
      <c r="P3" s="11">
        <v>0</v>
      </c>
      <c r="Q3" s="10" t="s">
        <v>64</v>
      </c>
      <c r="R3" s="10" t="s">
        <v>140</v>
      </c>
      <c r="S3" s="10" t="s">
        <v>66</v>
      </c>
      <c r="T3" s="11">
        <v>5</v>
      </c>
      <c r="U3" s="10" t="s">
        <v>141</v>
      </c>
      <c r="V3" s="10" t="s">
        <v>142</v>
      </c>
      <c r="W3" s="13">
        <v>42256</v>
      </c>
      <c r="X3" s="13">
        <v>42361</v>
      </c>
      <c r="Y3" s="13">
        <v>42362</v>
      </c>
      <c r="Z3" s="11">
        <v>48</v>
      </c>
      <c r="AA3" s="11">
        <v>9000</v>
      </c>
      <c r="AB3" s="10" t="s">
        <v>69</v>
      </c>
      <c r="AC3" s="14">
        <v>48.280002593993999</v>
      </c>
      <c r="AD3" s="15">
        <v>0</v>
      </c>
      <c r="AE3" s="14">
        <v>0</v>
      </c>
      <c r="AF3">
        <v>1</v>
      </c>
    </row>
    <row r="4" spans="1:32" ht="15.75" thickBot="1">
      <c r="A4" s="10" t="s">
        <v>272</v>
      </c>
      <c r="B4" s="10" t="s">
        <v>273</v>
      </c>
      <c r="C4" s="10" t="s">
        <v>56</v>
      </c>
      <c r="D4" s="10" t="s">
        <v>481</v>
      </c>
      <c r="E4" s="10" t="s">
        <v>58</v>
      </c>
      <c r="F4" s="9"/>
      <c r="G4" s="9"/>
      <c r="H4" s="10" t="s">
        <v>91</v>
      </c>
      <c r="I4" s="10" t="s">
        <v>293</v>
      </c>
      <c r="J4" s="10" t="s">
        <v>482</v>
      </c>
      <c r="K4" s="11">
        <v>0</v>
      </c>
      <c r="L4" s="12">
        <v>0</v>
      </c>
      <c r="M4" s="13">
        <v>43806</v>
      </c>
      <c r="N4" s="10" t="s">
        <v>477</v>
      </c>
      <c r="O4" s="10" t="s">
        <v>478</v>
      </c>
      <c r="P4" s="11">
        <v>0</v>
      </c>
      <c r="Q4" s="10" t="s">
        <v>270</v>
      </c>
      <c r="R4" s="10" t="s">
        <v>271</v>
      </c>
      <c r="S4" s="10" t="s">
        <v>97</v>
      </c>
      <c r="T4" s="11">
        <v>5</v>
      </c>
      <c r="U4" s="10" t="s">
        <v>483</v>
      </c>
      <c r="V4" s="10" t="s">
        <v>484</v>
      </c>
      <c r="W4" s="13">
        <v>42339</v>
      </c>
      <c r="X4" s="13">
        <v>42346</v>
      </c>
      <c r="Y4" s="13">
        <v>42346</v>
      </c>
      <c r="Z4" s="11">
        <v>48</v>
      </c>
      <c r="AA4" s="11">
        <v>10</v>
      </c>
      <c r="AB4" s="10" t="s">
        <v>69</v>
      </c>
      <c r="AC4" s="14">
        <v>29.039999008178</v>
      </c>
      <c r="AD4" s="15">
        <v>0</v>
      </c>
      <c r="AE4" s="14">
        <v>0</v>
      </c>
      <c r="AF4">
        <v>1</v>
      </c>
    </row>
    <row r="5" spans="1:32" ht="15.75" thickBot="1">
      <c r="A5" s="10" t="s">
        <v>272</v>
      </c>
      <c r="B5" s="10" t="s">
        <v>273</v>
      </c>
      <c r="C5" s="10" t="s">
        <v>56</v>
      </c>
      <c r="D5" s="10" t="s">
        <v>485</v>
      </c>
      <c r="E5" s="10" t="s">
        <v>58</v>
      </c>
      <c r="F5" s="9"/>
      <c r="G5" s="9"/>
      <c r="H5" s="10" t="s">
        <v>91</v>
      </c>
      <c r="I5" s="10" t="s">
        <v>293</v>
      </c>
      <c r="J5" s="10" t="s">
        <v>486</v>
      </c>
      <c r="K5" s="11">
        <v>0</v>
      </c>
      <c r="L5" s="12">
        <v>0</v>
      </c>
      <c r="M5" s="13">
        <v>43808</v>
      </c>
      <c r="N5" s="10" t="s">
        <v>477</v>
      </c>
      <c r="O5" s="10" t="s">
        <v>478</v>
      </c>
      <c r="P5" s="11">
        <v>2.2000000000000002</v>
      </c>
      <c r="Q5" s="10" t="s">
        <v>270</v>
      </c>
      <c r="R5" s="10" t="s">
        <v>271</v>
      </c>
      <c r="S5" s="10" t="s">
        <v>97</v>
      </c>
      <c r="T5" s="11">
        <v>4</v>
      </c>
      <c r="U5" s="10" t="s">
        <v>487</v>
      </c>
      <c r="V5" s="10" t="s">
        <v>488</v>
      </c>
      <c r="W5" s="13">
        <v>42348</v>
      </c>
      <c r="X5" s="13">
        <v>42348</v>
      </c>
      <c r="Y5" s="13">
        <v>42348</v>
      </c>
      <c r="Z5" s="11">
        <v>48</v>
      </c>
      <c r="AA5" s="11">
        <v>10</v>
      </c>
      <c r="AB5" s="10" t="s">
        <v>69</v>
      </c>
      <c r="AC5" s="14">
        <v>32.040000915527003</v>
      </c>
      <c r="AD5" s="15">
        <v>0</v>
      </c>
      <c r="AE5" s="14">
        <v>0</v>
      </c>
      <c r="AF5">
        <v>1</v>
      </c>
    </row>
    <row r="6" spans="1:32" ht="15.75" thickBot="1">
      <c r="A6" s="10" t="s">
        <v>272</v>
      </c>
      <c r="B6" s="10" t="s">
        <v>273</v>
      </c>
      <c r="C6" s="10" t="s">
        <v>56</v>
      </c>
      <c r="D6" s="10" t="s">
        <v>489</v>
      </c>
      <c r="E6" s="10" t="s">
        <v>58</v>
      </c>
      <c r="F6" s="9"/>
      <c r="G6" s="9"/>
      <c r="H6" s="10" t="s">
        <v>194</v>
      </c>
      <c r="I6" s="10" t="s">
        <v>293</v>
      </c>
      <c r="J6" s="10" t="s">
        <v>490</v>
      </c>
      <c r="K6" s="11">
        <v>0</v>
      </c>
      <c r="L6" s="12">
        <v>1</v>
      </c>
      <c r="M6" s="13">
        <v>43808</v>
      </c>
      <c r="N6" s="10" t="s">
        <v>491</v>
      </c>
      <c r="O6" s="10" t="s">
        <v>492</v>
      </c>
      <c r="P6" s="11">
        <v>3.81</v>
      </c>
      <c r="Q6" s="10" t="s">
        <v>270</v>
      </c>
      <c r="R6" s="10" t="s">
        <v>279</v>
      </c>
      <c r="S6" s="10" t="s">
        <v>66</v>
      </c>
      <c r="T6" s="11">
        <v>4</v>
      </c>
      <c r="U6" s="10" t="s">
        <v>493</v>
      </c>
      <c r="V6" s="10" t="s">
        <v>494</v>
      </c>
      <c r="W6" s="13">
        <v>42326</v>
      </c>
      <c r="X6" s="13">
        <v>42348</v>
      </c>
      <c r="Y6" s="13">
        <v>42348</v>
      </c>
      <c r="Z6" s="11">
        <v>48</v>
      </c>
      <c r="AA6" s="11">
        <v>10</v>
      </c>
      <c r="AB6" s="10" t="s">
        <v>69</v>
      </c>
      <c r="AC6" s="14">
        <v>19.540000915526999</v>
      </c>
      <c r="AD6" s="15">
        <v>0</v>
      </c>
      <c r="AE6" s="14">
        <v>0</v>
      </c>
      <c r="AF6">
        <v>1</v>
      </c>
    </row>
    <row r="7" spans="1:32" ht="15.75" thickBot="1">
      <c r="A7" s="10" t="s">
        <v>272</v>
      </c>
      <c r="B7" s="10" t="s">
        <v>273</v>
      </c>
      <c r="C7" s="10" t="s">
        <v>56</v>
      </c>
      <c r="D7" s="10" t="s">
        <v>495</v>
      </c>
      <c r="E7" s="10" t="s">
        <v>58</v>
      </c>
      <c r="F7" s="9"/>
      <c r="G7" s="9"/>
      <c r="H7" s="10" t="s">
        <v>91</v>
      </c>
      <c r="I7" s="10" t="s">
        <v>275</v>
      </c>
      <c r="J7" s="10" t="s">
        <v>496</v>
      </c>
      <c r="K7" s="11">
        <v>0</v>
      </c>
      <c r="L7" s="12">
        <v>0</v>
      </c>
      <c r="M7" s="13">
        <v>44540</v>
      </c>
      <c r="N7" s="10" t="s">
        <v>497</v>
      </c>
      <c r="O7" s="10" t="s">
        <v>498</v>
      </c>
      <c r="P7" s="11">
        <v>24.1</v>
      </c>
      <c r="Q7" s="10" t="s">
        <v>270</v>
      </c>
      <c r="R7" s="10" t="s">
        <v>309</v>
      </c>
      <c r="S7" s="10" t="s">
        <v>66</v>
      </c>
      <c r="T7" s="11">
        <v>6</v>
      </c>
      <c r="U7" s="10" t="s">
        <v>499</v>
      </c>
      <c r="V7" s="10" t="s">
        <v>500</v>
      </c>
      <c r="W7" s="13">
        <v>42348</v>
      </c>
      <c r="X7" s="13">
        <v>42349</v>
      </c>
      <c r="Y7" s="13">
        <v>42349</v>
      </c>
      <c r="Z7" s="11">
        <v>72</v>
      </c>
      <c r="AA7" s="11">
        <v>10</v>
      </c>
      <c r="AB7" s="10" t="s">
        <v>69</v>
      </c>
      <c r="AC7" s="14">
        <v>48.640003204345</v>
      </c>
      <c r="AD7" s="15">
        <v>0</v>
      </c>
      <c r="AE7" s="14">
        <v>0</v>
      </c>
      <c r="AF7">
        <v>1</v>
      </c>
    </row>
    <row r="8" spans="1:32" ht="15.75" thickBot="1">
      <c r="A8" s="10" t="s">
        <v>272</v>
      </c>
      <c r="B8" s="10" t="s">
        <v>273</v>
      </c>
      <c r="C8" s="10" t="s">
        <v>56</v>
      </c>
      <c r="D8" s="10" t="s">
        <v>501</v>
      </c>
      <c r="E8" s="10" t="s">
        <v>58</v>
      </c>
      <c r="F8" s="9"/>
      <c r="G8" s="9"/>
      <c r="H8" s="10" t="s">
        <v>91</v>
      </c>
      <c r="I8" s="10" t="s">
        <v>293</v>
      </c>
      <c r="J8" s="10" t="s">
        <v>502</v>
      </c>
      <c r="K8" s="11">
        <v>0</v>
      </c>
      <c r="L8" s="12">
        <v>0</v>
      </c>
      <c r="M8" s="13">
        <v>43809</v>
      </c>
      <c r="N8" s="10" t="s">
        <v>251</v>
      </c>
      <c r="O8" s="10" t="s">
        <v>419</v>
      </c>
      <c r="P8" s="11">
        <v>5.39</v>
      </c>
      <c r="Q8" s="10" t="s">
        <v>270</v>
      </c>
      <c r="R8" s="10" t="s">
        <v>271</v>
      </c>
      <c r="S8" s="10" t="s">
        <v>97</v>
      </c>
      <c r="T8" s="11">
        <v>4</v>
      </c>
      <c r="U8" s="10" t="s">
        <v>503</v>
      </c>
      <c r="V8" s="10" t="s">
        <v>504</v>
      </c>
      <c r="W8" s="13">
        <v>42349</v>
      </c>
      <c r="X8" s="13">
        <v>42349</v>
      </c>
      <c r="Y8" s="13">
        <v>42349</v>
      </c>
      <c r="Z8" s="11">
        <v>48</v>
      </c>
      <c r="AA8" s="11">
        <v>16</v>
      </c>
      <c r="AB8" s="10" t="s">
        <v>69</v>
      </c>
      <c r="AC8" s="14">
        <v>27.139999389648001</v>
      </c>
      <c r="AD8" s="15">
        <v>0</v>
      </c>
      <c r="AE8" s="14">
        <v>0</v>
      </c>
      <c r="AF8">
        <v>1</v>
      </c>
    </row>
    <row r="9" spans="1:32" ht="15.75" thickBot="1">
      <c r="A9" s="10" t="s">
        <v>272</v>
      </c>
      <c r="B9" s="10" t="s">
        <v>273</v>
      </c>
      <c r="C9" s="10" t="s">
        <v>56</v>
      </c>
      <c r="D9" s="10" t="s">
        <v>505</v>
      </c>
      <c r="E9" s="10" t="s">
        <v>58</v>
      </c>
      <c r="F9" s="9"/>
      <c r="G9" s="9"/>
      <c r="H9" s="10" t="s">
        <v>91</v>
      </c>
      <c r="I9" s="10" t="s">
        <v>275</v>
      </c>
      <c r="J9" s="10" t="s">
        <v>506</v>
      </c>
      <c r="K9" s="11">
        <v>0</v>
      </c>
      <c r="L9" s="12">
        <v>0</v>
      </c>
      <c r="M9" s="13">
        <v>43816</v>
      </c>
      <c r="N9" s="10" t="s">
        <v>251</v>
      </c>
      <c r="O9" s="10" t="s">
        <v>252</v>
      </c>
      <c r="P9" s="11">
        <v>3.11</v>
      </c>
      <c r="Q9" s="10" t="s">
        <v>270</v>
      </c>
      <c r="R9" s="10" t="s">
        <v>271</v>
      </c>
      <c r="S9" s="10" t="s">
        <v>97</v>
      </c>
      <c r="T9" s="11">
        <v>5</v>
      </c>
      <c r="U9" s="10" t="s">
        <v>507</v>
      </c>
      <c r="V9" s="10" t="s">
        <v>508</v>
      </c>
      <c r="W9" s="13">
        <v>42355</v>
      </c>
      <c r="X9" s="13">
        <v>42356</v>
      </c>
      <c r="Y9" s="13">
        <v>42356</v>
      </c>
      <c r="Z9" s="11">
        <v>48</v>
      </c>
      <c r="AA9" s="11">
        <v>1</v>
      </c>
      <c r="AB9" s="10" t="s">
        <v>69</v>
      </c>
      <c r="AC9" s="14">
        <v>29.039999008178</v>
      </c>
      <c r="AD9" s="15">
        <v>0</v>
      </c>
      <c r="AE9" s="14">
        <v>0</v>
      </c>
      <c r="AF9">
        <v>1</v>
      </c>
    </row>
    <row r="10" spans="1:32" ht="15.75" thickBot="1">
      <c r="A10" s="10" t="s">
        <v>272</v>
      </c>
      <c r="B10" s="10" t="s">
        <v>273</v>
      </c>
      <c r="C10" s="10" t="s">
        <v>56</v>
      </c>
      <c r="D10" s="10" t="s">
        <v>509</v>
      </c>
      <c r="E10" s="10" t="s">
        <v>58</v>
      </c>
      <c r="F10" s="9"/>
      <c r="G10" s="9"/>
      <c r="H10" s="10" t="s">
        <v>91</v>
      </c>
      <c r="I10" s="10" t="s">
        <v>275</v>
      </c>
      <c r="J10" s="10" t="s">
        <v>510</v>
      </c>
      <c r="K10" s="11">
        <v>0</v>
      </c>
      <c r="L10" s="12">
        <v>0</v>
      </c>
      <c r="M10" s="13">
        <v>43816</v>
      </c>
      <c r="N10" s="10" t="s">
        <v>511</v>
      </c>
      <c r="O10" s="10" t="s">
        <v>512</v>
      </c>
      <c r="P10" s="11">
        <v>24.79</v>
      </c>
      <c r="Q10" s="10" t="s">
        <v>270</v>
      </c>
      <c r="R10" s="10" t="s">
        <v>380</v>
      </c>
      <c r="S10" s="10" t="s">
        <v>66</v>
      </c>
      <c r="T10" s="11">
        <v>5</v>
      </c>
      <c r="U10" s="10" t="s">
        <v>513</v>
      </c>
      <c r="V10" s="10" t="s">
        <v>514</v>
      </c>
      <c r="W10" s="13">
        <v>42355</v>
      </c>
      <c r="X10" s="13">
        <v>42356</v>
      </c>
      <c r="Y10" s="13">
        <v>42356</v>
      </c>
      <c r="Z10" s="11">
        <v>48</v>
      </c>
      <c r="AA10" s="11">
        <v>1</v>
      </c>
      <c r="AB10" s="10" t="s">
        <v>69</v>
      </c>
      <c r="AC10" s="14">
        <v>30.639999389648001</v>
      </c>
      <c r="AD10" s="15">
        <v>0</v>
      </c>
      <c r="AE10" s="14">
        <v>0</v>
      </c>
      <c r="AF10">
        <v>1</v>
      </c>
    </row>
    <row r="11" spans="1:32" ht="15.75" thickBot="1">
      <c r="A11" s="10" t="s">
        <v>272</v>
      </c>
      <c r="B11" s="10" t="s">
        <v>273</v>
      </c>
      <c r="C11" s="10" t="s">
        <v>56</v>
      </c>
      <c r="D11" s="10" t="s">
        <v>515</v>
      </c>
      <c r="E11" s="10" t="s">
        <v>58</v>
      </c>
      <c r="F11" s="9"/>
      <c r="G11" s="9"/>
      <c r="H11" s="10" t="s">
        <v>194</v>
      </c>
      <c r="I11" s="10" t="s">
        <v>293</v>
      </c>
      <c r="J11" s="10" t="s">
        <v>516</v>
      </c>
      <c r="K11" s="11">
        <v>0</v>
      </c>
      <c r="L11" s="12">
        <v>0</v>
      </c>
      <c r="M11" s="13">
        <v>43822</v>
      </c>
      <c r="N11" s="10" t="s">
        <v>517</v>
      </c>
      <c r="O11" s="10" t="s">
        <v>518</v>
      </c>
      <c r="P11" s="11">
        <v>27.74</v>
      </c>
      <c r="Q11" s="10" t="s">
        <v>270</v>
      </c>
      <c r="R11" s="10" t="s">
        <v>309</v>
      </c>
      <c r="S11" s="10" t="s">
        <v>66</v>
      </c>
      <c r="T11" s="11">
        <v>6</v>
      </c>
      <c r="U11" s="10" t="s">
        <v>519</v>
      </c>
      <c r="V11" s="10" t="s">
        <v>520</v>
      </c>
      <c r="W11" s="13">
        <v>42361</v>
      </c>
      <c r="X11" s="13">
        <v>42362</v>
      </c>
      <c r="Y11" s="13">
        <v>42362</v>
      </c>
      <c r="Z11" s="11">
        <v>48</v>
      </c>
      <c r="AA11" s="11">
        <v>14</v>
      </c>
      <c r="AB11" s="10" t="s">
        <v>69</v>
      </c>
      <c r="AC11" s="14">
        <v>31.639999389648001</v>
      </c>
      <c r="AD11" s="15">
        <v>0</v>
      </c>
      <c r="AE11" s="14">
        <v>0</v>
      </c>
      <c r="AF11">
        <v>1</v>
      </c>
    </row>
    <row r="12" spans="1:32" ht="15.75" thickBot="1">
      <c r="A12" s="10" t="s">
        <v>272</v>
      </c>
      <c r="B12" s="10" t="s">
        <v>273</v>
      </c>
      <c r="C12" s="10" t="s">
        <v>56</v>
      </c>
      <c r="D12" s="10" t="s">
        <v>521</v>
      </c>
      <c r="E12" s="10" t="s">
        <v>58</v>
      </c>
      <c r="F12" s="9"/>
      <c r="G12" s="9"/>
      <c r="H12" s="10" t="s">
        <v>91</v>
      </c>
      <c r="I12" s="10" t="s">
        <v>293</v>
      </c>
      <c r="J12" s="10" t="s">
        <v>522</v>
      </c>
      <c r="K12" s="11">
        <v>0</v>
      </c>
      <c r="L12" s="12">
        <v>0</v>
      </c>
      <c r="M12" s="13">
        <v>43826</v>
      </c>
      <c r="N12" s="10" t="s">
        <v>523</v>
      </c>
      <c r="O12" s="10" t="s">
        <v>524</v>
      </c>
      <c r="P12" s="11">
        <v>23.99</v>
      </c>
      <c r="Q12" s="10" t="s">
        <v>270</v>
      </c>
      <c r="R12" s="10" t="s">
        <v>309</v>
      </c>
      <c r="S12" s="10" t="s">
        <v>66</v>
      </c>
      <c r="T12" s="11">
        <v>6</v>
      </c>
      <c r="U12" s="10" t="s">
        <v>525</v>
      </c>
      <c r="V12" s="10" t="s">
        <v>526</v>
      </c>
      <c r="W12" s="13">
        <v>42366</v>
      </c>
      <c r="X12" s="13">
        <v>42366</v>
      </c>
      <c r="Y12" s="13">
        <v>42366</v>
      </c>
      <c r="Z12" s="11">
        <v>48</v>
      </c>
      <c r="AA12" s="11">
        <v>14</v>
      </c>
      <c r="AB12" s="10" t="s">
        <v>69</v>
      </c>
      <c r="AC12" s="14">
        <v>42.840000152587002</v>
      </c>
      <c r="AD12" s="15">
        <v>0</v>
      </c>
      <c r="AE12" s="14">
        <v>0</v>
      </c>
      <c r="AF12">
        <v>1</v>
      </c>
    </row>
    <row r="13" spans="1:32" ht="15.75" thickBot="1">
      <c r="A13" s="10" t="s">
        <v>272</v>
      </c>
      <c r="B13" s="10" t="s">
        <v>273</v>
      </c>
      <c r="C13" s="10" t="s">
        <v>56</v>
      </c>
      <c r="D13" s="10" t="s">
        <v>527</v>
      </c>
      <c r="E13" s="10" t="s">
        <v>58</v>
      </c>
      <c r="F13" s="9"/>
      <c r="G13" s="9"/>
      <c r="H13" s="10" t="s">
        <v>91</v>
      </c>
      <c r="I13" s="10" t="s">
        <v>275</v>
      </c>
      <c r="J13" s="10" t="s">
        <v>528</v>
      </c>
      <c r="K13" s="11">
        <v>0</v>
      </c>
      <c r="L13" s="12">
        <v>0</v>
      </c>
      <c r="M13" s="13">
        <v>44559</v>
      </c>
      <c r="N13" s="10" t="s">
        <v>257</v>
      </c>
      <c r="O13" s="10" t="s">
        <v>258</v>
      </c>
      <c r="P13" s="11">
        <v>5.82</v>
      </c>
      <c r="Q13" s="10" t="s">
        <v>270</v>
      </c>
      <c r="R13" s="10" t="s">
        <v>309</v>
      </c>
      <c r="S13" s="10" t="s">
        <v>66</v>
      </c>
      <c r="T13" s="11">
        <v>6</v>
      </c>
      <c r="U13" s="10" t="s">
        <v>529</v>
      </c>
      <c r="V13" s="10" t="s">
        <v>530</v>
      </c>
      <c r="W13" s="13">
        <v>42368</v>
      </c>
      <c r="X13" s="13">
        <v>42368</v>
      </c>
      <c r="Y13" s="13">
        <v>42368</v>
      </c>
      <c r="Z13" s="11">
        <v>72</v>
      </c>
      <c r="AA13" s="11">
        <v>12</v>
      </c>
      <c r="AB13" s="10" t="s">
        <v>69</v>
      </c>
      <c r="AC13" s="14">
        <v>44.140003204345</v>
      </c>
      <c r="AD13" s="15">
        <v>0</v>
      </c>
      <c r="AE13" s="14">
        <v>0</v>
      </c>
      <c r="AF1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SELECTION DU TIERS</vt:lpstr>
      <vt:lpstr>ANALYSE </vt:lpstr>
      <vt:lpstr>CUMUL 2015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JCG ICARE</dc:creator>
  <cp:lastModifiedBy>JCG ICARE</cp:lastModifiedBy>
  <cp:lastPrinted>2016-04-07T19:45:45Z</cp:lastPrinted>
  <dcterms:created xsi:type="dcterms:W3CDTF">2016-04-06T16:25:30Z</dcterms:created>
  <dcterms:modified xsi:type="dcterms:W3CDTF">2016-04-08T09:00:42Z</dcterms:modified>
</cp:coreProperties>
</file>