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C:\Users\CG4F109N\Desktop\"/>
    </mc:Choice>
  </mc:AlternateContent>
  <xr:revisionPtr revIDLastSave="0" documentId="13_ncr:1_{A6BE82A0-2E6C-4465-80A5-287D187093FF}" xr6:coauthVersionLast="47" xr6:coauthVersionMax="47" xr10:uidLastSave="{00000000-0000-0000-0000-000000000000}"/>
  <bookViews>
    <workbookView xWindow="28680" yWindow="-120" windowWidth="29040" windowHeight="15840" tabRatio="946" xr2:uid="{00000000-000D-0000-FFFF-FFFF00000000}"/>
  </bookViews>
  <sheets>
    <sheet name="1-Suivi activités" sheetId="40" r:id="rId1"/>
    <sheet name="LISTE DEROULANTE" sheetId="2" r:id="rId2"/>
  </sheets>
  <definedNames>
    <definedName name="_xlnm._FilterDatabase" localSheetId="0" hidden="1">'1-Suivi activités'!$A$2:$AF$247</definedName>
    <definedName name="DEMANDEURS">'LISTE DEROULANTE'!$C$2:$C$345</definedName>
    <definedName name="GESTIONNAIRE">'LISTE DEROULANTE'!$I$2:$I$4</definedName>
    <definedName name="MODELES">'LISTE DEROULANTE'!$D$2:$D$64</definedName>
    <definedName name="MOIS">'LISTE DEROULANTE'!$A$2:$A$13</definedName>
    <definedName name="POLES">'LISTE DEROULANTE'!$B$2:$B$14</definedName>
    <definedName name="SOUSTACHES">'LISTE DEROULANTE'!$H$2:$H$36</definedName>
    <definedName name="SOUSVOLETS">'LISTE DEROULANTE'!$F$2:$F$3</definedName>
    <definedName name="TACHES">'LISTE DEROULANTE'!$G$2:$G$57</definedName>
    <definedName name="VOLETS">'LISTE DEROULANTE'!$E$2:$E$9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B3" i="40" l="1"/>
  <c r="Z3" i="40"/>
  <c r="AC3" i="40"/>
  <c r="AA3" i="40"/>
  <c r="AA5" i="40"/>
  <c r="AI18" i="40"/>
  <c r="AI17" i="40"/>
  <c r="AI16" i="40"/>
  <c r="AI15" i="40"/>
  <c r="AI14" i="40"/>
  <c r="AI11" i="40"/>
  <c r="AI10" i="40"/>
  <c r="AI9" i="40"/>
  <c r="AI12" i="40" s="1"/>
  <c r="AI13" i="40" s="1"/>
  <c r="AI8" i="40"/>
  <c r="AC4" i="40"/>
  <c r="AB4" i="40"/>
  <c r="AB5" i="40"/>
  <c r="AB6" i="40"/>
  <c r="AB7" i="40"/>
  <c r="AB8" i="40"/>
  <c r="AB9" i="40"/>
  <c r="AB10" i="40"/>
  <c r="AB11" i="40"/>
  <c r="AB12" i="40"/>
  <c r="AB13" i="40"/>
  <c r="AB14" i="40"/>
  <c r="AB15" i="40"/>
  <c r="AB16" i="40"/>
  <c r="AB17" i="40"/>
  <c r="AB18" i="40"/>
  <c r="AB19" i="40"/>
  <c r="AB20" i="40"/>
  <c r="AB21" i="40"/>
  <c r="AB22" i="40"/>
  <c r="AB23" i="40"/>
  <c r="AB24" i="40"/>
  <c r="AB25" i="40"/>
  <c r="AB26" i="40"/>
  <c r="AB27" i="40"/>
  <c r="AB28" i="40"/>
  <c r="AB29" i="40"/>
  <c r="AB30" i="40"/>
  <c r="AB31" i="40"/>
  <c r="AB32" i="40"/>
  <c r="AB33" i="40"/>
  <c r="AB34" i="40"/>
  <c r="AB35" i="40"/>
  <c r="AB36" i="40"/>
  <c r="AB37" i="40"/>
  <c r="AB38" i="40"/>
  <c r="AB39" i="40"/>
  <c r="AB40" i="40"/>
  <c r="AB41" i="40"/>
  <c r="AB42" i="40"/>
  <c r="AB43" i="40"/>
  <c r="AB44" i="40"/>
  <c r="AB45" i="40"/>
  <c r="AB46" i="40"/>
  <c r="AB47" i="40"/>
  <c r="AB48" i="40"/>
  <c r="AB49" i="40"/>
  <c r="AB50" i="40"/>
  <c r="AB51" i="40"/>
  <c r="AB52" i="40"/>
  <c r="AB53" i="40"/>
  <c r="AB54" i="40"/>
  <c r="AB55" i="40"/>
  <c r="AB56" i="40"/>
  <c r="AB57" i="40"/>
  <c r="AB58" i="40"/>
  <c r="AB59" i="40"/>
  <c r="AB60" i="40"/>
  <c r="AB61" i="40"/>
  <c r="AB62" i="40"/>
  <c r="AB63" i="40"/>
  <c r="AB64" i="40"/>
  <c r="AB65" i="40"/>
  <c r="AB66" i="40"/>
  <c r="AB67" i="40"/>
  <c r="AB68" i="40"/>
  <c r="AB69" i="40"/>
  <c r="AB70" i="40"/>
  <c r="AB71" i="40"/>
  <c r="AB72" i="40"/>
  <c r="AB73" i="40"/>
  <c r="AB74" i="40"/>
  <c r="AB75" i="40"/>
  <c r="AB76" i="40"/>
  <c r="AB77" i="40"/>
  <c r="AB78" i="40"/>
  <c r="AB79" i="40"/>
  <c r="AB80" i="40"/>
  <c r="AB81" i="40"/>
  <c r="AB82" i="40"/>
  <c r="AB83" i="40"/>
  <c r="AB84" i="40"/>
  <c r="AB85" i="40"/>
  <c r="AB86" i="40"/>
  <c r="AB87" i="40"/>
  <c r="AB88" i="40"/>
  <c r="AB89" i="40"/>
  <c r="AB90" i="40"/>
  <c r="AB91" i="40"/>
  <c r="AB92" i="40"/>
  <c r="AB93" i="40"/>
  <c r="AB94" i="40"/>
  <c r="AB95" i="40"/>
  <c r="AB96" i="40"/>
  <c r="AB97" i="40"/>
  <c r="AB98" i="40"/>
  <c r="AB99" i="40"/>
  <c r="AB100" i="40"/>
  <c r="AB101" i="40"/>
  <c r="AB102" i="40"/>
  <c r="AB103" i="40"/>
  <c r="AB104" i="40"/>
  <c r="AB105" i="40"/>
  <c r="AB106" i="40"/>
  <c r="AB107" i="40"/>
  <c r="AB108" i="40"/>
  <c r="AB109" i="40"/>
  <c r="AB110" i="40"/>
  <c r="AB111" i="40"/>
  <c r="AB112" i="40"/>
  <c r="AB113" i="40"/>
  <c r="AB114" i="40"/>
  <c r="AB115" i="40"/>
  <c r="AB116" i="40"/>
  <c r="AB117" i="40"/>
  <c r="AB118" i="40"/>
  <c r="AB119" i="40"/>
  <c r="AB120" i="40"/>
  <c r="AB121" i="40"/>
  <c r="AB122" i="40"/>
  <c r="AB123" i="40"/>
  <c r="AB124" i="40"/>
  <c r="AB125" i="40"/>
  <c r="AB126" i="40"/>
  <c r="AB127" i="40"/>
  <c r="AB128" i="40"/>
  <c r="AB129" i="40"/>
  <c r="AB130" i="40"/>
  <c r="AB131" i="40"/>
  <c r="AB132" i="40"/>
  <c r="AB133" i="40"/>
  <c r="AB134" i="40"/>
  <c r="AB135" i="40"/>
  <c r="AB136" i="40"/>
  <c r="AB137" i="40"/>
  <c r="AB138" i="40"/>
  <c r="AB139" i="40"/>
  <c r="AB140" i="40"/>
  <c r="AB141" i="40"/>
  <c r="AB142" i="40"/>
  <c r="AB143" i="40"/>
  <c r="AB144" i="40"/>
  <c r="AB145" i="40"/>
  <c r="AB146" i="40"/>
  <c r="AB147" i="40"/>
  <c r="AB148" i="40"/>
  <c r="AB149" i="40"/>
  <c r="AB150" i="40"/>
  <c r="AB151" i="40"/>
  <c r="AB152" i="40"/>
  <c r="AB153" i="40"/>
  <c r="AB154" i="40"/>
  <c r="AB155" i="40"/>
  <c r="AB156" i="40"/>
  <c r="AB157" i="40"/>
  <c r="AB158" i="40"/>
  <c r="AB159" i="40"/>
  <c r="AB160" i="40"/>
  <c r="AB161" i="40"/>
  <c r="AB162" i="40"/>
  <c r="AB163" i="40"/>
  <c r="AB164" i="40"/>
  <c r="AB165" i="40"/>
  <c r="AB166" i="40"/>
  <c r="AB167" i="40"/>
  <c r="AB168" i="40"/>
  <c r="AB169" i="40"/>
  <c r="AB170" i="40"/>
  <c r="AB171" i="40"/>
  <c r="AB172" i="40"/>
  <c r="AB173" i="40"/>
  <c r="AB174" i="40"/>
  <c r="AB175" i="40"/>
  <c r="AB176" i="40"/>
  <c r="AB177" i="40"/>
  <c r="AB178" i="40"/>
  <c r="AB179" i="40"/>
  <c r="AB180" i="40"/>
  <c r="AB181" i="40"/>
  <c r="AB182" i="40"/>
  <c r="AB183" i="40"/>
  <c r="AB184" i="40"/>
  <c r="AB185" i="40"/>
  <c r="AB186" i="40"/>
  <c r="AB187" i="40"/>
  <c r="AB188" i="40"/>
  <c r="AB189" i="40"/>
  <c r="AB190" i="40"/>
  <c r="AB191" i="40"/>
  <c r="AB192" i="40"/>
  <c r="AB193" i="40"/>
  <c r="AB194" i="40"/>
  <c r="AB195" i="40"/>
  <c r="AB196" i="40"/>
  <c r="AB197" i="40"/>
  <c r="AB198" i="40"/>
  <c r="AB199" i="40"/>
  <c r="AB200" i="40"/>
  <c r="AB201" i="40"/>
  <c r="AB202" i="40"/>
  <c r="AB203" i="40"/>
  <c r="AB204" i="40"/>
  <c r="AB205" i="40"/>
  <c r="AB206" i="40"/>
  <c r="AB207" i="40"/>
  <c r="AB208" i="40"/>
  <c r="AB209" i="40"/>
  <c r="AB210" i="40"/>
  <c r="AB211" i="40"/>
  <c r="AB212" i="40"/>
  <c r="AB213" i="40"/>
  <c r="AB214" i="40"/>
  <c r="AA4" i="40"/>
  <c r="AA6" i="40"/>
  <c r="AA7" i="40"/>
  <c r="AA8" i="40"/>
  <c r="AA9" i="40"/>
  <c r="AA10" i="40"/>
  <c r="AA11" i="40"/>
  <c r="AA12" i="40"/>
  <c r="AA13" i="40"/>
  <c r="AA14" i="40"/>
  <c r="AA15" i="40"/>
  <c r="AA16" i="40"/>
  <c r="AA17" i="40"/>
  <c r="AA18" i="40"/>
  <c r="AA19" i="40"/>
  <c r="AA20" i="40"/>
  <c r="AA21" i="40"/>
  <c r="AA22" i="40"/>
  <c r="AA23" i="40"/>
  <c r="AA24" i="40"/>
  <c r="AA25" i="40"/>
  <c r="AA26" i="40"/>
  <c r="AA27" i="40"/>
  <c r="AA28" i="40"/>
  <c r="AA29" i="40"/>
  <c r="AA30" i="40"/>
  <c r="AA31" i="40"/>
  <c r="AA32" i="40"/>
  <c r="AA33" i="40"/>
  <c r="AA34" i="40"/>
  <c r="AA35" i="40"/>
  <c r="AA36" i="40"/>
  <c r="AA37" i="40"/>
  <c r="AA38" i="40"/>
  <c r="AA39" i="40"/>
  <c r="AA40" i="40"/>
  <c r="AA41" i="40"/>
  <c r="AA42" i="40"/>
  <c r="AA43" i="40"/>
  <c r="AA44" i="40"/>
  <c r="AA45" i="40"/>
  <c r="AA46" i="40"/>
  <c r="AA47" i="40"/>
  <c r="AA48" i="40"/>
  <c r="AA49" i="40"/>
  <c r="AA50" i="40"/>
  <c r="AA51" i="40"/>
  <c r="AA52" i="40"/>
  <c r="AA53" i="40"/>
  <c r="AA54" i="40"/>
  <c r="AA55" i="40"/>
  <c r="AA56" i="40"/>
  <c r="AA57" i="40"/>
  <c r="AA58" i="40"/>
  <c r="AA59" i="40"/>
  <c r="AA60" i="40"/>
  <c r="AA61" i="40"/>
  <c r="AA62" i="40"/>
  <c r="AA63" i="40"/>
  <c r="AA64" i="40"/>
  <c r="AA65" i="40"/>
  <c r="AA66" i="40"/>
  <c r="AA67" i="40"/>
  <c r="AA68" i="40"/>
  <c r="AA69" i="40"/>
  <c r="AA70" i="40"/>
  <c r="AA71" i="40"/>
  <c r="AA72" i="40"/>
  <c r="AA73" i="40"/>
  <c r="AA74" i="40"/>
  <c r="AA75" i="40"/>
  <c r="AA76" i="40"/>
  <c r="AA77" i="40"/>
  <c r="AA78" i="40"/>
  <c r="AA79" i="40"/>
  <c r="AA80" i="40"/>
  <c r="AA81" i="40"/>
  <c r="AA82" i="40"/>
  <c r="AA83" i="40"/>
  <c r="AA84" i="40"/>
  <c r="AA85" i="40"/>
  <c r="AA86" i="40"/>
  <c r="AA87" i="40"/>
  <c r="AA88" i="40"/>
  <c r="AA89" i="40"/>
  <c r="AA90" i="40"/>
  <c r="AA91" i="40"/>
  <c r="AA92" i="40"/>
  <c r="AA93" i="40"/>
  <c r="AA94" i="40"/>
  <c r="AA95" i="40"/>
  <c r="AA96" i="40"/>
  <c r="AA97" i="40"/>
  <c r="AA98" i="40"/>
  <c r="AA99" i="40"/>
  <c r="AA100" i="40"/>
  <c r="AA101" i="40"/>
  <c r="AA102" i="40"/>
  <c r="AA103" i="40"/>
  <c r="AA104" i="40"/>
  <c r="AA105" i="40"/>
  <c r="AA106" i="40"/>
  <c r="AA107" i="40"/>
  <c r="AA108" i="40"/>
  <c r="AA109" i="40"/>
  <c r="AA110" i="40"/>
  <c r="AA111" i="40"/>
  <c r="AA112" i="40"/>
  <c r="AA113" i="40"/>
  <c r="AA114" i="40"/>
  <c r="AA115" i="40"/>
  <c r="AA116" i="40"/>
  <c r="AA117" i="40"/>
  <c r="AA118" i="40"/>
  <c r="AA119" i="40"/>
  <c r="AA120" i="40"/>
  <c r="AA121" i="40"/>
  <c r="AA122" i="40"/>
  <c r="AA123" i="40"/>
  <c r="AA124" i="40"/>
  <c r="AA125" i="40"/>
  <c r="AA126" i="40"/>
  <c r="AA127" i="40"/>
  <c r="AA128" i="40"/>
  <c r="AA129" i="40"/>
  <c r="AA130" i="40"/>
  <c r="AA131" i="40"/>
  <c r="AA132" i="40"/>
  <c r="AA133" i="40"/>
  <c r="AA134" i="40"/>
  <c r="AA135" i="40"/>
  <c r="AA136" i="40"/>
  <c r="AA137" i="40"/>
  <c r="AA138" i="40"/>
  <c r="AA139" i="40"/>
  <c r="AA140" i="40"/>
  <c r="AA141" i="40"/>
  <c r="AA142" i="40"/>
  <c r="AA143" i="40"/>
  <c r="AA144" i="40"/>
  <c r="AA145" i="40"/>
  <c r="AA146" i="40"/>
  <c r="AA147" i="40"/>
  <c r="AA148" i="40"/>
  <c r="AA149" i="40"/>
  <c r="AA150" i="40"/>
  <c r="AA151" i="40"/>
  <c r="AA152" i="40"/>
  <c r="AA153" i="40"/>
  <c r="AA154" i="40"/>
  <c r="AA155" i="40"/>
  <c r="AA156" i="40"/>
  <c r="AA157" i="40"/>
  <c r="AA158" i="40"/>
  <c r="AA159" i="40"/>
  <c r="AA160" i="40"/>
  <c r="AA161" i="40"/>
  <c r="AA162" i="40"/>
  <c r="AA163" i="40"/>
  <c r="AA164" i="40"/>
  <c r="AA165" i="40"/>
  <c r="AA166" i="40"/>
  <c r="AA167" i="40"/>
  <c r="AA168" i="40"/>
  <c r="AA169" i="40"/>
  <c r="AA170" i="40"/>
  <c r="AA171" i="40"/>
  <c r="AA172" i="40"/>
  <c r="AA173" i="40"/>
  <c r="AA174" i="40"/>
  <c r="AA175" i="40"/>
  <c r="AA176" i="40"/>
  <c r="AA177" i="40"/>
  <c r="AA178" i="40"/>
  <c r="AA179" i="40"/>
  <c r="AA180" i="40"/>
  <c r="AA181" i="40"/>
  <c r="AA182" i="40"/>
  <c r="AA183" i="40"/>
  <c r="AA184" i="40"/>
  <c r="AA185" i="40"/>
  <c r="AA186" i="40"/>
  <c r="AA187" i="40"/>
  <c r="AA188" i="40"/>
  <c r="AA189" i="40"/>
  <c r="AA190" i="40"/>
  <c r="AA191" i="40"/>
  <c r="AA192" i="40"/>
  <c r="AA193" i="40"/>
  <c r="AA194" i="40"/>
  <c r="AA195" i="40"/>
  <c r="AA196" i="40"/>
  <c r="AA197" i="40"/>
  <c r="AA198" i="40"/>
  <c r="AA199" i="40"/>
  <c r="AA200" i="40"/>
  <c r="AA201" i="40"/>
  <c r="AA202" i="40"/>
  <c r="AA203" i="40"/>
  <c r="AA204" i="40"/>
  <c r="AA205" i="40"/>
  <c r="AA206" i="40"/>
  <c r="AA207" i="40"/>
  <c r="AA208" i="40"/>
  <c r="AA209" i="40"/>
  <c r="AA210" i="40"/>
  <c r="AA211" i="40"/>
  <c r="AA212" i="40"/>
  <c r="AA213" i="40"/>
  <c r="AA214" i="40"/>
  <c r="AA215" i="40"/>
  <c r="AA216" i="40"/>
  <c r="AA217" i="40"/>
  <c r="AA218" i="40"/>
  <c r="AA219" i="40"/>
  <c r="AA220" i="40"/>
  <c r="AA221" i="40"/>
  <c r="AA222" i="40"/>
  <c r="AA223" i="40"/>
  <c r="AA224" i="40"/>
  <c r="AA225" i="40"/>
  <c r="AA226" i="40"/>
  <c r="AA227" i="40"/>
  <c r="AA228" i="40"/>
  <c r="AA229" i="40"/>
  <c r="AA230" i="40"/>
  <c r="AA231" i="40"/>
  <c r="AA232" i="40"/>
  <c r="AA233" i="40"/>
  <c r="AA234" i="40"/>
  <c r="AA235" i="40"/>
  <c r="AA236" i="40"/>
  <c r="AA237" i="40"/>
  <c r="AA238" i="40"/>
  <c r="AA239" i="40"/>
  <c r="AA240" i="40"/>
  <c r="AA241" i="40"/>
  <c r="AA242" i="40"/>
  <c r="AA243" i="40"/>
  <c r="AA244" i="40"/>
  <c r="AA245" i="40"/>
  <c r="AA246" i="40"/>
  <c r="AA247" i="40"/>
  <c r="Z4" i="40"/>
  <c r="Z5" i="40"/>
  <c r="Z6" i="40"/>
  <c r="Z7" i="40"/>
  <c r="Z8" i="40"/>
  <c r="Z9" i="40"/>
  <c r="Z10" i="40"/>
  <c r="Z11" i="40"/>
  <c r="Z12" i="40"/>
  <c r="Z13" i="40"/>
  <c r="Z14" i="40"/>
  <c r="Z15" i="40"/>
  <c r="Z16" i="40"/>
  <c r="Z17" i="40"/>
  <c r="Z18" i="40"/>
  <c r="Z19" i="40"/>
  <c r="Z20" i="40"/>
  <c r="Z21" i="40"/>
  <c r="Z22" i="40"/>
  <c r="Z23" i="40"/>
  <c r="Z24" i="40"/>
  <c r="Z25" i="40"/>
  <c r="Z26" i="40"/>
  <c r="Z27" i="40"/>
  <c r="Z28" i="40"/>
  <c r="Z29" i="40"/>
  <c r="Z30" i="40"/>
  <c r="Z31" i="40"/>
  <c r="Z32" i="40"/>
  <c r="Z33" i="40"/>
  <c r="Z34" i="40"/>
  <c r="Z35" i="40"/>
  <c r="Z36" i="40"/>
  <c r="Z37" i="40"/>
  <c r="Z38" i="40"/>
  <c r="Z39" i="40"/>
  <c r="Z40" i="40"/>
  <c r="Z41" i="40"/>
  <c r="Z42" i="40"/>
  <c r="Z43" i="40"/>
  <c r="Z44" i="40"/>
  <c r="Z45" i="40"/>
  <c r="Z46" i="40"/>
  <c r="Z47" i="40"/>
  <c r="Z48" i="40"/>
  <c r="Z49" i="40"/>
  <c r="Z50" i="40"/>
  <c r="Z51" i="40"/>
  <c r="Z52" i="40"/>
  <c r="Z53" i="40"/>
  <c r="Z54" i="40"/>
  <c r="Z55" i="40"/>
  <c r="Z56" i="40"/>
  <c r="Z57" i="40"/>
  <c r="Z58" i="40"/>
  <c r="Z59" i="40"/>
  <c r="Z60" i="40"/>
  <c r="Z61" i="40"/>
  <c r="Z62" i="40"/>
  <c r="Z63" i="40"/>
  <c r="Z64" i="40"/>
  <c r="Z65" i="40"/>
  <c r="Z66" i="40"/>
  <c r="Z67" i="40"/>
  <c r="Z68" i="40"/>
  <c r="Z69" i="40"/>
  <c r="Z70" i="40"/>
  <c r="Z71" i="40"/>
  <c r="Z72" i="40"/>
  <c r="Z73" i="40"/>
  <c r="Z74" i="40"/>
  <c r="Z75" i="40"/>
  <c r="Z76" i="40"/>
  <c r="Z77" i="40"/>
  <c r="Z78" i="40"/>
  <c r="Z79" i="40"/>
  <c r="Z80" i="40"/>
  <c r="Z81" i="40"/>
  <c r="Z82" i="40"/>
  <c r="Z83" i="40"/>
  <c r="Z84" i="40"/>
  <c r="Z85" i="40"/>
  <c r="Z86" i="40"/>
  <c r="Z87" i="40"/>
  <c r="Z88" i="40"/>
  <c r="Z89" i="40"/>
  <c r="Z90" i="40"/>
  <c r="Z91" i="40"/>
  <c r="Z92" i="40"/>
  <c r="Z93" i="40"/>
  <c r="Z94" i="40"/>
  <c r="Z95" i="40"/>
  <c r="Z96" i="40"/>
  <c r="Z97" i="40"/>
  <c r="Z98" i="40"/>
  <c r="Z99" i="40"/>
  <c r="Z100" i="40"/>
  <c r="Z101" i="40"/>
  <c r="Z102" i="40"/>
  <c r="Z103" i="40"/>
  <c r="Z104" i="40"/>
  <c r="Z105" i="40"/>
  <c r="Z106" i="40"/>
  <c r="Z107" i="40"/>
  <c r="Z108" i="40"/>
  <c r="Z109" i="40"/>
  <c r="Z110" i="40"/>
  <c r="Z111" i="40"/>
  <c r="Z112" i="40"/>
  <c r="Z113" i="40"/>
  <c r="Z114" i="40"/>
  <c r="Z115" i="40"/>
  <c r="Z116" i="40"/>
  <c r="Z117" i="40"/>
  <c r="Z118" i="40"/>
  <c r="Z119" i="40"/>
  <c r="Z120" i="40"/>
  <c r="Z121" i="40"/>
  <c r="Z122" i="40"/>
  <c r="Z123" i="40"/>
  <c r="Z124" i="40"/>
  <c r="Z125" i="40"/>
  <c r="Z126" i="40"/>
  <c r="Z127" i="40"/>
  <c r="Z128" i="40"/>
  <c r="Z129" i="40"/>
  <c r="Z130" i="40"/>
  <c r="Z131" i="40"/>
  <c r="Z132" i="40"/>
  <c r="Z133" i="40"/>
  <c r="Z134" i="40"/>
  <c r="Z135" i="40"/>
  <c r="Z136" i="40"/>
  <c r="Z137" i="40"/>
  <c r="Z138" i="40"/>
  <c r="Z139" i="40"/>
  <c r="Z140" i="40"/>
  <c r="Z141" i="40"/>
  <c r="Z142" i="40"/>
  <c r="Z143" i="40"/>
  <c r="Z144" i="40"/>
  <c r="Z145" i="40"/>
  <c r="Z146" i="40"/>
  <c r="Z147" i="40"/>
  <c r="Z148" i="40"/>
  <c r="Z149" i="40"/>
  <c r="Z150" i="40"/>
  <c r="Z151" i="40"/>
  <c r="Z152" i="40"/>
  <c r="Z153" i="40"/>
  <c r="Z154" i="40"/>
  <c r="Z155" i="40"/>
  <c r="Z156" i="40"/>
  <c r="Z157" i="40"/>
  <c r="Z158" i="40"/>
  <c r="Z159" i="40"/>
  <c r="Z160" i="40"/>
  <c r="Z161" i="40"/>
  <c r="Z162" i="40"/>
  <c r="Z163" i="40"/>
  <c r="Z164" i="40"/>
  <c r="Z165" i="40"/>
  <c r="Z166" i="40"/>
  <c r="Z167" i="40"/>
  <c r="Z168" i="40"/>
  <c r="Z169" i="40"/>
  <c r="Z170" i="40"/>
  <c r="Z171" i="40"/>
  <c r="Z172" i="40"/>
  <c r="Z173" i="40"/>
  <c r="Z174" i="40"/>
  <c r="Z175" i="40"/>
  <c r="Z176" i="40"/>
  <c r="Z177" i="40"/>
  <c r="Z178" i="40"/>
  <c r="Z179" i="40"/>
  <c r="Z180" i="40"/>
  <c r="Z181" i="40"/>
  <c r="Z182" i="40"/>
  <c r="Z183" i="40"/>
  <c r="Z184" i="40"/>
  <c r="Z185" i="40"/>
  <c r="Z186" i="40"/>
  <c r="Z187" i="40"/>
  <c r="Z188" i="40"/>
  <c r="Z189" i="40"/>
  <c r="Z190" i="40"/>
  <c r="Z191" i="40"/>
  <c r="Z192" i="40"/>
  <c r="Z193" i="40"/>
  <c r="Z194" i="40"/>
  <c r="Z195" i="40"/>
  <c r="Z196" i="40"/>
  <c r="Z197" i="40"/>
  <c r="Z198" i="40"/>
  <c r="Z199" i="40"/>
  <c r="Z200" i="40"/>
  <c r="Z201" i="40"/>
  <c r="Z202" i="40"/>
  <c r="Z203" i="40"/>
  <c r="Z204" i="40"/>
  <c r="Z205" i="40"/>
  <c r="Z206" i="40"/>
  <c r="Z207" i="40"/>
  <c r="Z208" i="40"/>
  <c r="Z209" i="40"/>
  <c r="Z210" i="40"/>
  <c r="Z211" i="40"/>
  <c r="Z212" i="40"/>
  <c r="Z213" i="40"/>
  <c r="Z214" i="40"/>
  <c r="Z215" i="40"/>
  <c r="Z216" i="40"/>
  <c r="Z217" i="40"/>
  <c r="Z218" i="40"/>
  <c r="Z219" i="40"/>
  <c r="Z220" i="40"/>
  <c r="Z221" i="40"/>
  <c r="Z222" i="40"/>
  <c r="Z223" i="40"/>
  <c r="Z224" i="40"/>
  <c r="Z225" i="40"/>
  <c r="Z226" i="40"/>
  <c r="Z227" i="40"/>
  <c r="Z228" i="40"/>
  <c r="Z229" i="40"/>
  <c r="Z230" i="40"/>
  <c r="Z231" i="40"/>
  <c r="Z232" i="40"/>
  <c r="Z233" i="40"/>
  <c r="Z234" i="40"/>
  <c r="Z235" i="40"/>
  <c r="Z236" i="40"/>
  <c r="Z237" i="40"/>
  <c r="Z238" i="40"/>
  <c r="Z239" i="40"/>
  <c r="Z240" i="40"/>
  <c r="Z241" i="40"/>
  <c r="Z242" i="40"/>
  <c r="Z243" i="40"/>
  <c r="Z244" i="40"/>
  <c r="Z245" i="40"/>
  <c r="Z246" i="40"/>
  <c r="Z247" i="40"/>
  <c r="AC214" i="40"/>
  <c r="AC213" i="40"/>
  <c r="AC212" i="40"/>
  <c r="AC211" i="40"/>
  <c r="AC210" i="40"/>
  <c r="AC209" i="40"/>
  <c r="AC208" i="40"/>
  <c r="AC207" i="40"/>
  <c r="AC206" i="40"/>
  <c r="AC205" i="40"/>
  <c r="AC204" i="40"/>
  <c r="AC203" i="40"/>
  <c r="AC202" i="40"/>
  <c r="AC201" i="40"/>
  <c r="AC200" i="40"/>
  <c r="AC199" i="40"/>
  <c r="AC198" i="40"/>
  <c r="AC197" i="40"/>
  <c r="AC196" i="40"/>
  <c r="AC195" i="40"/>
  <c r="AC194" i="40"/>
  <c r="AC193" i="40"/>
  <c r="AC54" i="40"/>
  <c r="AC53" i="40"/>
  <c r="AC52" i="40"/>
  <c r="AC51" i="40"/>
  <c r="AC50" i="40"/>
  <c r="AC49" i="40"/>
  <c r="AC48" i="40"/>
  <c r="AC47" i="40"/>
  <c r="AC46" i="40"/>
  <c r="AC45" i="40"/>
  <c r="AC44" i="40"/>
  <c r="AC43" i="40"/>
  <c r="AC42" i="40"/>
  <c r="AC41" i="40"/>
  <c r="AC40" i="40"/>
  <c r="AC39" i="40"/>
  <c r="AC38" i="40"/>
  <c r="AC37" i="40"/>
  <c r="AC36" i="40"/>
  <c r="AC35" i="40"/>
  <c r="AC34" i="40"/>
  <c r="AC33" i="40"/>
  <c r="AC32" i="40"/>
  <c r="AC31" i="40"/>
  <c r="AC30" i="40"/>
  <c r="AC29" i="40"/>
  <c r="AC28" i="40"/>
  <c r="AC27" i="40"/>
  <c r="AC26" i="40"/>
  <c r="AC25" i="40"/>
  <c r="AC24" i="40"/>
  <c r="AC23" i="40"/>
  <c r="AC22" i="40"/>
  <c r="AC21" i="40"/>
  <c r="AC20" i="40"/>
  <c r="AC19" i="40"/>
  <c r="AC18" i="40"/>
  <c r="AC17" i="40"/>
  <c r="AC16" i="40"/>
  <c r="AC15" i="40"/>
  <c r="AC14" i="40"/>
  <c r="AC13" i="40"/>
  <c r="AC12" i="40"/>
  <c r="AC11" i="40"/>
  <c r="AC10" i="40"/>
  <c r="AC9" i="40"/>
  <c r="AC8" i="40"/>
  <c r="AC7" i="40"/>
  <c r="AC6" i="40"/>
  <c r="AC5" i="40"/>
  <c r="AC192" i="40"/>
  <c r="AC191" i="40"/>
  <c r="AC190" i="40"/>
  <c r="AC189" i="40"/>
  <c r="AC188" i="40"/>
  <c r="AC187" i="40"/>
  <c r="AC186" i="40"/>
  <c r="AC185" i="40"/>
  <c r="AC184" i="40"/>
  <c r="AC183" i="40"/>
  <c r="AC182" i="40"/>
  <c r="AC181" i="40"/>
  <c r="AC180" i="40"/>
  <c r="AC178" i="40"/>
  <c r="AC179" i="40"/>
  <c r="AC177" i="40"/>
  <c r="AC176" i="40"/>
  <c r="AC124" i="40"/>
  <c r="AC123" i="40"/>
  <c r="AC122" i="40"/>
  <c r="AC121" i="40"/>
  <c r="AC120" i="40"/>
  <c r="AC119" i="40"/>
  <c r="AC118" i="40"/>
  <c r="AC117" i="40"/>
  <c r="AC116" i="40"/>
  <c r="AC115" i="40"/>
  <c r="AC114" i="40"/>
  <c r="AC113" i="40"/>
  <c r="AC112" i="40"/>
  <c r="AC111" i="40"/>
  <c r="AC110" i="40"/>
  <c r="AC109" i="40"/>
  <c r="AC108" i="40"/>
  <c r="AC107" i="40"/>
  <c r="AC106" i="40"/>
  <c r="AC105" i="40"/>
  <c r="AC104" i="40"/>
  <c r="AC103" i="40"/>
  <c r="AC102" i="40"/>
  <c r="AC101" i="40"/>
  <c r="AC99" i="40"/>
  <c r="AC100" i="40"/>
  <c r="AC98" i="40"/>
  <c r="AC97" i="40"/>
  <c r="AC96" i="40"/>
  <c r="AC95" i="40"/>
  <c r="AC91" i="40"/>
  <c r="AC90" i="40"/>
  <c r="AC89" i="40"/>
  <c r="AC88" i="40"/>
  <c r="AC87" i="40"/>
  <c r="AC86" i="40"/>
  <c r="AC94" i="40"/>
  <c r="AC93" i="40"/>
  <c r="AC92" i="40"/>
  <c r="AC85" i="40"/>
  <c r="AC84" i="40"/>
  <c r="AC83" i="40"/>
  <c r="AC82" i="40"/>
  <c r="AC81" i="40"/>
  <c r="AC80" i="40"/>
  <c r="AC79" i="40"/>
  <c r="AC78" i="40"/>
  <c r="AC77" i="40"/>
  <c r="AC76" i="40"/>
  <c r="AC75" i="40"/>
  <c r="AC74" i="40"/>
  <c r="AC73" i="40"/>
  <c r="AC72" i="40"/>
  <c r="AC71" i="40"/>
  <c r="AC70" i="40"/>
  <c r="AC69" i="40"/>
  <c r="AC68" i="40"/>
  <c r="AC67" i="40"/>
  <c r="AC66" i="40"/>
  <c r="AC65" i="40"/>
  <c r="AC64" i="40"/>
  <c r="AC63" i="40"/>
  <c r="AC62" i="40"/>
  <c r="AC61" i="40"/>
  <c r="AC60" i="40"/>
  <c r="AC59" i="40"/>
  <c r="AC58" i="40"/>
  <c r="AC57" i="40"/>
  <c r="AC56" i="40"/>
  <c r="AC55" i="40"/>
  <c r="AC152" i="40"/>
  <c r="AC151" i="40"/>
  <c r="AC150" i="40"/>
  <c r="AC149" i="40"/>
  <c r="AC148" i="40"/>
  <c r="AC147" i="40"/>
  <c r="AC146" i="40"/>
  <c r="AC145" i="40"/>
  <c r="AC144" i="40"/>
  <c r="AC143" i="40"/>
  <c r="AC175" i="40"/>
  <c r="AC174" i="40"/>
  <c r="AC173" i="40"/>
  <c r="AC172" i="40"/>
  <c r="AC171" i="40"/>
  <c r="AC170" i="40"/>
  <c r="AC169" i="40"/>
  <c r="AC168" i="40"/>
  <c r="AC247" i="40"/>
  <c r="AC246" i="40"/>
  <c r="AC245" i="40"/>
  <c r="AC244" i="40"/>
  <c r="AC243" i="40"/>
  <c r="AC242" i="40"/>
  <c r="AC241" i="40"/>
  <c r="AC240" i="40"/>
  <c r="AC239" i="40"/>
  <c r="AC238" i="40"/>
  <c r="AC237" i="40"/>
  <c r="AC236" i="40"/>
  <c r="AC235" i="40"/>
  <c r="AC234" i="40"/>
  <c r="AC233" i="40"/>
  <c r="AC232" i="40"/>
  <c r="AC231" i="40"/>
  <c r="AC230" i="40"/>
  <c r="AC229" i="40"/>
  <c r="AC228" i="40"/>
  <c r="AC227" i="40"/>
  <c r="AC226" i="40"/>
  <c r="AC225" i="40"/>
  <c r="AC224" i="40"/>
  <c r="AC223" i="40"/>
  <c r="AC222" i="40"/>
  <c r="AC221" i="40"/>
  <c r="AC220" i="40"/>
  <c r="AC219" i="40"/>
  <c r="AC218" i="40"/>
  <c r="AC217" i="40"/>
  <c r="AC216" i="40"/>
  <c r="AC215" i="40"/>
  <c r="AC167" i="40"/>
  <c r="AC166" i="40"/>
  <c r="AC162" i="40"/>
  <c r="AC161" i="40"/>
  <c r="AC160" i="40"/>
  <c r="AC159" i="40"/>
  <c r="AC157" i="40"/>
  <c r="AC158" i="40"/>
  <c r="AC156" i="40"/>
  <c r="AC155" i="40"/>
  <c r="AC154" i="40"/>
  <c r="AC153" i="40"/>
  <c r="AC136" i="40"/>
  <c r="AC135" i="40"/>
  <c r="AC142" i="40"/>
  <c r="AC137" i="40"/>
  <c r="AC127" i="40"/>
  <c r="AC126" i="40"/>
  <c r="AC129" i="40"/>
  <c r="AC165" i="40"/>
  <c r="AC164" i="40"/>
  <c r="AC163" i="40"/>
  <c r="AC141" i="40"/>
  <c r="AC140" i="40"/>
  <c r="AC139" i="40"/>
  <c r="AC138" i="40"/>
  <c r="AC125" i="40"/>
  <c r="AC134" i="40"/>
  <c r="AC133" i="40"/>
  <c r="AC132" i="40"/>
  <c r="AC131" i="40"/>
  <c r="AC130" i="40"/>
  <c r="AC128" i="4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tc={5ACC49BE-332D-4315-A897-8A0F6D7923B1}</author>
  </authors>
  <commentList>
    <comment ref="Z128" authorId="0" shapeId="0" xr:uid="{5ACC49BE-332D-4315-A897-8A0F6D7923B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Voir la formule car 3 jours étaient comptabilisés au lieu de 1</t>
      </text>
    </comment>
  </commentList>
</comments>
</file>

<file path=xl/sharedStrings.xml><?xml version="1.0" encoding="utf-8"?>
<sst xmlns="http://schemas.openxmlformats.org/spreadsheetml/2006/main" count="930" uniqueCount="175">
  <si>
    <t>PERIODE</t>
  </si>
  <si>
    <t>IDENTIFICATION TRAITEMENT COURRIER POSTAL</t>
  </si>
  <si>
    <t>IDENTIFICATION DEMANDEUR TRAITEMENT</t>
  </si>
  <si>
    <t>IDENTIFICATION DOCUMENT A TRAITER</t>
  </si>
  <si>
    <t>MODELE DOCUMENTAIRE</t>
  </si>
  <si>
    <t>REPROGRAPHIE/ ARCHIVAGE
VOLUME</t>
  </si>
  <si>
    <t>IDENTIFICATION TRAITEMENT</t>
  </si>
  <si>
    <t>INFORMATIONS DIVERSES</t>
  </si>
  <si>
    <t>ANNEE</t>
  </si>
  <si>
    <t>MOIS</t>
  </si>
  <si>
    <t>DATE RECEPTION</t>
  </si>
  <si>
    <t>ENTITE EMETTRICE</t>
  </si>
  <si>
    <t>DESTINATAIRE</t>
  </si>
  <si>
    <t>POLE DESTINATAIRE</t>
  </si>
  <si>
    <t>DEMANDEUR</t>
  </si>
  <si>
    <t>POLE</t>
  </si>
  <si>
    <t>DATE DEMANDE</t>
  </si>
  <si>
    <t>HEURE DEMANDE</t>
  </si>
  <si>
    <r>
      <t xml:space="preserve">DATE FIN DE TRAITEMENT SOUHAITEE </t>
    </r>
    <r>
      <rPr>
        <b/>
        <sz val="8"/>
        <color rgb="FFFF0000"/>
        <rFont val="Calibri"/>
        <family val="2"/>
        <scheme val="minor"/>
      </rPr>
      <t>(à péciser hors enregistrement/hotline ECM)</t>
    </r>
  </si>
  <si>
    <t xml:space="preserve">REFERENCE </t>
  </si>
  <si>
    <t xml:space="preserve">NOMBRE PAGES
(reprographie &lt;400)
</t>
  </si>
  <si>
    <t>FORMAT SPECIAUX (&gt;A3 ou &gt; 400 pages)</t>
  </si>
  <si>
    <t>NOMBRE DE BOITE (archivage 4 versements /an
100 boites par an
(25 boites 4 fois/ an)</t>
  </si>
  <si>
    <t>NOMBRE DE
TRAITEMENT</t>
  </si>
  <si>
    <t>VOLET CPT</t>
  </si>
  <si>
    <t>SOUS VOLET CPT</t>
  </si>
  <si>
    <t>TACHES</t>
  </si>
  <si>
    <t>SOUS TÂCHES</t>
  </si>
  <si>
    <t>DATE DEBUT TRAITEMENT</t>
  </si>
  <si>
    <t>DATE FIN DE TRAITEMENT</t>
  </si>
  <si>
    <t xml:space="preserve">HEURE DEBUT </t>
  </si>
  <si>
    <t>HEURE FIN</t>
  </si>
  <si>
    <t>DELAIS DE PRISE EN CHARGE
 (EN JOUR)</t>
  </si>
  <si>
    <r>
      <t xml:space="preserve">DUREE DE TRAITEMENT </t>
    </r>
    <r>
      <rPr>
        <b/>
        <sz val="8"/>
        <color rgb="FFFF0000"/>
        <rFont val="Calibri"/>
        <family val="2"/>
        <scheme val="minor"/>
      </rPr>
      <t>ECM</t>
    </r>
    <r>
      <rPr>
        <b/>
        <sz val="8"/>
        <color theme="1"/>
        <rFont val="Calibri"/>
        <family val="2"/>
        <scheme val="minor"/>
      </rPr>
      <t xml:space="preserve">
(EN JOUR)</t>
    </r>
  </si>
  <si>
    <r>
      <t xml:space="preserve">ECART DELAIS DE TRAITEMENT SOUHAITE (EN JOUR) </t>
    </r>
    <r>
      <rPr>
        <b/>
        <sz val="8"/>
        <color rgb="FFFF0000"/>
        <rFont val="Calibri"/>
        <family val="2"/>
        <scheme val="minor"/>
      </rPr>
      <t>HORS ECM</t>
    </r>
  </si>
  <si>
    <t>TEMPS EFFECTIF EXECUTION</t>
  </si>
  <si>
    <t>DELAIS DE PRISE EN CHARGE (EN HEURE)</t>
  </si>
  <si>
    <t>GESTIONNAIRE</t>
  </si>
  <si>
    <t>OBSERVATIONS</t>
  </si>
  <si>
    <t>JANVIER</t>
  </si>
  <si>
    <t>MASERO VINCENT</t>
  </si>
  <si>
    <t>Pôle Matériaux Organiques et Essais (Pôles domaine matériaux GC)</t>
  </si>
  <si>
    <t>12.6 Volet Mise en Forme Documents</t>
  </si>
  <si>
    <t>12.6.2 Contrôle champs GED, document, préparation liste de diffusion</t>
  </si>
  <si>
    <t>JOURS FERIES</t>
  </si>
  <si>
    <t>WEEK-END</t>
  </si>
  <si>
    <t>Etat Major (Experts + Responsables domaines)</t>
  </si>
  <si>
    <t>12.5 Volet Assistance Utilisateurs</t>
  </si>
  <si>
    <t>12.5.1 Assistance messagerie</t>
  </si>
  <si>
    <t>12.5.1 Assistance/ conseils ECM</t>
  </si>
  <si>
    <t>12.2 Volet Gestion Documentaire Courante</t>
  </si>
  <si>
    <t>12.2.1 Traitement Documents Entrants unité DT</t>
  </si>
  <si>
    <t>12.2.1.3 Enregistrement et diffusion courriers en GED</t>
  </si>
  <si>
    <t>Pôle Matériels Structures et Essais (Pôles domaine matériaux GC)</t>
  </si>
  <si>
    <t>Pôle Géotechnique et Essais (Pôles domaine Géosciences)</t>
  </si>
  <si>
    <t>Pôle Géologie (Pôles domaine Géosciences)</t>
  </si>
  <si>
    <t>Pôle Hydrogéologie Propreté Sols et Nappes (Pôles domaine Géosciences)</t>
  </si>
  <si>
    <t>12.4 Volet Assistance Administrative + Gestion Revues</t>
  </si>
  <si>
    <t>12.4.1 Préparation dossiers notes/ études</t>
  </si>
  <si>
    <t>JACQUET MATTHIEU</t>
  </si>
  <si>
    <t>PELLETIER BAPTISTE</t>
  </si>
  <si>
    <t>12.5.1 Assistance doc ECM (données FID, rendition, montée d'indice, worflow…)</t>
  </si>
  <si>
    <t>12.6.1 Assistance mise en forme documents/renditions GED</t>
  </si>
  <si>
    <t>Personnel</t>
  </si>
  <si>
    <t>12.1 Volet Courrier Physique</t>
  </si>
  <si>
    <t>12.1.1 Tri, Répartition, Distribution Courriers physiques</t>
  </si>
  <si>
    <t xml:space="preserve">REVUE </t>
  </si>
  <si>
    <t>12.3 Volet Digitalisation Documents TEGG signés + approuvés hors GED</t>
  </si>
  <si>
    <t>12.3.1 Traitement doc créés hors ECM par TEGG</t>
  </si>
  <si>
    <t>Pôle Fonctions Supports (Pôles Transverses)</t>
  </si>
  <si>
    <t>12.5.1 Assistance téléphonique</t>
  </si>
  <si>
    <t>Pôle Exploitation des Laboratoires (Pôles Transverses)</t>
  </si>
  <si>
    <t>PUBLICITE</t>
  </si>
  <si>
    <t>FRESCURA ELEA</t>
  </si>
  <si>
    <t>PUBLICITE (AFPS)</t>
  </si>
  <si>
    <t>BILLION PAULINE</t>
  </si>
  <si>
    <t>MAYOR JESSIE</t>
  </si>
  <si>
    <t>Pôle Aléa Sismique (Pôles domaine Géosciences)</t>
  </si>
  <si>
    <t>VANDEPUTTE DIDRIK</t>
  </si>
  <si>
    <t>REVUE "Bulletin of Earthquake Engineering"</t>
  </si>
  <si>
    <t>GIRARD BENJAMIN</t>
  </si>
  <si>
    <t>REVUE "Environnement Technique"</t>
  </si>
  <si>
    <t>12.5.2 Mise à jour des supports utilisateur</t>
  </si>
  <si>
    <t>SIMON Cyril</t>
  </si>
  <si>
    <t>12.6.5 Rediffusion</t>
  </si>
  <si>
    <t>AMOUROUX MARC</t>
  </si>
  <si>
    <t>ROUX NICOLAS</t>
  </si>
  <si>
    <t>THOUVENIN GILLES</t>
  </si>
  <si>
    <t>LA POSTE</t>
  </si>
  <si>
    <t>Facture</t>
  </si>
  <si>
    <t>SETEC</t>
  </si>
  <si>
    <t>LE GRATIET MARYLOU</t>
  </si>
  <si>
    <t>REVUE "Environnement Magazine"</t>
  </si>
  <si>
    <t>Trésor Public</t>
  </si>
  <si>
    <t>12.5.1 Demande d'accès doc</t>
  </si>
  <si>
    <t>FÉVRIER</t>
  </si>
  <si>
    <t>12.5.1 Assistance utilisation modèle doc Word</t>
  </si>
  <si>
    <t>1A 178 075 07830</t>
  </si>
  <si>
    <t>EL HABER ELIAS</t>
  </si>
  <si>
    <t>Avis de passage AR
2C 177 186 81896</t>
  </si>
  <si>
    <t>Avis de passage AR
1A 212 731 34001</t>
  </si>
  <si>
    <t>GANTIER CHARLES</t>
  </si>
  <si>
    <t>12.2.1.6 Photocopier</t>
  </si>
  <si>
    <t>12.7.2 Reprographie &gt;400 pages et/ou formats spéciaux (&gt;A3)</t>
  </si>
  <si>
    <t>12.8.1 Conditionnement archives physiques</t>
  </si>
  <si>
    <t>12.8.3 Suivi entrée et sortie documents salles archives</t>
  </si>
  <si>
    <t>12.8.4 Recherches documents salles archives</t>
  </si>
  <si>
    <t xml:space="preserve">MOIS 
(Nom de la liste : MOIS) </t>
  </si>
  <si>
    <t>POLES
(Nom de la liste : POLES)</t>
  </si>
  <si>
    <t>DEMANDEURS (Nom de la liste : DEMANDEURS)</t>
  </si>
  <si>
    <t>TYPE DE DOCUMENTS
(Nom de la liste : MODELES)</t>
  </si>
  <si>
    <t>VOLETS CPT 
(Nom de la liste : MODELES)</t>
  </si>
  <si>
    <t>SOUS VOLET CPT
(Nom de la liste : SOUSVOLETS)</t>
  </si>
  <si>
    <t>TACHES
(Nom de la liste : TACHES)</t>
  </si>
  <si>
    <t>SOUS-TACHES
(Nom de la liste : SOUSTACHES)</t>
  </si>
  <si>
    <t>GESTIONNAIRE
(Nom de la liste : GESTIONNAIRE)</t>
  </si>
  <si>
    <t>12.2.2 Activités ponctuelles gestion doc</t>
  </si>
  <si>
    <t>12.1.2 Revue mode opératoire/sythèse évolutions outils/process Courriers physiques</t>
  </si>
  <si>
    <t>MARS</t>
  </si>
  <si>
    <t>12.1.3 Bilan annuel activité/ proposition amélioration process Courriers physiques</t>
  </si>
  <si>
    <t>REMPLACANT</t>
  </si>
  <si>
    <t>AVRIL</t>
  </si>
  <si>
    <t>12.2.1.1 Réception tri du courrier électronique (BAL générique) fournisseur</t>
  </si>
  <si>
    <t>MAI</t>
  </si>
  <si>
    <t>12.2.1.2 Réception tri du courrier interne (BAL générique)</t>
  </si>
  <si>
    <t>JUIN</t>
  </si>
  <si>
    <t>JUILLET</t>
  </si>
  <si>
    <t>12.7 Volet Reprographie</t>
  </si>
  <si>
    <t>12.2.1.4 Diffusion papier (extention diffusion)</t>
  </si>
  <si>
    <t>AOÛT</t>
  </si>
  <si>
    <t>12.8 Volet Optionnel - Archives</t>
  </si>
  <si>
    <t>12.2.1.5 Diffusion complémentaire</t>
  </si>
  <si>
    <t>SEPTEMBRE</t>
  </si>
  <si>
    <t>OCTOBRE</t>
  </si>
  <si>
    <t>12.2.1.7 Revue modes opératoires/ synthèse évolutions outils/process</t>
  </si>
  <si>
    <t>NOVEMBRE</t>
  </si>
  <si>
    <t>12.2.1.8 Bilan annuel activité/ proposition amélioration</t>
  </si>
  <si>
    <t>DÉCEMBRE</t>
  </si>
  <si>
    <t>12.2.2.1 Scanner-Numériser</t>
  </si>
  <si>
    <t>12.2.2.2 Suivi et organisation demandes reprographie</t>
  </si>
  <si>
    <t>12.2.2.3 Tri et enregistrement doc TEGG dans GED</t>
  </si>
  <si>
    <t>12.2.2.4 Rédaction courrier</t>
  </si>
  <si>
    <t>12.2.2.5 Suivi de Prédif</t>
  </si>
  <si>
    <t>12.2.2.6 Revue modes opératoires/ synthèse évolutions outils/ process</t>
  </si>
  <si>
    <t>12.2.2.7 Bilan annuel activité et propositions amélioration</t>
  </si>
  <si>
    <t>12.3.2 Création documents techniques + annexes</t>
  </si>
  <si>
    <t>12.3.3 Revue modes opératoires/ synthèse évolutions outils/ process</t>
  </si>
  <si>
    <t>12.3.4 Bilan annuel activité et propositions amélioration</t>
  </si>
  <si>
    <t>12.4.2 Réception et diffusion revues</t>
  </si>
  <si>
    <t>12.4.3 Archivage revues</t>
  </si>
  <si>
    <t>12.4.4 Revue modes opératoires/ synthèse évolutions outils/ process</t>
  </si>
  <si>
    <t>12.4.5 Bilan annuel activité et propositions amélioration</t>
  </si>
  <si>
    <t>12.5.1 Réouverture demande assistance</t>
  </si>
  <si>
    <t>12.5.2 Réalisation supports communication</t>
  </si>
  <si>
    <t>12.5.2 Réalisation supports utilisateurs</t>
  </si>
  <si>
    <t>12.5.2 Rediffusion supports communication DT Lyon</t>
  </si>
  <si>
    <t>12.5.2 Création documentation pour outils/service doc DT TEGG</t>
  </si>
  <si>
    <t>12.5.2 Revue FAQs/mémos/supports utilisateur (annuelle)</t>
  </si>
  <si>
    <t>12.5.2 Revue supports formation</t>
  </si>
  <si>
    <t>12.5.2 Diffusion supports communication</t>
  </si>
  <si>
    <t>12.5.3 Animation sessions formations</t>
  </si>
  <si>
    <t>12.5.3 Formation planifiée</t>
  </si>
  <si>
    <t>12.5.4 Création nouveaux modèles doc</t>
  </si>
  <si>
    <t>12.5.4 MAJ modèles existants</t>
  </si>
  <si>
    <t>12.5.5 Activités ponctuelles animation processus documentaire</t>
  </si>
  <si>
    <t>12.5.6 Tableau de bord suivi sollicitations actions</t>
  </si>
  <si>
    <t>12.5.7 Tableau de bord suivi plannification sessions formation/ remplissage fiches évaluation</t>
  </si>
  <si>
    <t>12.6.3 Revue/synthèse des modes opératoires gestion doc/ outils</t>
  </si>
  <si>
    <t>12.6.4 Bilan annuel/ propositions améliorations</t>
  </si>
  <si>
    <t>12.7.1 Reprographie &lt;400 pages et/ou formats non spéciaux</t>
  </si>
  <si>
    <t>12.8.2 Organisation gestion des archives physiques</t>
  </si>
  <si>
    <t>Ouverture : 08:00:00</t>
  </si>
  <si>
    <t>Fermeture : 17:00:00</t>
  </si>
  <si>
    <t>Jours fériés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</si>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</sst>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h:mm;@"/>
    <numFmt numFmtId="165" formatCode="[$-F400]h:mm:ss\ AM/PM"/>
    <numFmt numFmtId="166" formatCode="&quot;Ouverture : &quot;hh&quot;h&quot;mm"/>
    <numFmt numFmtId="167" formatCode="&quot;Fermeture : &quot;hh&quot;h&quot;mm"/>
    <numFmt numFmtId="168" formatCode="&quot;Année &quot;General"/>
    <numFmt numFmtId="169" formatCode="ddd\.dd/mm/yyyy"/>
  </numFmts>
  <fonts count="1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trike/>
      <sz val="8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u/>
      <sz val="11"/>
      <color rgb="FF000000"/>
      <name val="Calibri"/>
      <family val="2"/>
      <scheme val="minor"/>
    </font>
    <font>
      <b/>
      <sz val="8"/>
      <name val="Calibri"/>
      <family val="2"/>
      <scheme val="minor"/>
    </font>
    <font>
      <sz val="8"/>
      <color rgb="FFFF000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8" borderId="9" xfId="0" applyFont="1" applyFill="1" applyBorder="1" applyAlignment="1">
      <alignment horizontal="center" vertical="center" wrapText="1"/>
    </xf>
    <xf numFmtId="0" fontId="2" fillId="8" borderId="10" xfId="0" applyFont="1" applyFill="1" applyBorder="1" applyAlignment="1">
      <alignment horizontal="center" vertical="center" wrapText="1"/>
    </xf>
    <xf numFmtId="0" fontId="2" fillId="10" borderId="9" xfId="0" applyFont="1" applyFill="1" applyBorder="1" applyAlignment="1">
      <alignment horizontal="center" vertical="center" wrapText="1"/>
    </xf>
    <xf numFmtId="0" fontId="2" fillId="10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7" borderId="12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16" fontId="0" fillId="0" borderId="0" xfId="0" applyNumberFormat="1"/>
    <xf numFmtId="0" fontId="0" fillId="0" borderId="0" xfId="0" applyAlignment="1">
      <alignment wrapText="1"/>
    </xf>
    <xf numFmtId="0" fontId="9" fillId="0" borderId="0" xfId="0" applyFont="1" applyAlignment="1">
      <alignment wrapText="1"/>
    </xf>
    <xf numFmtId="1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center" vertical="center" wrapText="1"/>
    </xf>
    <xf numFmtId="0" fontId="6" fillId="0" borderId="0" xfId="0" applyFont="1"/>
    <xf numFmtId="0" fontId="0" fillId="19" borderId="0" xfId="0" applyFill="1"/>
    <xf numFmtId="0" fontId="2" fillId="23" borderId="9" xfId="0" applyFont="1" applyFill="1" applyBorder="1" applyAlignment="1">
      <alignment horizontal="center" vertical="center" wrapText="1"/>
    </xf>
    <xf numFmtId="0" fontId="2" fillId="23" borderId="11" xfId="0" applyFont="1" applyFill="1" applyBorder="1" applyAlignment="1">
      <alignment horizontal="center" vertical="center" wrapText="1"/>
    </xf>
    <xf numFmtId="0" fontId="2" fillId="23" borderId="1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9" xfId="0" applyFont="1" applyBorder="1" applyAlignment="1">
      <alignment horizontal="left" vertical="center"/>
    </xf>
    <xf numFmtId="0" fontId="1" fillId="0" borderId="20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/>
    <xf numFmtId="16" fontId="1" fillId="0" borderId="0" xfId="0" applyNumberFormat="1" applyFont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4" xfId="0" applyFont="1" applyBorder="1" applyAlignment="1">
      <alignment horizontal="center" vertical="center" wrapText="1"/>
    </xf>
    <xf numFmtId="1" fontId="8" fillId="0" borderId="4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14" fontId="8" fillId="0" borderId="1" xfId="0" applyNumberFormat="1" applyFont="1" applyBorder="1" applyAlignment="1">
      <alignment horizontal="right" vertical="center"/>
    </xf>
    <xf numFmtId="164" fontId="8" fillId="0" borderId="5" xfId="0" applyNumberFormat="1" applyFont="1" applyBorder="1" applyAlignment="1">
      <alignment horizontal="right" vertical="center"/>
    </xf>
    <xf numFmtId="0" fontId="8" fillId="0" borderId="6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center" vertical="center" wrapText="1"/>
    </xf>
    <xf numFmtId="1" fontId="8" fillId="0" borderId="4" xfId="0" applyNumberFormat="1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 wrapText="1"/>
    </xf>
    <xf numFmtId="1" fontId="8" fillId="0" borderId="1" xfId="0" applyNumberFormat="1" applyFont="1" applyBorder="1" applyAlignment="1">
      <alignment horizontal="left" vertical="center" wrapText="1"/>
    </xf>
    <xf numFmtId="1" fontId="2" fillId="4" borderId="17" xfId="0" applyNumberFormat="1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4" fillId="13" borderId="7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wrapText="1"/>
    </xf>
    <xf numFmtId="0" fontId="0" fillId="0" borderId="1" xfId="0" applyBorder="1"/>
    <xf numFmtId="0" fontId="0" fillId="0" borderId="13" xfId="0" applyBorder="1"/>
    <xf numFmtId="0" fontId="0" fillId="0" borderId="1" xfId="0" applyBorder="1" applyAlignment="1">
      <alignment wrapText="1"/>
    </xf>
    <xf numFmtId="0" fontId="0" fillId="0" borderId="22" xfId="0" applyBorder="1"/>
    <xf numFmtId="0" fontId="0" fillId="0" borderId="19" xfId="0" applyBorder="1" applyAlignment="1">
      <alignment wrapText="1"/>
    </xf>
    <xf numFmtId="0" fontId="10" fillId="0" borderId="19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19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11" borderId="1" xfId="0" applyFill="1" applyBorder="1" applyAlignment="1">
      <alignment wrapText="1"/>
    </xf>
    <xf numFmtId="0" fontId="0" fillId="14" borderId="1" xfId="0" applyFill="1" applyBorder="1" applyAlignment="1">
      <alignment wrapText="1"/>
    </xf>
    <xf numFmtId="16" fontId="0" fillId="14" borderId="1" xfId="0" applyNumberFormat="1" applyFill="1" applyBorder="1" applyAlignment="1">
      <alignment wrapText="1"/>
    </xf>
    <xf numFmtId="0" fontId="7" fillId="14" borderId="1" xfId="0" applyFont="1" applyFill="1" applyBorder="1" applyAlignment="1">
      <alignment wrapText="1"/>
    </xf>
    <xf numFmtId="0" fontId="9" fillId="14" borderId="1" xfId="0" applyFont="1" applyFill="1" applyBorder="1" applyAlignment="1">
      <alignment wrapText="1"/>
    </xf>
    <xf numFmtId="0" fontId="0" fillId="7" borderId="1" xfId="0" applyFill="1" applyBorder="1" applyAlignment="1">
      <alignment wrapText="1"/>
    </xf>
    <xf numFmtId="0" fontId="0" fillId="15" borderId="1" xfId="0" applyFill="1" applyBorder="1" applyAlignment="1">
      <alignment wrapText="1"/>
    </xf>
    <xf numFmtId="0" fontId="0" fillId="16" borderId="1" xfId="0" applyFill="1" applyBorder="1" applyAlignment="1">
      <alignment wrapText="1"/>
    </xf>
    <xf numFmtId="0" fontId="9" fillId="17" borderId="1" xfId="0" applyFont="1" applyFill="1" applyBorder="1" applyAlignment="1">
      <alignment wrapText="1"/>
    </xf>
    <xf numFmtId="0" fontId="0" fillId="20" borderId="1" xfId="0" applyFill="1" applyBorder="1" applyAlignment="1">
      <alignment wrapText="1"/>
    </xf>
    <xf numFmtId="0" fontId="0" fillId="12" borderId="1" xfId="0" applyFill="1" applyBorder="1" applyAlignment="1">
      <alignment wrapText="1"/>
    </xf>
    <xf numFmtId="0" fontId="0" fillId="21" borderId="1" xfId="0" applyFill="1" applyBorder="1" applyAlignment="1">
      <alignment wrapText="1"/>
    </xf>
    <xf numFmtId="0" fontId="0" fillId="0" borderId="21" xfId="0" applyBorder="1"/>
    <xf numFmtId="0" fontId="0" fillId="0" borderId="15" xfId="0" applyBorder="1"/>
    <xf numFmtId="0" fontId="6" fillId="17" borderId="1" xfId="0" applyFont="1" applyFill="1" applyBorder="1"/>
    <xf numFmtId="0" fontId="6" fillId="17" borderId="1" xfId="0" applyFont="1" applyFill="1" applyBorder="1" applyAlignment="1">
      <alignment wrapText="1"/>
    </xf>
    <xf numFmtId="16" fontId="0" fillId="14" borderId="14" xfId="0" applyNumberFormat="1" applyFill="1" applyBorder="1"/>
    <xf numFmtId="16" fontId="0" fillId="7" borderId="14" xfId="0" applyNumberFormat="1" applyFill="1" applyBorder="1"/>
    <xf numFmtId="0" fontId="9" fillId="11" borderId="1" xfId="0" applyFont="1" applyFill="1" applyBorder="1" applyAlignment="1">
      <alignment wrapText="1"/>
    </xf>
    <xf numFmtId="0" fontId="9" fillId="15" borderId="1" xfId="0" applyFont="1" applyFill="1" applyBorder="1" applyAlignment="1">
      <alignment wrapText="1"/>
    </xf>
    <xf numFmtId="0" fontId="9" fillId="16" borderId="1" xfId="0" applyFont="1" applyFill="1" applyBorder="1" applyAlignment="1">
      <alignment wrapText="1"/>
    </xf>
    <xf numFmtId="0" fontId="9" fillId="18" borderId="1" xfId="0" applyFont="1" applyFill="1" applyBorder="1" applyAlignment="1">
      <alignment wrapText="1"/>
    </xf>
    <xf numFmtId="0" fontId="9" fillId="12" borderId="1" xfId="0" applyFont="1" applyFill="1" applyBorder="1" applyAlignment="1">
      <alignment wrapText="1"/>
    </xf>
    <xf numFmtId="0" fontId="9" fillId="21" borderId="1" xfId="0" applyFont="1" applyFill="1" applyBorder="1" applyAlignment="1">
      <alignment wrapText="1"/>
    </xf>
    <xf numFmtId="0" fontId="1" fillId="0" borderId="0" xfId="0" applyFont="1" applyAlignment="1">
      <alignment horizontal="center" vertical="center" wrapText="1"/>
    </xf>
    <xf numFmtId="14" fontId="8" fillId="0" borderId="4" xfId="0" applyNumberFormat="1" applyFont="1" applyBorder="1" applyAlignment="1">
      <alignment horizontal="left" vertical="center"/>
    </xf>
    <xf numFmtId="14" fontId="8" fillId="0" borderId="13" xfId="0" applyNumberFormat="1" applyFont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 wrapText="1"/>
    </xf>
    <xf numFmtId="164" fontId="8" fillId="0" borderId="13" xfId="0" applyNumberFormat="1" applyFont="1" applyBorder="1" applyAlignment="1">
      <alignment horizontal="right" vertical="center"/>
    </xf>
    <xf numFmtId="0" fontId="2" fillId="4" borderId="26" xfId="0" applyFont="1" applyFill="1" applyBorder="1" applyAlignment="1">
      <alignment horizontal="center" vertical="center" wrapText="1"/>
    </xf>
    <xf numFmtId="20" fontId="8" fillId="0" borderId="14" xfId="0" applyNumberFormat="1" applyFont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right" vertical="center"/>
    </xf>
    <xf numFmtId="164" fontId="8" fillId="0" borderId="28" xfId="0" applyNumberFormat="1" applyFont="1" applyBorder="1" applyAlignment="1">
      <alignment horizontal="right" vertical="center"/>
    </xf>
    <xf numFmtId="164" fontId="8" fillId="0" borderId="29" xfId="0" applyNumberFormat="1" applyFont="1" applyBorder="1" applyAlignment="1">
      <alignment horizontal="right" vertical="center"/>
    </xf>
    <xf numFmtId="1" fontId="4" fillId="5" borderId="3" xfId="0" applyNumberFormat="1" applyFont="1" applyFill="1" applyBorder="1" applyAlignment="1">
      <alignment horizontal="center" vertical="center"/>
    </xf>
    <xf numFmtId="164" fontId="8" fillId="0" borderId="27" xfId="0" applyNumberFormat="1" applyFont="1" applyBorder="1" applyAlignment="1">
      <alignment horizontal="center" vertical="center"/>
    </xf>
    <xf numFmtId="1" fontId="8" fillId="0" borderId="4" xfId="0" applyNumberFormat="1" applyFont="1" applyBorder="1" applyAlignment="1">
      <alignment horizontal="left" vertical="center" wrapText="1"/>
    </xf>
    <xf numFmtId="165" fontId="8" fillId="0" borderId="1" xfId="0" applyNumberFormat="1" applyFont="1" applyBorder="1" applyAlignment="1">
      <alignment horizontal="right" vertical="center" wrapText="1"/>
    </xf>
    <xf numFmtId="0" fontId="8" fillId="0" borderId="30" xfId="0" applyFont="1" applyBorder="1" applyAlignment="1">
      <alignment horizontal="left" vertical="center"/>
    </xf>
    <xf numFmtId="14" fontId="8" fillId="0" borderId="31" xfId="0" applyNumberFormat="1" applyFont="1" applyBorder="1" applyAlignment="1">
      <alignment horizontal="center" vertical="center"/>
    </xf>
    <xf numFmtId="0" fontId="8" fillId="0" borderId="32" xfId="0" applyFont="1" applyBorder="1" applyAlignment="1">
      <alignment horizontal="left" vertical="center"/>
    </xf>
    <xf numFmtId="0" fontId="8" fillId="0" borderId="31" xfId="0" applyFont="1" applyBorder="1" applyAlignment="1">
      <alignment horizontal="left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165" fontId="8" fillId="0" borderId="28" xfId="0" applyNumberFormat="1" applyFont="1" applyBorder="1" applyAlignment="1">
      <alignment horizontal="center" vertical="center"/>
    </xf>
    <xf numFmtId="20" fontId="8" fillId="0" borderId="34" xfId="0" applyNumberFormat="1" applyFont="1" applyBorder="1" applyAlignment="1">
      <alignment horizontal="center" vertical="center"/>
    </xf>
    <xf numFmtId="1" fontId="8" fillId="0" borderId="30" xfId="0" applyNumberFormat="1" applyFont="1" applyBorder="1" applyAlignment="1">
      <alignment horizontal="left" vertical="center"/>
    </xf>
    <xf numFmtId="1" fontId="8" fillId="0" borderId="32" xfId="0" applyNumberFormat="1" applyFont="1" applyBorder="1" applyAlignment="1">
      <alignment horizontal="left" vertical="center" wrapText="1"/>
    </xf>
    <xf numFmtId="0" fontId="8" fillId="0" borderId="32" xfId="0" applyFont="1" applyBorder="1" applyAlignment="1">
      <alignment horizontal="left" vertical="center" wrapText="1"/>
    </xf>
    <xf numFmtId="0" fontId="8" fillId="0" borderId="28" xfId="0" applyFont="1" applyBorder="1" applyAlignment="1">
      <alignment horizontal="left" vertical="center" wrapText="1"/>
    </xf>
    <xf numFmtId="1" fontId="8" fillId="0" borderId="30" xfId="0" applyNumberFormat="1" applyFont="1" applyBorder="1" applyAlignment="1">
      <alignment horizontal="center" vertical="center"/>
    </xf>
    <xf numFmtId="14" fontId="8" fillId="0" borderId="32" xfId="0" applyNumberFormat="1" applyFont="1" applyBorder="1" applyAlignment="1">
      <alignment horizontal="right" vertical="center"/>
    </xf>
    <xf numFmtId="165" fontId="8" fillId="0" borderId="32" xfId="0" applyNumberFormat="1" applyFont="1" applyBorder="1" applyAlignment="1">
      <alignment horizontal="right" vertical="center"/>
    </xf>
    <xf numFmtId="164" fontId="8" fillId="0" borderId="31" xfId="0" applyNumberFormat="1" applyFont="1" applyBorder="1" applyAlignment="1">
      <alignment horizontal="right" vertical="center"/>
    </xf>
    <xf numFmtId="164" fontId="8" fillId="0" borderId="35" xfId="0" applyNumberFormat="1" applyFont="1" applyBorder="1" applyAlignment="1">
      <alignment horizontal="center" vertical="center"/>
    </xf>
    <xf numFmtId="0" fontId="8" fillId="0" borderId="36" xfId="0" applyFont="1" applyBorder="1" applyAlignment="1">
      <alignment horizontal="left" vertical="center" wrapText="1"/>
    </xf>
    <xf numFmtId="0" fontId="8" fillId="0" borderId="37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24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14" fontId="8" fillId="0" borderId="24" xfId="0" applyNumberFormat="1" applyFont="1" applyBorder="1" applyAlignment="1">
      <alignment horizontal="center" vertical="center"/>
    </xf>
    <xf numFmtId="165" fontId="8" fillId="0" borderId="37" xfId="0" applyNumberFormat="1" applyFont="1" applyBorder="1" applyAlignment="1">
      <alignment horizontal="center" vertical="center"/>
    </xf>
    <xf numFmtId="20" fontId="8" fillId="0" borderId="39" xfId="0" applyNumberFormat="1" applyFont="1" applyBorder="1" applyAlignment="1">
      <alignment horizontal="center" vertical="center"/>
    </xf>
    <xf numFmtId="1" fontId="8" fillId="0" borderId="17" xfId="0" applyNumberFormat="1" applyFont="1" applyBorder="1" applyAlignment="1">
      <alignment horizontal="left" vertical="center"/>
    </xf>
    <xf numFmtId="1" fontId="8" fillId="0" borderId="16" xfId="0" applyNumberFormat="1" applyFont="1" applyBorder="1" applyAlignment="1">
      <alignment horizontal="left" vertical="center" wrapText="1"/>
    </xf>
    <xf numFmtId="0" fontId="8" fillId="0" borderId="16" xfId="0" applyFont="1" applyBorder="1" applyAlignment="1">
      <alignment horizontal="left" vertical="center" wrapText="1"/>
    </xf>
    <xf numFmtId="0" fontId="8" fillId="0" borderId="37" xfId="0" applyFont="1" applyBorder="1" applyAlignment="1">
      <alignment horizontal="left" vertical="center" wrapText="1"/>
    </xf>
    <xf numFmtId="1" fontId="8" fillId="0" borderId="17" xfId="0" applyNumberFormat="1" applyFont="1" applyBorder="1" applyAlignment="1">
      <alignment horizontal="center" vertical="center"/>
    </xf>
    <xf numFmtId="14" fontId="8" fillId="0" borderId="16" xfId="0" applyNumberFormat="1" applyFont="1" applyBorder="1" applyAlignment="1">
      <alignment horizontal="right" vertical="center"/>
    </xf>
    <xf numFmtId="165" fontId="8" fillId="0" borderId="16" xfId="0" applyNumberFormat="1" applyFont="1" applyBorder="1" applyAlignment="1">
      <alignment horizontal="right" vertical="center"/>
    </xf>
    <xf numFmtId="164" fontId="8" fillId="0" borderId="24" xfId="0" applyNumberFormat="1" applyFont="1" applyBorder="1" applyAlignment="1">
      <alignment horizontal="right" vertical="center"/>
    </xf>
    <xf numFmtId="164" fontId="8" fillId="0" borderId="40" xfId="0" applyNumberFormat="1" applyFont="1" applyBorder="1" applyAlignment="1">
      <alignment horizontal="right" vertical="center"/>
    </xf>
    <xf numFmtId="164" fontId="8" fillId="0" borderId="41" xfId="0" applyNumberFormat="1" applyFont="1" applyBorder="1" applyAlignment="1">
      <alignment horizontal="center" vertical="center"/>
    </xf>
    <xf numFmtId="0" fontId="8" fillId="0" borderId="42" xfId="0" applyFont="1" applyBorder="1" applyAlignment="1">
      <alignment horizontal="left" vertical="center" wrapText="1"/>
    </xf>
    <xf numFmtId="0" fontId="8" fillId="0" borderId="43" xfId="0" applyFont="1" applyBorder="1" applyAlignment="1">
      <alignment horizontal="left" vertical="center"/>
    </xf>
    <xf numFmtId="0" fontId="8" fillId="0" borderId="29" xfId="0" applyFont="1" applyBorder="1" applyAlignment="1">
      <alignment horizontal="left" vertical="center"/>
    </xf>
    <xf numFmtId="14" fontId="8" fillId="0" borderId="22" xfId="0" applyNumberFormat="1" applyFont="1" applyBorder="1" applyAlignment="1">
      <alignment horizontal="center" vertical="center"/>
    </xf>
    <xf numFmtId="0" fontId="8" fillId="0" borderId="19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165" fontId="8" fillId="0" borderId="29" xfId="0" applyNumberFormat="1" applyFont="1" applyBorder="1" applyAlignment="1">
      <alignment horizontal="center" vertical="center"/>
    </xf>
    <xf numFmtId="20" fontId="8" fillId="0" borderId="44" xfId="0" applyNumberFormat="1" applyFont="1" applyBorder="1" applyAlignment="1">
      <alignment horizontal="center" vertical="center"/>
    </xf>
    <xf numFmtId="1" fontId="8" fillId="0" borderId="43" xfId="0" applyNumberFormat="1" applyFont="1" applyBorder="1" applyAlignment="1">
      <alignment horizontal="left" vertical="center"/>
    </xf>
    <xf numFmtId="1" fontId="8" fillId="0" borderId="19" xfId="0" applyNumberFormat="1" applyFont="1" applyBorder="1" applyAlignment="1">
      <alignment horizontal="left" vertical="center" wrapText="1"/>
    </xf>
    <xf numFmtId="0" fontId="8" fillId="0" borderId="19" xfId="0" applyFont="1" applyBorder="1" applyAlignment="1">
      <alignment horizontal="left" vertical="center" wrapText="1"/>
    </xf>
    <xf numFmtId="0" fontId="8" fillId="0" borderId="29" xfId="0" applyFont="1" applyBorder="1" applyAlignment="1">
      <alignment horizontal="left" vertical="center" wrapText="1"/>
    </xf>
    <xf numFmtId="1" fontId="8" fillId="0" borderId="43" xfId="0" applyNumberFormat="1" applyFont="1" applyBorder="1" applyAlignment="1">
      <alignment horizontal="center" vertical="center"/>
    </xf>
    <xf numFmtId="14" fontId="8" fillId="0" borderId="19" xfId="0" applyNumberFormat="1" applyFont="1" applyBorder="1" applyAlignment="1">
      <alignment horizontal="right" vertical="center"/>
    </xf>
    <xf numFmtId="164" fontId="8" fillId="0" borderId="22" xfId="0" applyNumberFormat="1" applyFont="1" applyBorder="1" applyAlignment="1">
      <alignment horizontal="right" vertical="center"/>
    </xf>
    <xf numFmtId="164" fontId="8" fillId="0" borderId="45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left" vertical="center" wrapText="1"/>
    </xf>
    <xf numFmtId="0" fontId="8" fillId="0" borderId="47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0" borderId="49" xfId="0" applyFont="1" applyBorder="1" applyAlignment="1">
      <alignment horizontal="left" vertical="center"/>
    </xf>
    <xf numFmtId="0" fontId="14" fillId="20" borderId="1" xfId="0" applyFont="1" applyFill="1" applyBorder="1" applyAlignment="1">
      <alignment wrapText="1"/>
    </xf>
    <xf numFmtId="164" fontId="8" fillId="0" borderId="50" xfId="0" applyNumberFormat="1" applyFont="1" applyBorder="1" applyAlignment="1">
      <alignment horizontal="right" vertical="center"/>
    </xf>
    <xf numFmtId="0" fontId="8" fillId="0" borderId="51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38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14" fontId="8" fillId="0" borderId="17" xfId="0" applyNumberFormat="1" applyFont="1" applyBorder="1" applyAlignment="1">
      <alignment horizontal="left" vertical="center"/>
    </xf>
    <xf numFmtId="14" fontId="8" fillId="0" borderId="43" xfId="0" applyNumberFormat="1" applyFont="1" applyBorder="1" applyAlignment="1">
      <alignment horizontal="left" vertical="center"/>
    </xf>
    <xf numFmtId="165" fontId="8" fillId="0" borderId="19" xfId="0" applyNumberFormat="1" applyFont="1" applyBorder="1" applyAlignment="1">
      <alignment horizontal="right" vertical="center"/>
    </xf>
    <xf numFmtId="0" fontId="3" fillId="0" borderId="47" xfId="0" applyFont="1" applyBorder="1" applyAlignment="1">
      <alignment horizontal="center" vertical="center" wrapText="1"/>
    </xf>
    <xf numFmtId="14" fontId="0" fillId="0" borderId="47" xfId="0" applyNumberFormat="1" applyBorder="1"/>
    <xf numFmtId="0" fontId="8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166" fontId="8" fillId="0" borderId="0" xfId="0" applyNumberFormat="1" applyFont="1" applyAlignment="1">
      <alignment horizontal="center" vertical="center"/>
    </xf>
    <xf numFmtId="167" fontId="8" fillId="0" borderId="0" xfId="0" applyNumberFormat="1" applyFont="1" applyAlignment="1">
      <alignment horizontal="center" vertical="center"/>
    </xf>
    <xf numFmtId="169" fontId="8" fillId="0" borderId="0" xfId="0" applyNumberFormat="1" applyFont="1" applyAlignment="1">
      <alignment horizontal="center" vertical="center"/>
    </xf>
    <xf numFmtId="168" fontId="8" fillId="0" borderId="0" xfId="0" applyNumberFormat="1" applyFont="1" applyAlignment="1">
      <alignment horizontal="center" vertical="center"/>
    </xf>
    <xf numFmtId="169" fontId="16" fillId="0" borderId="0" xfId="0" applyNumberFormat="1" applyFont="1" applyAlignment="1">
      <alignment horizontal="center" vertical="center"/>
    </xf>
    <xf numFmtId="1" fontId="4" fillId="5" borderId="23" xfId="0" applyNumberFormat="1" applyFont="1" applyFill="1" applyBorder="1" applyAlignment="1">
      <alignment horizontal="left" vertical="center"/>
    </xf>
    <xf numFmtId="1" fontId="4" fillId="5" borderId="25" xfId="0" applyNumberFormat="1" applyFont="1" applyFill="1" applyBorder="1" applyAlignment="1">
      <alignment horizontal="left" vertical="center"/>
    </xf>
    <xf numFmtId="0" fontId="4" fillId="9" borderId="2" xfId="0" applyFont="1" applyFill="1" applyBorder="1" applyAlignment="1">
      <alignment horizontal="center" vertical="center"/>
    </xf>
    <xf numFmtId="0" fontId="4" fillId="9" borderId="3" xfId="0" applyFont="1" applyFill="1" applyBorder="1" applyAlignment="1">
      <alignment horizontal="center" vertical="center"/>
    </xf>
    <xf numFmtId="0" fontId="4" fillId="22" borderId="18" xfId="0" applyFont="1" applyFill="1" applyBorder="1" applyAlignment="1">
      <alignment horizontal="center" vertical="center" wrapText="1"/>
    </xf>
    <xf numFmtId="0" fontId="4" fillId="22" borderId="7" xfId="0" applyFont="1" applyFill="1" applyBorder="1" applyAlignment="1">
      <alignment horizontal="center" vertical="center" wrapText="1"/>
    </xf>
    <xf numFmtId="0" fontId="4" fillId="22" borderId="3" xfId="0" applyFont="1" applyFill="1" applyBorder="1" applyAlignment="1">
      <alignment horizontal="center" vertical="center" wrapText="1"/>
    </xf>
    <xf numFmtId="0" fontId="4" fillId="13" borderId="7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14" fontId="8" fillId="24" borderId="4" xfId="0" applyNumberFormat="1" applyFont="1" applyFill="1" applyBorder="1" applyAlignment="1">
      <alignment horizontal="left" vertical="center"/>
    </xf>
    <xf numFmtId="14" fontId="8" fillId="24" borderId="13" xfId="0" applyNumberFormat="1" applyFont="1" applyFill="1" applyBorder="1" applyAlignment="1">
      <alignment horizontal="center" vertical="center"/>
    </xf>
    <xf numFmtId="165" fontId="8" fillId="24" borderId="5" xfId="0" applyNumberFormat="1" applyFont="1" applyFill="1" applyBorder="1" applyAlignment="1">
      <alignment horizontal="center" vertical="center"/>
    </xf>
    <xf numFmtId="14" fontId="8" fillId="24" borderId="1" xfId="0" applyNumberFormat="1" applyFont="1" applyFill="1" applyBorder="1" applyAlignment="1">
      <alignment horizontal="right" vertical="center"/>
    </xf>
    <xf numFmtId="165" fontId="8" fillId="24" borderId="1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CCFFFF"/>
      <color rgb="FFFFCCCC"/>
      <color rgb="FFFFFFCC"/>
      <color rgb="FF00CC99"/>
      <color rgb="FFFF6600"/>
      <color rgb="FFFFFF66"/>
      <color rgb="FFCCCCFF"/>
      <color rgb="FFCDFFCD"/>
      <color rgb="FFCCFFCC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CINTAS Lionel - externe" id="{0D115EEF-81F7-4E09-A9B0-C5F9CF3579DE}" userId="S::lionel-externe.cintas@edf.fr::87b5d7e4-1c28-4ec9-bd7d-9a2694e010a4" providerId="AD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Z128" dT="2025-02-05T16:31:51.76" personId="{0D115EEF-81F7-4E09-A9B0-C5F9CF3579DE}" id="{5ACC49BE-332D-4315-A897-8A0F6D7923B1}">
    <text>Voir la formule car 3 jours étaient comptabilisés au lieu de 1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AO6988"/>
  <sheetViews>
    <sheetView tabSelected="1" topLeftCell="Y1" zoomScaleNormal="115" workbookViewId="0">
      <pane ySplit="2" topLeftCell="A3" activePane="bottomLeft" state="frozen"/>
      <selection pane="bottomLeft" activeCell="AD3" sqref="AD3"/>
    </sheetView>
  </sheetViews>
  <sheetFormatPr baseColWidth="10" defaultColWidth="11.42578125" defaultRowHeight="11.25" customHeight="1" x14ac:dyDescent="0.25"/>
  <cols>
    <col min="1" max="1" width="7.7109375" style="3" customWidth="1"/>
    <col min="2" max="2" width="9.5703125" style="3" customWidth="1"/>
    <col min="3" max="3" width="9.28515625" style="27" customWidth="1"/>
    <col min="4" max="4" width="14.7109375" style="3" customWidth="1"/>
    <col min="5" max="5" width="14.7109375" style="25" customWidth="1"/>
    <col min="6" max="6" width="19.7109375" style="2" customWidth="1"/>
    <col min="7" max="7" width="19.28515625" style="1" customWidth="1"/>
    <col min="8" max="8" width="24.85546875" style="88" customWidth="1"/>
    <col min="9" max="9" width="15.28515625" style="1" customWidth="1"/>
    <col min="10" max="10" width="12.28515625" style="1" customWidth="1"/>
    <col min="11" max="11" width="20.5703125" style="1" customWidth="1"/>
    <col min="12" max="12" width="17.42578125" style="3" customWidth="1"/>
    <col min="13" max="13" width="20.42578125" style="2" customWidth="1"/>
    <col min="14" max="15" width="12.7109375" style="2" customWidth="1"/>
    <col min="16" max="16" width="15.28515625" style="2" customWidth="1"/>
    <col min="17" max="17" width="11.42578125" style="17" customWidth="1"/>
    <col min="18" max="18" width="29.5703125" style="2" customWidth="1"/>
    <col min="19" max="19" width="30.7109375" style="2" customWidth="1"/>
    <col min="20" max="20" width="29.42578125" style="2" customWidth="1"/>
    <col min="21" max="21" width="30" style="2" customWidth="1"/>
    <col min="22" max="22" width="11.7109375" style="18" customWidth="1"/>
    <col min="23" max="23" width="12.7109375" style="18" customWidth="1"/>
    <col min="24" max="24" width="9.42578125" style="18" customWidth="1"/>
    <col min="25" max="25" width="10.28515625" style="18" customWidth="1"/>
    <col min="26" max="26" width="10.42578125" style="1" customWidth="1"/>
    <col min="27" max="27" width="10.28515625" style="1" customWidth="1"/>
    <col min="28" max="28" width="12" style="1" customWidth="1"/>
    <col min="29" max="30" width="10.42578125" style="18" customWidth="1"/>
    <col min="31" max="31" width="14.140625" style="1" customWidth="1"/>
    <col min="32" max="32" width="37" style="2" customWidth="1"/>
    <col min="33" max="34" width="11.42578125" style="1"/>
    <col min="35" max="35" width="16.5703125" style="1" customWidth="1"/>
    <col min="36" max="16384" width="11.42578125" style="1"/>
  </cols>
  <sheetData>
    <row r="1" spans="1:41" s="4" customFormat="1" ht="38.65" customHeight="1" x14ac:dyDescent="0.25">
      <c r="A1" s="183" t="s">
        <v>0</v>
      </c>
      <c r="B1" s="184"/>
      <c r="C1" s="185" t="s">
        <v>1</v>
      </c>
      <c r="D1" s="186"/>
      <c r="E1" s="186"/>
      <c r="F1" s="187"/>
      <c r="G1" s="190" t="s">
        <v>2</v>
      </c>
      <c r="H1" s="191"/>
      <c r="I1" s="191"/>
      <c r="J1" s="191"/>
      <c r="K1" s="191"/>
      <c r="L1" s="53" t="s">
        <v>3</v>
      </c>
      <c r="M1" s="53" t="s">
        <v>4</v>
      </c>
      <c r="N1" s="188" t="s">
        <v>5</v>
      </c>
      <c r="O1" s="188"/>
      <c r="P1" s="189"/>
      <c r="Q1" s="181" t="s">
        <v>6</v>
      </c>
      <c r="R1" s="181"/>
      <c r="S1" s="181"/>
      <c r="T1" s="181"/>
      <c r="U1" s="181"/>
      <c r="V1" s="181"/>
      <c r="W1" s="181"/>
      <c r="X1" s="181"/>
      <c r="Y1" s="181"/>
      <c r="Z1" s="181"/>
      <c r="AA1" s="181"/>
      <c r="AB1" s="181"/>
      <c r="AC1" s="181"/>
      <c r="AD1" s="182"/>
      <c r="AE1" s="100"/>
      <c r="AF1" s="13" t="s">
        <v>7</v>
      </c>
    </row>
    <row r="2" spans="1:41" s="5" customFormat="1" ht="54" customHeight="1" x14ac:dyDescent="0.25">
      <c r="A2" s="6" t="s">
        <v>8</v>
      </c>
      <c r="B2" s="7" t="s">
        <v>9</v>
      </c>
      <c r="C2" s="22" t="s">
        <v>10</v>
      </c>
      <c r="D2" s="23" t="s">
        <v>11</v>
      </c>
      <c r="E2" s="23" t="s">
        <v>12</v>
      </c>
      <c r="F2" s="24" t="s">
        <v>13</v>
      </c>
      <c r="G2" s="8" t="s">
        <v>14</v>
      </c>
      <c r="H2" s="9" t="s">
        <v>15</v>
      </c>
      <c r="I2" s="9" t="s">
        <v>16</v>
      </c>
      <c r="J2" s="9" t="s">
        <v>17</v>
      </c>
      <c r="K2" s="9" t="s">
        <v>18</v>
      </c>
      <c r="L2" s="10" t="s">
        <v>19</v>
      </c>
      <c r="M2" s="10" t="s">
        <v>4</v>
      </c>
      <c r="N2" s="10" t="s">
        <v>20</v>
      </c>
      <c r="O2" s="10" t="s">
        <v>21</v>
      </c>
      <c r="P2" s="11" t="s">
        <v>22</v>
      </c>
      <c r="Q2" s="51" t="s">
        <v>23</v>
      </c>
      <c r="R2" s="52" t="s">
        <v>24</v>
      </c>
      <c r="S2" s="52" t="s">
        <v>25</v>
      </c>
      <c r="T2" s="52" t="s">
        <v>26</v>
      </c>
      <c r="U2" s="52" t="s">
        <v>27</v>
      </c>
      <c r="V2" s="52" t="s">
        <v>28</v>
      </c>
      <c r="W2" s="52" t="s">
        <v>29</v>
      </c>
      <c r="X2" s="52" t="s">
        <v>30</v>
      </c>
      <c r="Y2" s="52" t="s">
        <v>31</v>
      </c>
      <c r="Z2" s="52" t="s">
        <v>32</v>
      </c>
      <c r="AA2" s="52" t="s">
        <v>33</v>
      </c>
      <c r="AB2" s="91" t="s">
        <v>34</v>
      </c>
      <c r="AC2" s="91" t="s">
        <v>35</v>
      </c>
      <c r="AD2" s="93" t="s">
        <v>36</v>
      </c>
      <c r="AE2" s="95" t="s">
        <v>37</v>
      </c>
      <c r="AF2" s="12" t="s">
        <v>38</v>
      </c>
    </row>
    <row r="3" spans="1:41" s="41" customFormat="1" ht="27.75" customHeight="1" x14ac:dyDescent="0.25">
      <c r="A3" s="28">
        <v>2025</v>
      </c>
      <c r="B3" s="34" t="s">
        <v>39</v>
      </c>
      <c r="C3" s="192"/>
      <c r="D3" s="42"/>
      <c r="E3" s="42"/>
      <c r="F3" s="43"/>
      <c r="G3" s="35"/>
      <c r="H3" s="47"/>
      <c r="I3" s="193">
        <v>45659</v>
      </c>
      <c r="J3" s="194">
        <v>0.5</v>
      </c>
      <c r="K3" s="94"/>
      <c r="L3" s="48"/>
      <c r="M3" s="50"/>
      <c r="N3" s="37"/>
      <c r="O3" s="37"/>
      <c r="P3" s="49"/>
      <c r="Q3" s="36">
        <v>1</v>
      </c>
      <c r="R3" s="37" t="s">
        <v>42</v>
      </c>
      <c r="S3" s="37"/>
      <c r="T3" s="37" t="s">
        <v>43</v>
      </c>
      <c r="U3" s="37"/>
      <c r="V3" s="195">
        <v>45663</v>
      </c>
      <c r="W3" s="195">
        <v>45663</v>
      </c>
      <c r="X3" s="196">
        <v>0.35138888888888886</v>
      </c>
      <c r="Y3" s="196">
        <v>0.39791666666666664</v>
      </c>
      <c r="Z3" s="173">
        <f>IF(ISNUMBER(C3),NETWORKDAYS(C3,V3)-1,IF(ISNUMBER(I3),NETWORKDAYS(I3,V3)-1,""))</f>
        <v>2</v>
      </c>
      <c r="AA3" s="173">
        <f>IF(ISNUMBER(C3),(W3-V3),IF(ISNUMBER(I3),(W3-V3),""))</f>
        <v>0</v>
      </c>
      <c r="AB3" s="173" t="str">
        <f>IF(ISNUMBER(K3),W3-K3,"0")</f>
        <v>0</v>
      </c>
      <c r="AC3" s="92">
        <f>IF(ISBLANK(X3),"",(Y3-X3))</f>
        <v>4.6527777777777779E-2</v>
      </c>
      <c r="AD3" s="163"/>
      <c r="AE3" s="101"/>
      <c r="AF3" s="40"/>
      <c r="AM3" s="171" t="s">
        <v>44</v>
      </c>
      <c r="AO3" s="174" t="s">
        <v>45</v>
      </c>
    </row>
    <row r="4" spans="1:41" s="41" customFormat="1" ht="27.75" customHeight="1" x14ac:dyDescent="0.25">
      <c r="A4" s="28">
        <v>2025</v>
      </c>
      <c r="B4" s="34" t="s">
        <v>39</v>
      </c>
      <c r="C4" s="89"/>
      <c r="D4" s="42"/>
      <c r="E4" s="42"/>
      <c r="F4" s="43"/>
      <c r="G4" s="35"/>
      <c r="H4" s="47"/>
      <c r="I4" s="90">
        <v>45663</v>
      </c>
      <c r="J4" s="96">
        <v>0.35138888888888886</v>
      </c>
      <c r="K4" s="94"/>
      <c r="L4" s="48"/>
      <c r="M4" s="50"/>
      <c r="N4" s="37"/>
      <c r="O4" s="37"/>
      <c r="P4" s="49"/>
      <c r="Q4" s="36">
        <v>1</v>
      </c>
      <c r="R4" s="37" t="s">
        <v>42</v>
      </c>
      <c r="S4" s="37"/>
      <c r="T4" s="37" t="s">
        <v>43</v>
      </c>
      <c r="U4" s="37"/>
      <c r="V4" s="38">
        <v>45663</v>
      </c>
      <c r="W4" s="38">
        <v>45663</v>
      </c>
      <c r="X4" s="97">
        <v>0.35138888888888886</v>
      </c>
      <c r="Y4" s="97">
        <v>0.39791666666666664</v>
      </c>
      <c r="Z4" s="173">
        <f t="shared" ref="Z4:Z67" si="0">IF(ISNUMBER(C4),NETWORKDAYS(C4,V4)-1,IF(ISNUMBER(I4),NETWORKDAYS(I4,V4)-1,""))</f>
        <v>0</v>
      </c>
      <c r="AA4" s="173">
        <f t="shared" ref="AA4:AA67" si="1">IF(ISNUMBER(C4),(W4-V4),IF(ISNUMBER(I4),(W4-V4),""))</f>
        <v>0</v>
      </c>
      <c r="AB4" s="173" t="str">
        <f t="shared" ref="AB4:AB67" si="2">IF(ISNUMBER(K4),W4-K4,"0")</f>
        <v>0</v>
      </c>
      <c r="AC4" s="92">
        <f>IF(ISBLANK(X4),"",(Y4-X4))</f>
        <v>4.6527777777777779E-2</v>
      </c>
      <c r="AD4" s="163"/>
      <c r="AE4" s="101"/>
      <c r="AF4" s="40"/>
      <c r="AH4" s="29"/>
      <c r="AI4" s="176" t="s">
        <v>171</v>
      </c>
      <c r="AM4" s="172">
        <v>45658</v>
      </c>
      <c r="AO4" s="175">
        <v>45659</v>
      </c>
    </row>
    <row r="5" spans="1:41" s="41" customFormat="1" ht="27.75" customHeight="1" x14ac:dyDescent="0.25">
      <c r="A5" s="28">
        <v>2025</v>
      </c>
      <c r="B5" s="34" t="s">
        <v>39</v>
      </c>
      <c r="C5" s="89"/>
      <c r="D5" s="42"/>
      <c r="E5" s="42"/>
      <c r="F5" s="43"/>
      <c r="G5" s="35"/>
      <c r="H5" s="47"/>
      <c r="I5" s="90">
        <v>45663</v>
      </c>
      <c r="J5" s="96">
        <v>0.45833333333333331</v>
      </c>
      <c r="K5" s="94"/>
      <c r="L5" s="48"/>
      <c r="M5" s="50"/>
      <c r="N5" s="37"/>
      <c r="O5" s="37"/>
      <c r="P5" s="49"/>
      <c r="Q5" s="36">
        <v>1</v>
      </c>
      <c r="R5" s="37" t="s">
        <v>47</v>
      </c>
      <c r="S5" s="37"/>
      <c r="T5" s="37" t="s">
        <v>48</v>
      </c>
      <c r="U5" s="37" t="s">
        <v>49</v>
      </c>
      <c r="V5" s="38">
        <v>45663</v>
      </c>
      <c r="W5" s="38">
        <v>45663</v>
      </c>
      <c r="X5" s="97">
        <v>0.45833333333333331</v>
      </c>
      <c r="Y5" s="97">
        <v>0.48541666666666666</v>
      </c>
      <c r="Z5" s="173">
        <f t="shared" si="0"/>
        <v>0</v>
      </c>
      <c r="AA5" s="173">
        <f>IF(ISNUMBER(C5),(W5-V5),IF(ISNUMBER(I5),(W5-V5),""))</f>
        <v>0</v>
      </c>
      <c r="AB5" s="173" t="str">
        <f t="shared" si="2"/>
        <v>0</v>
      </c>
      <c r="AC5" s="92">
        <f t="shared" ref="AC5:AC6" si="3">IF(ISBLANK(X5),"",Y5-X5)</f>
        <v>2.7083333333333348E-2</v>
      </c>
      <c r="AD5" s="163"/>
      <c r="AE5" s="101"/>
      <c r="AF5" s="40"/>
      <c r="AH5" s="29"/>
      <c r="AI5" s="177" t="s">
        <v>172</v>
      </c>
      <c r="AM5" s="172">
        <v>45768</v>
      </c>
      <c r="AO5" s="175">
        <v>45660</v>
      </c>
    </row>
    <row r="6" spans="1:41" s="41" customFormat="1" ht="27.75" customHeight="1" x14ac:dyDescent="0.25">
      <c r="A6" s="28">
        <v>2025</v>
      </c>
      <c r="B6" s="34" t="s">
        <v>39</v>
      </c>
      <c r="C6" s="89"/>
      <c r="D6" s="42"/>
      <c r="E6" s="42"/>
      <c r="F6" s="43"/>
      <c r="G6" s="35"/>
      <c r="H6" s="47"/>
      <c r="I6" s="90">
        <v>45663</v>
      </c>
      <c r="J6" s="96">
        <v>0.57430555555555551</v>
      </c>
      <c r="K6" s="94"/>
      <c r="L6" s="48"/>
      <c r="M6" s="50"/>
      <c r="N6" s="37"/>
      <c r="O6" s="37"/>
      <c r="P6" s="49"/>
      <c r="Q6" s="36">
        <v>1</v>
      </c>
      <c r="R6" s="37" t="s">
        <v>42</v>
      </c>
      <c r="S6" s="37"/>
      <c r="T6" s="37" t="s">
        <v>43</v>
      </c>
      <c r="U6" s="37"/>
      <c r="V6" s="38">
        <v>45663</v>
      </c>
      <c r="W6" s="38">
        <v>45663</v>
      </c>
      <c r="X6" s="97">
        <v>0.57430555555555551</v>
      </c>
      <c r="Y6" s="97">
        <v>0.61944444444444446</v>
      </c>
      <c r="Z6" s="173">
        <f t="shared" si="0"/>
        <v>0</v>
      </c>
      <c r="AA6" s="173">
        <f t="shared" si="1"/>
        <v>0</v>
      </c>
      <c r="AB6" s="173" t="str">
        <f t="shared" si="2"/>
        <v>0</v>
      </c>
      <c r="AC6" s="92">
        <f t="shared" si="3"/>
        <v>4.5138888888888951E-2</v>
      </c>
      <c r="AD6" s="163"/>
      <c r="AE6" s="101"/>
      <c r="AF6" s="40"/>
      <c r="AI6" s="178" t="s">
        <v>173</v>
      </c>
      <c r="AM6" s="172">
        <v>45778</v>
      </c>
      <c r="AO6" s="175">
        <v>45668</v>
      </c>
    </row>
    <row r="7" spans="1:41" s="41" customFormat="1" ht="27.75" customHeight="1" x14ac:dyDescent="0.25">
      <c r="A7" s="28">
        <v>2025</v>
      </c>
      <c r="B7" s="34" t="s">
        <v>39</v>
      </c>
      <c r="C7" s="89"/>
      <c r="D7" s="42"/>
      <c r="E7" s="42"/>
      <c r="F7" s="43"/>
      <c r="G7" s="35"/>
      <c r="H7" s="47"/>
      <c r="I7" s="90">
        <v>45663</v>
      </c>
      <c r="J7" s="96">
        <v>0.59305555555555556</v>
      </c>
      <c r="K7" s="94"/>
      <c r="L7" s="48"/>
      <c r="M7" s="50"/>
      <c r="N7" s="37"/>
      <c r="O7" s="37"/>
      <c r="P7" s="49"/>
      <c r="Q7" s="36">
        <v>1</v>
      </c>
      <c r="R7" s="37" t="s">
        <v>42</v>
      </c>
      <c r="S7" s="37"/>
      <c r="T7" s="37" t="s">
        <v>43</v>
      </c>
      <c r="U7" s="37"/>
      <c r="V7" s="38">
        <v>45663</v>
      </c>
      <c r="W7" s="38">
        <v>45663</v>
      </c>
      <c r="X7" s="97">
        <v>0.59305555555555556</v>
      </c>
      <c r="Y7" s="97">
        <v>0.65694444444444444</v>
      </c>
      <c r="Z7" s="173">
        <f t="shared" si="0"/>
        <v>0</v>
      </c>
      <c r="AA7" s="173">
        <f t="shared" si="1"/>
        <v>0</v>
      </c>
      <c r="AB7" s="173" t="str">
        <f t="shared" si="2"/>
        <v>0</v>
      </c>
      <c r="AC7" s="92">
        <f t="shared" ref="AC7" si="4">IF(ISBLANK(X7),"",Y7-X7)</f>
        <v>6.3888888888888884E-2</v>
      </c>
      <c r="AD7" s="163"/>
      <c r="AE7" s="101"/>
      <c r="AF7" s="40"/>
      <c r="AI7" s="179">
        <v>2025</v>
      </c>
      <c r="AM7" s="172">
        <v>45785</v>
      </c>
      <c r="AO7" s="175">
        <v>45669</v>
      </c>
    </row>
    <row r="8" spans="1:41" s="41" customFormat="1" ht="27.75" customHeight="1" x14ac:dyDescent="0.25">
      <c r="A8" s="28">
        <v>2025</v>
      </c>
      <c r="B8" s="34" t="s">
        <v>39</v>
      </c>
      <c r="C8" s="89"/>
      <c r="D8" s="42"/>
      <c r="E8" s="42"/>
      <c r="F8" s="43"/>
      <c r="G8" s="35"/>
      <c r="H8" s="47"/>
      <c r="I8" s="90">
        <v>45664</v>
      </c>
      <c r="J8" s="96">
        <v>0.46319444444444446</v>
      </c>
      <c r="K8" s="94"/>
      <c r="L8" s="48"/>
      <c r="M8" s="50"/>
      <c r="N8" s="37"/>
      <c r="O8" s="37"/>
      <c r="P8" s="49"/>
      <c r="Q8" s="36">
        <v>1</v>
      </c>
      <c r="R8" s="37" t="s">
        <v>50</v>
      </c>
      <c r="S8" s="37" t="s">
        <v>51</v>
      </c>
      <c r="T8" s="37" t="s">
        <v>52</v>
      </c>
      <c r="U8" s="37"/>
      <c r="V8" s="38">
        <v>45664</v>
      </c>
      <c r="W8" s="38">
        <v>45664</v>
      </c>
      <c r="X8" s="97">
        <v>0.46319444444444446</v>
      </c>
      <c r="Y8" s="97">
        <v>0.55000000000000004</v>
      </c>
      <c r="Z8" s="173">
        <f t="shared" si="0"/>
        <v>0</v>
      </c>
      <c r="AA8" s="173">
        <f t="shared" si="1"/>
        <v>0</v>
      </c>
      <c r="AB8" s="173" t="str">
        <f t="shared" si="2"/>
        <v>0</v>
      </c>
      <c r="AC8" s="92">
        <f t="shared" ref="AC8:AC9" si="5">IF(ISBLANK(X8),"",Y8-X8)</f>
        <v>8.680555555555558E-2</v>
      </c>
      <c r="AD8" s="163"/>
      <c r="AE8" s="101"/>
      <c r="AF8" s="40"/>
      <c r="AI8" s="175">
        <f>DATE(AI7,1,1)</f>
        <v>45658</v>
      </c>
      <c r="AM8" s="172">
        <v>45791</v>
      </c>
      <c r="AO8" s="175">
        <v>45675</v>
      </c>
    </row>
    <row r="9" spans="1:41" s="41" customFormat="1" ht="27.75" customHeight="1" x14ac:dyDescent="0.25">
      <c r="A9" s="28">
        <v>2025</v>
      </c>
      <c r="B9" s="34" t="s">
        <v>39</v>
      </c>
      <c r="C9" s="89"/>
      <c r="D9" s="42"/>
      <c r="E9" s="42"/>
      <c r="F9" s="43"/>
      <c r="G9" s="35"/>
      <c r="H9" s="47"/>
      <c r="I9" s="90">
        <v>45664</v>
      </c>
      <c r="J9" s="96">
        <v>0.62708333333333333</v>
      </c>
      <c r="K9" s="94"/>
      <c r="L9" s="48"/>
      <c r="M9" s="50"/>
      <c r="N9" s="37"/>
      <c r="O9" s="37"/>
      <c r="P9" s="49"/>
      <c r="Q9" s="36">
        <v>1</v>
      </c>
      <c r="R9" s="37" t="s">
        <v>42</v>
      </c>
      <c r="S9" s="37"/>
      <c r="T9" s="37" t="s">
        <v>43</v>
      </c>
      <c r="U9" s="37"/>
      <c r="V9" s="38">
        <v>45664</v>
      </c>
      <c r="W9" s="38">
        <v>45664</v>
      </c>
      <c r="X9" s="97">
        <v>0.62708333333333333</v>
      </c>
      <c r="Y9" s="97">
        <v>0.6875</v>
      </c>
      <c r="Z9" s="173">
        <f t="shared" si="0"/>
        <v>0</v>
      </c>
      <c r="AA9" s="173">
        <f t="shared" si="1"/>
        <v>0</v>
      </c>
      <c r="AB9" s="173" t="str">
        <f t="shared" si="2"/>
        <v>0</v>
      </c>
      <c r="AC9" s="92">
        <f t="shared" si="5"/>
        <v>6.0416666666666674E-2</v>
      </c>
      <c r="AD9" s="163"/>
      <c r="AE9" s="101"/>
      <c r="AF9" s="40"/>
      <c r="AI9" s="178">
        <f>DOLLAR((DAY(MINUTE(AI$7/38)/2+55)&amp;"/4/"&amp;AI$7)/7,)*7-5</f>
        <v>45768</v>
      </c>
      <c r="AM9" s="172">
        <v>45803</v>
      </c>
      <c r="AO9" s="175">
        <v>45676</v>
      </c>
    </row>
    <row r="10" spans="1:41" s="41" customFormat="1" ht="27.75" customHeight="1" x14ac:dyDescent="0.25">
      <c r="A10" s="28">
        <v>2025</v>
      </c>
      <c r="B10" s="34" t="s">
        <v>39</v>
      </c>
      <c r="C10" s="89"/>
      <c r="D10" s="42"/>
      <c r="E10" s="42"/>
      <c r="F10" s="43"/>
      <c r="G10" s="35"/>
      <c r="H10" s="47"/>
      <c r="I10" s="90">
        <v>45664</v>
      </c>
      <c r="J10" s="96">
        <v>0.69861111111111107</v>
      </c>
      <c r="K10" s="94"/>
      <c r="L10" s="48"/>
      <c r="M10" s="50"/>
      <c r="N10" s="37"/>
      <c r="O10" s="37"/>
      <c r="P10" s="49"/>
      <c r="Q10" s="36">
        <v>1</v>
      </c>
      <c r="R10" s="37" t="s">
        <v>42</v>
      </c>
      <c r="S10" s="37"/>
      <c r="T10" s="37" t="s">
        <v>43</v>
      </c>
      <c r="U10" s="37"/>
      <c r="V10" s="38">
        <v>45665</v>
      </c>
      <c r="W10" s="38">
        <v>45665</v>
      </c>
      <c r="X10" s="97">
        <v>0.37569444444444444</v>
      </c>
      <c r="Y10" s="97">
        <v>0.43472222222222223</v>
      </c>
      <c r="Z10" s="173">
        <f t="shared" si="0"/>
        <v>1</v>
      </c>
      <c r="AA10" s="173">
        <f t="shared" si="1"/>
        <v>0</v>
      </c>
      <c r="AB10" s="173" t="str">
        <f t="shared" si="2"/>
        <v>0</v>
      </c>
      <c r="AC10" s="92">
        <f t="shared" ref="AC10" si="6">IF(ISBLANK(X10),"",Y10-X10)</f>
        <v>5.902777777777779E-2</v>
      </c>
      <c r="AD10" s="163"/>
      <c r="AE10" s="101"/>
      <c r="AF10" s="40"/>
      <c r="AI10" s="178">
        <f>DATE(AI$7,5,1)</f>
        <v>45778</v>
      </c>
      <c r="AM10" s="172">
        <v>45852</v>
      </c>
      <c r="AO10" s="175">
        <v>45682</v>
      </c>
    </row>
    <row r="11" spans="1:41" s="41" customFormat="1" ht="27.75" customHeight="1" x14ac:dyDescent="0.25">
      <c r="A11" s="28">
        <v>2025</v>
      </c>
      <c r="B11" s="34" t="s">
        <v>39</v>
      </c>
      <c r="C11" s="89"/>
      <c r="D11" s="42"/>
      <c r="E11" s="42"/>
      <c r="F11" s="43"/>
      <c r="G11" s="35"/>
      <c r="H11" s="47"/>
      <c r="I11" s="90">
        <v>45665</v>
      </c>
      <c r="J11" s="96">
        <v>0.45069444444444445</v>
      </c>
      <c r="K11" s="94"/>
      <c r="L11" s="48"/>
      <c r="M11" s="50"/>
      <c r="N11" s="37"/>
      <c r="O11" s="37"/>
      <c r="P11" s="49"/>
      <c r="Q11" s="36">
        <v>1</v>
      </c>
      <c r="R11" s="37" t="s">
        <v>42</v>
      </c>
      <c r="S11" s="37"/>
      <c r="T11" s="37" t="s">
        <v>43</v>
      </c>
      <c r="U11" s="37"/>
      <c r="V11" s="38">
        <v>45665</v>
      </c>
      <c r="W11" s="38">
        <v>45665</v>
      </c>
      <c r="X11" s="97">
        <v>0.45069444444444445</v>
      </c>
      <c r="Y11" s="97">
        <v>0.49652777777777779</v>
      </c>
      <c r="Z11" s="173">
        <f t="shared" si="0"/>
        <v>0</v>
      </c>
      <c r="AA11" s="173">
        <f t="shared" si="1"/>
        <v>0</v>
      </c>
      <c r="AB11" s="173" t="str">
        <f t="shared" si="2"/>
        <v>0</v>
      </c>
      <c r="AC11" s="92">
        <f t="shared" ref="AC11" si="7">IF(ISBLANK(X11),"",Y11-X11)</f>
        <v>4.5833333333333337E-2</v>
      </c>
      <c r="AD11" s="163"/>
      <c r="AE11" s="101"/>
      <c r="AF11" s="40"/>
      <c r="AI11" s="178">
        <f>DATE(AI$7,5,8)</f>
        <v>45785</v>
      </c>
      <c r="AM11" s="172">
        <v>45884</v>
      </c>
      <c r="AO11" s="175">
        <v>45683</v>
      </c>
    </row>
    <row r="12" spans="1:41" s="41" customFormat="1" ht="27.75" customHeight="1" x14ac:dyDescent="0.25">
      <c r="A12" s="28">
        <v>2025</v>
      </c>
      <c r="B12" s="34" t="s">
        <v>39</v>
      </c>
      <c r="C12" s="89"/>
      <c r="D12" s="42"/>
      <c r="E12" s="42"/>
      <c r="F12" s="43"/>
      <c r="G12" s="35"/>
      <c r="H12" s="47"/>
      <c r="I12" s="90">
        <v>45665</v>
      </c>
      <c r="J12" s="96">
        <v>0.47013888888888888</v>
      </c>
      <c r="K12" s="94"/>
      <c r="L12" s="48"/>
      <c r="M12" s="50"/>
      <c r="N12" s="37"/>
      <c r="O12" s="37"/>
      <c r="P12" s="49"/>
      <c r="Q12" s="36">
        <v>1</v>
      </c>
      <c r="R12" s="37" t="s">
        <v>42</v>
      </c>
      <c r="S12" s="37"/>
      <c r="T12" s="37" t="s">
        <v>43</v>
      </c>
      <c r="U12" s="37"/>
      <c r="V12" s="38">
        <v>45665</v>
      </c>
      <c r="W12" s="38">
        <v>45665</v>
      </c>
      <c r="X12" s="97">
        <v>0.47013888888888888</v>
      </c>
      <c r="Y12" s="97">
        <v>0.57499999999999996</v>
      </c>
      <c r="Z12" s="173">
        <f t="shared" si="0"/>
        <v>0</v>
      </c>
      <c r="AA12" s="173">
        <f t="shared" si="1"/>
        <v>0</v>
      </c>
      <c r="AB12" s="173" t="str">
        <f t="shared" si="2"/>
        <v>0</v>
      </c>
      <c r="AC12" s="92">
        <f t="shared" ref="AC12" si="8">IF(ISBLANK(X12),"",Y12-X12)</f>
        <v>0.10486111111111107</v>
      </c>
      <c r="AD12" s="163"/>
      <c r="AE12" s="101"/>
      <c r="AF12" s="40"/>
      <c r="AI12" s="180">
        <f>38+AI9</f>
        <v>45806</v>
      </c>
      <c r="AM12" s="172">
        <v>45962</v>
      </c>
      <c r="AO12" s="175">
        <v>45689</v>
      </c>
    </row>
    <row r="13" spans="1:41" s="41" customFormat="1" ht="27.75" customHeight="1" x14ac:dyDescent="0.25">
      <c r="A13" s="28">
        <v>2025</v>
      </c>
      <c r="B13" s="34" t="s">
        <v>39</v>
      </c>
      <c r="C13" s="89"/>
      <c r="D13" s="42"/>
      <c r="E13" s="42"/>
      <c r="F13" s="43"/>
      <c r="G13" s="35"/>
      <c r="H13" s="47"/>
      <c r="I13" s="90">
        <v>45665</v>
      </c>
      <c r="J13" s="96">
        <v>0.56041666666666667</v>
      </c>
      <c r="K13" s="94"/>
      <c r="L13" s="48"/>
      <c r="M13" s="50"/>
      <c r="N13" s="37"/>
      <c r="O13" s="37"/>
      <c r="P13" s="49"/>
      <c r="Q13" s="36">
        <v>1</v>
      </c>
      <c r="R13" s="37" t="s">
        <v>42</v>
      </c>
      <c r="S13" s="37"/>
      <c r="T13" s="37" t="s">
        <v>43</v>
      </c>
      <c r="U13" s="37"/>
      <c r="V13" s="38">
        <v>45665</v>
      </c>
      <c r="W13" s="38">
        <v>45665</v>
      </c>
      <c r="X13" s="97">
        <v>0.56041666666666667</v>
      </c>
      <c r="Y13" s="97">
        <v>0.59375</v>
      </c>
      <c r="Z13" s="173">
        <f t="shared" si="0"/>
        <v>0</v>
      </c>
      <c r="AA13" s="173">
        <f t="shared" si="1"/>
        <v>0</v>
      </c>
      <c r="AB13" s="173" t="str">
        <f t="shared" si="2"/>
        <v>0</v>
      </c>
      <c r="AC13" s="92">
        <f t="shared" ref="AC13" si="9">IF(ISBLANK(X13),"",Y13-X13)</f>
        <v>3.3333333333333326E-2</v>
      </c>
      <c r="AD13" s="163"/>
      <c r="AE13" s="101"/>
      <c r="AF13" s="40"/>
      <c r="AI13" s="178">
        <f>11+AI12</f>
        <v>45817</v>
      </c>
      <c r="AM13" s="172">
        <v>45972</v>
      </c>
      <c r="AO13" s="175">
        <v>45690</v>
      </c>
    </row>
    <row r="14" spans="1:41" s="41" customFormat="1" ht="27.75" customHeight="1" x14ac:dyDescent="0.25">
      <c r="A14" s="28">
        <v>2025</v>
      </c>
      <c r="B14" s="34" t="s">
        <v>39</v>
      </c>
      <c r="C14" s="89"/>
      <c r="D14" s="42"/>
      <c r="E14" s="42"/>
      <c r="F14" s="43"/>
      <c r="G14" s="35"/>
      <c r="H14" s="47"/>
      <c r="I14" s="90">
        <v>45664</v>
      </c>
      <c r="J14" s="96">
        <v>0.78888888888888886</v>
      </c>
      <c r="K14" s="94"/>
      <c r="L14" s="48"/>
      <c r="M14" s="50"/>
      <c r="N14" s="37"/>
      <c r="O14" s="37"/>
      <c r="P14" s="49"/>
      <c r="Q14" s="36">
        <v>1</v>
      </c>
      <c r="R14" s="37" t="s">
        <v>47</v>
      </c>
      <c r="S14" s="37"/>
      <c r="T14" s="37" t="s">
        <v>48</v>
      </c>
      <c r="U14" s="37" t="s">
        <v>49</v>
      </c>
      <c r="V14" s="38">
        <v>45665</v>
      </c>
      <c r="W14" s="38">
        <v>45665</v>
      </c>
      <c r="X14" s="97">
        <v>0.58333333333333337</v>
      </c>
      <c r="Y14" s="97">
        <v>0.60416666666666663</v>
      </c>
      <c r="Z14" s="173">
        <f t="shared" si="0"/>
        <v>1</v>
      </c>
      <c r="AA14" s="173">
        <f t="shared" si="1"/>
        <v>0</v>
      </c>
      <c r="AB14" s="173" t="str">
        <f t="shared" si="2"/>
        <v>0</v>
      </c>
      <c r="AC14" s="92">
        <f t="shared" ref="AC14" si="10">IF(ISBLANK(X14),"",Y14-X14)</f>
        <v>2.0833333333333259E-2</v>
      </c>
      <c r="AD14" s="163"/>
      <c r="AE14" s="101"/>
      <c r="AF14" s="40"/>
      <c r="AI14" s="178">
        <f>DATE(AI$7,7,14)</f>
        <v>45852</v>
      </c>
      <c r="AM14" s="172">
        <v>46016</v>
      </c>
      <c r="AO14" s="175">
        <v>45696</v>
      </c>
    </row>
    <row r="15" spans="1:41" s="41" customFormat="1" ht="27.75" customHeight="1" x14ac:dyDescent="0.25">
      <c r="A15" s="28">
        <v>2025</v>
      </c>
      <c r="B15" s="34" t="s">
        <v>39</v>
      </c>
      <c r="C15" s="89"/>
      <c r="D15" s="42"/>
      <c r="E15" s="42"/>
      <c r="F15" s="43"/>
      <c r="G15" s="35"/>
      <c r="H15" s="47"/>
      <c r="I15" s="90">
        <v>45665</v>
      </c>
      <c r="J15" s="96">
        <v>0.6430555555555556</v>
      </c>
      <c r="K15" s="94"/>
      <c r="L15" s="48"/>
      <c r="M15" s="50"/>
      <c r="N15" s="37"/>
      <c r="O15" s="37"/>
      <c r="P15" s="49"/>
      <c r="Q15" s="36">
        <v>1</v>
      </c>
      <c r="R15" s="37" t="s">
        <v>47</v>
      </c>
      <c r="S15" s="37"/>
      <c r="T15" s="37" t="s">
        <v>48</v>
      </c>
      <c r="U15" s="37" t="s">
        <v>49</v>
      </c>
      <c r="V15" s="38">
        <v>45665</v>
      </c>
      <c r="W15" s="38">
        <v>45665</v>
      </c>
      <c r="X15" s="97">
        <v>0.6430555555555556</v>
      </c>
      <c r="Y15" s="97">
        <v>0.68263888888888891</v>
      </c>
      <c r="Z15" s="173">
        <f t="shared" si="0"/>
        <v>0</v>
      </c>
      <c r="AA15" s="173">
        <f t="shared" si="1"/>
        <v>0</v>
      </c>
      <c r="AB15" s="173" t="str">
        <f t="shared" si="2"/>
        <v>0</v>
      </c>
      <c r="AC15" s="92">
        <f t="shared" ref="AC15" si="11">IF(ISBLANK(X15),"",Y15-X15)</f>
        <v>3.9583333333333304E-2</v>
      </c>
      <c r="AD15" s="163"/>
      <c r="AE15" s="101"/>
      <c r="AF15" s="40"/>
      <c r="AI15" s="178">
        <f>DATE(AI$7,8,15)</f>
        <v>45884</v>
      </c>
      <c r="AO15" s="175">
        <v>45697</v>
      </c>
    </row>
    <row r="16" spans="1:41" s="41" customFormat="1" ht="27.75" customHeight="1" x14ac:dyDescent="0.25">
      <c r="A16" s="28">
        <v>2025</v>
      </c>
      <c r="B16" s="34" t="s">
        <v>39</v>
      </c>
      <c r="C16" s="89"/>
      <c r="D16" s="42"/>
      <c r="E16" s="42"/>
      <c r="F16" s="43"/>
      <c r="G16" s="35"/>
      <c r="H16" s="47"/>
      <c r="I16" s="90">
        <v>45665</v>
      </c>
      <c r="J16" s="96">
        <v>0.70208333333333328</v>
      </c>
      <c r="K16" s="94"/>
      <c r="L16" s="48"/>
      <c r="M16" s="50"/>
      <c r="N16" s="37"/>
      <c r="O16" s="37"/>
      <c r="P16" s="49"/>
      <c r="Q16" s="36">
        <v>1</v>
      </c>
      <c r="R16" s="37" t="s">
        <v>47</v>
      </c>
      <c r="S16" s="37"/>
      <c r="T16" s="37" t="s">
        <v>48</v>
      </c>
      <c r="U16" s="37" t="s">
        <v>49</v>
      </c>
      <c r="V16" s="38">
        <v>45665</v>
      </c>
      <c r="W16" s="38">
        <v>45665</v>
      </c>
      <c r="X16" s="97">
        <v>0.70208333333333328</v>
      </c>
      <c r="Y16" s="97">
        <v>0.7055555555555556</v>
      </c>
      <c r="Z16" s="173">
        <f t="shared" si="0"/>
        <v>0</v>
      </c>
      <c r="AA16" s="173">
        <f t="shared" si="1"/>
        <v>0</v>
      </c>
      <c r="AB16" s="173" t="str">
        <f t="shared" si="2"/>
        <v>0</v>
      </c>
      <c r="AC16" s="92">
        <f t="shared" ref="AC16:AC17" si="12">IF(ISBLANK(X16),"",Y16-X16)</f>
        <v>3.4722222222223209E-3</v>
      </c>
      <c r="AD16" s="163"/>
      <c r="AE16" s="101"/>
      <c r="AF16" s="40"/>
      <c r="AI16" s="178">
        <f>DATE(AI$7,11,1)</f>
        <v>45962</v>
      </c>
      <c r="AO16" s="175">
        <v>45703</v>
      </c>
    </row>
    <row r="17" spans="1:41" s="41" customFormat="1" ht="27.75" customHeight="1" x14ac:dyDescent="0.25">
      <c r="A17" s="28">
        <v>2025</v>
      </c>
      <c r="B17" s="34" t="s">
        <v>39</v>
      </c>
      <c r="C17" s="89"/>
      <c r="D17" s="42"/>
      <c r="E17" s="42"/>
      <c r="F17" s="43"/>
      <c r="G17" s="35"/>
      <c r="H17" s="47"/>
      <c r="I17" s="90">
        <v>45665</v>
      </c>
      <c r="J17" s="96">
        <v>0.69374999999999998</v>
      </c>
      <c r="K17" s="94"/>
      <c r="L17" s="48"/>
      <c r="M17" s="50"/>
      <c r="N17" s="37"/>
      <c r="O17" s="37"/>
      <c r="P17" s="49"/>
      <c r="Q17" s="36">
        <v>1</v>
      </c>
      <c r="R17" s="37" t="s">
        <v>42</v>
      </c>
      <c r="S17" s="37"/>
      <c r="T17" s="37" t="s">
        <v>43</v>
      </c>
      <c r="U17" s="37"/>
      <c r="V17" s="38">
        <v>45665</v>
      </c>
      <c r="W17" s="38">
        <v>45665</v>
      </c>
      <c r="X17" s="97">
        <v>0.69374999999999998</v>
      </c>
      <c r="Y17" s="97">
        <v>0.70972222222222225</v>
      </c>
      <c r="Z17" s="173">
        <f t="shared" si="0"/>
        <v>0</v>
      </c>
      <c r="AA17" s="173">
        <f t="shared" si="1"/>
        <v>0</v>
      </c>
      <c r="AB17" s="173" t="str">
        <f t="shared" si="2"/>
        <v>0</v>
      </c>
      <c r="AC17" s="92">
        <f t="shared" si="12"/>
        <v>1.5972222222222276E-2</v>
      </c>
      <c r="AD17" s="163"/>
      <c r="AE17" s="101"/>
      <c r="AF17" s="40"/>
      <c r="AI17" s="178">
        <f>DATE(AI$7,11,11)</f>
        <v>45972</v>
      </c>
      <c r="AO17" s="175">
        <v>45704</v>
      </c>
    </row>
    <row r="18" spans="1:41" s="41" customFormat="1" ht="27.75" customHeight="1" x14ac:dyDescent="0.25">
      <c r="A18" s="28">
        <v>2025</v>
      </c>
      <c r="B18" s="34" t="s">
        <v>39</v>
      </c>
      <c r="C18" s="89"/>
      <c r="D18" s="42"/>
      <c r="E18" s="42"/>
      <c r="F18" s="43"/>
      <c r="G18" s="35"/>
      <c r="H18" s="47"/>
      <c r="I18" s="90">
        <v>45665</v>
      </c>
      <c r="J18" s="96">
        <v>0.34444444444444444</v>
      </c>
      <c r="K18" s="94"/>
      <c r="L18" s="48"/>
      <c r="M18" s="50"/>
      <c r="N18" s="37"/>
      <c r="O18" s="37"/>
      <c r="P18" s="49"/>
      <c r="Q18" s="36">
        <v>1</v>
      </c>
      <c r="R18" s="37" t="s">
        <v>47</v>
      </c>
      <c r="S18" s="37"/>
      <c r="T18" s="37" t="s">
        <v>48</v>
      </c>
      <c r="U18" s="37" t="s">
        <v>49</v>
      </c>
      <c r="V18" s="38">
        <v>45666</v>
      </c>
      <c r="W18" s="38">
        <v>45666</v>
      </c>
      <c r="X18" s="97">
        <v>0.33333333333333331</v>
      </c>
      <c r="Y18" s="97">
        <v>0.34444444444444444</v>
      </c>
      <c r="Z18" s="173">
        <f t="shared" si="0"/>
        <v>1</v>
      </c>
      <c r="AA18" s="173">
        <f t="shared" si="1"/>
        <v>0</v>
      </c>
      <c r="AB18" s="173" t="str">
        <f t="shared" si="2"/>
        <v>0</v>
      </c>
      <c r="AC18" s="92">
        <f t="shared" ref="AC18:AC19" si="13">IF(ISBLANK(X18),"",Y18-X18)</f>
        <v>1.1111111111111127E-2</v>
      </c>
      <c r="AD18" s="163"/>
      <c r="AE18" s="101"/>
      <c r="AF18" s="40"/>
      <c r="AI18" s="178">
        <f>DATE(AI$7,12,25)</f>
        <v>46016</v>
      </c>
      <c r="AO18" s="175">
        <v>45710</v>
      </c>
    </row>
    <row r="19" spans="1:41" s="41" customFormat="1" ht="27.75" customHeight="1" x14ac:dyDescent="0.25">
      <c r="A19" s="28">
        <v>2025</v>
      </c>
      <c r="B19" s="34" t="s">
        <v>39</v>
      </c>
      <c r="C19" s="89"/>
      <c r="D19" s="42"/>
      <c r="E19" s="42"/>
      <c r="F19" s="43"/>
      <c r="G19" s="35"/>
      <c r="H19" s="47"/>
      <c r="I19" s="90">
        <v>45666</v>
      </c>
      <c r="J19" s="96">
        <v>0.34236111111111112</v>
      </c>
      <c r="K19" s="94"/>
      <c r="L19" s="48"/>
      <c r="M19" s="50"/>
      <c r="N19" s="37"/>
      <c r="O19" s="37"/>
      <c r="P19" s="49"/>
      <c r="Q19" s="36">
        <v>1</v>
      </c>
      <c r="R19" s="37" t="s">
        <v>42</v>
      </c>
      <c r="S19" s="37"/>
      <c r="T19" s="37" t="s">
        <v>43</v>
      </c>
      <c r="U19" s="37"/>
      <c r="V19" s="38">
        <v>45666</v>
      </c>
      <c r="W19" s="38">
        <v>45666</v>
      </c>
      <c r="X19" s="97">
        <v>0.34236111111111112</v>
      </c>
      <c r="Y19" s="97">
        <v>0.35208333333333336</v>
      </c>
      <c r="Z19" s="173">
        <f t="shared" si="0"/>
        <v>0</v>
      </c>
      <c r="AA19" s="173">
        <f t="shared" si="1"/>
        <v>0</v>
      </c>
      <c r="AB19" s="173" t="str">
        <f t="shared" si="2"/>
        <v>0</v>
      </c>
      <c r="AC19" s="92">
        <f t="shared" si="13"/>
        <v>9.7222222222222432E-3</v>
      </c>
      <c r="AD19" s="163"/>
      <c r="AE19" s="101"/>
      <c r="AF19" s="40"/>
      <c r="AO19" s="175">
        <v>45711</v>
      </c>
    </row>
    <row r="20" spans="1:41" s="41" customFormat="1" ht="27.75" customHeight="1" x14ac:dyDescent="0.25">
      <c r="A20" s="28">
        <v>2025</v>
      </c>
      <c r="B20" s="34" t="s">
        <v>39</v>
      </c>
      <c r="C20" s="89"/>
      <c r="D20" s="42"/>
      <c r="E20" s="42"/>
      <c r="F20" s="43"/>
      <c r="G20" s="35"/>
      <c r="H20" s="47"/>
      <c r="I20" s="90">
        <v>45667</v>
      </c>
      <c r="J20" s="96">
        <v>0.48680555555555555</v>
      </c>
      <c r="K20" s="94"/>
      <c r="L20" s="48"/>
      <c r="M20" s="50"/>
      <c r="N20" s="37"/>
      <c r="O20" s="37"/>
      <c r="P20" s="49"/>
      <c r="Q20" s="36">
        <v>1</v>
      </c>
      <c r="R20" s="37" t="s">
        <v>42</v>
      </c>
      <c r="S20" s="37"/>
      <c r="T20" s="37" t="s">
        <v>43</v>
      </c>
      <c r="U20" s="37"/>
      <c r="V20" s="38">
        <v>45667</v>
      </c>
      <c r="W20" s="38">
        <v>45667</v>
      </c>
      <c r="X20" s="97">
        <v>0.48680555555555555</v>
      </c>
      <c r="Y20" s="97">
        <v>0.53541666666666665</v>
      </c>
      <c r="Z20" s="173">
        <f t="shared" si="0"/>
        <v>0</v>
      </c>
      <c r="AA20" s="173">
        <f t="shared" si="1"/>
        <v>0</v>
      </c>
      <c r="AB20" s="173" t="str">
        <f t="shared" si="2"/>
        <v>0</v>
      </c>
      <c r="AC20" s="92">
        <f t="shared" ref="AC20:AC21" si="14">IF(ISBLANK(X20),"",Y20-X20)</f>
        <v>4.8611111111111105E-2</v>
      </c>
      <c r="AD20" s="163"/>
      <c r="AE20" s="101"/>
      <c r="AF20" s="40"/>
      <c r="AO20" s="175">
        <v>45717</v>
      </c>
    </row>
    <row r="21" spans="1:41" s="41" customFormat="1" ht="27.75" customHeight="1" x14ac:dyDescent="0.25">
      <c r="A21" s="28">
        <v>2025</v>
      </c>
      <c r="B21" s="34" t="s">
        <v>39</v>
      </c>
      <c r="C21" s="89"/>
      <c r="D21" s="42"/>
      <c r="E21" s="42"/>
      <c r="F21" s="43"/>
      <c r="G21" s="35"/>
      <c r="H21" s="47"/>
      <c r="I21" s="90">
        <v>45667</v>
      </c>
      <c r="J21" s="96">
        <v>0.49791666666666667</v>
      </c>
      <c r="K21" s="94"/>
      <c r="L21" s="48"/>
      <c r="M21" s="50"/>
      <c r="N21" s="37"/>
      <c r="O21" s="37"/>
      <c r="P21" s="49"/>
      <c r="Q21" s="36">
        <v>1</v>
      </c>
      <c r="R21" s="37" t="s">
        <v>47</v>
      </c>
      <c r="S21" s="37"/>
      <c r="T21" s="37" t="s">
        <v>48</v>
      </c>
      <c r="U21" s="37" t="s">
        <v>49</v>
      </c>
      <c r="V21" s="38">
        <v>45667</v>
      </c>
      <c r="W21" s="38">
        <v>45667</v>
      </c>
      <c r="X21" s="97">
        <v>0.64583333333333337</v>
      </c>
      <c r="Y21" s="97">
        <v>0.66249999999999998</v>
      </c>
      <c r="Z21" s="173">
        <f t="shared" si="0"/>
        <v>0</v>
      </c>
      <c r="AA21" s="173">
        <f t="shared" si="1"/>
        <v>0</v>
      </c>
      <c r="AB21" s="173" t="str">
        <f t="shared" si="2"/>
        <v>0</v>
      </c>
      <c r="AC21" s="92">
        <f t="shared" si="14"/>
        <v>1.6666666666666607E-2</v>
      </c>
      <c r="AD21" s="163"/>
      <c r="AE21" s="101"/>
      <c r="AF21" s="40"/>
      <c r="AO21" s="175">
        <v>45718</v>
      </c>
    </row>
    <row r="22" spans="1:41" s="41" customFormat="1" ht="27.75" customHeight="1" x14ac:dyDescent="0.25">
      <c r="A22" s="28">
        <v>2025</v>
      </c>
      <c r="B22" s="34" t="s">
        <v>39</v>
      </c>
      <c r="C22" s="89"/>
      <c r="D22" s="42"/>
      <c r="E22" s="42"/>
      <c r="F22" s="43"/>
      <c r="G22" s="35"/>
      <c r="H22" s="47"/>
      <c r="I22" s="90">
        <v>45667</v>
      </c>
      <c r="J22" s="96">
        <v>0.68194444444444446</v>
      </c>
      <c r="K22" s="94"/>
      <c r="L22" s="48"/>
      <c r="M22" s="50"/>
      <c r="N22" s="37"/>
      <c r="O22" s="37"/>
      <c r="P22" s="49"/>
      <c r="Q22" s="36">
        <v>1</v>
      </c>
      <c r="R22" s="37" t="s">
        <v>42</v>
      </c>
      <c r="S22" s="37"/>
      <c r="T22" s="37" t="s">
        <v>43</v>
      </c>
      <c r="U22" s="37"/>
      <c r="V22" s="38">
        <v>45667</v>
      </c>
      <c r="W22" s="38">
        <v>45667</v>
      </c>
      <c r="X22" s="97">
        <v>0.68194444444444446</v>
      </c>
      <c r="Y22" s="97">
        <v>0.69166666666666665</v>
      </c>
      <c r="Z22" s="173">
        <f t="shared" si="0"/>
        <v>0</v>
      </c>
      <c r="AA22" s="173">
        <f t="shared" si="1"/>
        <v>0</v>
      </c>
      <c r="AB22" s="173" t="str">
        <f t="shared" si="2"/>
        <v>0</v>
      </c>
      <c r="AC22" s="92">
        <f t="shared" ref="AC22:AC23" si="15">IF(ISBLANK(X22),"",Y22-X22)</f>
        <v>9.7222222222221877E-3</v>
      </c>
      <c r="AD22" s="163"/>
      <c r="AE22" s="101"/>
      <c r="AF22" s="40"/>
      <c r="AO22" s="175">
        <v>45724</v>
      </c>
    </row>
    <row r="23" spans="1:41" s="41" customFormat="1" ht="27.75" customHeight="1" x14ac:dyDescent="0.25">
      <c r="A23" s="28">
        <v>2025</v>
      </c>
      <c r="B23" s="34" t="s">
        <v>39</v>
      </c>
      <c r="C23" s="89"/>
      <c r="D23" s="42"/>
      <c r="E23" s="42"/>
      <c r="F23" s="43"/>
      <c r="G23" s="35"/>
      <c r="H23" s="47"/>
      <c r="I23" s="90">
        <v>45667</v>
      </c>
      <c r="J23" s="96">
        <v>0.74236111111111114</v>
      </c>
      <c r="K23" s="94"/>
      <c r="L23" s="48"/>
      <c r="M23" s="50"/>
      <c r="N23" s="37"/>
      <c r="O23" s="37"/>
      <c r="P23" s="49"/>
      <c r="Q23" s="36">
        <v>1</v>
      </c>
      <c r="R23" s="37" t="s">
        <v>47</v>
      </c>
      <c r="S23" s="37"/>
      <c r="T23" s="37" t="s">
        <v>48</v>
      </c>
      <c r="U23" s="37" t="s">
        <v>49</v>
      </c>
      <c r="V23" s="38">
        <v>45670</v>
      </c>
      <c r="W23" s="38">
        <v>45670</v>
      </c>
      <c r="X23" s="97">
        <v>0.33333333333333331</v>
      </c>
      <c r="Y23" s="97">
        <v>0.34027777777777779</v>
      </c>
      <c r="Z23" s="173">
        <f t="shared" si="0"/>
        <v>1</v>
      </c>
      <c r="AA23" s="173">
        <f t="shared" si="1"/>
        <v>0</v>
      </c>
      <c r="AB23" s="173" t="str">
        <f t="shared" si="2"/>
        <v>0</v>
      </c>
      <c r="AC23" s="92">
        <f t="shared" si="15"/>
        <v>6.9444444444444753E-3</v>
      </c>
      <c r="AD23" s="163"/>
      <c r="AE23" s="101"/>
      <c r="AF23" s="40"/>
      <c r="AO23" s="175">
        <v>45725</v>
      </c>
    </row>
    <row r="24" spans="1:41" s="41" customFormat="1" ht="27.75" customHeight="1" x14ac:dyDescent="0.25">
      <c r="A24" s="28">
        <v>2025</v>
      </c>
      <c r="B24" s="34" t="s">
        <v>39</v>
      </c>
      <c r="C24" s="89"/>
      <c r="D24" s="42"/>
      <c r="E24" s="42"/>
      <c r="F24" s="43"/>
      <c r="G24" s="35"/>
      <c r="H24" s="47"/>
      <c r="I24" s="90">
        <v>45670</v>
      </c>
      <c r="J24" s="96">
        <v>0.56041666666666667</v>
      </c>
      <c r="K24" s="94"/>
      <c r="L24" s="48"/>
      <c r="M24" s="50"/>
      <c r="N24" s="37"/>
      <c r="O24" s="37"/>
      <c r="P24" s="49"/>
      <c r="Q24" s="36">
        <v>1</v>
      </c>
      <c r="R24" s="37" t="s">
        <v>42</v>
      </c>
      <c r="S24" s="37"/>
      <c r="T24" s="37" t="s">
        <v>43</v>
      </c>
      <c r="U24" s="37"/>
      <c r="V24" s="38">
        <v>45670</v>
      </c>
      <c r="W24" s="38">
        <v>45670</v>
      </c>
      <c r="X24" s="97">
        <v>0.56041666666666667</v>
      </c>
      <c r="Y24" s="97">
        <v>0.59097222222222223</v>
      </c>
      <c r="Z24" s="173">
        <f t="shared" si="0"/>
        <v>0</v>
      </c>
      <c r="AA24" s="173">
        <f t="shared" si="1"/>
        <v>0</v>
      </c>
      <c r="AB24" s="173" t="str">
        <f t="shared" si="2"/>
        <v>0</v>
      </c>
      <c r="AC24" s="92">
        <f t="shared" ref="AC24" si="16">IF(ISBLANK(X24),"",Y24-X24)</f>
        <v>3.0555555555555558E-2</v>
      </c>
      <c r="AD24" s="163"/>
      <c r="AE24" s="101"/>
      <c r="AF24" s="40"/>
      <c r="AO24" s="175">
        <v>45731</v>
      </c>
    </row>
    <row r="25" spans="1:41" s="41" customFormat="1" ht="27.75" customHeight="1" x14ac:dyDescent="0.25">
      <c r="A25" s="28">
        <v>2025</v>
      </c>
      <c r="B25" s="34" t="s">
        <v>39</v>
      </c>
      <c r="C25" s="89"/>
      <c r="D25" s="42"/>
      <c r="E25" s="42"/>
      <c r="F25" s="43"/>
      <c r="G25" s="35"/>
      <c r="H25" s="47"/>
      <c r="I25" s="90">
        <v>45670</v>
      </c>
      <c r="J25" s="96">
        <v>0.56041666666666667</v>
      </c>
      <c r="K25" s="94"/>
      <c r="L25" s="48"/>
      <c r="M25" s="50"/>
      <c r="N25" s="37"/>
      <c r="O25" s="37"/>
      <c r="P25" s="49"/>
      <c r="Q25" s="36">
        <v>1</v>
      </c>
      <c r="R25" s="37" t="s">
        <v>42</v>
      </c>
      <c r="S25" s="37"/>
      <c r="T25" s="37" t="s">
        <v>43</v>
      </c>
      <c r="U25" s="37"/>
      <c r="V25" s="38">
        <v>45670</v>
      </c>
      <c r="W25" s="38">
        <v>45670</v>
      </c>
      <c r="X25" s="97">
        <v>0.56041666666666667</v>
      </c>
      <c r="Y25" s="97">
        <v>0.59097222222222223</v>
      </c>
      <c r="Z25" s="173">
        <f t="shared" si="0"/>
        <v>0</v>
      </c>
      <c r="AA25" s="173">
        <f t="shared" si="1"/>
        <v>0</v>
      </c>
      <c r="AB25" s="173" t="str">
        <f t="shared" si="2"/>
        <v>0</v>
      </c>
      <c r="AC25" s="92">
        <f t="shared" ref="AC25:AC26" si="17">IF(ISBLANK(X25),"",Y25-X25)</f>
        <v>3.0555555555555558E-2</v>
      </c>
      <c r="AD25" s="163"/>
      <c r="AE25" s="101"/>
      <c r="AF25" s="40"/>
      <c r="AO25" s="175">
        <v>45732</v>
      </c>
    </row>
    <row r="26" spans="1:41" s="41" customFormat="1" ht="27.75" customHeight="1" x14ac:dyDescent="0.25">
      <c r="A26" s="28">
        <v>2025</v>
      </c>
      <c r="B26" s="34" t="s">
        <v>39</v>
      </c>
      <c r="C26" s="89"/>
      <c r="D26" s="42"/>
      <c r="E26" s="42"/>
      <c r="F26" s="43"/>
      <c r="G26" s="35"/>
      <c r="H26" s="47"/>
      <c r="I26" s="90">
        <v>45670</v>
      </c>
      <c r="J26" s="96">
        <v>0.56041666666666667</v>
      </c>
      <c r="K26" s="94"/>
      <c r="L26" s="48"/>
      <c r="M26" s="50"/>
      <c r="N26" s="37"/>
      <c r="O26" s="37"/>
      <c r="P26" s="49"/>
      <c r="Q26" s="36">
        <v>1</v>
      </c>
      <c r="R26" s="37" t="s">
        <v>42</v>
      </c>
      <c r="S26" s="37"/>
      <c r="T26" s="37" t="s">
        <v>43</v>
      </c>
      <c r="U26" s="37"/>
      <c r="V26" s="38">
        <v>45670</v>
      </c>
      <c r="W26" s="38">
        <v>45670</v>
      </c>
      <c r="X26" s="97">
        <v>0.56041666666666667</v>
      </c>
      <c r="Y26" s="97">
        <v>0.59097222222222223</v>
      </c>
      <c r="Z26" s="173">
        <f t="shared" si="0"/>
        <v>0</v>
      </c>
      <c r="AA26" s="173">
        <f t="shared" si="1"/>
        <v>0</v>
      </c>
      <c r="AB26" s="173" t="str">
        <f t="shared" si="2"/>
        <v>0</v>
      </c>
      <c r="AC26" s="92">
        <f t="shared" si="17"/>
        <v>3.0555555555555558E-2</v>
      </c>
      <c r="AD26" s="163"/>
      <c r="AE26" s="101"/>
      <c r="AF26" s="40"/>
      <c r="AO26" s="175">
        <v>45738</v>
      </c>
    </row>
    <row r="27" spans="1:41" s="41" customFormat="1" ht="27.75" customHeight="1" x14ac:dyDescent="0.25">
      <c r="A27" s="28">
        <v>2025</v>
      </c>
      <c r="B27" s="34" t="s">
        <v>39</v>
      </c>
      <c r="C27" s="89"/>
      <c r="D27" s="42"/>
      <c r="E27" s="42"/>
      <c r="F27" s="43"/>
      <c r="G27" s="35"/>
      <c r="H27" s="47"/>
      <c r="I27" s="90">
        <v>45670</v>
      </c>
      <c r="J27" s="96">
        <v>0.62916666666666665</v>
      </c>
      <c r="K27" s="94"/>
      <c r="L27" s="48"/>
      <c r="M27" s="50"/>
      <c r="N27" s="37"/>
      <c r="O27" s="37"/>
      <c r="P27" s="49"/>
      <c r="Q27" s="36">
        <v>1</v>
      </c>
      <c r="R27" s="37" t="s">
        <v>42</v>
      </c>
      <c r="S27" s="37"/>
      <c r="T27" s="37" t="s">
        <v>43</v>
      </c>
      <c r="U27" s="37"/>
      <c r="V27" s="38">
        <v>45670</v>
      </c>
      <c r="W27" s="38">
        <v>45670</v>
      </c>
      <c r="X27" s="97">
        <v>0.62916666666666665</v>
      </c>
      <c r="Y27" s="97">
        <v>0.64583333333333337</v>
      </c>
      <c r="Z27" s="173">
        <f t="shared" si="0"/>
        <v>0</v>
      </c>
      <c r="AA27" s="173">
        <f t="shared" si="1"/>
        <v>0</v>
      </c>
      <c r="AB27" s="173" t="str">
        <f t="shared" si="2"/>
        <v>0</v>
      </c>
      <c r="AC27" s="92">
        <f t="shared" ref="AC27:AC28" si="18">IF(ISBLANK(X27),"",Y27-X27)</f>
        <v>1.6666666666666718E-2</v>
      </c>
      <c r="AD27" s="163"/>
      <c r="AE27" s="101"/>
      <c r="AF27" s="40"/>
      <c r="AO27" s="175">
        <v>45739</v>
      </c>
    </row>
    <row r="28" spans="1:41" s="41" customFormat="1" ht="27.75" customHeight="1" x14ac:dyDescent="0.25">
      <c r="A28" s="28">
        <v>2025</v>
      </c>
      <c r="B28" s="34" t="s">
        <v>39</v>
      </c>
      <c r="C28" s="89"/>
      <c r="D28" s="42"/>
      <c r="E28" s="42"/>
      <c r="F28" s="43"/>
      <c r="G28" s="35"/>
      <c r="H28" s="47"/>
      <c r="I28" s="90">
        <v>45670</v>
      </c>
      <c r="J28" s="96">
        <v>0.64375000000000004</v>
      </c>
      <c r="K28" s="94"/>
      <c r="L28" s="48"/>
      <c r="M28" s="50"/>
      <c r="N28" s="37"/>
      <c r="O28" s="37"/>
      <c r="P28" s="49"/>
      <c r="Q28" s="36">
        <v>1</v>
      </c>
      <c r="R28" s="37" t="s">
        <v>47</v>
      </c>
      <c r="S28" s="37"/>
      <c r="T28" s="37" t="s">
        <v>48</v>
      </c>
      <c r="U28" s="37" t="s">
        <v>49</v>
      </c>
      <c r="V28" s="38">
        <v>45670</v>
      </c>
      <c r="W28" s="38">
        <v>45670</v>
      </c>
      <c r="X28" s="97">
        <v>0.64375000000000004</v>
      </c>
      <c r="Y28" s="97">
        <v>0.65555555555555556</v>
      </c>
      <c r="Z28" s="173">
        <f t="shared" si="0"/>
        <v>0</v>
      </c>
      <c r="AA28" s="173">
        <f t="shared" si="1"/>
        <v>0</v>
      </c>
      <c r="AB28" s="173" t="str">
        <f t="shared" si="2"/>
        <v>0</v>
      </c>
      <c r="AC28" s="92">
        <f t="shared" si="18"/>
        <v>1.1805555555555514E-2</v>
      </c>
      <c r="AD28" s="163"/>
      <c r="AE28" s="101"/>
      <c r="AF28" s="40"/>
      <c r="AO28" s="175">
        <v>45745</v>
      </c>
    </row>
    <row r="29" spans="1:41" s="41" customFormat="1" ht="27.75" customHeight="1" x14ac:dyDescent="0.25">
      <c r="A29" s="28">
        <v>2025</v>
      </c>
      <c r="B29" s="34" t="s">
        <v>39</v>
      </c>
      <c r="C29" s="89"/>
      <c r="D29" s="42"/>
      <c r="E29" s="42"/>
      <c r="F29" s="43"/>
      <c r="G29" s="35"/>
      <c r="H29" s="47"/>
      <c r="I29" s="90">
        <v>45671</v>
      </c>
      <c r="J29" s="96">
        <v>0.64097222222222228</v>
      </c>
      <c r="K29" s="94"/>
      <c r="L29" s="48"/>
      <c r="M29" s="50"/>
      <c r="N29" s="37"/>
      <c r="O29" s="37"/>
      <c r="P29" s="49"/>
      <c r="Q29" s="36">
        <v>1</v>
      </c>
      <c r="R29" s="37" t="s">
        <v>42</v>
      </c>
      <c r="S29" s="37"/>
      <c r="T29" s="37" t="s">
        <v>43</v>
      </c>
      <c r="U29" s="37"/>
      <c r="V29" s="38">
        <v>45671</v>
      </c>
      <c r="W29" s="38">
        <v>45671</v>
      </c>
      <c r="X29" s="97">
        <v>0.64097222222222228</v>
      </c>
      <c r="Y29" s="97">
        <v>0.71527777777777779</v>
      </c>
      <c r="Z29" s="173">
        <f t="shared" si="0"/>
        <v>0</v>
      </c>
      <c r="AA29" s="173">
        <f t="shared" si="1"/>
        <v>0</v>
      </c>
      <c r="AB29" s="173" t="str">
        <f t="shared" si="2"/>
        <v>0</v>
      </c>
      <c r="AC29" s="92">
        <f t="shared" ref="AC29" si="19">IF(ISBLANK(X29),"",Y29-X29)</f>
        <v>7.4305555555555514E-2</v>
      </c>
      <c r="AD29" s="163"/>
      <c r="AE29" s="101"/>
      <c r="AF29" s="40"/>
      <c r="AO29" s="175">
        <v>45746</v>
      </c>
    </row>
    <row r="30" spans="1:41" s="41" customFormat="1" ht="27.75" customHeight="1" x14ac:dyDescent="0.25">
      <c r="A30" s="28">
        <v>2025</v>
      </c>
      <c r="B30" s="34" t="s">
        <v>39</v>
      </c>
      <c r="C30" s="89"/>
      <c r="D30" s="42"/>
      <c r="E30" s="42"/>
      <c r="F30" s="43"/>
      <c r="G30" s="35"/>
      <c r="H30" s="47"/>
      <c r="I30" s="90">
        <v>45672</v>
      </c>
      <c r="J30" s="96">
        <v>0.40902777777777777</v>
      </c>
      <c r="K30" s="94"/>
      <c r="L30" s="48"/>
      <c r="M30" s="50"/>
      <c r="N30" s="37"/>
      <c r="O30" s="37"/>
      <c r="P30" s="49"/>
      <c r="Q30" s="36">
        <v>1</v>
      </c>
      <c r="R30" s="37" t="s">
        <v>42</v>
      </c>
      <c r="S30" s="37"/>
      <c r="T30" s="37" t="s">
        <v>43</v>
      </c>
      <c r="U30" s="37"/>
      <c r="V30" s="38">
        <v>45672</v>
      </c>
      <c r="W30" s="38">
        <v>45672</v>
      </c>
      <c r="X30" s="97">
        <v>0.42708333333333331</v>
      </c>
      <c r="Y30" s="97">
        <v>0.45694444444444443</v>
      </c>
      <c r="Z30" s="173">
        <f t="shared" si="0"/>
        <v>0</v>
      </c>
      <c r="AA30" s="173">
        <f t="shared" si="1"/>
        <v>0</v>
      </c>
      <c r="AB30" s="173" t="str">
        <f t="shared" si="2"/>
        <v>0</v>
      </c>
      <c r="AC30" s="92">
        <f t="shared" ref="AC30" si="20">IF(ISBLANK(X30),"",Y30-X30)</f>
        <v>2.9861111111111116E-2</v>
      </c>
      <c r="AD30" s="163"/>
      <c r="AE30" s="101"/>
      <c r="AF30" s="40"/>
      <c r="AO30" s="175">
        <v>45752</v>
      </c>
    </row>
    <row r="31" spans="1:41" s="41" customFormat="1" ht="27.75" customHeight="1" x14ac:dyDescent="0.25">
      <c r="A31" s="28">
        <v>2025</v>
      </c>
      <c r="B31" s="34" t="s">
        <v>39</v>
      </c>
      <c r="C31" s="89"/>
      <c r="D31" s="42"/>
      <c r="E31" s="42"/>
      <c r="F31" s="43"/>
      <c r="G31" s="35"/>
      <c r="H31" s="47"/>
      <c r="I31" s="90">
        <v>45672</v>
      </c>
      <c r="J31" s="96">
        <v>0.37222222222222223</v>
      </c>
      <c r="K31" s="94"/>
      <c r="L31" s="48"/>
      <c r="M31" s="50"/>
      <c r="N31" s="37"/>
      <c r="O31" s="37"/>
      <c r="P31" s="49"/>
      <c r="Q31" s="36">
        <v>1</v>
      </c>
      <c r="R31" s="37" t="s">
        <v>57</v>
      </c>
      <c r="S31" s="37"/>
      <c r="T31" s="37" t="s">
        <v>58</v>
      </c>
      <c r="U31" s="37"/>
      <c r="V31" s="38">
        <v>45672</v>
      </c>
      <c r="W31" s="38">
        <v>45672</v>
      </c>
      <c r="X31" s="97">
        <v>0.54166666666666663</v>
      </c>
      <c r="Y31" s="97">
        <v>0.56180555555555556</v>
      </c>
      <c r="Z31" s="173">
        <f t="shared" si="0"/>
        <v>0</v>
      </c>
      <c r="AA31" s="173">
        <f t="shared" si="1"/>
        <v>0</v>
      </c>
      <c r="AB31" s="173" t="str">
        <f t="shared" si="2"/>
        <v>0</v>
      </c>
      <c r="AC31" s="92">
        <f t="shared" ref="AC31:AC32" si="21">IF(ISBLANK(X31),"",Y31-X31)</f>
        <v>2.0138888888888928E-2</v>
      </c>
      <c r="AD31" s="163"/>
      <c r="AE31" s="101"/>
      <c r="AF31" s="40"/>
      <c r="AO31" s="175">
        <v>45753</v>
      </c>
    </row>
    <row r="32" spans="1:41" s="41" customFormat="1" ht="27.75" customHeight="1" x14ac:dyDescent="0.25">
      <c r="A32" s="28">
        <v>2025</v>
      </c>
      <c r="B32" s="34" t="s">
        <v>39</v>
      </c>
      <c r="C32" s="89"/>
      <c r="D32" s="42"/>
      <c r="E32" s="42"/>
      <c r="F32" s="43"/>
      <c r="G32" s="35"/>
      <c r="H32" s="47"/>
      <c r="I32" s="90">
        <v>45672</v>
      </c>
      <c r="J32" s="96">
        <v>0.56041666666666667</v>
      </c>
      <c r="K32" s="94"/>
      <c r="L32" s="48"/>
      <c r="M32" s="50"/>
      <c r="N32" s="37"/>
      <c r="O32" s="37"/>
      <c r="P32" s="49"/>
      <c r="Q32" s="36">
        <v>1</v>
      </c>
      <c r="R32" s="37" t="s">
        <v>47</v>
      </c>
      <c r="S32" s="37"/>
      <c r="T32" s="37" t="s">
        <v>48</v>
      </c>
      <c r="U32" s="37" t="s">
        <v>49</v>
      </c>
      <c r="V32" s="38">
        <v>45672</v>
      </c>
      <c r="W32" s="38">
        <v>45672</v>
      </c>
      <c r="X32" s="97">
        <v>0.56041666666666667</v>
      </c>
      <c r="Y32" s="97">
        <v>0.56805555555555554</v>
      </c>
      <c r="Z32" s="173">
        <f t="shared" si="0"/>
        <v>0</v>
      </c>
      <c r="AA32" s="173">
        <f t="shared" si="1"/>
        <v>0</v>
      </c>
      <c r="AB32" s="173" t="str">
        <f t="shared" si="2"/>
        <v>0</v>
      </c>
      <c r="AC32" s="92">
        <f t="shared" si="21"/>
        <v>7.6388888888888618E-3</v>
      </c>
      <c r="AD32" s="163"/>
      <c r="AE32" s="101"/>
      <c r="AF32" s="40"/>
      <c r="AO32" s="175">
        <v>45759</v>
      </c>
    </row>
    <row r="33" spans="1:41" s="41" customFormat="1" ht="27.75" customHeight="1" x14ac:dyDescent="0.25">
      <c r="A33" s="28">
        <v>2025</v>
      </c>
      <c r="B33" s="34" t="s">
        <v>39</v>
      </c>
      <c r="C33" s="89"/>
      <c r="D33" s="42"/>
      <c r="E33" s="42"/>
      <c r="F33" s="43"/>
      <c r="G33" s="35"/>
      <c r="H33" s="47"/>
      <c r="I33" s="90">
        <v>45672</v>
      </c>
      <c r="J33" s="96">
        <v>0.63888888888888884</v>
      </c>
      <c r="K33" s="94"/>
      <c r="L33" s="48"/>
      <c r="M33" s="50"/>
      <c r="N33" s="37"/>
      <c r="O33" s="37"/>
      <c r="P33" s="49"/>
      <c r="Q33" s="36">
        <v>1</v>
      </c>
      <c r="R33" s="37" t="s">
        <v>47</v>
      </c>
      <c r="S33" s="37"/>
      <c r="T33" s="37" t="s">
        <v>48</v>
      </c>
      <c r="U33" s="37" t="s">
        <v>49</v>
      </c>
      <c r="V33" s="38">
        <v>45672</v>
      </c>
      <c r="W33" s="38">
        <v>45672</v>
      </c>
      <c r="X33" s="97">
        <v>0.63888888888888884</v>
      </c>
      <c r="Y33" s="97">
        <v>0.65</v>
      </c>
      <c r="Z33" s="173">
        <f t="shared" si="0"/>
        <v>0</v>
      </c>
      <c r="AA33" s="173">
        <f t="shared" si="1"/>
        <v>0</v>
      </c>
      <c r="AB33" s="173" t="str">
        <f t="shared" si="2"/>
        <v>0</v>
      </c>
      <c r="AC33" s="92">
        <f t="shared" ref="AC33:AC36" si="22">IF(ISBLANK(X33),"",Y33-X33)</f>
        <v>1.1111111111111183E-2</v>
      </c>
      <c r="AD33" s="163"/>
      <c r="AE33" s="101"/>
      <c r="AF33" s="40"/>
      <c r="AO33" s="175">
        <v>45760</v>
      </c>
    </row>
    <row r="34" spans="1:41" s="41" customFormat="1" ht="27.75" customHeight="1" x14ac:dyDescent="0.25">
      <c r="A34" s="28">
        <v>2025</v>
      </c>
      <c r="B34" s="34" t="s">
        <v>39</v>
      </c>
      <c r="C34" s="89"/>
      <c r="D34" s="42"/>
      <c r="E34" s="42"/>
      <c r="F34" s="43"/>
      <c r="G34" s="35"/>
      <c r="H34" s="47"/>
      <c r="I34" s="90">
        <v>45672</v>
      </c>
      <c r="J34" s="96">
        <v>0.70486111111111116</v>
      </c>
      <c r="K34" s="94"/>
      <c r="L34" s="48"/>
      <c r="M34" s="50"/>
      <c r="N34" s="37"/>
      <c r="O34" s="37"/>
      <c r="P34" s="49"/>
      <c r="Q34" s="36">
        <v>1</v>
      </c>
      <c r="R34" s="37" t="s">
        <v>42</v>
      </c>
      <c r="S34" s="37"/>
      <c r="T34" s="37" t="s">
        <v>43</v>
      </c>
      <c r="U34" s="37"/>
      <c r="V34" s="38">
        <v>45672</v>
      </c>
      <c r="W34" s="38">
        <v>45672</v>
      </c>
      <c r="X34" s="97">
        <v>0.68680555555555556</v>
      </c>
      <c r="Y34" s="97">
        <v>0.70486111111111116</v>
      </c>
      <c r="Z34" s="173">
        <f t="shared" si="0"/>
        <v>0</v>
      </c>
      <c r="AA34" s="173">
        <f t="shared" si="1"/>
        <v>0</v>
      </c>
      <c r="AB34" s="173" t="str">
        <f t="shared" si="2"/>
        <v>0</v>
      </c>
      <c r="AC34" s="92">
        <f t="shared" si="22"/>
        <v>1.8055555555555602E-2</v>
      </c>
      <c r="AD34" s="163"/>
      <c r="AE34" s="101"/>
      <c r="AF34" s="40"/>
      <c r="AO34" s="175">
        <v>45766</v>
      </c>
    </row>
    <row r="35" spans="1:41" s="41" customFormat="1" ht="27.75" customHeight="1" x14ac:dyDescent="0.25">
      <c r="A35" s="28">
        <v>2025</v>
      </c>
      <c r="B35" s="34" t="s">
        <v>39</v>
      </c>
      <c r="C35" s="89"/>
      <c r="D35" s="42"/>
      <c r="E35" s="42"/>
      <c r="F35" s="43"/>
      <c r="G35" s="35"/>
      <c r="H35" s="47"/>
      <c r="I35" s="90">
        <v>45672</v>
      </c>
      <c r="J35" s="96">
        <v>0.70347222222222228</v>
      </c>
      <c r="K35" s="94"/>
      <c r="L35" s="48"/>
      <c r="M35" s="50"/>
      <c r="N35" s="37"/>
      <c r="O35" s="37"/>
      <c r="P35" s="49"/>
      <c r="Q35" s="36">
        <v>1</v>
      </c>
      <c r="R35" s="37" t="s">
        <v>47</v>
      </c>
      <c r="S35" s="37"/>
      <c r="T35" s="37" t="s">
        <v>48</v>
      </c>
      <c r="U35" s="37" t="s">
        <v>49</v>
      </c>
      <c r="V35" s="38">
        <v>45672</v>
      </c>
      <c r="W35" s="38">
        <v>45672</v>
      </c>
      <c r="X35" s="97">
        <v>0.70347222222222228</v>
      </c>
      <c r="Y35" s="97">
        <v>0.70833333333333337</v>
      </c>
      <c r="Z35" s="173">
        <f t="shared" si="0"/>
        <v>0</v>
      </c>
      <c r="AA35" s="173">
        <f t="shared" si="1"/>
        <v>0</v>
      </c>
      <c r="AB35" s="173" t="str">
        <f t="shared" si="2"/>
        <v>0</v>
      </c>
      <c r="AC35" s="92">
        <f t="shared" si="22"/>
        <v>4.8611111111110938E-3</v>
      </c>
      <c r="AD35" s="163"/>
      <c r="AE35" s="101"/>
      <c r="AF35" s="40"/>
      <c r="AO35" s="175">
        <v>45767</v>
      </c>
    </row>
    <row r="36" spans="1:41" s="41" customFormat="1" ht="27.75" customHeight="1" x14ac:dyDescent="0.25">
      <c r="A36" s="28">
        <v>2025</v>
      </c>
      <c r="B36" s="34" t="s">
        <v>39</v>
      </c>
      <c r="C36" s="89"/>
      <c r="D36" s="42"/>
      <c r="E36" s="42"/>
      <c r="F36" s="43"/>
      <c r="G36" s="35"/>
      <c r="H36" s="47"/>
      <c r="I36" s="90">
        <v>45672</v>
      </c>
      <c r="J36" s="96">
        <v>0.71527777777777779</v>
      </c>
      <c r="K36" s="94"/>
      <c r="L36" s="48"/>
      <c r="M36" s="50"/>
      <c r="N36" s="37"/>
      <c r="O36" s="37"/>
      <c r="P36" s="49"/>
      <c r="Q36" s="36">
        <v>1</v>
      </c>
      <c r="R36" s="37" t="s">
        <v>42</v>
      </c>
      <c r="S36" s="37"/>
      <c r="T36" s="37" t="s">
        <v>43</v>
      </c>
      <c r="U36" s="37"/>
      <c r="V36" s="38">
        <v>45672</v>
      </c>
      <c r="W36" s="38">
        <v>45672</v>
      </c>
      <c r="X36" s="97">
        <v>0.71527777777777779</v>
      </c>
      <c r="Y36" s="97">
        <v>0.72152777777777777</v>
      </c>
      <c r="Z36" s="173">
        <f t="shared" si="0"/>
        <v>0</v>
      </c>
      <c r="AA36" s="173">
        <f t="shared" si="1"/>
        <v>0</v>
      </c>
      <c r="AB36" s="173" t="str">
        <f t="shared" si="2"/>
        <v>0</v>
      </c>
      <c r="AC36" s="92">
        <f t="shared" si="22"/>
        <v>6.2499999999999778E-3</v>
      </c>
      <c r="AD36" s="163"/>
      <c r="AE36" s="101"/>
      <c r="AF36" s="40"/>
      <c r="AO36" s="175">
        <v>45773</v>
      </c>
    </row>
    <row r="37" spans="1:41" s="41" customFormat="1" ht="27.75" customHeight="1" x14ac:dyDescent="0.25">
      <c r="A37" s="28">
        <v>2025</v>
      </c>
      <c r="B37" s="34" t="s">
        <v>39</v>
      </c>
      <c r="C37" s="89"/>
      <c r="D37" s="42"/>
      <c r="E37" s="42"/>
      <c r="F37" s="43"/>
      <c r="G37" s="35"/>
      <c r="H37" s="47"/>
      <c r="I37" s="90">
        <v>45673</v>
      </c>
      <c r="J37" s="96">
        <v>0.37222222222222223</v>
      </c>
      <c r="K37" s="94"/>
      <c r="L37" s="48"/>
      <c r="M37" s="50"/>
      <c r="N37" s="37"/>
      <c r="O37" s="37"/>
      <c r="P37" s="49"/>
      <c r="Q37" s="36">
        <v>1</v>
      </c>
      <c r="R37" s="37" t="s">
        <v>47</v>
      </c>
      <c r="S37" s="37"/>
      <c r="T37" s="37" t="s">
        <v>48</v>
      </c>
      <c r="U37" s="37" t="s">
        <v>49</v>
      </c>
      <c r="V37" s="38">
        <v>45673</v>
      </c>
      <c r="W37" s="38">
        <v>45673</v>
      </c>
      <c r="X37" s="97">
        <v>0.37222222222222223</v>
      </c>
      <c r="Y37" s="97">
        <v>0.375</v>
      </c>
      <c r="Z37" s="173">
        <f t="shared" si="0"/>
        <v>0</v>
      </c>
      <c r="AA37" s="173">
        <f t="shared" si="1"/>
        <v>0</v>
      </c>
      <c r="AB37" s="173" t="str">
        <f t="shared" si="2"/>
        <v>0</v>
      </c>
      <c r="AC37" s="92">
        <f t="shared" ref="AC37" si="23">IF(ISBLANK(X37),"",Y37-X37)</f>
        <v>2.7777777777777679E-3</v>
      </c>
      <c r="AD37" s="163"/>
      <c r="AE37" s="101"/>
      <c r="AF37" s="40"/>
      <c r="AO37" s="175">
        <v>45774</v>
      </c>
    </row>
    <row r="38" spans="1:41" s="41" customFormat="1" ht="27.75" customHeight="1" x14ac:dyDescent="0.25">
      <c r="A38" s="28">
        <v>2025</v>
      </c>
      <c r="B38" s="34" t="s">
        <v>39</v>
      </c>
      <c r="C38" s="89"/>
      <c r="D38" s="42"/>
      <c r="E38" s="42"/>
      <c r="F38" s="43"/>
      <c r="G38" s="35"/>
      <c r="H38" s="47"/>
      <c r="I38" s="90">
        <v>45673</v>
      </c>
      <c r="J38" s="96">
        <v>0.39027777777777778</v>
      </c>
      <c r="K38" s="94"/>
      <c r="L38" s="48"/>
      <c r="M38" s="50"/>
      <c r="N38" s="37"/>
      <c r="O38" s="37"/>
      <c r="P38" s="49"/>
      <c r="Q38" s="36">
        <v>1</v>
      </c>
      <c r="R38" s="37" t="s">
        <v>47</v>
      </c>
      <c r="S38" s="37"/>
      <c r="T38" s="37" t="s">
        <v>48</v>
      </c>
      <c r="U38" s="37" t="s">
        <v>49</v>
      </c>
      <c r="V38" s="38">
        <v>45673</v>
      </c>
      <c r="W38" s="38">
        <v>45673</v>
      </c>
      <c r="X38" s="97">
        <v>0.45833333333333331</v>
      </c>
      <c r="Y38" s="97">
        <v>0.49375000000000002</v>
      </c>
      <c r="Z38" s="173">
        <f t="shared" si="0"/>
        <v>0</v>
      </c>
      <c r="AA38" s="173">
        <f t="shared" si="1"/>
        <v>0</v>
      </c>
      <c r="AB38" s="173" t="str">
        <f t="shared" si="2"/>
        <v>0</v>
      </c>
      <c r="AC38" s="92">
        <f t="shared" ref="AC38:AC39" si="24">IF(ISBLANK(X38),"",Y38-X38)</f>
        <v>3.5416666666666707E-2</v>
      </c>
      <c r="AD38" s="163"/>
      <c r="AE38" s="101"/>
      <c r="AF38" s="40"/>
      <c r="AO38" s="175">
        <v>45780</v>
      </c>
    </row>
    <row r="39" spans="1:41" s="41" customFormat="1" ht="27.75" customHeight="1" x14ac:dyDescent="0.25">
      <c r="A39" s="28">
        <v>2025</v>
      </c>
      <c r="B39" s="34" t="s">
        <v>39</v>
      </c>
      <c r="C39" s="89"/>
      <c r="D39" s="42"/>
      <c r="E39" s="42"/>
      <c r="F39" s="43"/>
      <c r="G39" s="35"/>
      <c r="H39" s="47"/>
      <c r="I39" s="90">
        <v>45673</v>
      </c>
      <c r="J39" s="96">
        <v>0.63958333333333328</v>
      </c>
      <c r="K39" s="94"/>
      <c r="L39" s="48"/>
      <c r="M39" s="50"/>
      <c r="N39" s="37"/>
      <c r="O39" s="37"/>
      <c r="P39" s="49"/>
      <c r="Q39" s="36">
        <v>1</v>
      </c>
      <c r="R39" s="37" t="s">
        <v>42</v>
      </c>
      <c r="S39" s="37"/>
      <c r="T39" s="37" t="s">
        <v>43</v>
      </c>
      <c r="U39" s="37"/>
      <c r="V39" s="38">
        <v>45673</v>
      </c>
      <c r="W39" s="38">
        <v>45673</v>
      </c>
      <c r="X39" s="97">
        <v>0.63958333333333328</v>
      </c>
      <c r="Y39" s="97">
        <v>0.65277777777777779</v>
      </c>
      <c r="Z39" s="173">
        <f t="shared" si="0"/>
        <v>0</v>
      </c>
      <c r="AA39" s="173">
        <f t="shared" si="1"/>
        <v>0</v>
      </c>
      <c r="AB39" s="173" t="str">
        <f t="shared" si="2"/>
        <v>0</v>
      </c>
      <c r="AC39" s="92">
        <f t="shared" si="24"/>
        <v>1.3194444444444509E-2</v>
      </c>
      <c r="AD39" s="163"/>
      <c r="AE39" s="101"/>
      <c r="AF39" s="40"/>
      <c r="AO39" s="175">
        <v>45781</v>
      </c>
    </row>
    <row r="40" spans="1:41" s="41" customFormat="1" ht="27.75" customHeight="1" x14ac:dyDescent="0.25">
      <c r="A40" s="28">
        <v>2025</v>
      </c>
      <c r="B40" s="34" t="s">
        <v>39</v>
      </c>
      <c r="C40" s="89"/>
      <c r="D40" s="42"/>
      <c r="E40" s="42"/>
      <c r="F40" s="43"/>
      <c r="G40" s="35"/>
      <c r="H40" s="47"/>
      <c r="I40" s="90">
        <v>45673</v>
      </c>
      <c r="J40" s="96">
        <v>0.63958333333333328</v>
      </c>
      <c r="K40" s="94"/>
      <c r="L40" s="48"/>
      <c r="M40" s="50"/>
      <c r="N40" s="37"/>
      <c r="O40" s="37"/>
      <c r="P40" s="49"/>
      <c r="Q40" s="36">
        <v>1</v>
      </c>
      <c r="R40" s="37" t="s">
        <v>42</v>
      </c>
      <c r="S40" s="37"/>
      <c r="T40" s="37" t="s">
        <v>43</v>
      </c>
      <c r="U40" s="37"/>
      <c r="V40" s="38">
        <v>45673</v>
      </c>
      <c r="W40" s="38">
        <v>45673</v>
      </c>
      <c r="X40" s="97">
        <v>0.63958333333333328</v>
      </c>
      <c r="Y40" s="97">
        <v>0.66180555555555554</v>
      </c>
      <c r="Z40" s="173">
        <f t="shared" si="0"/>
        <v>0</v>
      </c>
      <c r="AA40" s="173">
        <f t="shared" si="1"/>
        <v>0</v>
      </c>
      <c r="AB40" s="173" t="str">
        <f t="shared" si="2"/>
        <v>0</v>
      </c>
      <c r="AC40" s="92">
        <f t="shared" ref="AC40" si="25">IF(ISBLANK(X40),"",Y40-X40)</f>
        <v>2.2222222222222254E-2</v>
      </c>
      <c r="AD40" s="163"/>
      <c r="AE40" s="101"/>
      <c r="AF40" s="40"/>
      <c r="AO40" s="175">
        <v>45787</v>
      </c>
    </row>
    <row r="41" spans="1:41" s="41" customFormat="1" ht="27.75" customHeight="1" x14ac:dyDescent="0.25">
      <c r="A41" s="28">
        <v>2025</v>
      </c>
      <c r="B41" s="34" t="s">
        <v>39</v>
      </c>
      <c r="C41" s="89"/>
      <c r="D41" s="42"/>
      <c r="E41" s="42"/>
      <c r="F41" s="43"/>
      <c r="G41" s="35"/>
      <c r="H41" s="47"/>
      <c r="I41" s="90">
        <v>45674</v>
      </c>
      <c r="J41" s="96">
        <v>0.42291666666666666</v>
      </c>
      <c r="K41" s="94"/>
      <c r="L41" s="48"/>
      <c r="M41" s="50"/>
      <c r="N41" s="37"/>
      <c r="O41" s="37"/>
      <c r="P41" s="49"/>
      <c r="Q41" s="36">
        <v>1</v>
      </c>
      <c r="R41" s="37" t="s">
        <v>42</v>
      </c>
      <c r="S41" s="37"/>
      <c r="T41" s="37" t="s">
        <v>43</v>
      </c>
      <c r="U41" s="37"/>
      <c r="V41" s="38">
        <v>45677</v>
      </c>
      <c r="W41" s="38">
        <v>45677</v>
      </c>
      <c r="X41" s="97">
        <v>0.33333333333333331</v>
      </c>
      <c r="Y41" s="97">
        <v>0.34583333333333333</v>
      </c>
      <c r="Z41" s="173">
        <f t="shared" si="0"/>
        <v>1</v>
      </c>
      <c r="AA41" s="173">
        <f t="shared" si="1"/>
        <v>0</v>
      </c>
      <c r="AB41" s="173" t="str">
        <f t="shared" si="2"/>
        <v>0</v>
      </c>
      <c r="AC41" s="92">
        <f t="shared" ref="AC41" si="26">IF(ISBLANK(X41),"",Y41-X41)</f>
        <v>1.2500000000000011E-2</v>
      </c>
      <c r="AD41" s="163"/>
      <c r="AE41" s="101"/>
      <c r="AF41" s="40"/>
      <c r="AO41" s="175">
        <v>45788</v>
      </c>
    </row>
    <row r="42" spans="1:41" s="41" customFormat="1" ht="27.75" customHeight="1" x14ac:dyDescent="0.25">
      <c r="A42" s="28">
        <v>2025</v>
      </c>
      <c r="B42" s="34" t="s">
        <v>39</v>
      </c>
      <c r="C42" s="89"/>
      <c r="D42" s="42"/>
      <c r="E42" s="42"/>
      <c r="F42" s="43"/>
      <c r="G42" s="35"/>
      <c r="H42" s="47"/>
      <c r="I42" s="90">
        <v>45677</v>
      </c>
      <c r="J42" s="96">
        <v>0.35833333333333334</v>
      </c>
      <c r="K42" s="94"/>
      <c r="L42" s="48"/>
      <c r="M42" s="50"/>
      <c r="N42" s="37"/>
      <c r="O42" s="37"/>
      <c r="P42" s="49"/>
      <c r="Q42" s="36">
        <v>1</v>
      </c>
      <c r="R42" s="37" t="s">
        <v>42</v>
      </c>
      <c r="S42" s="37"/>
      <c r="T42" s="37" t="s">
        <v>43</v>
      </c>
      <c r="U42" s="37"/>
      <c r="V42" s="38">
        <v>45677</v>
      </c>
      <c r="W42" s="38">
        <v>45677</v>
      </c>
      <c r="X42" s="97">
        <v>0.34652777777777777</v>
      </c>
      <c r="Y42" s="97">
        <v>0.35833333333333334</v>
      </c>
      <c r="Z42" s="173">
        <f t="shared" si="0"/>
        <v>0</v>
      </c>
      <c r="AA42" s="173">
        <f t="shared" si="1"/>
        <v>0</v>
      </c>
      <c r="AB42" s="173" t="str">
        <f t="shared" si="2"/>
        <v>0</v>
      </c>
      <c r="AC42" s="92">
        <f t="shared" ref="AC42" si="27">IF(ISBLANK(X42),"",Y42-X42)</f>
        <v>1.1805555555555569E-2</v>
      </c>
      <c r="AD42" s="163"/>
      <c r="AE42" s="101"/>
      <c r="AF42" s="40"/>
      <c r="AO42" s="175">
        <v>45794</v>
      </c>
    </row>
    <row r="43" spans="1:41" s="41" customFormat="1" ht="27.75" customHeight="1" x14ac:dyDescent="0.25">
      <c r="A43" s="28">
        <v>2025</v>
      </c>
      <c r="B43" s="34" t="s">
        <v>39</v>
      </c>
      <c r="C43" s="89"/>
      <c r="D43" s="42"/>
      <c r="E43" s="42"/>
      <c r="F43" s="43"/>
      <c r="G43" s="35"/>
      <c r="H43" s="47"/>
      <c r="I43" s="90">
        <v>45677</v>
      </c>
      <c r="J43" s="96">
        <v>0.4826388888888889</v>
      </c>
      <c r="K43" s="94"/>
      <c r="L43" s="48"/>
      <c r="M43" s="50"/>
      <c r="N43" s="37"/>
      <c r="O43" s="37"/>
      <c r="P43" s="49"/>
      <c r="Q43" s="36">
        <v>1</v>
      </c>
      <c r="R43" s="37" t="s">
        <v>42</v>
      </c>
      <c r="S43" s="37"/>
      <c r="T43" s="37" t="s">
        <v>43</v>
      </c>
      <c r="U43" s="37"/>
      <c r="V43" s="38">
        <v>45677</v>
      </c>
      <c r="W43" s="38">
        <v>45677</v>
      </c>
      <c r="X43" s="97">
        <v>0.4826388888888889</v>
      </c>
      <c r="Y43" s="97">
        <v>0.50555555555555554</v>
      </c>
      <c r="Z43" s="173">
        <f t="shared" si="0"/>
        <v>0</v>
      </c>
      <c r="AA43" s="173">
        <f t="shared" si="1"/>
        <v>0</v>
      </c>
      <c r="AB43" s="173" t="str">
        <f t="shared" si="2"/>
        <v>0</v>
      </c>
      <c r="AC43" s="92">
        <f t="shared" ref="AC43" si="28">IF(ISBLANK(X43),"",Y43-X43)</f>
        <v>2.2916666666666641E-2</v>
      </c>
      <c r="AD43" s="163"/>
      <c r="AE43" s="101"/>
      <c r="AF43" s="40"/>
      <c r="AO43" s="175">
        <v>45795</v>
      </c>
    </row>
    <row r="44" spans="1:41" s="41" customFormat="1" ht="27.75" customHeight="1" x14ac:dyDescent="0.25">
      <c r="A44" s="28">
        <v>2025</v>
      </c>
      <c r="B44" s="34" t="s">
        <v>39</v>
      </c>
      <c r="C44" s="89"/>
      <c r="D44" s="42"/>
      <c r="E44" s="42"/>
      <c r="F44" s="43"/>
      <c r="G44" s="35"/>
      <c r="H44" s="47"/>
      <c r="I44" s="90">
        <v>45677</v>
      </c>
      <c r="J44" s="96">
        <v>0.60555555555555551</v>
      </c>
      <c r="K44" s="94"/>
      <c r="L44" s="48"/>
      <c r="M44" s="50"/>
      <c r="N44" s="37"/>
      <c r="O44" s="37"/>
      <c r="P44" s="49"/>
      <c r="Q44" s="36">
        <v>1</v>
      </c>
      <c r="R44" s="37" t="s">
        <v>42</v>
      </c>
      <c r="S44" s="37"/>
      <c r="T44" s="37" t="s">
        <v>43</v>
      </c>
      <c r="U44" s="37"/>
      <c r="V44" s="38">
        <v>45677</v>
      </c>
      <c r="W44" s="38">
        <v>45677</v>
      </c>
      <c r="X44" s="97">
        <v>0.63541666666666663</v>
      </c>
      <c r="Y44" s="97">
        <v>0.65625</v>
      </c>
      <c r="Z44" s="173">
        <f t="shared" si="0"/>
        <v>0</v>
      </c>
      <c r="AA44" s="173">
        <f t="shared" si="1"/>
        <v>0</v>
      </c>
      <c r="AB44" s="173" t="str">
        <f t="shared" si="2"/>
        <v>0</v>
      </c>
      <c r="AC44" s="92">
        <f t="shared" ref="AC44:AC46" si="29">IF(ISBLANK(X44),"",Y44-X44)</f>
        <v>2.083333333333337E-2</v>
      </c>
      <c r="AD44" s="163"/>
      <c r="AE44" s="101"/>
      <c r="AF44" s="40"/>
      <c r="AO44" s="175">
        <v>45801</v>
      </c>
    </row>
    <row r="45" spans="1:41" s="41" customFormat="1" ht="27.75" customHeight="1" x14ac:dyDescent="0.25">
      <c r="A45" s="28">
        <v>2025</v>
      </c>
      <c r="B45" s="34" t="s">
        <v>39</v>
      </c>
      <c r="C45" s="89"/>
      <c r="D45" s="42"/>
      <c r="E45" s="42"/>
      <c r="F45" s="43"/>
      <c r="G45" s="35"/>
      <c r="H45" s="47"/>
      <c r="I45" s="90">
        <v>45678</v>
      </c>
      <c r="J45" s="96">
        <v>0.52013888888888893</v>
      </c>
      <c r="K45" s="94"/>
      <c r="L45" s="48"/>
      <c r="M45" s="50"/>
      <c r="N45" s="37"/>
      <c r="O45" s="37"/>
      <c r="P45" s="49"/>
      <c r="Q45" s="36">
        <v>1</v>
      </c>
      <c r="R45" s="37" t="s">
        <v>47</v>
      </c>
      <c r="S45" s="37"/>
      <c r="T45" s="37" t="s">
        <v>48</v>
      </c>
      <c r="U45" s="37" t="s">
        <v>49</v>
      </c>
      <c r="V45" s="38">
        <v>45678</v>
      </c>
      <c r="W45" s="38">
        <v>45678</v>
      </c>
      <c r="X45" s="97">
        <v>0.55555555555555558</v>
      </c>
      <c r="Y45" s="97">
        <v>0.56458333333333333</v>
      </c>
      <c r="Z45" s="173">
        <f t="shared" si="0"/>
        <v>0</v>
      </c>
      <c r="AA45" s="173">
        <f t="shared" si="1"/>
        <v>0</v>
      </c>
      <c r="AB45" s="173" t="str">
        <f t="shared" si="2"/>
        <v>0</v>
      </c>
      <c r="AC45" s="92">
        <f t="shared" si="29"/>
        <v>9.0277777777777457E-3</v>
      </c>
      <c r="AD45" s="163"/>
      <c r="AE45" s="101"/>
      <c r="AF45" s="40"/>
      <c r="AO45" s="175">
        <v>45802</v>
      </c>
    </row>
    <row r="46" spans="1:41" s="41" customFormat="1" ht="27.75" customHeight="1" x14ac:dyDescent="0.25">
      <c r="A46" s="28">
        <v>2025</v>
      </c>
      <c r="B46" s="34" t="s">
        <v>39</v>
      </c>
      <c r="C46" s="89"/>
      <c r="D46" s="42"/>
      <c r="E46" s="42"/>
      <c r="F46" s="43"/>
      <c r="G46" s="35"/>
      <c r="H46" s="47"/>
      <c r="I46" s="90">
        <v>45678</v>
      </c>
      <c r="J46" s="96">
        <v>0.70138888888888884</v>
      </c>
      <c r="K46" s="94"/>
      <c r="L46" s="48"/>
      <c r="M46" s="50"/>
      <c r="N46" s="37"/>
      <c r="O46" s="37"/>
      <c r="P46" s="49"/>
      <c r="Q46" s="36">
        <v>1</v>
      </c>
      <c r="R46" s="37" t="s">
        <v>42</v>
      </c>
      <c r="S46" s="37"/>
      <c r="T46" s="37" t="s">
        <v>43</v>
      </c>
      <c r="U46" s="37"/>
      <c r="V46" s="38">
        <v>45679</v>
      </c>
      <c r="W46" s="38">
        <v>45679</v>
      </c>
      <c r="X46" s="97">
        <v>0.39583333333333331</v>
      </c>
      <c r="Y46" s="97">
        <v>0.41041666666666665</v>
      </c>
      <c r="Z46" s="173">
        <f t="shared" si="0"/>
        <v>1</v>
      </c>
      <c r="AA46" s="173">
        <f t="shared" si="1"/>
        <v>0</v>
      </c>
      <c r="AB46" s="173" t="str">
        <f t="shared" si="2"/>
        <v>0</v>
      </c>
      <c r="AC46" s="92">
        <f t="shared" si="29"/>
        <v>1.4583333333333337E-2</v>
      </c>
      <c r="AD46" s="163"/>
      <c r="AE46" s="101"/>
      <c r="AF46" s="40"/>
      <c r="AO46" s="175">
        <v>45808</v>
      </c>
    </row>
    <row r="47" spans="1:41" s="41" customFormat="1" ht="27.75" customHeight="1" x14ac:dyDescent="0.25">
      <c r="A47" s="28">
        <v>2025</v>
      </c>
      <c r="B47" s="34" t="s">
        <v>39</v>
      </c>
      <c r="C47" s="89"/>
      <c r="D47" s="42"/>
      <c r="E47" s="42"/>
      <c r="F47" s="43"/>
      <c r="G47" s="35"/>
      <c r="H47" s="47"/>
      <c r="I47" s="90">
        <v>45679</v>
      </c>
      <c r="J47" s="96">
        <v>0.37986111111111109</v>
      </c>
      <c r="K47" s="94"/>
      <c r="L47" s="48"/>
      <c r="M47" s="50"/>
      <c r="N47" s="37"/>
      <c r="O47" s="37"/>
      <c r="P47" s="49"/>
      <c r="Q47" s="36">
        <v>1</v>
      </c>
      <c r="R47" s="37" t="s">
        <v>47</v>
      </c>
      <c r="S47" s="37"/>
      <c r="T47" s="37" t="s">
        <v>48</v>
      </c>
      <c r="U47" s="37" t="s">
        <v>49</v>
      </c>
      <c r="V47" s="38">
        <v>45679</v>
      </c>
      <c r="W47" s="38">
        <v>45679</v>
      </c>
      <c r="X47" s="97">
        <v>0.37986111111111109</v>
      </c>
      <c r="Y47" s="97">
        <v>0.42499999999999999</v>
      </c>
      <c r="Z47" s="173">
        <f t="shared" si="0"/>
        <v>0</v>
      </c>
      <c r="AA47" s="173">
        <f t="shared" si="1"/>
        <v>0</v>
      </c>
      <c r="AB47" s="173" t="str">
        <f t="shared" si="2"/>
        <v>0</v>
      </c>
      <c r="AC47" s="92">
        <f t="shared" ref="AC47" si="30">IF(ISBLANK(X47),"",Y47-X47)</f>
        <v>4.5138888888888895E-2</v>
      </c>
      <c r="AD47" s="163"/>
      <c r="AE47" s="101"/>
      <c r="AF47" s="40"/>
      <c r="AO47" s="175">
        <v>45809</v>
      </c>
    </row>
    <row r="48" spans="1:41" s="41" customFormat="1" ht="27.75" customHeight="1" x14ac:dyDescent="0.25">
      <c r="A48" s="28">
        <v>2025</v>
      </c>
      <c r="B48" s="34" t="s">
        <v>39</v>
      </c>
      <c r="C48" s="89"/>
      <c r="D48" s="42"/>
      <c r="E48" s="42"/>
      <c r="F48" s="43"/>
      <c r="G48" s="35"/>
      <c r="H48" s="47"/>
      <c r="I48" s="90">
        <v>45679</v>
      </c>
      <c r="J48" s="96">
        <v>0.37986111111111109</v>
      </c>
      <c r="K48" s="94"/>
      <c r="L48" s="48"/>
      <c r="M48" s="50"/>
      <c r="N48" s="37"/>
      <c r="O48" s="37"/>
      <c r="P48" s="49"/>
      <c r="Q48" s="36">
        <v>1</v>
      </c>
      <c r="R48" s="37" t="s">
        <v>42</v>
      </c>
      <c r="S48" s="37"/>
      <c r="T48" s="37" t="s">
        <v>43</v>
      </c>
      <c r="U48" s="37"/>
      <c r="V48" s="38">
        <v>45679</v>
      </c>
      <c r="W48" s="38">
        <v>45679</v>
      </c>
      <c r="X48" s="97">
        <v>0.44791666666666669</v>
      </c>
      <c r="Y48" s="97">
        <v>0.46180555555555558</v>
      </c>
      <c r="Z48" s="173">
        <f t="shared" si="0"/>
        <v>0</v>
      </c>
      <c r="AA48" s="173">
        <f t="shared" si="1"/>
        <v>0</v>
      </c>
      <c r="AB48" s="173" t="str">
        <f t="shared" si="2"/>
        <v>0</v>
      </c>
      <c r="AC48" s="92">
        <f t="shared" ref="AC48" si="31">IF(ISBLANK(X48),"",Y48-X48)</f>
        <v>1.3888888888888895E-2</v>
      </c>
      <c r="AD48" s="163"/>
      <c r="AE48" s="101"/>
      <c r="AF48" s="40"/>
      <c r="AO48" s="175">
        <v>45815</v>
      </c>
    </row>
    <row r="49" spans="1:41" s="41" customFormat="1" ht="27.75" customHeight="1" x14ac:dyDescent="0.25">
      <c r="A49" s="28">
        <v>2025</v>
      </c>
      <c r="B49" s="34" t="s">
        <v>39</v>
      </c>
      <c r="C49" s="89"/>
      <c r="D49" s="42"/>
      <c r="E49" s="42"/>
      <c r="F49" s="43"/>
      <c r="G49" s="35"/>
      <c r="H49" s="47"/>
      <c r="I49" s="90">
        <v>45679</v>
      </c>
      <c r="J49" s="96">
        <v>0.43819444444444444</v>
      </c>
      <c r="K49" s="94"/>
      <c r="L49" s="48"/>
      <c r="M49" s="50"/>
      <c r="N49" s="37"/>
      <c r="O49" s="37"/>
      <c r="P49" s="49"/>
      <c r="Q49" s="36">
        <v>1</v>
      </c>
      <c r="R49" s="37" t="s">
        <v>42</v>
      </c>
      <c r="S49" s="37"/>
      <c r="T49" s="37" t="s">
        <v>43</v>
      </c>
      <c r="U49" s="37"/>
      <c r="V49" s="38">
        <v>45679</v>
      </c>
      <c r="W49" s="38">
        <v>45679</v>
      </c>
      <c r="X49" s="97">
        <v>0.46180555555555558</v>
      </c>
      <c r="Y49" s="97">
        <v>0.46944444444444444</v>
      </c>
      <c r="Z49" s="173">
        <f t="shared" si="0"/>
        <v>0</v>
      </c>
      <c r="AA49" s="173">
        <f t="shared" si="1"/>
        <v>0</v>
      </c>
      <c r="AB49" s="173" t="str">
        <f t="shared" si="2"/>
        <v>0</v>
      </c>
      <c r="AC49" s="92">
        <f t="shared" ref="AC49" si="32">IF(ISBLANK(X49),"",Y49-X49)</f>
        <v>7.6388888888888618E-3</v>
      </c>
      <c r="AD49" s="163"/>
      <c r="AE49" s="101"/>
      <c r="AF49" s="40"/>
      <c r="AO49" s="175">
        <v>45816</v>
      </c>
    </row>
    <row r="50" spans="1:41" s="41" customFormat="1" ht="27.75" customHeight="1" x14ac:dyDescent="0.25">
      <c r="A50" s="28">
        <v>2025</v>
      </c>
      <c r="B50" s="34" t="s">
        <v>39</v>
      </c>
      <c r="C50" s="89"/>
      <c r="D50" s="42"/>
      <c r="E50" s="42"/>
      <c r="F50" s="43"/>
      <c r="G50" s="35"/>
      <c r="H50" s="47"/>
      <c r="I50" s="90">
        <v>45679</v>
      </c>
      <c r="J50" s="96">
        <v>0.50277777777777777</v>
      </c>
      <c r="K50" s="94"/>
      <c r="L50" s="48"/>
      <c r="M50" s="50"/>
      <c r="N50" s="37"/>
      <c r="O50" s="37"/>
      <c r="P50" s="49"/>
      <c r="Q50" s="36">
        <v>1</v>
      </c>
      <c r="R50" s="37" t="s">
        <v>47</v>
      </c>
      <c r="S50" s="37"/>
      <c r="T50" s="37" t="s">
        <v>48</v>
      </c>
      <c r="U50" s="37" t="s">
        <v>49</v>
      </c>
      <c r="V50" s="38">
        <v>45679</v>
      </c>
      <c r="W50" s="38">
        <v>45679</v>
      </c>
      <c r="X50" s="97">
        <v>0.54166666666666663</v>
      </c>
      <c r="Y50" s="97">
        <v>0.55000000000000004</v>
      </c>
      <c r="Z50" s="173">
        <f t="shared" si="0"/>
        <v>0</v>
      </c>
      <c r="AA50" s="173">
        <f t="shared" si="1"/>
        <v>0</v>
      </c>
      <c r="AB50" s="173" t="str">
        <f t="shared" si="2"/>
        <v>0</v>
      </c>
      <c r="AC50" s="92">
        <f t="shared" ref="AC50:AC51" si="33">IF(ISBLANK(X50),"",Y50-X50)</f>
        <v>8.3333333333334147E-3</v>
      </c>
      <c r="AD50" s="163"/>
      <c r="AE50" s="101"/>
      <c r="AF50" s="40"/>
      <c r="AO50" s="175">
        <v>45822</v>
      </c>
    </row>
    <row r="51" spans="1:41" s="41" customFormat="1" ht="27.75" customHeight="1" x14ac:dyDescent="0.25">
      <c r="A51" s="28">
        <v>2025</v>
      </c>
      <c r="B51" s="34" t="s">
        <v>39</v>
      </c>
      <c r="C51" s="89"/>
      <c r="D51" s="42"/>
      <c r="E51" s="42"/>
      <c r="F51" s="43"/>
      <c r="G51" s="35"/>
      <c r="H51" s="47"/>
      <c r="I51" s="90">
        <v>45679</v>
      </c>
      <c r="J51" s="96">
        <v>0.50347222222222221</v>
      </c>
      <c r="K51" s="94"/>
      <c r="L51" s="48"/>
      <c r="M51" s="50"/>
      <c r="N51" s="37"/>
      <c r="O51" s="37"/>
      <c r="P51" s="49"/>
      <c r="Q51" s="36">
        <v>1</v>
      </c>
      <c r="R51" s="37" t="s">
        <v>42</v>
      </c>
      <c r="S51" s="37"/>
      <c r="T51" s="37" t="s">
        <v>43</v>
      </c>
      <c r="U51" s="37"/>
      <c r="V51" s="38">
        <v>45679</v>
      </c>
      <c r="W51" s="38">
        <v>45679</v>
      </c>
      <c r="X51" s="97">
        <v>0.55069444444444449</v>
      </c>
      <c r="Y51" s="97">
        <v>0.56458333333333333</v>
      </c>
      <c r="Z51" s="173">
        <f t="shared" si="0"/>
        <v>0</v>
      </c>
      <c r="AA51" s="173">
        <f t="shared" si="1"/>
        <v>0</v>
      </c>
      <c r="AB51" s="173" t="str">
        <f t="shared" si="2"/>
        <v>0</v>
      </c>
      <c r="AC51" s="92">
        <f t="shared" si="33"/>
        <v>1.388888888888884E-2</v>
      </c>
      <c r="AD51" s="163"/>
      <c r="AE51" s="101"/>
      <c r="AF51" s="40"/>
      <c r="AO51" s="175">
        <v>45823</v>
      </c>
    </row>
    <row r="52" spans="1:41" s="41" customFormat="1" ht="27.75" customHeight="1" x14ac:dyDescent="0.25">
      <c r="A52" s="28">
        <v>2025</v>
      </c>
      <c r="B52" s="34" t="s">
        <v>39</v>
      </c>
      <c r="C52" s="89"/>
      <c r="D52" s="42"/>
      <c r="E52" s="42"/>
      <c r="F52" s="43"/>
      <c r="G52" s="35"/>
      <c r="H52" s="47"/>
      <c r="I52" s="90">
        <v>45679</v>
      </c>
      <c r="J52" s="96">
        <v>0.50694444444444442</v>
      </c>
      <c r="K52" s="94"/>
      <c r="L52" s="48"/>
      <c r="M52" s="50"/>
      <c r="N52" s="37"/>
      <c r="O52" s="37"/>
      <c r="P52" s="49"/>
      <c r="Q52" s="36">
        <v>1</v>
      </c>
      <c r="R52" s="37" t="s">
        <v>42</v>
      </c>
      <c r="S52" s="37"/>
      <c r="T52" s="37" t="s">
        <v>43</v>
      </c>
      <c r="U52" s="37"/>
      <c r="V52" s="38">
        <v>45679</v>
      </c>
      <c r="W52" s="38">
        <v>45679</v>
      </c>
      <c r="X52" s="97">
        <v>0.56527777777777777</v>
      </c>
      <c r="Y52" s="97">
        <v>0.56874999999999998</v>
      </c>
      <c r="Z52" s="173">
        <f t="shared" si="0"/>
        <v>0</v>
      </c>
      <c r="AA52" s="173">
        <f t="shared" si="1"/>
        <v>0</v>
      </c>
      <c r="AB52" s="173" t="str">
        <f t="shared" si="2"/>
        <v>0</v>
      </c>
      <c r="AC52" s="92">
        <f t="shared" ref="AC52" si="34">IF(ISBLANK(X52),"",Y52-X52)</f>
        <v>3.4722222222222099E-3</v>
      </c>
      <c r="AD52" s="163"/>
      <c r="AE52" s="101"/>
      <c r="AF52" s="40"/>
      <c r="AO52" s="175">
        <v>45829</v>
      </c>
    </row>
    <row r="53" spans="1:41" s="41" customFormat="1" ht="27.75" customHeight="1" x14ac:dyDescent="0.25">
      <c r="A53" s="28">
        <v>2025</v>
      </c>
      <c r="B53" s="34" t="s">
        <v>39</v>
      </c>
      <c r="C53" s="89"/>
      <c r="D53" s="42"/>
      <c r="E53" s="42"/>
      <c r="F53" s="43"/>
      <c r="G53" s="35"/>
      <c r="H53" s="47"/>
      <c r="I53" s="90">
        <v>45679</v>
      </c>
      <c r="J53" s="96">
        <v>0.50902777777777775</v>
      </c>
      <c r="K53" s="94"/>
      <c r="L53" s="48"/>
      <c r="M53" s="50"/>
      <c r="N53" s="37"/>
      <c r="O53" s="37"/>
      <c r="P53" s="49"/>
      <c r="Q53" s="36">
        <v>1</v>
      </c>
      <c r="R53" s="37" t="s">
        <v>42</v>
      </c>
      <c r="S53" s="37"/>
      <c r="T53" s="37" t="s">
        <v>43</v>
      </c>
      <c r="U53" s="37"/>
      <c r="V53" s="38">
        <v>45679</v>
      </c>
      <c r="W53" s="38">
        <v>45679</v>
      </c>
      <c r="X53" s="97">
        <v>0.56944444444444442</v>
      </c>
      <c r="Y53" s="97">
        <v>0.57222222222222219</v>
      </c>
      <c r="Z53" s="173">
        <f t="shared" si="0"/>
        <v>0</v>
      </c>
      <c r="AA53" s="173">
        <f t="shared" si="1"/>
        <v>0</v>
      </c>
      <c r="AB53" s="173" t="str">
        <f t="shared" si="2"/>
        <v>0</v>
      </c>
      <c r="AC53" s="92">
        <f t="shared" ref="AC53:AC54" si="35">IF(ISBLANK(X53),"",Y53-X53)</f>
        <v>2.7777777777777679E-3</v>
      </c>
      <c r="AD53" s="163"/>
      <c r="AE53" s="101"/>
      <c r="AF53" s="40"/>
      <c r="AO53" s="175">
        <v>45830</v>
      </c>
    </row>
    <row r="54" spans="1:41" s="41" customFormat="1" ht="27.75" customHeight="1" x14ac:dyDescent="0.25">
      <c r="A54" s="28">
        <v>2025</v>
      </c>
      <c r="B54" s="34" t="s">
        <v>39</v>
      </c>
      <c r="C54" s="89"/>
      <c r="D54" s="42"/>
      <c r="E54" s="42"/>
      <c r="F54" s="43"/>
      <c r="G54" s="35"/>
      <c r="H54" s="47"/>
      <c r="I54" s="90">
        <v>45679</v>
      </c>
      <c r="J54" s="96">
        <v>0.62986111111111109</v>
      </c>
      <c r="K54" s="94"/>
      <c r="L54" s="48"/>
      <c r="M54" s="50"/>
      <c r="N54" s="37"/>
      <c r="O54" s="37"/>
      <c r="P54" s="49"/>
      <c r="Q54" s="36">
        <v>1</v>
      </c>
      <c r="R54" s="37" t="s">
        <v>47</v>
      </c>
      <c r="S54" s="37"/>
      <c r="T54" s="37" t="s">
        <v>48</v>
      </c>
      <c r="U54" s="37" t="s">
        <v>49</v>
      </c>
      <c r="V54" s="38">
        <v>45679</v>
      </c>
      <c r="W54" s="38">
        <v>45679</v>
      </c>
      <c r="X54" s="97">
        <v>0.62986111111111109</v>
      </c>
      <c r="Y54" s="97">
        <v>0.66180555555555554</v>
      </c>
      <c r="Z54" s="173">
        <f t="shared" si="0"/>
        <v>0</v>
      </c>
      <c r="AA54" s="173">
        <f t="shared" si="1"/>
        <v>0</v>
      </c>
      <c r="AB54" s="173" t="str">
        <f t="shared" si="2"/>
        <v>0</v>
      </c>
      <c r="AC54" s="92">
        <f t="shared" si="35"/>
        <v>3.1944444444444442E-2</v>
      </c>
      <c r="AD54" s="163"/>
      <c r="AE54" s="101"/>
      <c r="AF54" s="40"/>
      <c r="AO54" s="175">
        <v>45836</v>
      </c>
    </row>
    <row r="55" spans="1:41" s="41" customFormat="1" ht="27.75" customHeight="1" x14ac:dyDescent="0.25">
      <c r="A55" s="28">
        <v>2025</v>
      </c>
      <c r="B55" s="34" t="s">
        <v>39</v>
      </c>
      <c r="C55" s="28"/>
      <c r="D55" s="42"/>
      <c r="E55" s="42"/>
      <c r="F55" s="43"/>
      <c r="G55" s="35"/>
      <c r="H55" s="47"/>
      <c r="I55" s="90">
        <v>45659</v>
      </c>
      <c r="J55" s="96">
        <v>0.57291666666666663</v>
      </c>
      <c r="K55" s="94"/>
      <c r="L55" s="102"/>
      <c r="M55" s="50"/>
      <c r="N55" s="37"/>
      <c r="O55" s="37"/>
      <c r="P55" s="49"/>
      <c r="Q55" s="36">
        <v>1</v>
      </c>
      <c r="R55" s="37" t="s">
        <v>47</v>
      </c>
      <c r="S55" s="37"/>
      <c r="T55" s="37" t="s">
        <v>48</v>
      </c>
      <c r="U55" s="37" t="s">
        <v>61</v>
      </c>
      <c r="V55" s="38">
        <v>45659</v>
      </c>
      <c r="W55" s="38">
        <v>45659</v>
      </c>
      <c r="X55" s="97">
        <v>0.57361111111111107</v>
      </c>
      <c r="Y55" s="97">
        <v>0.57638888888888884</v>
      </c>
      <c r="Z55" s="173">
        <f t="shared" si="0"/>
        <v>0</v>
      </c>
      <c r="AA55" s="173">
        <f t="shared" si="1"/>
        <v>0</v>
      </c>
      <c r="AB55" s="173" t="str">
        <f t="shared" si="2"/>
        <v>0</v>
      </c>
      <c r="AC55" s="92">
        <f t="shared" ref="AC55" si="36">IF(ISBLANK(X55),"",Y55-X55)</f>
        <v>2.7777777777777679E-3</v>
      </c>
      <c r="AD55" s="39"/>
      <c r="AE55" s="101"/>
      <c r="AF55" s="40"/>
      <c r="AO55" s="175">
        <v>45837</v>
      </c>
    </row>
    <row r="56" spans="1:41" s="41" customFormat="1" ht="27.75" customHeight="1" x14ac:dyDescent="0.25">
      <c r="A56" s="28">
        <v>2025</v>
      </c>
      <c r="B56" s="34" t="s">
        <v>39</v>
      </c>
      <c r="C56" s="89"/>
      <c r="D56" s="42"/>
      <c r="E56" s="42"/>
      <c r="F56" s="43"/>
      <c r="G56" s="35"/>
      <c r="H56" s="47"/>
      <c r="I56" s="90">
        <v>45659</v>
      </c>
      <c r="J56" s="96">
        <v>0.59305555555555556</v>
      </c>
      <c r="K56" s="94"/>
      <c r="L56" s="48"/>
      <c r="M56" s="50"/>
      <c r="N56" s="37"/>
      <c r="O56" s="37"/>
      <c r="P56" s="49"/>
      <c r="Q56" s="36">
        <v>1</v>
      </c>
      <c r="R56" s="37" t="s">
        <v>42</v>
      </c>
      <c r="S56" s="37"/>
      <c r="T56" s="37" t="s">
        <v>43</v>
      </c>
      <c r="U56" s="37"/>
      <c r="V56" s="38">
        <v>45659</v>
      </c>
      <c r="W56" s="38">
        <v>45659</v>
      </c>
      <c r="X56" s="97">
        <v>0.60416666666666663</v>
      </c>
      <c r="Y56" s="97">
        <v>0.63680555555555551</v>
      </c>
      <c r="Z56" s="173">
        <f t="shared" si="0"/>
        <v>0</v>
      </c>
      <c r="AA56" s="173">
        <f t="shared" si="1"/>
        <v>0</v>
      </c>
      <c r="AB56" s="173" t="str">
        <f t="shared" si="2"/>
        <v>0</v>
      </c>
      <c r="AC56" s="92">
        <f t="shared" ref="AC56" si="37">IF(ISBLANK(X56),"",Y56-X56)</f>
        <v>3.2638888888888884E-2</v>
      </c>
      <c r="AD56" s="163"/>
      <c r="AE56" s="101"/>
      <c r="AF56" s="40"/>
      <c r="AO56" s="175">
        <v>45843</v>
      </c>
    </row>
    <row r="57" spans="1:41" s="41" customFormat="1" ht="27.75" customHeight="1" x14ac:dyDescent="0.25">
      <c r="A57" s="28">
        <v>2025</v>
      </c>
      <c r="B57" s="34" t="s">
        <v>39</v>
      </c>
      <c r="C57" s="89"/>
      <c r="D57" s="42"/>
      <c r="E57" s="42"/>
      <c r="F57" s="43"/>
      <c r="G57" s="35"/>
      <c r="H57" s="47"/>
      <c r="I57" s="90">
        <v>45659</v>
      </c>
      <c r="J57" s="96">
        <v>0.64722222222222225</v>
      </c>
      <c r="K57" s="94"/>
      <c r="L57" s="48"/>
      <c r="M57" s="50"/>
      <c r="N57" s="37"/>
      <c r="O57" s="37"/>
      <c r="P57" s="49"/>
      <c r="Q57" s="36">
        <v>1</v>
      </c>
      <c r="R57" s="37" t="s">
        <v>42</v>
      </c>
      <c r="S57" s="37"/>
      <c r="T57" s="37" t="s">
        <v>43</v>
      </c>
      <c r="U57" s="37"/>
      <c r="V57" s="38">
        <v>45659</v>
      </c>
      <c r="W57" s="38">
        <v>45659</v>
      </c>
      <c r="X57" s="97">
        <v>0.64722222222222225</v>
      </c>
      <c r="Y57" s="97">
        <v>0.65416666666666667</v>
      </c>
      <c r="Z57" s="173">
        <f t="shared" si="0"/>
        <v>0</v>
      </c>
      <c r="AA57" s="173">
        <f t="shared" si="1"/>
        <v>0</v>
      </c>
      <c r="AB57" s="173" t="str">
        <f t="shared" si="2"/>
        <v>0</v>
      </c>
      <c r="AC57" s="92">
        <f t="shared" ref="AC57" si="38">IF(ISBLANK(X57),"",Y57-X57)</f>
        <v>6.9444444444444198E-3</v>
      </c>
      <c r="AD57" s="163"/>
      <c r="AE57" s="101"/>
      <c r="AF57" s="40"/>
      <c r="AO57" s="175">
        <v>45844</v>
      </c>
    </row>
    <row r="58" spans="1:41" s="41" customFormat="1" ht="27.75" customHeight="1" x14ac:dyDescent="0.25">
      <c r="A58" s="28">
        <v>2025</v>
      </c>
      <c r="B58" s="34" t="s">
        <v>39</v>
      </c>
      <c r="C58" s="89"/>
      <c r="D58" s="42"/>
      <c r="E58" s="42"/>
      <c r="F58" s="43"/>
      <c r="G58" s="35"/>
      <c r="H58" s="47"/>
      <c r="I58" s="90">
        <v>45659</v>
      </c>
      <c r="J58" s="96">
        <v>0.73263888888888884</v>
      </c>
      <c r="K58" s="94"/>
      <c r="L58" s="48"/>
      <c r="M58" s="50"/>
      <c r="N58" s="37"/>
      <c r="O58" s="37"/>
      <c r="P58" s="49"/>
      <c r="Q58" s="36">
        <v>1</v>
      </c>
      <c r="R58" s="37" t="s">
        <v>42</v>
      </c>
      <c r="S58" s="37"/>
      <c r="T58" s="37" t="s">
        <v>43</v>
      </c>
      <c r="U58" s="37"/>
      <c r="V58" s="38">
        <v>45660</v>
      </c>
      <c r="W58" s="38">
        <v>45660</v>
      </c>
      <c r="X58" s="97">
        <v>0.3263888888888889</v>
      </c>
      <c r="Y58" s="97">
        <v>0.3347222222222222</v>
      </c>
      <c r="Z58" s="173">
        <f t="shared" si="0"/>
        <v>1</v>
      </c>
      <c r="AA58" s="173">
        <f t="shared" si="1"/>
        <v>0</v>
      </c>
      <c r="AB58" s="173" t="str">
        <f t="shared" si="2"/>
        <v>0</v>
      </c>
      <c r="AC58" s="92">
        <f t="shared" ref="AC58" si="39">IF(ISBLANK(X58),"",Y58-X58)</f>
        <v>8.3333333333333037E-3</v>
      </c>
      <c r="AD58" s="163"/>
      <c r="AE58" s="101"/>
      <c r="AF58" s="40"/>
      <c r="AO58" s="175">
        <v>45850</v>
      </c>
    </row>
    <row r="59" spans="1:41" s="41" customFormat="1" ht="27.75" customHeight="1" x14ac:dyDescent="0.25">
      <c r="A59" s="28">
        <v>2025</v>
      </c>
      <c r="B59" s="34" t="s">
        <v>39</v>
      </c>
      <c r="C59" s="89"/>
      <c r="D59" s="42"/>
      <c r="E59" s="42"/>
      <c r="F59" s="43"/>
      <c r="G59" s="35"/>
      <c r="H59" s="47"/>
      <c r="I59" s="90">
        <v>45659</v>
      </c>
      <c r="J59" s="96">
        <v>0.77847222222222223</v>
      </c>
      <c r="K59" s="94"/>
      <c r="L59" s="48"/>
      <c r="M59" s="50"/>
      <c r="N59" s="37"/>
      <c r="O59" s="37"/>
      <c r="P59" s="49"/>
      <c r="Q59" s="36">
        <v>1</v>
      </c>
      <c r="R59" s="37" t="s">
        <v>42</v>
      </c>
      <c r="S59" s="37"/>
      <c r="T59" s="37" t="s">
        <v>43</v>
      </c>
      <c r="U59" s="37"/>
      <c r="V59" s="38">
        <v>45660</v>
      </c>
      <c r="W59" s="38">
        <v>45660</v>
      </c>
      <c r="X59" s="97">
        <v>0.35069444444444442</v>
      </c>
      <c r="Y59" s="97">
        <v>0.3576388888888889</v>
      </c>
      <c r="Z59" s="173">
        <f t="shared" si="0"/>
        <v>1</v>
      </c>
      <c r="AA59" s="173">
        <f t="shared" si="1"/>
        <v>0</v>
      </c>
      <c r="AB59" s="173" t="str">
        <f t="shared" si="2"/>
        <v>0</v>
      </c>
      <c r="AC59" s="92">
        <f t="shared" ref="AC59" si="40">IF(ISBLANK(X59),"",Y59-X59)</f>
        <v>6.9444444444444753E-3</v>
      </c>
      <c r="AD59" s="163"/>
      <c r="AE59" s="101"/>
      <c r="AF59" s="40"/>
      <c r="AO59" s="175">
        <v>45851</v>
      </c>
    </row>
    <row r="60" spans="1:41" s="41" customFormat="1" ht="27.75" customHeight="1" x14ac:dyDescent="0.25">
      <c r="A60" s="28">
        <v>2025</v>
      </c>
      <c r="B60" s="34" t="s">
        <v>39</v>
      </c>
      <c r="C60" s="89"/>
      <c r="D60" s="42"/>
      <c r="E60" s="42"/>
      <c r="F60" s="43"/>
      <c r="G60" s="35"/>
      <c r="H60" s="47"/>
      <c r="I60" s="90">
        <v>45659</v>
      </c>
      <c r="J60" s="96">
        <v>0.77847222222222223</v>
      </c>
      <c r="K60" s="94"/>
      <c r="L60" s="48"/>
      <c r="M60" s="50"/>
      <c r="N60" s="37"/>
      <c r="O60" s="37"/>
      <c r="P60" s="49"/>
      <c r="Q60" s="36">
        <v>1</v>
      </c>
      <c r="R60" s="37" t="s">
        <v>42</v>
      </c>
      <c r="S60" s="37"/>
      <c r="T60" s="37" t="s">
        <v>43</v>
      </c>
      <c r="U60" s="37"/>
      <c r="V60" s="38">
        <v>45660</v>
      </c>
      <c r="W60" s="38">
        <v>45660</v>
      </c>
      <c r="X60" s="97">
        <v>0.3576388888888889</v>
      </c>
      <c r="Y60" s="97">
        <v>0.36458333333333331</v>
      </c>
      <c r="Z60" s="173">
        <f t="shared" si="0"/>
        <v>1</v>
      </c>
      <c r="AA60" s="173">
        <f t="shared" si="1"/>
        <v>0</v>
      </c>
      <c r="AB60" s="173" t="str">
        <f t="shared" si="2"/>
        <v>0</v>
      </c>
      <c r="AC60" s="92">
        <f t="shared" ref="AC60" si="41">IF(ISBLANK(X60),"",Y60-X60)</f>
        <v>6.9444444444444198E-3</v>
      </c>
      <c r="AD60" s="163"/>
      <c r="AE60" s="101"/>
      <c r="AF60" s="40"/>
      <c r="AO60" s="175">
        <v>45857</v>
      </c>
    </row>
    <row r="61" spans="1:41" s="41" customFormat="1" ht="27.75" customHeight="1" x14ac:dyDescent="0.25">
      <c r="A61" s="28">
        <v>2025</v>
      </c>
      <c r="B61" s="34" t="s">
        <v>39</v>
      </c>
      <c r="C61" s="89"/>
      <c r="D61" s="42"/>
      <c r="E61" s="42"/>
      <c r="F61" s="43"/>
      <c r="G61" s="35"/>
      <c r="H61" s="47"/>
      <c r="I61" s="90">
        <v>45660</v>
      </c>
      <c r="J61" s="96">
        <v>0.3840277777777778</v>
      </c>
      <c r="K61" s="94"/>
      <c r="L61" s="48"/>
      <c r="M61" s="50"/>
      <c r="N61" s="37"/>
      <c r="O61" s="37"/>
      <c r="P61" s="49"/>
      <c r="Q61" s="36">
        <v>1</v>
      </c>
      <c r="R61" s="37" t="s">
        <v>42</v>
      </c>
      <c r="S61" s="37"/>
      <c r="T61" s="37" t="s">
        <v>43</v>
      </c>
      <c r="U61" s="37"/>
      <c r="V61" s="38">
        <v>45660</v>
      </c>
      <c r="W61" s="38">
        <v>45660</v>
      </c>
      <c r="X61" s="97">
        <v>0.38750000000000001</v>
      </c>
      <c r="Y61" s="97">
        <v>0.40138888888888891</v>
      </c>
      <c r="Z61" s="173">
        <f t="shared" si="0"/>
        <v>0</v>
      </c>
      <c r="AA61" s="173">
        <f t="shared" si="1"/>
        <v>0</v>
      </c>
      <c r="AB61" s="173" t="str">
        <f t="shared" si="2"/>
        <v>0</v>
      </c>
      <c r="AC61" s="92">
        <f t="shared" ref="AC61" si="42">IF(ISBLANK(X61),"",Y61-X61)</f>
        <v>1.3888888888888895E-2</v>
      </c>
      <c r="AD61" s="163"/>
      <c r="AE61" s="101"/>
      <c r="AF61" s="40"/>
      <c r="AO61" s="175">
        <v>45858</v>
      </c>
    </row>
    <row r="62" spans="1:41" s="41" customFormat="1" ht="27.75" customHeight="1" x14ac:dyDescent="0.25">
      <c r="A62" s="28">
        <v>2025</v>
      </c>
      <c r="B62" s="34" t="s">
        <v>39</v>
      </c>
      <c r="C62" s="89"/>
      <c r="D62" s="42"/>
      <c r="E62" s="42"/>
      <c r="F62" s="43"/>
      <c r="G62" s="35"/>
      <c r="H62" s="47"/>
      <c r="I62" s="90">
        <v>45660</v>
      </c>
      <c r="J62" s="96">
        <v>0.62847222222222221</v>
      </c>
      <c r="K62" s="94"/>
      <c r="L62" s="48"/>
      <c r="M62" s="50"/>
      <c r="N62" s="37"/>
      <c r="O62" s="37"/>
      <c r="P62" s="49"/>
      <c r="Q62" s="36">
        <v>1</v>
      </c>
      <c r="R62" s="37" t="s">
        <v>42</v>
      </c>
      <c r="S62" s="37"/>
      <c r="T62" s="37" t="s">
        <v>43</v>
      </c>
      <c r="U62" s="37"/>
      <c r="V62" s="38">
        <v>45660</v>
      </c>
      <c r="W62" s="38">
        <v>45660</v>
      </c>
      <c r="X62" s="97">
        <v>0.63194444444444442</v>
      </c>
      <c r="Y62" s="97">
        <v>0.6430555555555556</v>
      </c>
      <c r="Z62" s="173">
        <f t="shared" si="0"/>
        <v>0</v>
      </c>
      <c r="AA62" s="173">
        <f t="shared" si="1"/>
        <v>0</v>
      </c>
      <c r="AB62" s="173" t="str">
        <f t="shared" si="2"/>
        <v>0</v>
      </c>
      <c r="AC62" s="92">
        <f t="shared" ref="AC62:AC64" si="43">IF(ISBLANK(X62),"",Y62-X62)</f>
        <v>1.1111111111111183E-2</v>
      </c>
      <c r="AD62" s="163"/>
      <c r="AE62" s="101"/>
      <c r="AF62" s="40"/>
      <c r="AO62" s="175">
        <v>45864</v>
      </c>
    </row>
    <row r="63" spans="1:41" s="41" customFormat="1" ht="27.75" customHeight="1" x14ac:dyDescent="0.25">
      <c r="A63" s="28">
        <v>2025</v>
      </c>
      <c r="B63" s="34" t="s">
        <v>39</v>
      </c>
      <c r="C63" s="89"/>
      <c r="D63" s="42"/>
      <c r="E63" s="42"/>
      <c r="F63" s="43"/>
      <c r="G63" s="35"/>
      <c r="H63" s="47"/>
      <c r="I63" s="90">
        <v>45660</v>
      </c>
      <c r="J63" s="96">
        <v>0.63263888888888886</v>
      </c>
      <c r="K63" s="94"/>
      <c r="L63" s="48"/>
      <c r="M63" s="50"/>
      <c r="N63" s="37"/>
      <c r="O63" s="37"/>
      <c r="P63" s="49"/>
      <c r="Q63" s="36">
        <v>1</v>
      </c>
      <c r="R63" s="37" t="s">
        <v>42</v>
      </c>
      <c r="S63" s="37"/>
      <c r="T63" s="37" t="s">
        <v>43</v>
      </c>
      <c r="U63" s="37"/>
      <c r="V63" s="38">
        <v>45660</v>
      </c>
      <c r="W63" s="38">
        <v>45660</v>
      </c>
      <c r="X63" s="97">
        <v>0.6430555555555556</v>
      </c>
      <c r="Y63" s="97">
        <v>0.65694444444444444</v>
      </c>
      <c r="Z63" s="173">
        <f t="shared" si="0"/>
        <v>0</v>
      </c>
      <c r="AA63" s="173">
        <f t="shared" si="1"/>
        <v>0</v>
      </c>
      <c r="AB63" s="173" t="str">
        <f t="shared" si="2"/>
        <v>0</v>
      </c>
      <c r="AC63" s="92">
        <f t="shared" si="43"/>
        <v>1.388888888888884E-2</v>
      </c>
      <c r="AD63" s="163"/>
      <c r="AE63" s="101"/>
      <c r="AF63" s="40"/>
      <c r="AO63" s="175">
        <v>45865</v>
      </c>
    </row>
    <row r="64" spans="1:41" s="41" customFormat="1" ht="27.75" customHeight="1" x14ac:dyDescent="0.25">
      <c r="A64" s="28">
        <v>2025</v>
      </c>
      <c r="B64" s="34" t="s">
        <v>39</v>
      </c>
      <c r="C64" s="89"/>
      <c r="D64" s="42"/>
      <c r="E64" s="42"/>
      <c r="F64" s="43"/>
      <c r="G64" s="35"/>
      <c r="H64" s="47"/>
      <c r="I64" s="90">
        <v>45660</v>
      </c>
      <c r="J64" s="96">
        <v>0.72013888888888888</v>
      </c>
      <c r="K64" s="94"/>
      <c r="L64" s="48"/>
      <c r="M64" s="50"/>
      <c r="N64" s="37"/>
      <c r="O64" s="37"/>
      <c r="P64" s="49"/>
      <c r="Q64" s="36">
        <v>1</v>
      </c>
      <c r="R64" s="37" t="s">
        <v>42</v>
      </c>
      <c r="S64" s="37"/>
      <c r="T64" s="37" t="s">
        <v>62</v>
      </c>
      <c r="U64" s="37"/>
      <c r="V64" s="38">
        <v>45663</v>
      </c>
      <c r="W64" s="38">
        <v>45663</v>
      </c>
      <c r="X64" s="97">
        <v>0.3125</v>
      </c>
      <c r="Y64" s="97">
        <v>0.41666666666666669</v>
      </c>
      <c r="Z64" s="173">
        <f t="shared" si="0"/>
        <v>1</v>
      </c>
      <c r="AA64" s="173">
        <f t="shared" si="1"/>
        <v>0</v>
      </c>
      <c r="AB64" s="173" t="str">
        <f t="shared" si="2"/>
        <v>0</v>
      </c>
      <c r="AC64" s="92">
        <f t="shared" si="43"/>
        <v>0.10416666666666669</v>
      </c>
      <c r="AD64" s="163"/>
      <c r="AE64" s="101"/>
      <c r="AF64" s="40"/>
      <c r="AO64" s="175">
        <v>45871</v>
      </c>
    </row>
    <row r="65" spans="1:41" s="41" customFormat="1" ht="27.75" customHeight="1" x14ac:dyDescent="0.25">
      <c r="A65" s="28">
        <v>2025</v>
      </c>
      <c r="B65" s="34" t="s">
        <v>39</v>
      </c>
      <c r="C65" s="89"/>
      <c r="D65" s="42"/>
      <c r="E65" s="42"/>
      <c r="F65" s="43"/>
      <c r="G65" s="35"/>
      <c r="H65" s="47"/>
      <c r="I65" s="90">
        <v>45660</v>
      </c>
      <c r="J65" s="96">
        <v>0.72013888888888888</v>
      </c>
      <c r="K65" s="94"/>
      <c r="L65" s="48"/>
      <c r="M65" s="50"/>
      <c r="N65" s="37"/>
      <c r="O65" s="37"/>
      <c r="P65" s="49"/>
      <c r="Q65" s="36">
        <v>1</v>
      </c>
      <c r="R65" s="37" t="s">
        <v>42</v>
      </c>
      <c r="S65" s="37"/>
      <c r="T65" s="37" t="s">
        <v>43</v>
      </c>
      <c r="U65" s="37"/>
      <c r="V65" s="38">
        <v>45663</v>
      </c>
      <c r="W65" s="38">
        <v>45663</v>
      </c>
      <c r="X65" s="97">
        <v>0.4236111111111111</v>
      </c>
      <c r="Y65" s="97">
        <v>0.42708333333333331</v>
      </c>
      <c r="Z65" s="173">
        <f t="shared" si="0"/>
        <v>1</v>
      </c>
      <c r="AA65" s="173">
        <f t="shared" si="1"/>
        <v>0</v>
      </c>
      <c r="AB65" s="173" t="str">
        <f t="shared" si="2"/>
        <v>0</v>
      </c>
      <c r="AC65" s="92">
        <f t="shared" ref="AC65:AC70" si="44">IF(ISBLANK(X65),"",Y65-X65)</f>
        <v>3.4722222222222099E-3</v>
      </c>
      <c r="AD65" s="163"/>
      <c r="AE65" s="101"/>
      <c r="AF65" s="40"/>
      <c r="AO65" s="175">
        <v>45872</v>
      </c>
    </row>
    <row r="66" spans="1:41" s="41" customFormat="1" ht="27.75" customHeight="1" x14ac:dyDescent="0.25">
      <c r="A66" s="28">
        <v>2025</v>
      </c>
      <c r="B66" s="34" t="s">
        <v>39</v>
      </c>
      <c r="C66" s="89"/>
      <c r="D66" s="42"/>
      <c r="E66" s="42"/>
      <c r="F66" s="43"/>
      <c r="G66" s="35"/>
      <c r="H66" s="47"/>
      <c r="I66" s="90">
        <v>45663</v>
      </c>
      <c r="J66" s="96">
        <v>0.38819444444444445</v>
      </c>
      <c r="K66" s="94"/>
      <c r="L66" s="48"/>
      <c r="M66" s="50"/>
      <c r="N66" s="37"/>
      <c r="O66" s="37"/>
      <c r="P66" s="49"/>
      <c r="Q66" s="36">
        <v>1</v>
      </c>
      <c r="R66" s="37" t="s">
        <v>42</v>
      </c>
      <c r="S66" s="37"/>
      <c r="T66" s="37" t="s">
        <v>43</v>
      </c>
      <c r="U66" s="37"/>
      <c r="V66" s="38">
        <v>45663</v>
      </c>
      <c r="W66" s="38">
        <v>45663</v>
      </c>
      <c r="X66" s="97">
        <v>0.42777777777777776</v>
      </c>
      <c r="Y66" s="97">
        <v>0.43263888888888891</v>
      </c>
      <c r="Z66" s="173">
        <f t="shared" si="0"/>
        <v>0</v>
      </c>
      <c r="AA66" s="173">
        <f t="shared" si="1"/>
        <v>0</v>
      </c>
      <c r="AB66" s="173" t="str">
        <f t="shared" si="2"/>
        <v>0</v>
      </c>
      <c r="AC66" s="92">
        <f t="shared" si="44"/>
        <v>4.8611111111111494E-3</v>
      </c>
      <c r="AD66" s="163"/>
      <c r="AE66" s="101"/>
      <c r="AF66" s="40"/>
      <c r="AO66" s="175">
        <v>45878</v>
      </c>
    </row>
    <row r="67" spans="1:41" s="41" customFormat="1" ht="27.75" customHeight="1" x14ac:dyDescent="0.25">
      <c r="A67" s="28">
        <v>2025</v>
      </c>
      <c r="B67" s="34" t="s">
        <v>39</v>
      </c>
      <c r="C67" s="90">
        <v>45663</v>
      </c>
      <c r="D67" s="42" t="s">
        <v>63</v>
      </c>
      <c r="E67" s="42" t="s">
        <v>40</v>
      </c>
      <c r="F67" s="43" t="s">
        <v>41</v>
      </c>
      <c r="G67" s="35"/>
      <c r="H67" s="47"/>
      <c r="I67" s="90"/>
      <c r="J67" s="96"/>
      <c r="K67" s="94"/>
      <c r="L67" s="48"/>
      <c r="M67" s="50"/>
      <c r="N67" s="37"/>
      <c r="O67" s="37"/>
      <c r="P67" s="49"/>
      <c r="Q67" s="36">
        <v>1</v>
      </c>
      <c r="R67" s="37" t="s">
        <v>64</v>
      </c>
      <c r="S67" s="37"/>
      <c r="T67" s="114" t="s">
        <v>65</v>
      </c>
      <c r="U67" s="37"/>
      <c r="V67" s="38">
        <v>45663</v>
      </c>
      <c r="W67" s="38">
        <v>45663</v>
      </c>
      <c r="X67" s="97">
        <v>0.44791666666666669</v>
      </c>
      <c r="Y67" s="97">
        <v>0.44930555555555557</v>
      </c>
      <c r="Z67" s="173">
        <f t="shared" si="0"/>
        <v>0</v>
      </c>
      <c r="AA67" s="173">
        <f t="shared" si="1"/>
        <v>0</v>
      </c>
      <c r="AB67" s="173" t="str">
        <f t="shared" si="2"/>
        <v>0</v>
      </c>
      <c r="AC67" s="92">
        <f t="shared" si="44"/>
        <v>1.388888888888884E-3</v>
      </c>
      <c r="AD67" s="99"/>
      <c r="AE67" s="101"/>
      <c r="AF67" s="40"/>
      <c r="AO67" s="175">
        <v>45879</v>
      </c>
    </row>
    <row r="68" spans="1:41" s="41" customFormat="1" ht="27.75" customHeight="1" x14ac:dyDescent="0.25">
      <c r="A68" s="28">
        <v>2025</v>
      </c>
      <c r="B68" s="34" t="s">
        <v>39</v>
      </c>
      <c r="C68" s="90">
        <v>45663</v>
      </c>
      <c r="D68" s="42" t="s">
        <v>66</v>
      </c>
      <c r="E68" s="42"/>
      <c r="F68" s="43"/>
      <c r="G68" s="35"/>
      <c r="H68" s="47"/>
      <c r="I68" s="90"/>
      <c r="J68" s="96"/>
      <c r="K68" s="94"/>
      <c r="L68" s="48"/>
      <c r="M68" s="50"/>
      <c r="N68" s="37"/>
      <c r="O68" s="37"/>
      <c r="P68" s="49"/>
      <c r="Q68" s="36">
        <v>1</v>
      </c>
      <c r="R68" s="37" t="s">
        <v>64</v>
      </c>
      <c r="S68" s="37"/>
      <c r="T68" s="114" t="s">
        <v>65</v>
      </c>
      <c r="U68" s="37"/>
      <c r="V68" s="38">
        <v>45663</v>
      </c>
      <c r="W68" s="38">
        <v>45663</v>
      </c>
      <c r="X68" s="97">
        <v>0.44791666666666669</v>
      </c>
      <c r="Y68" s="97">
        <v>0.44930555555555557</v>
      </c>
      <c r="Z68" s="173">
        <f t="shared" ref="Z68:Z131" si="45">IF(ISNUMBER(C68),NETWORKDAYS(C68,V68)-1,IF(ISNUMBER(I68),NETWORKDAYS(I68,V68)-1,""))</f>
        <v>0</v>
      </c>
      <c r="AA68" s="173">
        <f t="shared" ref="AA68:AA131" si="46">IF(ISNUMBER(C68),(W68-V68),IF(ISNUMBER(I68),(W68-V68),""))</f>
        <v>0</v>
      </c>
      <c r="AB68" s="173" t="str">
        <f t="shared" ref="AB68:AB131" si="47">IF(ISNUMBER(K68),W68-K68,"0")</f>
        <v>0</v>
      </c>
      <c r="AC68" s="92">
        <f t="shared" si="44"/>
        <v>1.388888888888884E-3</v>
      </c>
      <c r="AD68" s="39"/>
      <c r="AE68" s="101"/>
      <c r="AF68" s="40"/>
      <c r="AO68" s="175">
        <v>45885</v>
      </c>
    </row>
    <row r="69" spans="1:41" s="41" customFormat="1" ht="27.75" customHeight="1" x14ac:dyDescent="0.25">
      <c r="A69" s="28">
        <v>2025</v>
      </c>
      <c r="B69" s="34" t="s">
        <v>39</v>
      </c>
      <c r="C69" s="90">
        <v>45663</v>
      </c>
      <c r="D69" s="42" t="s">
        <v>66</v>
      </c>
      <c r="E69" s="42"/>
      <c r="F69" s="43"/>
      <c r="G69" s="35"/>
      <c r="H69" s="47"/>
      <c r="I69" s="90"/>
      <c r="J69" s="96"/>
      <c r="K69" s="94"/>
      <c r="L69" s="48"/>
      <c r="M69" s="50"/>
      <c r="N69" s="37"/>
      <c r="O69" s="37"/>
      <c r="P69" s="49"/>
      <c r="Q69" s="36">
        <v>1</v>
      </c>
      <c r="R69" s="37" t="s">
        <v>64</v>
      </c>
      <c r="S69" s="37"/>
      <c r="T69" s="114" t="s">
        <v>65</v>
      </c>
      <c r="U69" s="37"/>
      <c r="V69" s="38">
        <v>45663</v>
      </c>
      <c r="W69" s="38">
        <v>45663</v>
      </c>
      <c r="X69" s="97">
        <v>0.44791666666666669</v>
      </c>
      <c r="Y69" s="97">
        <v>0.44930555555555557</v>
      </c>
      <c r="Z69" s="173">
        <f t="shared" si="45"/>
        <v>0</v>
      </c>
      <c r="AA69" s="173">
        <f t="shared" si="46"/>
        <v>0</v>
      </c>
      <c r="AB69" s="173" t="str">
        <f t="shared" si="47"/>
        <v>0</v>
      </c>
      <c r="AC69" s="92">
        <f t="shared" si="44"/>
        <v>1.388888888888884E-3</v>
      </c>
      <c r="AD69" s="39"/>
      <c r="AE69" s="101"/>
      <c r="AF69" s="40"/>
      <c r="AO69" s="175">
        <v>45886</v>
      </c>
    </row>
    <row r="70" spans="1:41" s="41" customFormat="1" ht="27.75" customHeight="1" x14ac:dyDescent="0.25">
      <c r="A70" s="28">
        <v>2025</v>
      </c>
      <c r="B70" s="34" t="s">
        <v>39</v>
      </c>
      <c r="C70" s="90">
        <v>45663</v>
      </c>
      <c r="D70" s="42" t="s">
        <v>66</v>
      </c>
      <c r="E70" s="42"/>
      <c r="F70" s="43"/>
      <c r="G70" s="35"/>
      <c r="H70" s="47"/>
      <c r="I70" s="90"/>
      <c r="J70" s="96"/>
      <c r="K70" s="94"/>
      <c r="L70" s="48"/>
      <c r="M70" s="50"/>
      <c r="N70" s="37"/>
      <c r="O70" s="37"/>
      <c r="P70" s="49"/>
      <c r="Q70" s="36">
        <v>1</v>
      </c>
      <c r="R70" s="37" t="s">
        <v>64</v>
      </c>
      <c r="S70" s="37"/>
      <c r="T70" s="114" t="s">
        <v>65</v>
      </c>
      <c r="U70" s="37"/>
      <c r="V70" s="38">
        <v>45663</v>
      </c>
      <c r="W70" s="38">
        <v>45663</v>
      </c>
      <c r="X70" s="97">
        <v>0.44791666666666669</v>
      </c>
      <c r="Y70" s="97">
        <v>0.44930555555555557</v>
      </c>
      <c r="Z70" s="173">
        <f t="shared" si="45"/>
        <v>0</v>
      </c>
      <c r="AA70" s="173">
        <f t="shared" si="46"/>
        <v>0</v>
      </c>
      <c r="AB70" s="173" t="str">
        <f t="shared" si="47"/>
        <v>0</v>
      </c>
      <c r="AC70" s="92">
        <f t="shared" si="44"/>
        <v>1.388888888888884E-3</v>
      </c>
      <c r="AD70" s="39"/>
      <c r="AE70" s="101"/>
      <c r="AF70" s="40"/>
      <c r="AO70" s="175">
        <v>45892</v>
      </c>
    </row>
    <row r="71" spans="1:41" s="41" customFormat="1" ht="27.75" customHeight="1" x14ac:dyDescent="0.25">
      <c r="A71" s="28">
        <v>2025</v>
      </c>
      <c r="B71" s="34" t="s">
        <v>39</v>
      </c>
      <c r="C71" s="90">
        <v>45663</v>
      </c>
      <c r="D71" s="42" t="s">
        <v>66</v>
      </c>
      <c r="E71" s="42"/>
      <c r="F71" s="43"/>
      <c r="G71" s="35"/>
      <c r="H71" s="47"/>
      <c r="I71" s="90"/>
      <c r="J71" s="96"/>
      <c r="K71" s="94"/>
      <c r="L71" s="48"/>
      <c r="M71" s="50"/>
      <c r="N71" s="37"/>
      <c r="O71" s="37"/>
      <c r="P71" s="49"/>
      <c r="Q71" s="36">
        <v>1</v>
      </c>
      <c r="R71" s="37" t="s">
        <v>64</v>
      </c>
      <c r="S71" s="37"/>
      <c r="T71" s="114" t="s">
        <v>65</v>
      </c>
      <c r="U71" s="37"/>
      <c r="V71" s="38">
        <v>45663</v>
      </c>
      <c r="W71" s="38">
        <v>45663</v>
      </c>
      <c r="X71" s="97">
        <v>0.44791666666666669</v>
      </c>
      <c r="Y71" s="97">
        <v>0.44930555555555557</v>
      </c>
      <c r="Z71" s="173">
        <f t="shared" si="45"/>
        <v>0</v>
      </c>
      <c r="AA71" s="173">
        <f t="shared" si="46"/>
        <v>0</v>
      </c>
      <c r="AB71" s="173" t="str">
        <f t="shared" si="47"/>
        <v>0</v>
      </c>
      <c r="AC71" s="92">
        <f t="shared" ref="AC71:AC74" si="48">IF(ISBLANK(X71),"",Y71-X71)</f>
        <v>1.388888888888884E-3</v>
      </c>
      <c r="AD71" s="39"/>
      <c r="AE71" s="101"/>
      <c r="AF71" s="40"/>
      <c r="AO71" s="175">
        <v>45893</v>
      </c>
    </row>
    <row r="72" spans="1:41" s="41" customFormat="1" ht="27.75" customHeight="1" x14ac:dyDescent="0.25">
      <c r="A72" s="28">
        <v>2025</v>
      </c>
      <c r="B72" s="34" t="s">
        <v>39</v>
      </c>
      <c r="C72" s="89"/>
      <c r="D72" s="42"/>
      <c r="E72" s="42"/>
      <c r="F72" s="43"/>
      <c r="G72" s="35"/>
      <c r="H72" s="47"/>
      <c r="I72" s="90">
        <v>45663</v>
      </c>
      <c r="J72" s="96">
        <v>0.59305555555555556</v>
      </c>
      <c r="K72" s="94"/>
      <c r="L72" s="48"/>
      <c r="M72" s="50"/>
      <c r="N72" s="37"/>
      <c r="O72" s="37"/>
      <c r="P72" s="49"/>
      <c r="Q72" s="36">
        <v>1</v>
      </c>
      <c r="R72" s="37" t="s">
        <v>67</v>
      </c>
      <c r="S72" s="37"/>
      <c r="T72" s="37" t="s">
        <v>68</v>
      </c>
      <c r="U72" s="37"/>
      <c r="V72" s="38">
        <v>45663</v>
      </c>
      <c r="W72" s="38">
        <v>45663</v>
      </c>
      <c r="X72" s="97">
        <v>0.59375</v>
      </c>
      <c r="Y72" s="97">
        <v>0.60416666666666663</v>
      </c>
      <c r="Z72" s="173">
        <f t="shared" si="45"/>
        <v>0</v>
      </c>
      <c r="AA72" s="173">
        <f t="shared" si="46"/>
        <v>0</v>
      </c>
      <c r="AB72" s="173" t="str">
        <f t="shared" si="47"/>
        <v>0</v>
      </c>
      <c r="AC72" s="92">
        <f t="shared" si="48"/>
        <v>1.041666666666663E-2</v>
      </c>
      <c r="AD72" s="163"/>
      <c r="AE72" s="101"/>
      <c r="AF72" s="40"/>
      <c r="AO72" s="175">
        <v>45899</v>
      </c>
    </row>
    <row r="73" spans="1:41" s="41" customFormat="1" ht="27.75" customHeight="1" x14ac:dyDescent="0.25">
      <c r="A73" s="28">
        <v>2025</v>
      </c>
      <c r="B73" s="34" t="s">
        <v>39</v>
      </c>
      <c r="C73" s="89"/>
      <c r="D73" s="42"/>
      <c r="E73" s="42"/>
      <c r="F73" s="43"/>
      <c r="G73" s="35"/>
      <c r="H73" s="47"/>
      <c r="I73" s="90">
        <v>45663</v>
      </c>
      <c r="J73" s="96">
        <v>0.62013888888888891</v>
      </c>
      <c r="K73" s="94"/>
      <c r="L73" s="48"/>
      <c r="M73" s="50"/>
      <c r="N73" s="37"/>
      <c r="O73" s="37"/>
      <c r="P73" s="49"/>
      <c r="Q73" s="36">
        <v>1</v>
      </c>
      <c r="R73" s="37" t="s">
        <v>42</v>
      </c>
      <c r="S73" s="37"/>
      <c r="T73" s="37" t="s">
        <v>43</v>
      </c>
      <c r="U73" s="37"/>
      <c r="V73" s="38">
        <v>45663</v>
      </c>
      <c r="W73" s="38">
        <v>45663</v>
      </c>
      <c r="X73" s="97">
        <v>0.62638888888888888</v>
      </c>
      <c r="Y73" s="97">
        <v>0.6381944444444444</v>
      </c>
      <c r="Z73" s="173">
        <f t="shared" si="45"/>
        <v>0</v>
      </c>
      <c r="AA73" s="173">
        <f t="shared" si="46"/>
        <v>0</v>
      </c>
      <c r="AB73" s="173" t="str">
        <f t="shared" si="47"/>
        <v>0</v>
      </c>
      <c r="AC73" s="92">
        <f t="shared" si="48"/>
        <v>1.1805555555555514E-2</v>
      </c>
      <c r="AD73" s="163"/>
      <c r="AE73" s="101"/>
      <c r="AF73" s="40"/>
      <c r="AO73" s="175">
        <v>45900</v>
      </c>
    </row>
    <row r="74" spans="1:41" s="41" customFormat="1" ht="27.75" customHeight="1" x14ac:dyDescent="0.25">
      <c r="A74" s="28">
        <v>2025</v>
      </c>
      <c r="B74" s="34" t="s">
        <v>39</v>
      </c>
      <c r="C74" s="28"/>
      <c r="D74" s="42"/>
      <c r="E74" s="42"/>
      <c r="F74" s="43"/>
      <c r="G74" s="35"/>
      <c r="H74" s="47"/>
      <c r="I74" s="90">
        <v>45664</v>
      </c>
      <c r="J74" s="96">
        <v>0.3125</v>
      </c>
      <c r="K74" s="94"/>
      <c r="L74" s="102"/>
      <c r="M74" s="50"/>
      <c r="N74" s="37"/>
      <c r="O74" s="37"/>
      <c r="P74" s="49"/>
      <c r="Q74" s="36">
        <v>1</v>
      </c>
      <c r="R74" s="37" t="s">
        <v>47</v>
      </c>
      <c r="S74" s="37"/>
      <c r="T74" s="37" t="s">
        <v>48</v>
      </c>
      <c r="U74" s="37" t="s">
        <v>49</v>
      </c>
      <c r="V74" s="38">
        <v>45664</v>
      </c>
      <c r="W74" s="38">
        <v>45664</v>
      </c>
      <c r="X74" s="97">
        <v>0.3125</v>
      </c>
      <c r="Y74" s="97">
        <v>0.33333333333333331</v>
      </c>
      <c r="Z74" s="173">
        <f t="shared" si="45"/>
        <v>0</v>
      </c>
      <c r="AA74" s="173">
        <f t="shared" si="46"/>
        <v>0</v>
      </c>
      <c r="AB74" s="173" t="str">
        <f t="shared" si="47"/>
        <v>0</v>
      </c>
      <c r="AC74" s="92">
        <f t="shared" si="48"/>
        <v>2.0833333333333315E-2</v>
      </c>
      <c r="AD74" s="39"/>
      <c r="AE74" s="101"/>
      <c r="AF74" s="40"/>
      <c r="AO74" s="175">
        <v>45906</v>
      </c>
    </row>
    <row r="75" spans="1:41" s="41" customFormat="1" ht="27.75" customHeight="1" x14ac:dyDescent="0.25">
      <c r="A75" s="28">
        <v>2025</v>
      </c>
      <c r="B75" s="34" t="s">
        <v>39</v>
      </c>
      <c r="C75" s="28"/>
      <c r="D75" s="42"/>
      <c r="E75" s="42"/>
      <c r="F75" s="43"/>
      <c r="G75" s="35"/>
      <c r="H75" s="47"/>
      <c r="I75" s="90">
        <v>45664</v>
      </c>
      <c r="J75" s="96">
        <v>0.375</v>
      </c>
      <c r="K75" s="94"/>
      <c r="L75" s="102"/>
      <c r="M75" s="50"/>
      <c r="N75" s="37"/>
      <c r="O75" s="37"/>
      <c r="P75" s="49"/>
      <c r="Q75" s="36">
        <v>1</v>
      </c>
      <c r="R75" s="37" t="s">
        <v>47</v>
      </c>
      <c r="S75" s="37"/>
      <c r="T75" s="37" t="s">
        <v>70</v>
      </c>
      <c r="U75" s="37" t="s">
        <v>49</v>
      </c>
      <c r="V75" s="38">
        <v>45664</v>
      </c>
      <c r="W75" s="38">
        <v>45664</v>
      </c>
      <c r="X75" s="97">
        <v>0.375</v>
      </c>
      <c r="Y75" s="97">
        <v>0.39583333333333331</v>
      </c>
      <c r="Z75" s="173">
        <f t="shared" si="45"/>
        <v>0</v>
      </c>
      <c r="AA75" s="173">
        <f t="shared" si="46"/>
        <v>0</v>
      </c>
      <c r="AB75" s="173" t="str">
        <f t="shared" si="47"/>
        <v>0</v>
      </c>
      <c r="AC75" s="92">
        <f t="shared" ref="AC75:AC76" si="49">IF(ISBLANK(X75),"",Y75-X75)</f>
        <v>2.0833333333333315E-2</v>
      </c>
      <c r="AD75" s="39"/>
      <c r="AE75" s="101"/>
      <c r="AF75" s="40"/>
      <c r="AO75" s="175">
        <v>45907</v>
      </c>
    </row>
    <row r="76" spans="1:41" s="41" customFormat="1" ht="27.75" customHeight="1" x14ac:dyDescent="0.25">
      <c r="A76" s="28">
        <v>2025</v>
      </c>
      <c r="B76" s="34" t="s">
        <v>39</v>
      </c>
      <c r="C76" s="89"/>
      <c r="D76" s="42"/>
      <c r="E76" s="42"/>
      <c r="F76" s="43"/>
      <c r="G76" s="35"/>
      <c r="H76" s="47"/>
      <c r="I76" s="90">
        <v>45664</v>
      </c>
      <c r="J76" s="96">
        <v>0.54583333333333328</v>
      </c>
      <c r="K76" s="94"/>
      <c r="L76" s="48"/>
      <c r="M76" s="50"/>
      <c r="N76" s="37"/>
      <c r="O76" s="37"/>
      <c r="P76" s="49"/>
      <c r="Q76" s="36">
        <v>1</v>
      </c>
      <c r="R76" s="37" t="s">
        <v>42</v>
      </c>
      <c r="S76" s="37"/>
      <c r="T76" s="37" t="s">
        <v>43</v>
      </c>
      <c r="U76" s="37"/>
      <c r="V76" s="38">
        <v>45664</v>
      </c>
      <c r="W76" s="38">
        <v>45664</v>
      </c>
      <c r="X76" s="97">
        <v>0.54583333333333328</v>
      </c>
      <c r="Y76" s="97">
        <v>0.56736111111111109</v>
      </c>
      <c r="Z76" s="173">
        <f t="shared" si="45"/>
        <v>0</v>
      </c>
      <c r="AA76" s="173">
        <f t="shared" si="46"/>
        <v>0</v>
      </c>
      <c r="AB76" s="173" t="str">
        <f t="shared" si="47"/>
        <v>0</v>
      </c>
      <c r="AC76" s="92">
        <f t="shared" si="49"/>
        <v>2.1527777777777812E-2</v>
      </c>
      <c r="AD76" s="163"/>
      <c r="AE76" s="101"/>
      <c r="AF76" s="40"/>
      <c r="AO76" s="175">
        <v>45913</v>
      </c>
    </row>
    <row r="77" spans="1:41" s="41" customFormat="1" ht="27.75" customHeight="1" x14ac:dyDescent="0.25">
      <c r="A77" s="28">
        <v>2025</v>
      </c>
      <c r="B77" s="34" t="s">
        <v>39</v>
      </c>
      <c r="C77" s="89"/>
      <c r="D77" s="42"/>
      <c r="E77" s="42"/>
      <c r="F77" s="43"/>
      <c r="G77" s="35"/>
      <c r="H77" s="47"/>
      <c r="I77" s="90">
        <v>45665</v>
      </c>
      <c r="J77" s="96">
        <v>0.81041666666666667</v>
      </c>
      <c r="K77" s="94"/>
      <c r="L77" s="48"/>
      <c r="M77" s="50"/>
      <c r="N77" s="37"/>
      <c r="O77" s="37"/>
      <c r="P77" s="49"/>
      <c r="Q77" s="36">
        <v>1</v>
      </c>
      <c r="R77" s="37" t="s">
        <v>42</v>
      </c>
      <c r="S77" s="37"/>
      <c r="T77" s="37" t="s">
        <v>43</v>
      </c>
      <c r="U77" s="37"/>
      <c r="V77" s="38">
        <v>45666</v>
      </c>
      <c r="W77" s="38">
        <v>45666</v>
      </c>
      <c r="X77" s="97">
        <v>0.30208333333333331</v>
      </c>
      <c r="Y77" s="97">
        <v>0.31388888888888888</v>
      </c>
      <c r="Z77" s="173">
        <f t="shared" si="45"/>
        <v>1</v>
      </c>
      <c r="AA77" s="173">
        <f t="shared" si="46"/>
        <v>0</v>
      </c>
      <c r="AB77" s="173" t="str">
        <f t="shared" si="47"/>
        <v>0</v>
      </c>
      <c r="AC77" s="92">
        <f t="shared" ref="AC77" si="50">IF(ISBLANK(X77),"",Y77-X77)</f>
        <v>1.1805555555555569E-2</v>
      </c>
      <c r="AD77" s="163"/>
      <c r="AE77" s="101"/>
      <c r="AF77" s="40"/>
      <c r="AO77" s="175">
        <v>45914</v>
      </c>
    </row>
    <row r="78" spans="1:41" s="41" customFormat="1" ht="27.75" customHeight="1" x14ac:dyDescent="0.25">
      <c r="A78" s="28">
        <v>2025</v>
      </c>
      <c r="B78" s="34" t="s">
        <v>39</v>
      </c>
      <c r="C78" s="89"/>
      <c r="D78" s="42"/>
      <c r="E78" s="42"/>
      <c r="F78" s="43"/>
      <c r="G78" s="35"/>
      <c r="H78" s="47"/>
      <c r="I78" s="90">
        <v>45666</v>
      </c>
      <c r="J78" s="96">
        <v>0.38680555555555557</v>
      </c>
      <c r="K78" s="94"/>
      <c r="L78" s="48"/>
      <c r="M78" s="50"/>
      <c r="N78" s="37"/>
      <c r="O78" s="37"/>
      <c r="P78" s="49"/>
      <c r="Q78" s="36">
        <v>1</v>
      </c>
      <c r="R78" s="37" t="s">
        <v>42</v>
      </c>
      <c r="S78" s="37"/>
      <c r="T78" s="37" t="s">
        <v>43</v>
      </c>
      <c r="U78" s="37"/>
      <c r="V78" s="38">
        <v>45666</v>
      </c>
      <c r="W78" s="38">
        <v>45666</v>
      </c>
      <c r="X78" s="97">
        <v>0.38680555555555557</v>
      </c>
      <c r="Y78" s="97">
        <v>0.39374999999999999</v>
      </c>
      <c r="Z78" s="173">
        <f t="shared" si="45"/>
        <v>0</v>
      </c>
      <c r="AA78" s="173">
        <f t="shared" si="46"/>
        <v>0</v>
      </c>
      <c r="AB78" s="173" t="str">
        <f t="shared" si="47"/>
        <v>0</v>
      </c>
      <c r="AC78" s="92">
        <f t="shared" ref="AC78:AC79" si="51">IF(ISBLANK(X78),"",Y78-X78)</f>
        <v>6.9444444444444198E-3</v>
      </c>
      <c r="AD78" s="163"/>
      <c r="AE78" s="101"/>
      <c r="AF78" s="40"/>
      <c r="AO78" s="175">
        <v>45920</v>
      </c>
    </row>
    <row r="79" spans="1:41" s="41" customFormat="1" ht="27.75" customHeight="1" x14ac:dyDescent="0.25">
      <c r="A79" s="28">
        <v>2025</v>
      </c>
      <c r="B79" s="34" t="s">
        <v>39</v>
      </c>
      <c r="C79" s="28"/>
      <c r="D79" s="42"/>
      <c r="E79" s="42"/>
      <c r="F79" s="43"/>
      <c r="G79" s="35"/>
      <c r="H79" s="47"/>
      <c r="I79" s="90">
        <v>45666</v>
      </c>
      <c r="J79" s="96">
        <v>0.44305555555555554</v>
      </c>
      <c r="K79" s="94"/>
      <c r="L79" s="102"/>
      <c r="M79" s="50"/>
      <c r="N79" s="37"/>
      <c r="O79" s="37"/>
      <c r="P79" s="49"/>
      <c r="Q79" s="36">
        <v>1</v>
      </c>
      <c r="R79" s="37" t="s">
        <v>47</v>
      </c>
      <c r="S79" s="37"/>
      <c r="T79" s="37" t="s">
        <v>70</v>
      </c>
      <c r="U79" s="37" t="s">
        <v>49</v>
      </c>
      <c r="V79" s="38">
        <v>45666</v>
      </c>
      <c r="W79" s="38">
        <v>45666</v>
      </c>
      <c r="X79" s="97">
        <v>0.44305555555555554</v>
      </c>
      <c r="Y79" s="97">
        <v>0.45833333333333331</v>
      </c>
      <c r="Z79" s="173">
        <f t="shared" si="45"/>
        <v>0</v>
      </c>
      <c r="AA79" s="173">
        <f t="shared" si="46"/>
        <v>0</v>
      </c>
      <c r="AB79" s="173" t="str">
        <f t="shared" si="47"/>
        <v>0</v>
      </c>
      <c r="AC79" s="92">
        <f t="shared" si="51"/>
        <v>1.5277777777777779E-2</v>
      </c>
      <c r="AD79" s="39"/>
      <c r="AE79" s="101"/>
      <c r="AF79" s="40"/>
      <c r="AO79" s="175">
        <v>45921</v>
      </c>
    </row>
    <row r="80" spans="1:41" s="41" customFormat="1" ht="27.75" customHeight="1" x14ac:dyDescent="0.25">
      <c r="A80" s="28">
        <v>2025</v>
      </c>
      <c r="B80" s="34" t="s">
        <v>39</v>
      </c>
      <c r="C80" s="28"/>
      <c r="D80" s="42"/>
      <c r="E80" s="42"/>
      <c r="F80" s="43"/>
      <c r="G80" s="35"/>
      <c r="H80" s="47"/>
      <c r="I80" s="90">
        <v>45666</v>
      </c>
      <c r="J80" s="96">
        <v>0.55208333333333337</v>
      </c>
      <c r="K80" s="94"/>
      <c r="L80" s="102"/>
      <c r="M80" s="50"/>
      <c r="N80" s="37"/>
      <c r="O80" s="37"/>
      <c r="P80" s="49"/>
      <c r="Q80" s="36">
        <v>1</v>
      </c>
      <c r="R80" s="37" t="s">
        <v>47</v>
      </c>
      <c r="S80" s="37"/>
      <c r="T80" s="37" t="s">
        <v>48</v>
      </c>
      <c r="U80" s="37" t="s">
        <v>49</v>
      </c>
      <c r="V80" s="38">
        <v>45666</v>
      </c>
      <c r="W80" s="38">
        <v>45666</v>
      </c>
      <c r="X80" s="97">
        <v>0.55208333333333337</v>
      </c>
      <c r="Y80" s="97">
        <v>0.5625</v>
      </c>
      <c r="Z80" s="173">
        <f t="shared" si="45"/>
        <v>0</v>
      </c>
      <c r="AA80" s="173">
        <f t="shared" si="46"/>
        <v>0</v>
      </c>
      <c r="AB80" s="173" t="str">
        <f t="shared" si="47"/>
        <v>0</v>
      </c>
      <c r="AC80" s="92">
        <f t="shared" ref="AC80:AC85" si="52">IF(ISBLANK(X80),"",Y80-X80)</f>
        <v>1.041666666666663E-2</v>
      </c>
      <c r="AD80" s="39"/>
      <c r="AE80" s="101"/>
      <c r="AF80" s="40"/>
      <c r="AO80" s="175">
        <v>45927</v>
      </c>
    </row>
    <row r="81" spans="1:41" s="41" customFormat="1" ht="27.75" customHeight="1" x14ac:dyDescent="0.25">
      <c r="A81" s="28">
        <v>2025</v>
      </c>
      <c r="B81" s="34" t="s">
        <v>39</v>
      </c>
      <c r="C81" s="28"/>
      <c r="D81" s="42"/>
      <c r="E81" s="42"/>
      <c r="F81" s="43"/>
      <c r="G81" s="35"/>
      <c r="H81" s="47"/>
      <c r="I81" s="90">
        <v>45666</v>
      </c>
      <c r="J81" s="96">
        <v>0.73819444444444449</v>
      </c>
      <c r="K81" s="94"/>
      <c r="L81" s="48"/>
      <c r="M81" s="50"/>
      <c r="N81" s="37"/>
      <c r="O81" s="37"/>
      <c r="P81" s="49"/>
      <c r="Q81" s="36">
        <v>1</v>
      </c>
      <c r="R81" s="37" t="s">
        <v>50</v>
      </c>
      <c r="S81" s="37" t="s">
        <v>51</v>
      </c>
      <c r="T81" s="37" t="s">
        <v>52</v>
      </c>
      <c r="U81" s="37"/>
      <c r="V81" s="38">
        <v>45666</v>
      </c>
      <c r="W81" s="38">
        <v>45667</v>
      </c>
      <c r="X81" s="97">
        <v>0.30555555555555558</v>
      </c>
      <c r="Y81" s="97">
        <v>0.3298611111111111</v>
      </c>
      <c r="Z81" s="173">
        <f t="shared" si="45"/>
        <v>0</v>
      </c>
      <c r="AA81" s="173">
        <f t="shared" si="46"/>
        <v>1</v>
      </c>
      <c r="AB81" s="173" t="str">
        <f t="shared" si="47"/>
        <v>0</v>
      </c>
      <c r="AC81" s="92">
        <f t="shared" si="52"/>
        <v>2.4305555555555525E-2</v>
      </c>
      <c r="AD81" s="39"/>
      <c r="AE81" s="101"/>
      <c r="AF81" s="40"/>
      <c r="AO81" s="175">
        <v>45928</v>
      </c>
    </row>
    <row r="82" spans="1:41" s="41" customFormat="1" ht="27.75" customHeight="1" x14ac:dyDescent="0.25">
      <c r="A82" s="28">
        <v>2025</v>
      </c>
      <c r="B82" s="34" t="s">
        <v>39</v>
      </c>
      <c r="C82" s="89"/>
      <c r="D82" s="42"/>
      <c r="E82" s="42"/>
      <c r="F82" s="43"/>
      <c r="G82" s="35"/>
      <c r="H82" s="47"/>
      <c r="I82" s="90">
        <v>45667</v>
      </c>
      <c r="J82" s="96">
        <v>0.4236111111111111</v>
      </c>
      <c r="K82" s="94"/>
      <c r="L82" s="48"/>
      <c r="M82" s="50"/>
      <c r="N82" s="37"/>
      <c r="O82" s="37"/>
      <c r="P82" s="49"/>
      <c r="Q82" s="36">
        <v>1</v>
      </c>
      <c r="R82" s="37" t="s">
        <v>67</v>
      </c>
      <c r="S82" s="37"/>
      <c r="T82" s="37" t="s">
        <v>68</v>
      </c>
      <c r="U82" s="37"/>
      <c r="V82" s="38">
        <v>45667</v>
      </c>
      <c r="W82" s="38">
        <v>45667</v>
      </c>
      <c r="X82" s="97">
        <v>0.49166666666666664</v>
      </c>
      <c r="Y82" s="97">
        <v>0.49791666666666667</v>
      </c>
      <c r="Z82" s="173">
        <f t="shared" si="45"/>
        <v>0</v>
      </c>
      <c r="AA82" s="173">
        <f t="shared" si="46"/>
        <v>0</v>
      </c>
      <c r="AB82" s="173" t="str">
        <f t="shared" si="47"/>
        <v>0</v>
      </c>
      <c r="AC82" s="92">
        <f t="shared" si="52"/>
        <v>6.2500000000000333E-3</v>
      </c>
      <c r="AD82" s="163"/>
      <c r="AE82" s="101"/>
      <c r="AF82" s="40"/>
      <c r="AO82" s="175">
        <v>45934</v>
      </c>
    </row>
    <row r="83" spans="1:41" s="41" customFormat="1" ht="27.75" customHeight="1" x14ac:dyDescent="0.25">
      <c r="A83" s="28">
        <v>2025</v>
      </c>
      <c r="B83" s="34" t="s">
        <v>39</v>
      </c>
      <c r="C83" s="90">
        <v>45670</v>
      </c>
      <c r="D83" s="42" t="s">
        <v>72</v>
      </c>
      <c r="E83" s="42"/>
      <c r="F83" s="43" t="s">
        <v>69</v>
      </c>
      <c r="G83" s="35"/>
      <c r="H83" s="47"/>
      <c r="I83" s="90"/>
      <c r="J83" s="96"/>
      <c r="K83" s="94"/>
      <c r="L83" s="48"/>
      <c r="M83" s="50"/>
      <c r="N83" s="37"/>
      <c r="O83" s="37"/>
      <c r="P83" s="49"/>
      <c r="Q83" s="36">
        <v>1</v>
      </c>
      <c r="R83" s="37" t="s">
        <v>64</v>
      </c>
      <c r="S83" s="37"/>
      <c r="T83" s="114" t="s">
        <v>65</v>
      </c>
      <c r="U83" s="37"/>
      <c r="V83" s="38">
        <v>45670</v>
      </c>
      <c r="W83" s="38">
        <v>45670</v>
      </c>
      <c r="X83" s="97">
        <v>0.33333333333333331</v>
      </c>
      <c r="Y83" s="97">
        <v>0.33402777777777776</v>
      </c>
      <c r="Z83" s="173">
        <f t="shared" si="45"/>
        <v>0</v>
      </c>
      <c r="AA83" s="173">
        <f t="shared" si="46"/>
        <v>0</v>
      </c>
      <c r="AB83" s="173" t="str">
        <f t="shared" si="47"/>
        <v>0</v>
      </c>
      <c r="AC83" s="92">
        <f t="shared" si="52"/>
        <v>6.9444444444444198E-4</v>
      </c>
      <c r="AD83" s="99"/>
      <c r="AE83" s="101"/>
      <c r="AF83" s="40"/>
      <c r="AO83" s="175">
        <v>45935</v>
      </c>
    </row>
    <row r="84" spans="1:41" s="41" customFormat="1" ht="27.75" customHeight="1" x14ac:dyDescent="0.25">
      <c r="A84" s="28">
        <v>2025</v>
      </c>
      <c r="B84" s="34" t="s">
        <v>39</v>
      </c>
      <c r="C84" s="90">
        <v>45670</v>
      </c>
      <c r="D84" s="42" t="s">
        <v>72</v>
      </c>
      <c r="E84" s="42"/>
      <c r="F84" s="43" t="s">
        <v>69</v>
      </c>
      <c r="G84" s="35"/>
      <c r="H84" s="47"/>
      <c r="I84" s="90"/>
      <c r="J84" s="96"/>
      <c r="K84" s="94"/>
      <c r="L84" s="48"/>
      <c r="M84" s="50"/>
      <c r="N84" s="37"/>
      <c r="O84" s="37"/>
      <c r="P84" s="49"/>
      <c r="Q84" s="36">
        <v>1</v>
      </c>
      <c r="R84" s="37" t="s">
        <v>64</v>
      </c>
      <c r="S84" s="37"/>
      <c r="T84" s="114" t="s">
        <v>65</v>
      </c>
      <c r="U84" s="37"/>
      <c r="V84" s="38">
        <v>45670</v>
      </c>
      <c r="W84" s="38">
        <v>45670</v>
      </c>
      <c r="X84" s="97">
        <v>0.33333333333333331</v>
      </c>
      <c r="Y84" s="97">
        <v>0.33402777777777776</v>
      </c>
      <c r="Z84" s="173">
        <f t="shared" si="45"/>
        <v>0</v>
      </c>
      <c r="AA84" s="173">
        <f t="shared" si="46"/>
        <v>0</v>
      </c>
      <c r="AB84" s="173" t="str">
        <f t="shared" si="47"/>
        <v>0</v>
      </c>
      <c r="AC84" s="92">
        <f t="shared" si="52"/>
        <v>6.9444444444444198E-4</v>
      </c>
      <c r="AD84" s="39"/>
      <c r="AE84" s="101"/>
      <c r="AF84" s="40"/>
      <c r="AO84" s="175">
        <v>45941</v>
      </c>
    </row>
    <row r="85" spans="1:41" s="41" customFormat="1" ht="27.75" customHeight="1" x14ac:dyDescent="0.25">
      <c r="A85" s="28">
        <v>2025</v>
      </c>
      <c r="B85" s="34" t="s">
        <v>39</v>
      </c>
      <c r="C85" s="89"/>
      <c r="D85" s="42"/>
      <c r="E85" s="42"/>
      <c r="F85" s="43"/>
      <c r="G85" s="35"/>
      <c r="H85" s="47"/>
      <c r="I85" s="90">
        <v>45670</v>
      </c>
      <c r="J85" s="96">
        <v>0.40277777777777779</v>
      </c>
      <c r="K85" s="94"/>
      <c r="L85" s="48"/>
      <c r="M85" s="50"/>
      <c r="N85" s="37"/>
      <c r="O85" s="37"/>
      <c r="P85" s="49"/>
      <c r="Q85" s="36">
        <v>1</v>
      </c>
      <c r="R85" s="37" t="s">
        <v>42</v>
      </c>
      <c r="S85" s="37"/>
      <c r="T85" s="37" t="s">
        <v>43</v>
      </c>
      <c r="U85" s="37"/>
      <c r="V85" s="38">
        <v>45670</v>
      </c>
      <c r="W85" s="38">
        <v>45670</v>
      </c>
      <c r="X85" s="97">
        <v>0.40277777777777779</v>
      </c>
      <c r="Y85" s="97">
        <v>0.41249999999999998</v>
      </c>
      <c r="Z85" s="173">
        <f t="shared" si="45"/>
        <v>0</v>
      </c>
      <c r="AA85" s="173">
        <f t="shared" si="46"/>
        <v>0</v>
      </c>
      <c r="AB85" s="173" t="str">
        <f t="shared" si="47"/>
        <v>0</v>
      </c>
      <c r="AC85" s="92">
        <f t="shared" si="52"/>
        <v>9.7222222222221877E-3</v>
      </c>
      <c r="AD85" s="163"/>
      <c r="AE85" s="101"/>
      <c r="AF85" s="40"/>
      <c r="AO85" s="175">
        <v>45942</v>
      </c>
    </row>
    <row r="86" spans="1:41" s="41" customFormat="1" ht="27.75" customHeight="1" x14ac:dyDescent="0.25">
      <c r="A86" s="28">
        <v>2025</v>
      </c>
      <c r="B86" s="34" t="s">
        <v>39</v>
      </c>
      <c r="C86" s="89"/>
      <c r="D86" s="42"/>
      <c r="E86" s="42"/>
      <c r="F86" s="43"/>
      <c r="G86" s="35"/>
      <c r="H86" s="47"/>
      <c r="I86" s="90">
        <v>45670</v>
      </c>
      <c r="J86" s="96">
        <v>0.40486111111111112</v>
      </c>
      <c r="K86" s="94"/>
      <c r="L86" s="48"/>
      <c r="M86" s="50"/>
      <c r="N86" s="37"/>
      <c r="O86" s="37"/>
      <c r="P86" s="49"/>
      <c r="Q86" s="36">
        <v>1</v>
      </c>
      <c r="R86" s="37" t="s">
        <v>42</v>
      </c>
      <c r="S86" s="37"/>
      <c r="T86" s="37" t="s">
        <v>43</v>
      </c>
      <c r="U86" s="37"/>
      <c r="V86" s="38">
        <v>45670</v>
      </c>
      <c r="W86" s="38">
        <v>45670</v>
      </c>
      <c r="X86" s="97">
        <v>0.41319444444444442</v>
      </c>
      <c r="Y86" s="97">
        <v>0.44027777777777777</v>
      </c>
      <c r="Z86" s="173">
        <f t="shared" si="45"/>
        <v>0</v>
      </c>
      <c r="AA86" s="173">
        <f t="shared" si="46"/>
        <v>0</v>
      </c>
      <c r="AB86" s="173" t="str">
        <f t="shared" si="47"/>
        <v>0</v>
      </c>
      <c r="AC86" s="92">
        <f t="shared" ref="AC86" si="53">IF(ISBLANK(X86),"",Y86-X86)</f>
        <v>2.7083333333333348E-2</v>
      </c>
      <c r="AD86" s="163"/>
      <c r="AE86" s="101"/>
      <c r="AF86" s="40"/>
      <c r="AO86" s="175">
        <v>45948</v>
      </c>
    </row>
    <row r="87" spans="1:41" s="41" customFormat="1" ht="27.75" customHeight="1" x14ac:dyDescent="0.25">
      <c r="A87" s="28">
        <v>2025</v>
      </c>
      <c r="B87" s="34" t="s">
        <v>39</v>
      </c>
      <c r="C87" s="89"/>
      <c r="D87" s="42"/>
      <c r="E87" s="42"/>
      <c r="F87" s="43"/>
      <c r="G87" s="35"/>
      <c r="H87" s="47"/>
      <c r="I87" s="90">
        <v>45670</v>
      </c>
      <c r="J87" s="96">
        <v>0.59513888888888888</v>
      </c>
      <c r="K87" s="94"/>
      <c r="L87" s="48"/>
      <c r="M87" s="50"/>
      <c r="N87" s="37"/>
      <c r="O87" s="37"/>
      <c r="P87" s="49"/>
      <c r="Q87" s="36">
        <v>1</v>
      </c>
      <c r="R87" s="37" t="s">
        <v>42</v>
      </c>
      <c r="S87" s="37"/>
      <c r="T87" s="37" t="s">
        <v>43</v>
      </c>
      <c r="U87" s="37"/>
      <c r="V87" s="38">
        <v>45670</v>
      </c>
      <c r="W87" s="38">
        <v>45670</v>
      </c>
      <c r="X87" s="97">
        <v>0.60138888888888886</v>
      </c>
      <c r="Y87" s="97">
        <v>0.60972222222222228</v>
      </c>
      <c r="Z87" s="173">
        <f t="shared" si="45"/>
        <v>0</v>
      </c>
      <c r="AA87" s="173">
        <f t="shared" si="46"/>
        <v>0</v>
      </c>
      <c r="AB87" s="173" t="str">
        <f t="shared" si="47"/>
        <v>0</v>
      </c>
      <c r="AC87" s="92">
        <f t="shared" ref="AC87" si="54">IF(ISBLANK(X87),"",Y87-X87)</f>
        <v>8.3333333333334147E-3</v>
      </c>
      <c r="AD87" s="163"/>
      <c r="AE87" s="101"/>
      <c r="AF87" s="40"/>
      <c r="AO87" s="175">
        <v>45949</v>
      </c>
    </row>
    <row r="88" spans="1:41" s="41" customFormat="1" ht="27.75" customHeight="1" x14ac:dyDescent="0.25">
      <c r="A88" s="28">
        <v>2025</v>
      </c>
      <c r="B88" s="34" t="s">
        <v>39</v>
      </c>
      <c r="C88" s="89"/>
      <c r="D88" s="42"/>
      <c r="E88" s="42"/>
      <c r="F88" s="43"/>
      <c r="G88" s="35"/>
      <c r="H88" s="47"/>
      <c r="I88" s="90">
        <v>45670</v>
      </c>
      <c r="J88" s="96">
        <v>0.63194444444444442</v>
      </c>
      <c r="K88" s="94"/>
      <c r="L88" s="48"/>
      <c r="M88" s="50"/>
      <c r="N88" s="37"/>
      <c r="O88" s="37"/>
      <c r="P88" s="49"/>
      <c r="Q88" s="36">
        <v>1</v>
      </c>
      <c r="R88" s="37" t="s">
        <v>42</v>
      </c>
      <c r="S88" s="37"/>
      <c r="T88" s="37" t="s">
        <v>43</v>
      </c>
      <c r="U88" s="37"/>
      <c r="V88" s="38">
        <v>45670</v>
      </c>
      <c r="W88" s="38">
        <v>45670</v>
      </c>
      <c r="X88" s="97">
        <v>0.63888888888888884</v>
      </c>
      <c r="Y88" s="97">
        <v>0.66388888888888886</v>
      </c>
      <c r="Z88" s="173">
        <f t="shared" si="45"/>
        <v>0</v>
      </c>
      <c r="AA88" s="173">
        <f t="shared" si="46"/>
        <v>0</v>
      </c>
      <c r="AB88" s="173" t="str">
        <f t="shared" si="47"/>
        <v>0</v>
      </c>
      <c r="AC88" s="92">
        <f t="shared" ref="AC88:AC91" si="55">IF(ISBLANK(X88),"",Y88-X88)</f>
        <v>2.5000000000000022E-2</v>
      </c>
      <c r="AD88" s="163"/>
      <c r="AE88" s="101"/>
      <c r="AF88" s="40"/>
      <c r="AO88" s="175">
        <v>45955</v>
      </c>
    </row>
    <row r="89" spans="1:41" s="41" customFormat="1" ht="27.75" customHeight="1" x14ac:dyDescent="0.25">
      <c r="A89" s="28">
        <v>2025</v>
      </c>
      <c r="B89" s="34" t="s">
        <v>39</v>
      </c>
      <c r="C89" s="89"/>
      <c r="D89" s="42"/>
      <c r="E89" s="42"/>
      <c r="F89" s="43"/>
      <c r="G89" s="35"/>
      <c r="H89" s="47"/>
      <c r="I89" s="90">
        <v>45670</v>
      </c>
      <c r="J89" s="96">
        <v>0.78333333333333333</v>
      </c>
      <c r="K89" s="94"/>
      <c r="L89" s="48"/>
      <c r="M89" s="50"/>
      <c r="N89" s="37"/>
      <c r="O89" s="37"/>
      <c r="P89" s="49"/>
      <c r="Q89" s="36">
        <v>1</v>
      </c>
      <c r="R89" s="37" t="s">
        <v>67</v>
      </c>
      <c r="S89" s="37"/>
      <c r="T89" s="37" t="s">
        <v>68</v>
      </c>
      <c r="U89" s="37"/>
      <c r="V89" s="38">
        <v>45671</v>
      </c>
      <c r="W89" s="38">
        <v>45671</v>
      </c>
      <c r="X89" s="97">
        <v>0.30555555555555558</v>
      </c>
      <c r="Y89" s="97">
        <v>0.32013888888888886</v>
      </c>
      <c r="Z89" s="173">
        <f t="shared" si="45"/>
        <v>1</v>
      </c>
      <c r="AA89" s="173">
        <f t="shared" si="46"/>
        <v>0</v>
      </c>
      <c r="AB89" s="173" t="str">
        <f t="shared" si="47"/>
        <v>0</v>
      </c>
      <c r="AC89" s="92">
        <f t="shared" si="55"/>
        <v>1.4583333333333282E-2</v>
      </c>
      <c r="AD89" s="163"/>
      <c r="AE89" s="101"/>
      <c r="AF89" s="40"/>
      <c r="AO89" s="175">
        <v>45956</v>
      </c>
    </row>
    <row r="90" spans="1:41" s="41" customFormat="1" ht="27.75" customHeight="1" x14ac:dyDescent="0.25">
      <c r="A90" s="28">
        <v>2025</v>
      </c>
      <c r="B90" s="34" t="s">
        <v>39</v>
      </c>
      <c r="C90" s="90">
        <v>45671</v>
      </c>
      <c r="D90" s="42" t="s">
        <v>72</v>
      </c>
      <c r="E90" s="42" t="s">
        <v>73</v>
      </c>
      <c r="F90" s="43" t="s">
        <v>41</v>
      </c>
      <c r="G90" s="35"/>
      <c r="H90" s="47"/>
      <c r="I90" s="90"/>
      <c r="J90" s="96"/>
      <c r="K90" s="94"/>
      <c r="L90" s="48"/>
      <c r="M90" s="50"/>
      <c r="N90" s="37"/>
      <c r="O90" s="37"/>
      <c r="P90" s="49"/>
      <c r="Q90" s="36">
        <v>1</v>
      </c>
      <c r="R90" s="37" t="s">
        <v>64</v>
      </c>
      <c r="S90" s="37"/>
      <c r="T90" s="114" t="s">
        <v>65</v>
      </c>
      <c r="U90" s="37"/>
      <c r="V90" s="38">
        <v>45671</v>
      </c>
      <c r="W90" s="38">
        <v>45671</v>
      </c>
      <c r="X90" s="97">
        <v>0.33333333333333331</v>
      </c>
      <c r="Y90" s="97">
        <v>0.33402777777777776</v>
      </c>
      <c r="Z90" s="173">
        <f t="shared" si="45"/>
        <v>0</v>
      </c>
      <c r="AA90" s="173">
        <f t="shared" si="46"/>
        <v>0</v>
      </c>
      <c r="AB90" s="173" t="str">
        <f t="shared" si="47"/>
        <v>0</v>
      </c>
      <c r="AC90" s="92">
        <f t="shared" si="55"/>
        <v>6.9444444444444198E-4</v>
      </c>
      <c r="AD90" s="99"/>
      <c r="AE90" s="101"/>
      <c r="AF90" s="40"/>
      <c r="AO90" s="175">
        <v>45962</v>
      </c>
    </row>
    <row r="91" spans="1:41" s="41" customFormat="1" ht="27.75" customHeight="1" x14ac:dyDescent="0.25">
      <c r="A91" s="28">
        <v>2025</v>
      </c>
      <c r="B91" s="34" t="s">
        <v>39</v>
      </c>
      <c r="C91" s="90">
        <v>45671</v>
      </c>
      <c r="D91" s="42" t="s">
        <v>74</v>
      </c>
      <c r="E91" s="42" t="s">
        <v>75</v>
      </c>
      <c r="F91" s="43" t="s">
        <v>54</v>
      </c>
      <c r="G91" s="35"/>
      <c r="H91" s="47"/>
      <c r="I91" s="90"/>
      <c r="J91" s="96"/>
      <c r="K91" s="94"/>
      <c r="L91" s="48"/>
      <c r="M91" s="50"/>
      <c r="N91" s="37"/>
      <c r="O91" s="37"/>
      <c r="P91" s="49"/>
      <c r="Q91" s="36">
        <v>1</v>
      </c>
      <c r="R91" s="37" t="s">
        <v>64</v>
      </c>
      <c r="S91" s="37"/>
      <c r="T91" s="114" t="s">
        <v>65</v>
      </c>
      <c r="U91" s="37"/>
      <c r="V91" s="38">
        <v>45671</v>
      </c>
      <c r="W91" s="38">
        <v>45671</v>
      </c>
      <c r="X91" s="170">
        <v>0.34027777777777779</v>
      </c>
      <c r="Y91" s="170">
        <v>0.34236111111111112</v>
      </c>
      <c r="Z91" s="173">
        <f t="shared" si="45"/>
        <v>0</v>
      </c>
      <c r="AA91" s="173">
        <f t="shared" si="46"/>
        <v>0</v>
      </c>
      <c r="AB91" s="173" t="str">
        <f t="shared" si="47"/>
        <v>0</v>
      </c>
      <c r="AC91" s="92">
        <f t="shared" si="55"/>
        <v>2.0833333333333259E-3</v>
      </c>
      <c r="AD91" s="39"/>
      <c r="AE91" s="101"/>
      <c r="AF91" s="40"/>
      <c r="AO91" s="175">
        <v>45963</v>
      </c>
    </row>
    <row r="92" spans="1:41" s="41" customFormat="1" ht="27.75" customHeight="1" x14ac:dyDescent="0.25">
      <c r="A92" s="28">
        <v>2025</v>
      </c>
      <c r="B92" s="34" t="s">
        <v>39</v>
      </c>
      <c r="C92" s="90">
        <v>45671</v>
      </c>
      <c r="D92" s="42" t="s">
        <v>74</v>
      </c>
      <c r="E92" s="42" t="s">
        <v>76</v>
      </c>
      <c r="F92" s="43" t="s">
        <v>77</v>
      </c>
      <c r="G92" s="35"/>
      <c r="H92" s="147"/>
      <c r="I92" s="143"/>
      <c r="J92" s="148"/>
      <c r="K92" s="149"/>
      <c r="L92" s="150"/>
      <c r="M92" s="151"/>
      <c r="N92" s="152"/>
      <c r="O92" s="152"/>
      <c r="P92" s="153"/>
      <c r="Q92" s="36">
        <v>1</v>
      </c>
      <c r="R92" s="37" t="s">
        <v>64</v>
      </c>
      <c r="S92" s="37"/>
      <c r="T92" s="114" t="s">
        <v>65</v>
      </c>
      <c r="U92" s="152"/>
      <c r="V92" s="38">
        <v>45671</v>
      </c>
      <c r="W92" s="38">
        <v>45671</v>
      </c>
      <c r="X92" s="170">
        <v>0.34027777777777779</v>
      </c>
      <c r="Y92" s="170">
        <v>0.34236111111111112</v>
      </c>
      <c r="Z92" s="173">
        <f t="shared" si="45"/>
        <v>0</v>
      </c>
      <c r="AA92" s="173">
        <f t="shared" si="46"/>
        <v>0</v>
      </c>
      <c r="AB92" s="173" t="str">
        <f t="shared" si="47"/>
        <v>0</v>
      </c>
      <c r="AC92" s="92">
        <f t="shared" ref="AC92:AC95" si="56">IF(ISBLANK(X92),"",Y92-X92)</f>
        <v>2.0833333333333259E-3</v>
      </c>
      <c r="AD92" s="163"/>
      <c r="AE92" s="101"/>
      <c r="AF92" s="158"/>
      <c r="AO92" s="175">
        <v>45969</v>
      </c>
    </row>
    <row r="93" spans="1:41" s="41" customFormat="1" ht="27.75" customHeight="1" x14ac:dyDescent="0.25">
      <c r="A93" s="28">
        <v>2025</v>
      </c>
      <c r="B93" s="34" t="s">
        <v>39</v>
      </c>
      <c r="C93" s="90">
        <v>45671</v>
      </c>
      <c r="D93" s="42" t="s">
        <v>74</v>
      </c>
      <c r="E93" s="42" t="s">
        <v>78</v>
      </c>
      <c r="F93" s="43" t="s">
        <v>77</v>
      </c>
      <c r="G93" s="35"/>
      <c r="H93" s="147"/>
      <c r="I93" s="143"/>
      <c r="J93" s="148"/>
      <c r="K93" s="149"/>
      <c r="L93" s="150"/>
      <c r="M93" s="151"/>
      <c r="N93" s="152"/>
      <c r="O93" s="152"/>
      <c r="P93" s="153"/>
      <c r="Q93" s="36">
        <v>1</v>
      </c>
      <c r="R93" s="37" t="s">
        <v>64</v>
      </c>
      <c r="S93" s="37"/>
      <c r="T93" s="114" t="s">
        <v>65</v>
      </c>
      <c r="U93" s="152"/>
      <c r="V93" s="38">
        <v>45671</v>
      </c>
      <c r="W93" s="38">
        <v>45671</v>
      </c>
      <c r="X93" s="170">
        <v>0.34027777777777779</v>
      </c>
      <c r="Y93" s="170">
        <v>0.34236111111111112</v>
      </c>
      <c r="Z93" s="173">
        <f t="shared" si="45"/>
        <v>0</v>
      </c>
      <c r="AA93" s="173">
        <f t="shared" si="46"/>
        <v>0</v>
      </c>
      <c r="AB93" s="173" t="str">
        <f t="shared" si="47"/>
        <v>0</v>
      </c>
      <c r="AC93" s="92">
        <f t="shared" si="56"/>
        <v>2.0833333333333259E-3</v>
      </c>
      <c r="AD93" s="163"/>
      <c r="AE93" s="101"/>
      <c r="AF93" s="158"/>
      <c r="AO93" s="175">
        <v>45970</v>
      </c>
    </row>
    <row r="94" spans="1:41" s="41" customFormat="1" ht="27.75" customHeight="1" x14ac:dyDescent="0.25">
      <c r="A94" s="28">
        <v>2025</v>
      </c>
      <c r="B94" s="34" t="s">
        <v>39</v>
      </c>
      <c r="C94" s="90">
        <v>45671</v>
      </c>
      <c r="D94" s="42" t="s">
        <v>79</v>
      </c>
      <c r="E94" s="42"/>
      <c r="F94" s="145"/>
      <c r="G94" s="35"/>
      <c r="H94" s="147"/>
      <c r="I94" s="143"/>
      <c r="J94" s="148"/>
      <c r="K94" s="149"/>
      <c r="L94" s="150"/>
      <c r="M94" s="151"/>
      <c r="N94" s="152"/>
      <c r="O94" s="152"/>
      <c r="P94" s="153"/>
      <c r="Q94" s="36">
        <v>1</v>
      </c>
      <c r="R94" s="37" t="s">
        <v>64</v>
      </c>
      <c r="S94" s="37"/>
      <c r="T94" s="114" t="s">
        <v>65</v>
      </c>
      <c r="U94" s="152"/>
      <c r="V94" s="38">
        <v>45671</v>
      </c>
      <c r="W94" s="38">
        <v>45671</v>
      </c>
      <c r="X94" s="170">
        <v>0.34027777777777779</v>
      </c>
      <c r="Y94" s="170">
        <v>0.34236111111111112</v>
      </c>
      <c r="Z94" s="173">
        <f t="shared" si="45"/>
        <v>0</v>
      </c>
      <c r="AA94" s="173">
        <f t="shared" si="46"/>
        <v>0</v>
      </c>
      <c r="AB94" s="173" t="str">
        <f t="shared" si="47"/>
        <v>0</v>
      </c>
      <c r="AC94" s="92">
        <f t="shared" si="56"/>
        <v>2.0833333333333259E-3</v>
      </c>
      <c r="AD94" s="163"/>
      <c r="AE94" s="101"/>
      <c r="AF94" s="158"/>
      <c r="AO94" s="175">
        <v>45976</v>
      </c>
    </row>
    <row r="95" spans="1:41" s="41" customFormat="1" ht="27.75" customHeight="1" x14ac:dyDescent="0.25">
      <c r="A95" s="28">
        <v>2025</v>
      </c>
      <c r="B95" s="34" t="s">
        <v>39</v>
      </c>
      <c r="C95" s="89"/>
      <c r="D95" s="42"/>
      <c r="E95" s="42"/>
      <c r="F95" s="43"/>
      <c r="G95" s="35"/>
      <c r="H95" s="47"/>
      <c r="I95" s="90">
        <v>45671</v>
      </c>
      <c r="J95" s="96">
        <v>0.70625000000000004</v>
      </c>
      <c r="K95" s="94"/>
      <c r="L95" s="48"/>
      <c r="M95" s="50"/>
      <c r="N95" s="37"/>
      <c r="O95" s="37"/>
      <c r="P95" s="49"/>
      <c r="Q95" s="36">
        <v>1</v>
      </c>
      <c r="R95" s="37" t="s">
        <v>42</v>
      </c>
      <c r="S95" s="37"/>
      <c r="T95" s="37" t="s">
        <v>43</v>
      </c>
      <c r="U95" s="37"/>
      <c r="V95" s="38">
        <v>45673</v>
      </c>
      <c r="W95" s="38">
        <v>45673</v>
      </c>
      <c r="X95" s="97">
        <v>0.31944444444444442</v>
      </c>
      <c r="Y95" s="97">
        <v>0.33402777777777776</v>
      </c>
      <c r="Z95" s="173">
        <f t="shared" si="45"/>
        <v>2</v>
      </c>
      <c r="AA95" s="173">
        <f t="shared" si="46"/>
        <v>0</v>
      </c>
      <c r="AB95" s="173" t="str">
        <f t="shared" si="47"/>
        <v>0</v>
      </c>
      <c r="AC95" s="92">
        <f t="shared" si="56"/>
        <v>1.4583333333333337E-2</v>
      </c>
      <c r="AD95" s="163"/>
      <c r="AE95" s="101"/>
      <c r="AF95" s="40"/>
      <c r="AO95" s="175">
        <v>45977</v>
      </c>
    </row>
    <row r="96" spans="1:41" s="41" customFormat="1" ht="27.75" customHeight="1" x14ac:dyDescent="0.25">
      <c r="A96" s="28">
        <v>2025</v>
      </c>
      <c r="B96" s="34" t="s">
        <v>39</v>
      </c>
      <c r="C96" s="89"/>
      <c r="D96" s="42"/>
      <c r="E96" s="42"/>
      <c r="F96" s="43"/>
      <c r="G96" s="35"/>
      <c r="H96" s="47"/>
      <c r="I96" s="90">
        <v>45672</v>
      </c>
      <c r="J96" s="96">
        <v>0.81874999999999998</v>
      </c>
      <c r="K96" s="94"/>
      <c r="L96" s="48"/>
      <c r="M96" s="50"/>
      <c r="N96" s="37"/>
      <c r="O96" s="37"/>
      <c r="P96" s="49"/>
      <c r="Q96" s="36">
        <v>1</v>
      </c>
      <c r="R96" s="37" t="s">
        <v>42</v>
      </c>
      <c r="S96" s="37"/>
      <c r="T96" s="37" t="s">
        <v>43</v>
      </c>
      <c r="U96" s="37"/>
      <c r="V96" s="38">
        <v>45673</v>
      </c>
      <c r="W96" s="38">
        <v>45673</v>
      </c>
      <c r="X96" s="97">
        <v>0.36805555555555558</v>
      </c>
      <c r="Y96" s="97">
        <v>0.38055555555555554</v>
      </c>
      <c r="Z96" s="173">
        <f t="shared" si="45"/>
        <v>1</v>
      </c>
      <c r="AA96" s="173">
        <f t="shared" si="46"/>
        <v>0</v>
      </c>
      <c r="AB96" s="173" t="str">
        <f t="shared" si="47"/>
        <v>0</v>
      </c>
      <c r="AC96" s="92">
        <f t="shared" ref="AC96:AC102" si="57">IF(ISBLANK(X96),"",Y96-X96)</f>
        <v>1.2499999999999956E-2</v>
      </c>
      <c r="AD96" s="163"/>
      <c r="AE96" s="101"/>
      <c r="AF96" s="40"/>
      <c r="AO96" s="175">
        <v>45983</v>
      </c>
    </row>
    <row r="97" spans="1:41" s="41" customFormat="1" ht="27.75" customHeight="1" x14ac:dyDescent="0.25">
      <c r="A97" s="28">
        <v>2025</v>
      </c>
      <c r="B97" s="34" t="s">
        <v>39</v>
      </c>
      <c r="C97" s="90">
        <v>45673</v>
      </c>
      <c r="D97" s="42" t="s">
        <v>74</v>
      </c>
      <c r="E97" s="42" t="s">
        <v>80</v>
      </c>
      <c r="F97" s="43" t="s">
        <v>54</v>
      </c>
      <c r="G97" s="35"/>
      <c r="H97" s="47"/>
      <c r="I97" s="90"/>
      <c r="J97" s="96"/>
      <c r="K97" s="94"/>
      <c r="L97" s="48"/>
      <c r="M97" s="50"/>
      <c r="N97" s="37"/>
      <c r="O97" s="37"/>
      <c r="P97" s="49"/>
      <c r="Q97" s="36">
        <v>1</v>
      </c>
      <c r="R97" s="37" t="s">
        <v>64</v>
      </c>
      <c r="S97" s="37"/>
      <c r="T97" s="114" t="s">
        <v>65</v>
      </c>
      <c r="U97" s="37"/>
      <c r="V97" s="38">
        <v>45673</v>
      </c>
      <c r="W97" s="38">
        <v>45673</v>
      </c>
      <c r="X97" s="170">
        <v>0.38194444444444442</v>
      </c>
      <c r="Y97" s="170">
        <v>0.38263888888888886</v>
      </c>
      <c r="Z97" s="173">
        <f t="shared" si="45"/>
        <v>0</v>
      </c>
      <c r="AA97" s="173">
        <f t="shared" si="46"/>
        <v>0</v>
      </c>
      <c r="AB97" s="173" t="str">
        <f t="shared" si="47"/>
        <v>0</v>
      </c>
      <c r="AC97" s="92">
        <f t="shared" si="57"/>
        <v>6.9444444444444198E-4</v>
      </c>
      <c r="AD97" s="39"/>
      <c r="AE97" s="101"/>
      <c r="AF97" s="40"/>
      <c r="AO97" s="175">
        <v>45984</v>
      </c>
    </row>
    <row r="98" spans="1:41" s="41" customFormat="1" ht="27.75" customHeight="1" x14ac:dyDescent="0.25">
      <c r="A98" s="28">
        <v>2025</v>
      </c>
      <c r="B98" s="34" t="s">
        <v>39</v>
      </c>
      <c r="C98" s="90">
        <v>45673</v>
      </c>
      <c r="D98" s="42" t="s">
        <v>81</v>
      </c>
      <c r="E98" s="42"/>
      <c r="F98" s="43"/>
      <c r="G98" s="35"/>
      <c r="H98" s="147"/>
      <c r="I98" s="143"/>
      <c r="J98" s="148"/>
      <c r="K98" s="149"/>
      <c r="L98" s="150"/>
      <c r="M98" s="151"/>
      <c r="N98" s="152"/>
      <c r="O98" s="152"/>
      <c r="P98" s="153"/>
      <c r="Q98" s="36">
        <v>1</v>
      </c>
      <c r="R98" s="37" t="s">
        <v>64</v>
      </c>
      <c r="S98" s="37"/>
      <c r="T98" s="114" t="s">
        <v>65</v>
      </c>
      <c r="U98" s="152"/>
      <c r="V98" s="38">
        <v>45673</v>
      </c>
      <c r="W98" s="38">
        <v>45673</v>
      </c>
      <c r="X98" s="170">
        <v>0.38194444444444442</v>
      </c>
      <c r="Y98" s="170">
        <v>0.38263888888888886</v>
      </c>
      <c r="Z98" s="173">
        <f t="shared" si="45"/>
        <v>0</v>
      </c>
      <c r="AA98" s="173">
        <f t="shared" si="46"/>
        <v>0</v>
      </c>
      <c r="AB98" s="173" t="str">
        <f t="shared" si="47"/>
        <v>0</v>
      </c>
      <c r="AC98" s="92">
        <f t="shared" si="57"/>
        <v>6.9444444444444198E-4</v>
      </c>
      <c r="AD98" s="163"/>
      <c r="AE98" s="101"/>
      <c r="AF98" s="158"/>
      <c r="AO98" s="175">
        <v>45990</v>
      </c>
    </row>
    <row r="99" spans="1:41" s="41" customFormat="1" ht="27.75" customHeight="1" x14ac:dyDescent="0.25">
      <c r="A99" s="28">
        <v>2025</v>
      </c>
      <c r="B99" s="34" t="s">
        <v>39</v>
      </c>
      <c r="C99" s="28"/>
      <c r="D99" s="42"/>
      <c r="E99" s="42"/>
      <c r="F99" s="43"/>
      <c r="G99" s="35"/>
      <c r="H99" s="47"/>
      <c r="I99" s="90">
        <v>45673</v>
      </c>
      <c r="J99" s="96"/>
      <c r="K99" s="94"/>
      <c r="L99" s="48"/>
      <c r="M99" s="50"/>
      <c r="N99" s="37"/>
      <c r="O99" s="37"/>
      <c r="P99" s="49"/>
      <c r="Q99" s="36">
        <v>1</v>
      </c>
      <c r="R99" s="37" t="s">
        <v>47</v>
      </c>
      <c r="S99" s="37"/>
      <c r="T99" s="37" t="s">
        <v>82</v>
      </c>
      <c r="U99" s="37"/>
      <c r="V99" s="38">
        <v>45673</v>
      </c>
      <c r="W99" s="38">
        <v>45673</v>
      </c>
      <c r="X99" s="97">
        <v>0.5625</v>
      </c>
      <c r="Y99" s="97">
        <v>0.625</v>
      </c>
      <c r="Z99" s="173">
        <f t="shared" si="45"/>
        <v>0</v>
      </c>
      <c r="AA99" s="173">
        <f t="shared" si="46"/>
        <v>0</v>
      </c>
      <c r="AB99" s="173" t="str">
        <f t="shared" si="47"/>
        <v>0</v>
      </c>
      <c r="AC99" s="92">
        <f t="shared" ref="AC99" si="58">IF(ISBLANK(X99),"",Y99-X99)</f>
        <v>6.25E-2</v>
      </c>
      <c r="AD99" s="39"/>
      <c r="AE99" s="101"/>
      <c r="AF99" s="40"/>
      <c r="AO99" s="175">
        <v>45991</v>
      </c>
    </row>
    <row r="100" spans="1:41" s="41" customFormat="1" ht="27.75" customHeight="1" x14ac:dyDescent="0.25">
      <c r="A100" s="28">
        <v>2025</v>
      </c>
      <c r="B100" s="34" t="s">
        <v>39</v>
      </c>
      <c r="C100" s="28"/>
      <c r="D100" s="42"/>
      <c r="E100" s="42"/>
      <c r="F100" s="43"/>
      <c r="G100" s="35"/>
      <c r="H100" s="47"/>
      <c r="I100" s="90">
        <v>45673</v>
      </c>
      <c r="J100" s="96">
        <v>0.72986111111111107</v>
      </c>
      <c r="K100" s="94"/>
      <c r="L100" s="102"/>
      <c r="M100" s="50"/>
      <c r="N100" s="37"/>
      <c r="O100" s="37"/>
      <c r="P100" s="49"/>
      <c r="Q100" s="36">
        <v>1</v>
      </c>
      <c r="R100" s="37" t="s">
        <v>47</v>
      </c>
      <c r="S100" s="37"/>
      <c r="T100" s="37" t="s">
        <v>48</v>
      </c>
      <c r="U100" s="37" t="s">
        <v>61</v>
      </c>
      <c r="V100" s="38">
        <v>45674</v>
      </c>
      <c r="W100" s="38">
        <v>45674</v>
      </c>
      <c r="X100" s="97">
        <v>0.3263888888888889</v>
      </c>
      <c r="Y100" s="97">
        <v>0.32777777777777778</v>
      </c>
      <c r="Z100" s="173">
        <f t="shared" si="45"/>
        <v>1</v>
      </c>
      <c r="AA100" s="173">
        <f t="shared" si="46"/>
        <v>0</v>
      </c>
      <c r="AB100" s="173" t="str">
        <f t="shared" si="47"/>
        <v>0</v>
      </c>
      <c r="AC100" s="92">
        <f t="shared" si="57"/>
        <v>1.388888888888884E-3</v>
      </c>
      <c r="AD100" s="39"/>
      <c r="AE100" s="101"/>
      <c r="AF100" s="40"/>
      <c r="AO100" s="175">
        <v>45997</v>
      </c>
    </row>
    <row r="101" spans="1:41" s="41" customFormat="1" ht="27.75" customHeight="1" x14ac:dyDescent="0.25">
      <c r="A101" s="28">
        <v>2025</v>
      </c>
      <c r="B101" s="34" t="s">
        <v>39</v>
      </c>
      <c r="C101" s="89"/>
      <c r="D101" s="42"/>
      <c r="E101" s="42"/>
      <c r="F101" s="43"/>
      <c r="G101" s="35"/>
      <c r="H101" s="47"/>
      <c r="I101" s="90">
        <v>45673</v>
      </c>
      <c r="J101" s="96">
        <v>0.71458333333333335</v>
      </c>
      <c r="K101" s="94"/>
      <c r="L101" s="48"/>
      <c r="M101" s="50"/>
      <c r="N101" s="37"/>
      <c r="O101" s="37"/>
      <c r="P101" s="49"/>
      <c r="Q101" s="36">
        <v>1</v>
      </c>
      <c r="R101" s="37" t="s">
        <v>42</v>
      </c>
      <c r="S101" s="37"/>
      <c r="T101" s="37" t="s">
        <v>43</v>
      </c>
      <c r="U101" s="37"/>
      <c r="V101" s="38">
        <v>45674</v>
      </c>
      <c r="W101" s="38">
        <v>45674</v>
      </c>
      <c r="X101" s="97">
        <v>0.38750000000000001</v>
      </c>
      <c r="Y101" s="97">
        <v>0.4</v>
      </c>
      <c r="Z101" s="173">
        <f t="shared" si="45"/>
        <v>1</v>
      </c>
      <c r="AA101" s="173">
        <f t="shared" si="46"/>
        <v>0</v>
      </c>
      <c r="AB101" s="173" t="str">
        <f t="shared" si="47"/>
        <v>0</v>
      </c>
      <c r="AC101" s="92">
        <f t="shared" si="57"/>
        <v>1.2500000000000011E-2</v>
      </c>
      <c r="AD101" s="163"/>
      <c r="AE101" s="101"/>
      <c r="AF101" s="40"/>
      <c r="AO101" s="175">
        <v>45998</v>
      </c>
    </row>
    <row r="102" spans="1:41" s="41" customFormat="1" ht="27.75" customHeight="1" x14ac:dyDescent="0.25">
      <c r="A102" s="28">
        <v>2025</v>
      </c>
      <c r="B102" s="34" t="s">
        <v>39</v>
      </c>
      <c r="C102" s="89"/>
      <c r="D102" s="42"/>
      <c r="E102" s="42"/>
      <c r="F102" s="43"/>
      <c r="G102" s="35"/>
      <c r="H102" s="47"/>
      <c r="I102" s="90">
        <v>45673</v>
      </c>
      <c r="J102" s="96">
        <v>0.74236111111111114</v>
      </c>
      <c r="K102" s="94"/>
      <c r="L102" s="48"/>
      <c r="M102" s="50"/>
      <c r="N102" s="37"/>
      <c r="O102" s="37"/>
      <c r="P102" s="49"/>
      <c r="Q102" s="36">
        <v>1</v>
      </c>
      <c r="R102" s="37" t="s">
        <v>42</v>
      </c>
      <c r="S102" s="37"/>
      <c r="T102" s="37" t="s">
        <v>43</v>
      </c>
      <c r="U102" s="37"/>
      <c r="V102" s="38">
        <v>45674</v>
      </c>
      <c r="W102" s="38">
        <v>45674</v>
      </c>
      <c r="X102" s="97">
        <v>0.33124999999999999</v>
      </c>
      <c r="Y102" s="97">
        <v>0.33819444444444446</v>
      </c>
      <c r="Z102" s="173">
        <f t="shared" si="45"/>
        <v>1</v>
      </c>
      <c r="AA102" s="173">
        <f t="shared" si="46"/>
        <v>0</v>
      </c>
      <c r="AB102" s="173" t="str">
        <f t="shared" si="47"/>
        <v>0</v>
      </c>
      <c r="AC102" s="92">
        <f t="shared" si="57"/>
        <v>6.9444444444444753E-3</v>
      </c>
      <c r="AD102" s="163"/>
      <c r="AE102" s="101"/>
      <c r="AF102" s="40"/>
      <c r="AO102" s="175">
        <v>46004</v>
      </c>
    </row>
    <row r="103" spans="1:41" s="41" customFormat="1" ht="27.75" customHeight="1" x14ac:dyDescent="0.25">
      <c r="A103" s="28">
        <v>2025</v>
      </c>
      <c r="B103" s="34" t="s">
        <v>39</v>
      </c>
      <c r="C103" s="28"/>
      <c r="D103" s="42"/>
      <c r="E103" s="42"/>
      <c r="F103" s="43"/>
      <c r="G103" s="35"/>
      <c r="H103" s="47"/>
      <c r="I103" s="90">
        <v>45674</v>
      </c>
      <c r="J103" s="96"/>
      <c r="K103" s="94"/>
      <c r="L103" s="48"/>
      <c r="M103" s="50"/>
      <c r="N103" s="37"/>
      <c r="O103" s="37"/>
      <c r="P103" s="49"/>
      <c r="Q103" s="36">
        <v>1</v>
      </c>
      <c r="R103" s="37" t="s">
        <v>47</v>
      </c>
      <c r="S103" s="37"/>
      <c r="T103" s="37" t="s">
        <v>82</v>
      </c>
      <c r="U103" s="37"/>
      <c r="V103" s="38">
        <v>45674</v>
      </c>
      <c r="W103" s="38">
        <v>45674</v>
      </c>
      <c r="X103" s="97">
        <v>0.39583333333333331</v>
      </c>
      <c r="Y103" s="97">
        <v>0.60416666666666663</v>
      </c>
      <c r="Z103" s="173">
        <f t="shared" si="45"/>
        <v>0</v>
      </c>
      <c r="AA103" s="173">
        <f t="shared" si="46"/>
        <v>0</v>
      </c>
      <c r="AB103" s="173" t="str">
        <f t="shared" si="47"/>
        <v>0</v>
      </c>
      <c r="AC103" s="92">
        <f t="shared" ref="AC103:AC104" si="59">IF(ISBLANK(X103),"",Y103-X103)</f>
        <v>0.20833333333333331</v>
      </c>
      <c r="AD103" s="39"/>
      <c r="AE103" s="101"/>
      <c r="AF103" s="40"/>
      <c r="AO103" s="175">
        <v>46005</v>
      </c>
    </row>
    <row r="104" spans="1:41" s="41" customFormat="1" ht="27.75" customHeight="1" x14ac:dyDescent="0.25">
      <c r="A104" s="28">
        <v>2025</v>
      </c>
      <c r="B104" s="34" t="s">
        <v>39</v>
      </c>
      <c r="C104" s="89"/>
      <c r="D104" s="42"/>
      <c r="E104" s="42"/>
      <c r="F104" s="43"/>
      <c r="G104" s="35"/>
      <c r="H104" s="47"/>
      <c r="I104" s="90">
        <v>45677</v>
      </c>
      <c r="J104" s="96">
        <v>0.41666666666666669</v>
      </c>
      <c r="K104" s="94"/>
      <c r="L104" s="48"/>
      <c r="M104" s="50"/>
      <c r="N104" s="37"/>
      <c r="O104" s="37"/>
      <c r="P104" s="49"/>
      <c r="Q104" s="36">
        <v>1</v>
      </c>
      <c r="R104" s="37" t="s">
        <v>57</v>
      </c>
      <c r="S104" s="37"/>
      <c r="T104" s="37" t="s">
        <v>58</v>
      </c>
      <c r="U104" s="37"/>
      <c r="V104" s="38">
        <v>45677</v>
      </c>
      <c r="W104" s="38">
        <v>45677</v>
      </c>
      <c r="X104" s="97">
        <v>0.41666666666666669</v>
      </c>
      <c r="Y104" s="97">
        <v>0.43958333333333333</v>
      </c>
      <c r="Z104" s="173">
        <f t="shared" si="45"/>
        <v>0</v>
      </c>
      <c r="AA104" s="173">
        <f t="shared" si="46"/>
        <v>0</v>
      </c>
      <c r="AB104" s="173" t="str">
        <f t="shared" si="47"/>
        <v>0</v>
      </c>
      <c r="AC104" s="92">
        <f t="shared" si="59"/>
        <v>2.2916666666666641E-2</v>
      </c>
      <c r="AD104" s="163"/>
      <c r="AE104" s="101"/>
      <c r="AF104" s="40"/>
      <c r="AO104" s="175">
        <v>46011</v>
      </c>
    </row>
    <row r="105" spans="1:41" s="41" customFormat="1" ht="27.75" customHeight="1" x14ac:dyDescent="0.25">
      <c r="A105" s="28">
        <v>2025</v>
      </c>
      <c r="B105" s="34" t="s">
        <v>39</v>
      </c>
      <c r="C105" s="89"/>
      <c r="D105" s="42"/>
      <c r="E105" s="42"/>
      <c r="F105" s="43"/>
      <c r="G105" s="35"/>
      <c r="H105" s="47"/>
      <c r="I105" s="90">
        <v>45677</v>
      </c>
      <c r="J105" s="96">
        <v>0.43958333333333333</v>
      </c>
      <c r="K105" s="94"/>
      <c r="L105" s="48"/>
      <c r="M105" s="50"/>
      <c r="N105" s="37"/>
      <c r="O105" s="37"/>
      <c r="P105" s="49"/>
      <c r="Q105" s="36">
        <v>1</v>
      </c>
      <c r="R105" s="37" t="s">
        <v>57</v>
      </c>
      <c r="S105" s="37"/>
      <c r="T105" s="37" t="s">
        <v>58</v>
      </c>
      <c r="U105" s="37"/>
      <c r="V105" s="38">
        <v>45677</v>
      </c>
      <c r="W105" s="38">
        <v>45677</v>
      </c>
      <c r="X105" s="97">
        <v>0.43958333333333333</v>
      </c>
      <c r="Y105" s="97">
        <v>0.45624999999999999</v>
      </c>
      <c r="Z105" s="173">
        <f t="shared" si="45"/>
        <v>0</v>
      </c>
      <c r="AA105" s="173">
        <f t="shared" si="46"/>
        <v>0</v>
      </c>
      <c r="AB105" s="173" t="str">
        <f t="shared" si="47"/>
        <v>0</v>
      </c>
      <c r="AC105" s="92">
        <f t="shared" ref="AC105:AC106" si="60">IF(ISBLANK(X105),"",Y105-X105)</f>
        <v>1.6666666666666663E-2</v>
      </c>
      <c r="AD105" s="163"/>
      <c r="AE105" s="101"/>
      <c r="AF105" s="40"/>
      <c r="AO105" s="175">
        <v>46012</v>
      </c>
    </row>
    <row r="106" spans="1:41" s="41" customFormat="1" ht="27.75" customHeight="1" x14ac:dyDescent="0.25">
      <c r="A106" s="28">
        <v>2025</v>
      </c>
      <c r="B106" s="34" t="s">
        <v>39</v>
      </c>
      <c r="C106" s="89"/>
      <c r="D106" s="42"/>
      <c r="E106" s="42"/>
      <c r="F106" s="43"/>
      <c r="G106" s="35"/>
      <c r="H106" s="47"/>
      <c r="I106" s="90">
        <v>45677</v>
      </c>
      <c r="J106" s="96">
        <v>0.45763888888888887</v>
      </c>
      <c r="K106" s="94"/>
      <c r="L106" s="48"/>
      <c r="M106" s="50"/>
      <c r="N106" s="37"/>
      <c r="O106" s="37"/>
      <c r="P106" s="49"/>
      <c r="Q106" s="36">
        <v>1</v>
      </c>
      <c r="R106" s="37" t="s">
        <v>42</v>
      </c>
      <c r="S106" s="37"/>
      <c r="T106" s="37" t="s">
        <v>43</v>
      </c>
      <c r="U106" s="37"/>
      <c r="V106" s="38">
        <v>45677</v>
      </c>
      <c r="W106" s="38">
        <v>45677</v>
      </c>
      <c r="X106" s="97">
        <v>0.4597222222222222</v>
      </c>
      <c r="Y106" s="97">
        <v>0.46944444444444444</v>
      </c>
      <c r="Z106" s="173">
        <f t="shared" si="45"/>
        <v>0</v>
      </c>
      <c r="AA106" s="173">
        <f t="shared" si="46"/>
        <v>0</v>
      </c>
      <c r="AB106" s="173" t="str">
        <f t="shared" si="47"/>
        <v>0</v>
      </c>
      <c r="AC106" s="92">
        <f t="shared" si="60"/>
        <v>9.7222222222222432E-3</v>
      </c>
      <c r="AD106" s="163"/>
      <c r="AE106" s="101"/>
      <c r="AF106" s="40"/>
      <c r="AO106" s="175">
        <v>46018</v>
      </c>
    </row>
    <row r="107" spans="1:41" s="41" customFormat="1" ht="27.75" customHeight="1" x14ac:dyDescent="0.25">
      <c r="A107" s="28">
        <v>2025</v>
      </c>
      <c r="B107" s="34" t="s">
        <v>39</v>
      </c>
      <c r="C107" s="89"/>
      <c r="D107" s="42"/>
      <c r="E107" s="42"/>
      <c r="F107" s="43"/>
      <c r="G107" s="35"/>
      <c r="H107" s="47"/>
      <c r="I107" s="90">
        <v>45677</v>
      </c>
      <c r="J107" s="96">
        <v>0.61388888888888893</v>
      </c>
      <c r="K107" s="94"/>
      <c r="L107" s="48"/>
      <c r="M107" s="50"/>
      <c r="N107" s="37"/>
      <c r="O107" s="37"/>
      <c r="P107" s="49"/>
      <c r="Q107" s="36">
        <v>1</v>
      </c>
      <c r="R107" s="37" t="s">
        <v>42</v>
      </c>
      <c r="S107" s="37"/>
      <c r="T107" s="37" t="s">
        <v>43</v>
      </c>
      <c r="U107" s="37"/>
      <c r="V107" s="38">
        <v>45677</v>
      </c>
      <c r="W107" s="38">
        <v>45677</v>
      </c>
      <c r="X107" s="97">
        <v>0.61805555555555558</v>
      </c>
      <c r="Y107" s="97">
        <v>0.64583333333333337</v>
      </c>
      <c r="Z107" s="173">
        <f t="shared" si="45"/>
        <v>0</v>
      </c>
      <c r="AA107" s="173">
        <f t="shared" si="46"/>
        <v>0</v>
      </c>
      <c r="AB107" s="173" t="str">
        <f t="shared" si="47"/>
        <v>0</v>
      </c>
      <c r="AC107" s="92">
        <f t="shared" ref="AC107:AC109" si="61">IF(ISBLANK(X107),"",Y107-X107)</f>
        <v>2.777777777777779E-2</v>
      </c>
      <c r="AD107" s="163"/>
      <c r="AE107" s="101"/>
      <c r="AF107" s="40"/>
      <c r="AO107" s="175">
        <v>46019</v>
      </c>
    </row>
    <row r="108" spans="1:41" s="41" customFormat="1" ht="27.75" customHeight="1" x14ac:dyDescent="0.25">
      <c r="A108" s="28">
        <v>2025</v>
      </c>
      <c r="B108" s="34" t="s">
        <v>39</v>
      </c>
      <c r="C108" s="28"/>
      <c r="D108" s="42"/>
      <c r="E108" s="42"/>
      <c r="F108" s="43"/>
      <c r="G108" s="35"/>
      <c r="H108" s="47"/>
      <c r="I108" s="90">
        <v>45677</v>
      </c>
      <c r="J108" s="96">
        <v>0.66111111111111109</v>
      </c>
      <c r="K108" s="94"/>
      <c r="L108" s="102"/>
      <c r="M108" s="50"/>
      <c r="N108" s="37"/>
      <c r="O108" s="37"/>
      <c r="P108" s="49"/>
      <c r="Q108" s="36">
        <v>1</v>
      </c>
      <c r="R108" s="37" t="s">
        <v>47</v>
      </c>
      <c r="S108" s="37"/>
      <c r="T108" s="37" t="s">
        <v>70</v>
      </c>
      <c r="U108" s="37" t="s">
        <v>49</v>
      </c>
      <c r="V108" s="38">
        <v>45677</v>
      </c>
      <c r="W108" s="38">
        <v>45677</v>
      </c>
      <c r="X108" s="97">
        <v>0.66111111111111109</v>
      </c>
      <c r="Y108" s="97">
        <v>0.66388888888888886</v>
      </c>
      <c r="Z108" s="173">
        <f t="shared" si="45"/>
        <v>0</v>
      </c>
      <c r="AA108" s="173">
        <f t="shared" si="46"/>
        <v>0</v>
      </c>
      <c r="AB108" s="173" t="str">
        <f t="shared" si="47"/>
        <v>0</v>
      </c>
      <c r="AC108" s="92">
        <f t="shared" si="61"/>
        <v>2.7777777777777679E-3</v>
      </c>
      <c r="AD108" s="39"/>
      <c r="AE108" s="101"/>
      <c r="AF108" s="40"/>
    </row>
    <row r="109" spans="1:41" s="41" customFormat="1" ht="27.75" customHeight="1" x14ac:dyDescent="0.25">
      <c r="A109" s="28">
        <v>2025</v>
      </c>
      <c r="B109" s="34" t="s">
        <v>39</v>
      </c>
      <c r="C109" s="89"/>
      <c r="D109" s="42"/>
      <c r="E109" s="42"/>
      <c r="F109" s="43"/>
      <c r="G109" s="35"/>
      <c r="H109" s="47"/>
      <c r="I109" s="90">
        <v>45677</v>
      </c>
      <c r="J109" s="96">
        <v>0.66666666666666663</v>
      </c>
      <c r="K109" s="94"/>
      <c r="L109" s="48"/>
      <c r="M109" s="50"/>
      <c r="N109" s="37"/>
      <c r="O109" s="37"/>
      <c r="P109" s="49"/>
      <c r="Q109" s="36">
        <v>1</v>
      </c>
      <c r="R109" s="37" t="s">
        <v>42</v>
      </c>
      <c r="S109" s="37"/>
      <c r="T109" s="37" t="s">
        <v>43</v>
      </c>
      <c r="U109" s="37"/>
      <c r="V109" s="38">
        <v>45678</v>
      </c>
      <c r="W109" s="38">
        <v>45678</v>
      </c>
      <c r="X109" s="97">
        <v>0.3125</v>
      </c>
      <c r="Y109" s="97">
        <v>0.31805555555555554</v>
      </c>
      <c r="Z109" s="173">
        <f t="shared" si="45"/>
        <v>1</v>
      </c>
      <c r="AA109" s="173">
        <f t="shared" si="46"/>
        <v>0</v>
      </c>
      <c r="AB109" s="173" t="str">
        <f t="shared" si="47"/>
        <v>0</v>
      </c>
      <c r="AC109" s="92">
        <f t="shared" si="61"/>
        <v>5.5555555555555358E-3</v>
      </c>
      <c r="AD109" s="163"/>
      <c r="AE109" s="101"/>
      <c r="AF109" s="40"/>
    </row>
    <row r="110" spans="1:41" s="41" customFormat="1" ht="27.75" customHeight="1" x14ac:dyDescent="0.25">
      <c r="A110" s="28">
        <v>2025</v>
      </c>
      <c r="B110" s="34" t="s">
        <v>39</v>
      </c>
      <c r="C110" s="89"/>
      <c r="D110" s="42"/>
      <c r="E110" s="42"/>
      <c r="F110" s="43"/>
      <c r="G110" s="35"/>
      <c r="H110" s="47"/>
      <c r="I110" s="90">
        <v>45677</v>
      </c>
      <c r="J110" s="96">
        <v>0.66666666666666663</v>
      </c>
      <c r="K110" s="94"/>
      <c r="L110" s="48"/>
      <c r="M110" s="50"/>
      <c r="N110" s="37"/>
      <c r="O110" s="37"/>
      <c r="P110" s="49"/>
      <c r="Q110" s="36">
        <v>1</v>
      </c>
      <c r="R110" s="37" t="s">
        <v>42</v>
      </c>
      <c r="S110" s="37"/>
      <c r="T110" s="37" t="s">
        <v>43</v>
      </c>
      <c r="U110" s="37"/>
      <c r="V110" s="38">
        <v>45678</v>
      </c>
      <c r="W110" s="38">
        <v>45678</v>
      </c>
      <c r="X110" s="97">
        <v>0.31805555555555554</v>
      </c>
      <c r="Y110" s="97">
        <v>0.32569444444444445</v>
      </c>
      <c r="Z110" s="173">
        <f t="shared" si="45"/>
        <v>1</v>
      </c>
      <c r="AA110" s="173">
        <f t="shared" si="46"/>
        <v>0</v>
      </c>
      <c r="AB110" s="173" t="str">
        <f t="shared" si="47"/>
        <v>0</v>
      </c>
      <c r="AC110" s="92">
        <f t="shared" ref="AC110" si="62">IF(ISBLANK(X110),"",Y110-X110)</f>
        <v>7.6388888888889173E-3</v>
      </c>
      <c r="AD110" s="163"/>
      <c r="AE110" s="101"/>
      <c r="AF110" s="40"/>
    </row>
    <row r="111" spans="1:41" s="41" customFormat="1" ht="27.75" customHeight="1" x14ac:dyDescent="0.25">
      <c r="A111" s="28">
        <v>2025</v>
      </c>
      <c r="B111" s="34" t="s">
        <v>39</v>
      </c>
      <c r="C111" s="89"/>
      <c r="D111" s="42"/>
      <c r="E111" s="42"/>
      <c r="F111" s="43"/>
      <c r="G111" s="35"/>
      <c r="H111" s="47"/>
      <c r="I111" s="90">
        <v>45677</v>
      </c>
      <c r="J111" s="96">
        <v>0.70694444444444449</v>
      </c>
      <c r="K111" s="94"/>
      <c r="L111" s="48"/>
      <c r="M111" s="50"/>
      <c r="N111" s="37"/>
      <c r="O111" s="37"/>
      <c r="P111" s="49"/>
      <c r="Q111" s="36">
        <v>1</v>
      </c>
      <c r="R111" s="37" t="s">
        <v>42</v>
      </c>
      <c r="S111" s="37"/>
      <c r="T111" s="37" t="s">
        <v>43</v>
      </c>
      <c r="U111" s="37"/>
      <c r="V111" s="38">
        <v>45678</v>
      </c>
      <c r="W111" s="38">
        <v>45678</v>
      </c>
      <c r="X111" s="97">
        <v>0.3263888888888889</v>
      </c>
      <c r="Y111" s="97">
        <v>0.3298611111111111</v>
      </c>
      <c r="Z111" s="173">
        <f t="shared" si="45"/>
        <v>1</v>
      </c>
      <c r="AA111" s="173">
        <f t="shared" si="46"/>
        <v>0</v>
      </c>
      <c r="AB111" s="173" t="str">
        <f t="shared" si="47"/>
        <v>0</v>
      </c>
      <c r="AC111" s="92">
        <f t="shared" ref="AC111" si="63">IF(ISBLANK(X111),"",Y111-X111)</f>
        <v>3.4722222222222099E-3</v>
      </c>
      <c r="AD111" s="163"/>
      <c r="AE111" s="101"/>
      <c r="AF111" s="40"/>
    </row>
    <row r="112" spans="1:41" s="41" customFormat="1" ht="27.75" customHeight="1" x14ac:dyDescent="0.25">
      <c r="A112" s="28">
        <v>2025</v>
      </c>
      <c r="B112" s="34" t="s">
        <v>39</v>
      </c>
      <c r="C112" s="89"/>
      <c r="D112" s="42"/>
      <c r="E112" s="42"/>
      <c r="F112" s="43"/>
      <c r="G112" s="35"/>
      <c r="H112" s="47"/>
      <c r="I112" s="90">
        <v>45677</v>
      </c>
      <c r="J112" s="96">
        <v>0.74861111111111112</v>
      </c>
      <c r="K112" s="94"/>
      <c r="L112" s="48"/>
      <c r="M112" s="50"/>
      <c r="N112" s="37"/>
      <c r="O112" s="37"/>
      <c r="P112" s="49"/>
      <c r="Q112" s="36">
        <v>1</v>
      </c>
      <c r="R112" s="37" t="s">
        <v>42</v>
      </c>
      <c r="S112" s="37"/>
      <c r="T112" s="37" t="s">
        <v>43</v>
      </c>
      <c r="U112" s="37"/>
      <c r="V112" s="38">
        <v>45678</v>
      </c>
      <c r="W112" s="38">
        <v>45678</v>
      </c>
      <c r="X112" s="97">
        <v>0.34027777777777779</v>
      </c>
      <c r="Y112" s="97">
        <v>0.35486111111111113</v>
      </c>
      <c r="Z112" s="173">
        <f t="shared" si="45"/>
        <v>1</v>
      </c>
      <c r="AA112" s="173">
        <f t="shared" si="46"/>
        <v>0</v>
      </c>
      <c r="AB112" s="173" t="str">
        <f t="shared" si="47"/>
        <v>0</v>
      </c>
      <c r="AC112" s="92">
        <f t="shared" ref="AC112" si="64">IF(ISBLANK(X112),"",Y112-X112)</f>
        <v>1.4583333333333337E-2</v>
      </c>
      <c r="AD112" s="163"/>
      <c r="AE112" s="101"/>
      <c r="AF112" s="40"/>
    </row>
    <row r="113" spans="1:32" s="41" customFormat="1" ht="27.75" customHeight="1" x14ac:dyDescent="0.25">
      <c r="A113" s="28">
        <v>2025</v>
      </c>
      <c r="B113" s="34" t="s">
        <v>39</v>
      </c>
      <c r="C113" s="89"/>
      <c r="D113" s="42"/>
      <c r="E113" s="42"/>
      <c r="F113" s="43"/>
      <c r="G113" s="35"/>
      <c r="H113" s="47"/>
      <c r="I113" s="90">
        <v>45678</v>
      </c>
      <c r="J113" s="96">
        <v>0.31666666666666665</v>
      </c>
      <c r="K113" s="94"/>
      <c r="L113" s="48"/>
      <c r="M113" s="50"/>
      <c r="N113" s="37"/>
      <c r="O113" s="37"/>
      <c r="P113" s="49"/>
      <c r="Q113" s="36">
        <v>1</v>
      </c>
      <c r="R113" s="37" t="s">
        <v>42</v>
      </c>
      <c r="S113" s="37"/>
      <c r="T113" s="37" t="s">
        <v>43</v>
      </c>
      <c r="U113" s="37"/>
      <c r="V113" s="38">
        <v>45678</v>
      </c>
      <c r="W113" s="38">
        <v>45678</v>
      </c>
      <c r="X113" s="97">
        <v>0.35486111111111113</v>
      </c>
      <c r="Y113" s="97">
        <v>0.37708333333333333</v>
      </c>
      <c r="Z113" s="173">
        <f t="shared" si="45"/>
        <v>0</v>
      </c>
      <c r="AA113" s="173">
        <f t="shared" si="46"/>
        <v>0</v>
      </c>
      <c r="AB113" s="173" t="str">
        <f t="shared" si="47"/>
        <v>0</v>
      </c>
      <c r="AC113" s="92">
        <f t="shared" ref="AC113:AC114" si="65">IF(ISBLANK(X113),"",Y113-X113)</f>
        <v>2.2222222222222199E-2</v>
      </c>
      <c r="AD113" s="163"/>
      <c r="AE113" s="101"/>
      <c r="AF113" s="40"/>
    </row>
    <row r="114" spans="1:32" s="41" customFormat="1" ht="27.75" customHeight="1" x14ac:dyDescent="0.25">
      <c r="A114" s="28">
        <v>2025</v>
      </c>
      <c r="B114" s="34" t="s">
        <v>39</v>
      </c>
      <c r="C114" s="89"/>
      <c r="D114" s="42"/>
      <c r="E114" s="42"/>
      <c r="F114" s="43"/>
      <c r="G114" s="35"/>
      <c r="H114" s="47"/>
      <c r="I114" s="90">
        <v>45678</v>
      </c>
      <c r="J114" s="96">
        <v>0.375</v>
      </c>
      <c r="K114" s="94"/>
      <c r="L114" s="48"/>
      <c r="M114" s="50"/>
      <c r="N114" s="37"/>
      <c r="O114" s="37"/>
      <c r="P114" s="49"/>
      <c r="Q114" s="36">
        <v>1</v>
      </c>
      <c r="R114" s="37" t="s">
        <v>67</v>
      </c>
      <c r="S114" s="37"/>
      <c r="T114" s="37" t="s">
        <v>68</v>
      </c>
      <c r="U114" s="37"/>
      <c r="V114" s="38">
        <v>45678</v>
      </c>
      <c r="W114" s="38">
        <v>45678</v>
      </c>
      <c r="X114" s="97">
        <v>0.40277777777777779</v>
      </c>
      <c r="Y114" s="97">
        <v>0.41319444444444442</v>
      </c>
      <c r="Z114" s="173">
        <f t="shared" si="45"/>
        <v>0</v>
      </c>
      <c r="AA114" s="173">
        <f t="shared" si="46"/>
        <v>0</v>
      </c>
      <c r="AB114" s="173" t="str">
        <f t="shared" si="47"/>
        <v>0</v>
      </c>
      <c r="AC114" s="92">
        <f t="shared" si="65"/>
        <v>1.041666666666663E-2</v>
      </c>
      <c r="AD114" s="163"/>
      <c r="AE114" s="101"/>
      <c r="AF114" s="40"/>
    </row>
    <row r="115" spans="1:32" s="41" customFormat="1" ht="27.75" customHeight="1" x14ac:dyDescent="0.25">
      <c r="A115" s="28">
        <v>2025</v>
      </c>
      <c r="B115" s="34" t="s">
        <v>39</v>
      </c>
      <c r="C115" s="89"/>
      <c r="D115" s="42"/>
      <c r="E115" s="42"/>
      <c r="F115" s="43"/>
      <c r="G115" s="35"/>
      <c r="H115" s="47"/>
      <c r="I115" s="90">
        <v>45678</v>
      </c>
      <c r="J115" s="96">
        <v>0.375</v>
      </c>
      <c r="K115" s="94"/>
      <c r="L115" s="48"/>
      <c r="M115" s="50"/>
      <c r="N115" s="37"/>
      <c r="O115" s="37"/>
      <c r="P115" s="49"/>
      <c r="Q115" s="36">
        <v>1</v>
      </c>
      <c r="R115" s="37" t="s">
        <v>67</v>
      </c>
      <c r="S115" s="37"/>
      <c r="T115" s="37" t="s">
        <v>68</v>
      </c>
      <c r="U115" s="37"/>
      <c r="V115" s="38">
        <v>45678</v>
      </c>
      <c r="W115" s="38">
        <v>45678</v>
      </c>
      <c r="X115" s="97">
        <v>0.41319444444444442</v>
      </c>
      <c r="Y115" s="97">
        <v>0.41875000000000001</v>
      </c>
      <c r="Z115" s="173">
        <f t="shared" si="45"/>
        <v>0</v>
      </c>
      <c r="AA115" s="173">
        <f t="shared" si="46"/>
        <v>0</v>
      </c>
      <c r="AB115" s="173" t="str">
        <f t="shared" si="47"/>
        <v>0</v>
      </c>
      <c r="AC115" s="92">
        <f t="shared" ref="AC115:AC116" si="66">IF(ISBLANK(X115),"",Y115-X115)</f>
        <v>5.5555555555555913E-3</v>
      </c>
      <c r="AD115" s="163"/>
      <c r="AE115" s="101"/>
      <c r="AF115" s="40"/>
    </row>
    <row r="116" spans="1:32" s="41" customFormat="1" ht="27.75" customHeight="1" x14ac:dyDescent="0.25">
      <c r="A116" s="28">
        <v>2025</v>
      </c>
      <c r="B116" s="34" t="s">
        <v>39</v>
      </c>
      <c r="C116" s="90">
        <v>45680</v>
      </c>
      <c r="D116" s="42" t="s">
        <v>74</v>
      </c>
      <c r="E116" s="42"/>
      <c r="F116" s="43" t="s">
        <v>69</v>
      </c>
      <c r="G116" s="35"/>
      <c r="H116" s="47"/>
      <c r="I116" s="90"/>
      <c r="J116" s="96"/>
      <c r="K116" s="94"/>
      <c r="L116" s="48"/>
      <c r="M116" s="50"/>
      <c r="N116" s="37"/>
      <c r="O116" s="37"/>
      <c r="P116" s="49"/>
      <c r="Q116" s="36">
        <v>1</v>
      </c>
      <c r="R116" s="37" t="s">
        <v>64</v>
      </c>
      <c r="S116" s="37"/>
      <c r="T116" s="114" t="s">
        <v>65</v>
      </c>
      <c r="U116" s="37"/>
      <c r="V116" s="38">
        <v>45680</v>
      </c>
      <c r="W116" s="38">
        <v>45680</v>
      </c>
      <c r="X116" s="170">
        <v>0.34375</v>
      </c>
      <c r="Y116" s="170">
        <v>0.34375</v>
      </c>
      <c r="Z116" s="173">
        <f t="shared" si="45"/>
        <v>0</v>
      </c>
      <c r="AA116" s="173">
        <f t="shared" si="46"/>
        <v>0</v>
      </c>
      <c r="AB116" s="173" t="str">
        <f t="shared" si="47"/>
        <v>0</v>
      </c>
      <c r="AC116" s="92">
        <f t="shared" si="66"/>
        <v>0</v>
      </c>
      <c r="AD116" s="39"/>
      <c r="AE116" s="101"/>
      <c r="AF116" s="40"/>
    </row>
    <row r="117" spans="1:32" s="41" customFormat="1" ht="27.75" customHeight="1" x14ac:dyDescent="0.25">
      <c r="A117" s="28">
        <v>2025</v>
      </c>
      <c r="B117" s="34" t="s">
        <v>39</v>
      </c>
      <c r="C117" s="90">
        <v>45680</v>
      </c>
      <c r="D117" s="42" t="s">
        <v>63</v>
      </c>
      <c r="E117" s="42" t="s">
        <v>83</v>
      </c>
      <c r="F117" s="43" t="s">
        <v>46</v>
      </c>
      <c r="G117" s="35"/>
      <c r="H117" s="147"/>
      <c r="I117" s="143"/>
      <c r="J117" s="148"/>
      <c r="K117" s="149"/>
      <c r="L117" s="150"/>
      <c r="M117" s="151"/>
      <c r="N117" s="152"/>
      <c r="O117" s="152"/>
      <c r="P117" s="153"/>
      <c r="Q117" s="154">
        <v>1</v>
      </c>
      <c r="R117" s="37" t="s">
        <v>64</v>
      </c>
      <c r="S117" s="37"/>
      <c r="T117" s="114" t="s">
        <v>65</v>
      </c>
      <c r="U117" s="152"/>
      <c r="V117" s="38">
        <v>45680</v>
      </c>
      <c r="W117" s="38">
        <v>45680</v>
      </c>
      <c r="X117" s="170">
        <v>0.34375</v>
      </c>
      <c r="Y117" s="170">
        <v>0.34375</v>
      </c>
      <c r="Z117" s="173">
        <f t="shared" si="45"/>
        <v>0</v>
      </c>
      <c r="AA117" s="173">
        <f t="shared" si="46"/>
        <v>0</v>
      </c>
      <c r="AB117" s="173" t="str">
        <f t="shared" si="47"/>
        <v>0</v>
      </c>
      <c r="AC117" s="92">
        <f t="shared" ref="AC117:AC119" si="67">IF(ISBLANK(X117),"",Y117-X117)</f>
        <v>0</v>
      </c>
      <c r="AD117" s="39"/>
      <c r="AE117" s="101"/>
      <c r="AF117" s="158"/>
    </row>
    <row r="118" spans="1:32" s="41" customFormat="1" ht="27.75" customHeight="1" x14ac:dyDescent="0.25">
      <c r="A118" s="28">
        <v>2025</v>
      </c>
      <c r="B118" s="34" t="s">
        <v>39</v>
      </c>
      <c r="C118" s="89"/>
      <c r="D118" s="42"/>
      <c r="E118" s="42"/>
      <c r="F118" s="43"/>
      <c r="G118" s="35"/>
      <c r="H118" s="47"/>
      <c r="I118" s="90">
        <v>45680</v>
      </c>
      <c r="J118" s="96">
        <v>0.40972222222222221</v>
      </c>
      <c r="K118" s="94"/>
      <c r="L118" s="48"/>
      <c r="M118" s="50"/>
      <c r="N118" s="37"/>
      <c r="O118" s="37"/>
      <c r="P118" s="49"/>
      <c r="Q118" s="36">
        <v>1</v>
      </c>
      <c r="R118" s="37" t="s">
        <v>42</v>
      </c>
      <c r="S118" s="37"/>
      <c r="T118" s="37" t="s">
        <v>43</v>
      </c>
      <c r="U118" s="37"/>
      <c r="V118" s="38">
        <v>45680</v>
      </c>
      <c r="W118" s="38">
        <v>45680</v>
      </c>
      <c r="X118" s="97">
        <v>0.42152777777777778</v>
      </c>
      <c r="Y118" s="97">
        <v>0.44166666666666665</v>
      </c>
      <c r="Z118" s="173">
        <f t="shared" si="45"/>
        <v>0</v>
      </c>
      <c r="AA118" s="173">
        <f t="shared" si="46"/>
        <v>0</v>
      </c>
      <c r="AB118" s="173" t="str">
        <f t="shared" si="47"/>
        <v>0</v>
      </c>
      <c r="AC118" s="92">
        <f t="shared" si="67"/>
        <v>2.0138888888888873E-2</v>
      </c>
      <c r="AD118" s="163"/>
      <c r="AE118" s="101"/>
      <c r="AF118" s="40"/>
    </row>
    <row r="119" spans="1:32" s="41" customFormat="1" ht="27.75" customHeight="1" x14ac:dyDescent="0.25">
      <c r="A119" s="28">
        <v>2025</v>
      </c>
      <c r="B119" s="34" t="s">
        <v>39</v>
      </c>
      <c r="C119" s="28"/>
      <c r="D119" s="42"/>
      <c r="E119" s="42"/>
      <c r="F119" s="43"/>
      <c r="G119" s="35"/>
      <c r="H119" s="47"/>
      <c r="I119" s="90">
        <v>45680</v>
      </c>
      <c r="J119" s="96">
        <v>0.59027777777777779</v>
      </c>
      <c r="K119" s="94"/>
      <c r="L119" s="102"/>
      <c r="M119" s="50"/>
      <c r="N119" s="37"/>
      <c r="O119" s="37"/>
      <c r="P119" s="49"/>
      <c r="Q119" s="36">
        <v>1</v>
      </c>
      <c r="R119" s="37" t="s">
        <v>47</v>
      </c>
      <c r="S119" s="37"/>
      <c r="T119" s="37" t="s">
        <v>48</v>
      </c>
      <c r="U119" s="37" t="s">
        <v>49</v>
      </c>
      <c r="V119" s="38">
        <v>45680</v>
      </c>
      <c r="W119" s="38">
        <v>45680</v>
      </c>
      <c r="X119" s="97">
        <v>0.59027777777777779</v>
      </c>
      <c r="Y119" s="97">
        <v>0.60069444444444442</v>
      </c>
      <c r="Z119" s="173">
        <f t="shared" si="45"/>
        <v>0</v>
      </c>
      <c r="AA119" s="173">
        <f t="shared" si="46"/>
        <v>0</v>
      </c>
      <c r="AB119" s="173" t="str">
        <f t="shared" si="47"/>
        <v>0</v>
      </c>
      <c r="AC119" s="92">
        <f t="shared" si="67"/>
        <v>1.041666666666663E-2</v>
      </c>
      <c r="AD119" s="39"/>
      <c r="AE119" s="101"/>
      <c r="AF119" s="40"/>
    </row>
    <row r="120" spans="1:32" s="41" customFormat="1" ht="27.75" customHeight="1" x14ac:dyDescent="0.25">
      <c r="A120" s="28">
        <v>2025</v>
      </c>
      <c r="B120" s="34" t="s">
        <v>39</v>
      </c>
      <c r="C120" s="89"/>
      <c r="D120" s="42"/>
      <c r="E120" s="42"/>
      <c r="F120" s="43"/>
      <c r="G120" s="35"/>
      <c r="H120" s="47"/>
      <c r="I120" s="90">
        <v>45680</v>
      </c>
      <c r="J120" s="96">
        <v>0.76458333333333328</v>
      </c>
      <c r="K120" s="94"/>
      <c r="L120" s="48"/>
      <c r="M120" s="50"/>
      <c r="N120" s="37"/>
      <c r="O120" s="37"/>
      <c r="P120" s="49"/>
      <c r="Q120" s="36">
        <v>1</v>
      </c>
      <c r="R120" s="37" t="s">
        <v>42</v>
      </c>
      <c r="S120" s="37"/>
      <c r="T120" s="37" t="s">
        <v>43</v>
      </c>
      <c r="U120" s="37"/>
      <c r="V120" s="38">
        <v>45681</v>
      </c>
      <c r="W120" s="38">
        <v>45681</v>
      </c>
      <c r="X120" s="97">
        <v>0.3576388888888889</v>
      </c>
      <c r="Y120" s="97">
        <v>0.3659722222222222</v>
      </c>
      <c r="Z120" s="173">
        <f t="shared" si="45"/>
        <v>1</v>
      </c>
      <c r="AA120" s="173">
        <f t="shared" si="46"/>
        <v>0</v>
      </c>
      <c r="AB120" s="173" t="str">
        <f t="shared" si="47"/>
        <v>0</v>
      </c>
      <c r="AC120" s="92">
        <f t="shared" ref="AC120:AC122" si="68">IF(ISBLANK(X120),"",Y120-X120)</f>
        <v>8.3333333333333037E-3</v>
      </c>
      <c r="AD120" s="163"/>
      <c r="AE120" s="101"/>
      <c r="AF120" s="40"/>
    </row>
    <row r="121" spans="1:32" s="41" customFormat="1" ht="27.75" customHeight="1" x14ac:dyDescent="0.25">
      <c r="A121" s="28">
        <v>2025</v>
      </c>
      <c r="B121" s="34" t="s">
        <v>39</v>
      </c>
      <c r="C121" s="28"/>
      <c r="D121" s="42"/>
      <c r="E121" s="42"/>
      <c r="F121" s="43"/>
      <c r="G121" s="35"/>
      <c r="H121" s="47"/>
      <c r="I121" s="90">
        <v>45681</v>
      </c>
      <c r="J121" s="96">
        <v>0.4375</v>
      </c>
      <c r="K121" s="94"/>
      <c r="L121" s="102"/>
      <c r="M121" s="50"/>
      <c r="N121" s="37"/>
      <c r="O121" s="37"/>
      <c r="P121" s="49"/>
      <c r="Q121" s="36">
        <v>1</v>
      </c>
      <c r="R121" s="37" t="s">
        <v>47</v>
      </c>
      <c r="S121" s="37"/>
      <c r="T121" s="37" t="s">
        <v>48</v>
      </c>
      <c r="U121" s="37" t="s">
        <v>49</v>
      </c>
      <c r="V121" s="38">
        <v>45681</v>
      </c>
      <c r="W121" s="38">
        <v>45681</v>
      </c>
      <c r="X121" s="97">
        <v>0.4375</v>
      </c>
      <c r="Y121" s="97">
        <v>0.46527777777777779</v>
      </c>
      <c r="Z121" s="173">
        <f t="shared" si="45"/>
        <v>0</v>
      </c>
      <c r="AA121" s="173">
        <f t="shared" si="46"/>
        <v>0</v>
      </c>
      <c r="AB121" s="173" t="str">
        <f t="shared" si="47"/>
        <v>0</v>
      </c>
      <c r="AC121" s="92">
        <f t="shared" si="68"/>
        <v>2.777777777777779E-2</v>
      </c>
      <c r="AD121" s="39"/>
      <c r="AE121" s="101"/>
      <c r="AF121" s="40"/>
    </row>
    <row r="122" spans="1:32" s="41" customFormat="1" ht="27.75" customHeight="1" x14ac:dyDescent="0.25">
      <c r="A122" s="28">
        <v>2025</v>
      </c>
      <c r="B122" s="34" t="s">
        <v>39</v>
      </c>
      <c r="C122" s="89"/>
      <c r="D122" s="42"/>
      <c r="E122" s="42"/>
      <c r="F122" s="43"/>
      <c r="G122" s="35"/>
      <c r="H122" s="47"/>
      <c r="I122" s="90">
        <v>45681</v>
      </c>
      <c r="J122" s="96">
        <v>0.52638888888888891</v>
      </c>
      <c r="K122" s="94"/>
      <c r="L122" s="48"/>
      <c r="M122" s="50"/>
      <c r="N122" s="37"/>
      <c r="O122" s="37"/>
      <c r="P122" s="49"/>
      <c r="Q122" s="36">
        <v>1</v>
      </c>
      <c r="R122" s="37" t="s">
        <v>42</v>
      </c>
      <c r="S122" s="37"/>
      <c r="T122" s="37" t="s">
        <v>43</v>
      </c>
      <c r="U122" s="37"/>
      <c r="V122" s="38">
        <v>45681</v>
      </c>
      <c r="W122" s="38">
        <v>45681</v>
      </c>
      <c r="X122" s="97">
        <v>0.54166666666666663</v>
      </c>
      <c r="Y122" s="97">
        <v>0.5493055555555556</v>
      </c>
      <c r="Z122" s="173">
        <f t="shared" si="45"/>
        <v>0</v>
      </c>
      <c r="AA122" s="173">
        <f t="shared" si="46"/>
        <v>0</v>
      </c>
      <c r="AB122" s="173" t="str">
        <f t="shared" si="47"/>
        <v>0</v>
      </c>
      <c r="AC122" s="92">
        <f t="shared" si="68"/>
        <v>7.6388888888889728E-3</v>
      </c>
      <c r="AD122" s="163"/>
      <c r="AE122" s="101"/>
      <c r="AF122" s="40"/>
    </row>
    <row r="123" spans="1:32" s="41" customFormat="1" ht="27.75" customHeight="1" x14ac:dyDescent="0.25">
      <c r="A123" s="28">
        <v>2025</v>
      </c>
      <c r="B123" s="34" t="s">
        <v>39</v>
      </c>
      <c r="C123" s="89"/>
      <c r="D123" s="42"/>
      <c r="E123" s="42"/>
      <c r="F123" s="43"/>
      <c r="G123" s="35"/>
      <c r="H123" s="47"/>
      <c r="I123" s="90">
        <v>45681</v>
      </c>
      <c r="J123" s="96">
        <v>0.52777777777777779</v>
      </c>
      <c r="K123" s="94"/>
      <c r="L123" s="48"/>
      <c r="M123" s="50"/>
      <c r="N123" s="37"/>
      <c r="O123" s="37"/>
      <c r="P123" s="49"/>
      <c r="Q123" s="36">
        <v>1</v>
      </c>
      <c r="R123" s="37" t="s">
        <v>42</v>
      </c>
      <c r="S123" s="37"/>
      <c r="T123" s="37" t="s">
        <v>43</v>
      </c>
      <c r="U123" s="37"/>
      <c r="V123" s="38">
        <v>45681</v>
      </c>
      <c r="W123" s="38">
        <v>45681</v>
      </c>
      <c r="X123" s="97">
        <v>0.5493055555555556</v>
      </c>
      <c r="Y123" s="97">
        <v>0.55694444444444446</v>
      </c>
      <c r="Z123" s="173">
        <f t="shared" si="45"/>
        <v>0</v>
      </c>
      <c r="AA123" s="173">
        <f t="shared" si="46"/>
        <v>0</v>
      </c>
      <c r="AB123" s="173" t="str">
        <f t="shared" si="47"/>
        <v>0</v>
      </c>
      <c r="AC123" s="92">
        <f t="shared" ref="AC123:AC124" si="69">IF(ISBLANK(X123),"",Y123-X123)</f>
        <v>7.6388888888888618E-3</v>
      </c>
      <c r="AD123" s="163"/>
      <c r="AE123" s="101"/>
      <c r="AF123" s="40"/>
    </row>
    <row r="124" spans="1:32" s="41" customFormat="1" ht="27.75" customHeight="1" x14ac:dyDescent="0.25">
      <c r="A124" s="28">
        <v>2025</v>
      </c>
      <c r="B124" s="34" t="s">
        <v>39</v>
      </c>
      <c r="C124" s="169"/>
      <c r="D124" s="144"/>
      <c r="E124" s="144"/>
      <c r="F124" s="145"/>
      <c r="G124" s="35"/>
      <c r="H124" s="47"/>
      <c r="I124" s="90">
        <v>45681</v>
      </c>
      <c r="J124" s="96">
        <v>0.58333333333333337</v>
      </c>
      <c r="K124" s="94"/>
      <c r="L124" s="102"/>
      <c r="M124" s="50"/>
      <c r="N124" s="37"/>
      <c r="O124" s="37"/>
      <c r="P124" s="49"/>
      <c r="Q124" s="36">
        <v>1</v>
      </c>
      <c r="R124" s="37" t="s">
        <v>47</v>
      </c>
      <c r="S124" s="37"/>
      <c r="T124" s="37" t="s">
        <v>48</v>
      </c>
      <c r="U124" s="37" t="s">
        <v>49</v>
      </c>
      <c r="V124" s="38">
        <v>45681</v>
      </c>
      <c r="W124" s="38">
        <v>45681</v>
      </c>
      <c r="X124" s="97">
        <v>0.58333333333333337</v>
      </c>
      <c r="Y124" s="97">
        <v>0.60416666666666663</v>
      </c>
      <c r="Z124" s="173">
        <f t="shared" si="45"/>
        <v>0</v>
      </c>
      <c r="AA124" s="173">
        <f t="shared" si="46"/>
        <v>0</v>
      </c>
      <c r="AB124" s="173" t="str">
        <f t="shared" si="47"/>
        <v>0</v>
      </c>
      <c r="AC124" s="92">
        <f t="shared" si="69"/>
        <v>2.0833333333333259E-2</v>
      </c>
      <c r="AD124" s="39"/>
      <c r="AE124" s="101"/>
      <c r="AF124" s="158"/>
    </row>
    <row r="125" spans="1:32" s="41" customFormat="1" ht="27.75" customHeight="1" x14ac:dyDescent="0.25">
      <c r="A125" s="28">
        <v>2025</v>
      </c>
      <c r="B125" s="34" t="s">
        <v>39</v>
      </c>
      <c r="C125" s="28"/>
      <c r="D125" s="42"/>
      <c r="E125" s="42"/>
      <c r="F125" s="43"/>
      <c r="G125" s="35"/>
      <c r="H125" s="47"/>
      <c r="I125" s="90">
        <v>45680</v>
      </c>
      <c r="J125" s="96">
        <v>0.68611111111111112</v>
      </c>
      <c r="K125" s="94"/>
      <c r="L125" s="48"/>
      <c r="M125" s="50"/>
      <c r="N125" s="37"/>
      <c r="O125" s="37"/>
      <c r="P125" s="49"/>
      <c r="Q125" s="36">
        <v>1</v>
      </c>
      <c r="R125" s="37" t="s">
        <v>42</v>
      </c>
      <c r="S125" s="37"/>
      <c r="T125" s="37" t="s">
        <v>84</v>
      </c>
      <c r="U125" s="37"/>
      <c r="V125" s="38">
        <v>45681</v>
      </c>
      <c r="W125" s="38">
        <v>45681</v>
      </c>
      <c r="X125" s="97">
        <v>0.67708333333333337</v>
      </c>
      <c r="Y125" s="97">
        <v>0.69652777777777775</v>
      </c>
      <c r="Z125" s="173">
        <f t="shared" si="45"/>
        <v>1</v>
      </c>
      <c r="AA125" s="173">
        <f t="shared" si="46"/>
        <v>0</v>
      </c>
      <c r="AB125" s="173" t="str">
        <f t="shared" si="47"/>
        <v>0</v>
      </c>
      <c r="AC125" s="92">
        <f>IF(ISBLANK(X125),"",Y125-X125)</f>
        <v>1.9444444444444375E-2</v>
      </c>
      <c r="AD125" s="138"/>
      <c r="AE125" s="101"/>
      <c r="AF125" s="40"/>
    </row>
    <row r="126" spans="1:32" s="41" customFormat="1" ht="27.75" customHeight="1" x14ac:dyDescent="0.25">
      <c r="A126" s="28">
        <v>2025</v>
      </c>
      <c r="B126" s="34" t="s">
        <v>39</v>
      </c>
      <c r="C126" s="28"/>
      <c r="D126" s="42"/>
      <c r="E126" s="42"/>
      <c r="F126" s="43"/>
      <c r="G126" s="35"/>
      <c r="H126" s="47"/>
      <c r="I126" s="90">
        <v>45680</v>
      </c>
      <c r="J126" s="96">
        <v>0.68611111111111112</v>
      </c>
      <c r="K126" s="94"/>
      <c r="L126" s="48"/>
      <c r="M126" s="50"/>
      <c r="N126" s="37"/>
      <c r="O126" s="37"/>
      <c r="P126" s="49"/>
      <c r="Q126" s="36">
        <v>1</v>
      </c>
      <c r="R126" s="37" t="s">
        <v>42</v>
      </c>
      <c r="S126" s="37"/>
      <c r="T126" s="37" t="s">
        <v>84</v>
      </c>
      <c r="U126" s="37"/>
      <c r="V126" s="38">
        <v>45681</v>
      </c>
      <c r="W126" s="38">
        <v>45681</v>
      </c>
      <c r="X126" s="97">
        <v>0.67708333333333337</v>
      </c>
      <c r="Y126" s="97">
        <v>0.69652777777777775</v>
      </c>
      <c r="Z126" s="173">
        <f t="shared" si="45"/>
        <v>1</v>
      </c>
      <c r="AA126" s="173">
        <f t="shared" si="46"/>
        <v>0</v>
      </c>
      <c r="AB126" s="173" t="str">
        <f t="shared" si="47"/>
        <v>0</v>
      </c>
      <c r="AC126" s="92">
        <f t="shared" ref="AC126:AC127" si="70">IF(ISBLANK(X126),"",Y126-X126)</f>
        <v>1.9444444444444375E-2</v>
      </c>
      <c r="AD126" s="138"/>
      <c r="AE126" s="101"/>
      <c r="AF126" s="40"/>
    </row>
    <row r="127" spans="1:32" s="41" customFormat="1" ht="27.75" customHeight="1" x14ac:dyDescent="0.25">
      <c r="A127" s="28">
        <v>2025</v>
      </c>
      <c r="B127" s="34" t="s">
        <v>39</v>
      </c>
      <c r="C127" s="28"/>
      <c r="D127" s="42"/>
      <c r="E127" s="42"/>
      <c r="F127" s="43"/>
      <c r="G127" s="35"/>
      <c r="H127" s="47"/>
      <c r="I127" s="90">
        <v>45680</v>
      </c>
      <c r="J127" s="96">
        <v>0.68611111111111112</v>
      </c>
      <c r="K127" s="94"/>
      <c r="L127" s="48"/>
      <c r="M127" s="50"/>
      <c r="N127" s="37"/>
      <c r="O127" s="37"/>
      <c r="P127" s="49"/>
      <c r="Q127" s="36">
        <v>1</v>
      </c>
      <c r="R127" s="37" t="s">
        <v>42</v>
      </c>
      <c r="S127" s="37"/>
      <c r="T127" s="37" t="s">
        <v>84</v>
      </c>
      <c r="U127" s="37"/>
      <c r="V127" s="38">
        <v>45681</v>
      </c>
      <c r="W127" s="38">
        <v>45681</v>
      </c>
      <c r="X127" s="97">
        <v>0.67708333333333337</v>
      </c>
      <c r="Y127" s="97">
        <v>0.69652777777777775</v>
      </c>
      <c r="Z127" s="173">
        <f t="shared" si="45"/>
        <v>1</v>
      </c>
      <c r="AA127" s="173">
        <f t="shared" si="46"/>
        <v>0</v>
      </c>
      <c r="AB127" s="173" t="str">
        <f t="shared" si="47"/>
        <v>0</v>
      </c>
      <c r="AC127" s="92">
        <f t="shared" si="70"/>
        <v>1.9444444444444375E-2</v>
      </c>
      <c r="AD127" s="138"/>
      <c r="AE127" s="101"/>
      <c r="AF127" s="40"/>
    </row>
    <row r="128" spans="1:32" s="41" customFormat="1" ht="27.75" customHeight="1" x14ac:dyDescent="0.25">
      <c r="A128" s="28">
        <v>2025</v>
      </c>
      <c r="B128" s="34" t="s">
        <v>39</v>
      </c>
      <c r="C128" s="89"/>
      <c r="D128" s="42"/>
      <c r="E128" s="42"/>
      <c r="F128" s="43"/>
      <c r="G128" s="35"/>
      <c r="H128" s="47"/>
      <c r="I128" s="90">
        <v>45681</v>
      </c>
      <c r="J128" s="96">
        <v>0.70208333333333328</v>
      </c>
      <c r="K128" s="94"/>
      <c r="L128" s="48"/>
      <c r="M128" s="50"/>
      <c r="N128" s="37"/>
      <c r="O128" s="37"/>
      <c r="P128" s="49"/>
      <c r="Q128" s="36">
        <v>1</v>
      </c>
      <c r="R128" s="37" t="s">
        <v>42</v>
      </c>
      <c r="S128" s="37"/>
      <c r="T128" s="37" t="s">
        <v>43</v>
      </c>
      <c r="U128" s="37"/>
      <c r="V128" s="38">
        <v>45684</v>
      </c>
      <c r="W128" s="38">
        <v>45684</v>
      </c>
      <c r="X128" s="97">
        <v>0.3125</v>
      </c>
      <c r="Y128" s="97">
        <v>0.31666666666666665</v>
      </c>
      <c r="Z128" s="173">
        <f t="shared" si="45"/>
        <v>1</v>
      </c>
      <c r="AA128" s="173">
        <f t="shared" si="46"/>
        <v>0</v>
      </c>
      <c r="AB128" s="173" t="str">
        <f t="shared" si="47"/>
        <v>0</v>
      </c>
      <c r="AC128" s="92">
        <f t="shared" ref="AC128:AC167" si="71">IF(ISBLANK(X128),"",Y128-X128)</f>
        <v>4.1666666666666519E-3</v>
      </c>
      <c r="AD128" s="163"/>
      <c r="AE128" s="101"/>
      <c r="AF128" s="40"/>
    </row>
    <row r="129" spans="1:32" s="41" customFormat="1" ht="27.75" customHeight="1" x14ac:dyDescent="0.25">
      <c r="A129" s="28">
        <v>2025</v>
      </c>
      <c r="B129" s="34" t="s">
        <v>39</v>
      </c>
      <c r="C129" s="28"/>
      <c r="D129" s="42"/>
      <c r="E129" s="42"/>
      <c r="F129" s="43"/>
      <c r="G129" s="35"/>
      <c r="H129" s="47"/>
      <c r="I129" s="90">
        <v>45683</v>
      </c>
      <c r="J129" s="96">
        <v>0.47638888888888886</v>
      </c>
      <c r="K129" s="94"/>
      <c r="L129" s="48"/>
      <c r="M129" s="50"/>
      <c r="N129" s="37"/>
      <c r="O129" s="37"/>
      <c r="P129" s="49"/>
      <c r="Q129" s="36">
        <v>1</v>
      </c>
      <c r="R129" s="37" t="s">
        <v>42</v>
      </c>
      <c r="S129" s="37"/>
      <c r="T129" s="37" t="s">
        <v>43</v>
      </c>
      <c r="U129" s="37"/>
      <c r="V129" s="38">
        <v>45684</v>
      </c>
      <c r="W129" s="38">
        <v>45684</v>
      </c>
      <c r="X129" s="97">
        <v>0.33333333333333331</v>
      </c>
      <c r="Y129" s="97">
        <v>0.34583333333333333</v>
      </c>
      <c r="Z129" s="173">
        <f t="shared" si="45"/>
        <v>0</v>
      </c>
      <c r="AA129" s="173">
        <f t="shared" si="46"/>
        <v>0</v>
      </c>
      <c r="AB129" s="173" t="str">
        <f t="shared" si="47"/>
        <v>0</v>
      </c>
      <c r="AC129" s="92">
        <f t="shared" ref="AC129" si="72">IF(ISBLANK(X129),"",Y129-X129)</f>
        <v>1.2500000000000011E-2</v>
      </c>
      <c r="AD129" s="98"/>
      <c r="AE129" s="101"/>
      <c r="AF129" s="40"/>
    </row>
    <row r="130" spans="1:32" s="41" customFormat="1" ht="27.75" customHeight="1" x14ac:dyDescent="0.25">
      <c r="A130" s="28">
        <v>2025</v>
      </c>
      <c r="B130" s="34" t="s">
        <v>39</v>
      </c>
      <c r="C130" s="90">
        <v>45684</v>
      </c>
      <c r="D130" s="42" t="s">
        <v>63</v>
      </c>
      <c r="E130" s="42" t="s">
        <v>85</v>
      </c>
      <c r="F130" s="43" t="s">
        <v>71</v>
      </c>
      <c r="G130" s="35"/>
      <c r="H130" s="47"/>
      <c r="I130" s="90"/>
      <c r="J130" s="96"/>
      <c r="K130" s="94"/>
      <c r="L130" s="48"/>
      <c r="M130" s="50"/>
      <c r="N130" s="37"/>
      <c r="O130" s="37"/>
      <c r="P130" s="49"/>
      <c r="Q130" s="36">
        <v>1</v>
      </c>
      <c r="R130" s="37" t="s">
        <v>64</v>
      </c>
      <c r="S130" s="37"/>
      <c r="T130" s="114" t="s">
        <v>65</v>
      </c>
      <c r="U130" s="37"/>
      <c r="V130" s="38">
        <v>45684</v>
      </c>
      <c r="W130" s="38">
        <v>45684</v>
      </c>
      <c r="X130" s="97">
        <v>0.35416666666666669</v>
      </c>
      <c r="Y130" s="97">
        <v>0.35625000000000001</v>
      </c>
      <c r="Z130" s="173">
        <f t="shared" si="45"/>
        <v>0</v>
      </c>
      <c r="AA130" s="173">
        <f t="shared" si="46"/>
        <v>0</v>
      </c>
      <c r="AB130" s="173" t="str">
        <f t="shared" si="47"/>
        <v>0</v>
      </c>
      <c r="AC130" s="92">
        <f t="shared" si="71"/>
        <v>2.0833333333333259E-3</v>
      </c>
      <c r="AD130" s="99"/>
      <c r="AE130" s="101"/>
      <c r="AF130" s="40"/>
    </row>
    <row r="131" spans="1:32" s="41" customFormat="1" ht="27.75" customHeight="1" x14ac:dyDescent="0.25">
      <c r="A131" s="28">
        <v>2025</v>
      </c>
      <c r="B131" s="34" t="s">
        <v>39</v>
      </c>
      <c r="C131" s="90">
        <v>45684</v>
      </c>
      <c r="D131" s="42" t="s">
        <v>63</v>
      </c>
      <c r="E131" s="42" t="s">
        <v>80</v>
      </c>
      <c r="F131" s="43" t="s">
        <v>54</v>
      </c>
      <c r="G131" s="35"/>
      <c r="H131" s="47"/>
      <c r="I131" s="90"/>
      <c r="J131" s="96"/>
      <c r="K131" s="94"/>
      <c r="L131" s="48"/>
      <c r="M131" s="50"/>
      <c r="N131" s="37"/>
      <c r="O131" s="37"/>
      <c r="P131" s="49"/>
      <c r="Q131" s="36">
        <v>1</v>
      </c>
      <c r="R131" s="37" t="s">
        <v>64</v>
      </c>
      <c r="S131" s="37"/>
      <c r="T131" s="114" t="s">
        <v>65</v>
      </c>
      <c r="U131" s="37"/>
      <c r="V131" s="38">
        <v>45684</v>
      </c>
      <c r="W131" s="38">
        <v>45684</v>
      </c>
      <c r="X131" s="97">
        <v>0.35416666666666669</v>
      </c>
      <c r="Y131" s="97">
        <v>0.35625000000000001</v>
      </c>
      <c r="Z131" s="173">
        <f t="shared" si="45"/>
        <v>0</v>
      </c>
      <c r="AA131" s="173">
        <f t="shared" si="46"/>
        <v>0</v>
      </c>
      <c r="AB131" s="173" t="str">
        <f t="shared" si="47"/>
        <v>0</v>
      </c>
      <c r="AC131" s="92">
        <f t="shared" si="71"/>
        <v>2.0833333333333259E-3</v>
      </c>
      <c r="AD131" s="39"/>
      <c r="AE131" s="101"/>
      <c r="AF131" s="40"/>
    </row>
    <row r="132" spans="1:32" s="41" customFormat="1" ht="27.75" customHeight="1" x14ac:dyDescent="0.25">
      <c r="A132" s="28">
        <v>2025</v>
      </c>
      <c r="B132" s="34" t="s">
        <v>39</v>
      </c>
      <c r="C132" s="90">
        <v>45684</v>
      </c>
      <c r="D132" s="42" t="s">
        <v>63</v>
      </c>
      <c r="E132" s="42" t="s">
        <v>59</v>
      </c>
      <c r="F132" s="43" t="s">
        <v>54</v>
      </c>
      <c r="G132" s="35"/>
      <c r="H132" s="47"/>
      <c r="I132" s="90"/>
      <c r="J132" s="96"/>
      <c r="K132" s="94"/>
      <c r="L132" s="48"/>
      <c r="M132" s="50"/>
      <c r="N132" s="37"/>
      <c r="O132" s="37"/>
      <c r="P132" s="49"/>
      <c r="Q132" s="36">
        <v>1</v>
      </c>
      <c r="R132" s="37" t="s">
        <v>64</v>
      </c>
      <c r="S132" s="37"/>
      <c r="T132" s="114" t="s">
        <v>65</v>
      </c>
      <c r="U132" s="37"/>
      <c r="V132" s="38">
        <v>45684</v>
      </c>
      <c r="W132" s="38">
        <v>45684</v>
      </c>
      <c r="X132" s="97">
        <v>0.35416666666666669</v>
      </c>
      <c r="Y132" s="97">
        <v>0.35625000000000001</v>
      </c>
      <c r="Z132" s="173">
        <f t="shared" ref="Z132:Z195" si="73">IF(ISNUMBER(C132),NETWORKDAYS(C132,V132)-1,IF(ISNUMBER(I132),NETWORKDAYS(I132,V132)-1,""))</f>
        <v>0</v>
      </c>
      <c r="AA132" s="173">
        <f t="shared" ref="AA132:AA195" si="74">IF(ISNUMBER(C132),(W132-V132),IF(ISNUMBER(I132),(W132-V132),""))</f>
        <v>0</v>
      </c>
      <c r="AB132" s="173" t="str">
        <f t="shared" ref="AB132:AB195" si="75">IF(ISNUMBER(K132),W132-K132,"0")</f>
        <v>0</v>
      </c>
      <c r="AC132" s="92">
        <f t="shared" si="71"/>
        <v>2.0833333333333259E-3</v>
      </c>
      <c r="AD132" s="39"/>
      <c r="AE132" s="101"/>
      <c r="AF132" s="40"/>
    </row>
    <row r="133" spans="1:32" s="41" customFormat="1" ht="27.75" customHeight="1" x14ac:dyDescent="0.25">
      <c r="A133" s="28">
        <v>2025</v>
      </c>
      <c r="B133" s="34" t="s">
        <v>39</v>
      </c>
      <c r="C133" s="90">
        <v>45684</v>
      </c>
      <c r="D133" s="42" t="s">
        <v>63</v>
      </c>
      <c r="E133" s="42" t="s">
        <v>86</v>
      </c>
      <c r="F133" s="43" t="s">
        <v>54</v>
      </c>
      <c r="G133" s="35"/>
      <c r="H133" s="47"/>
      <c r="I133" s="90"/>
      <c r="J133" s="96"/>
      <c r="K133" s="94"/>
      <c r="L133" s="48"/>
      <c r="M133" s="50"/>
      <c r="N133" s="37"/>
      <c r="O133" s="37"/>
      <c r="P133" s="49"/>
      <c r="Q133" s="36">
        <v>1</v>
      </c>
      <c r="R133" s="37" t="s">
        <v>64</v>
      </c>
      <c r="S133" s="37"/>
      <c r="T133" s="114" t="s">
        <v>65</v>
      </c>
      <c r="U133" s="37"/>
      <c r="V133" s="38">
        <v>45684</v>
      </c>
      <c r="W133" s="38">
        <v>45684</v>
      </c>
      <c r="X133" s="97">
        <v>0.35416666666666669</v>
      </c>
      <c r="Y133" s="97">
        <v>0.35625000000000001</v>
      </c>
      <c r="Z133" s="173">
        <f t="shared" si="73"/>
        <v>0</v>
      </c>
      <c r="AA133" s="173">
        <f t="shared" si="74"/>
        <v>0</v>
      </c>
      <c r="AB133" s="173" t="str">
        <f t="shared" si="75"/>
        <v>0</v>
      </c>
      <c r="AC133" s="92">
        <f t="shared" si="71"/>
        <v>2.0833333333333259E-3</v>
      </c>
      <c r="AD133" s="39"/>
      <c r="AE133" s="101"/>
      <c r="AF133" s="40"/>
    </row>
    <row r="134" spans="1:32" s="41" customFormat="1" ht="27.75" customHeight="1" x14ac:dyDescent="0.25">
      <c r="A134" s="28">
        <v>2025</v>
      </c>
      <c r="B134" s="34" t="s">
        <v>39</v>
      </c>
      <c r="C134" s="28"/>
      <c r="D134" s="42"/>
      <c r="E134" s="42"/>
      <c r="F134" s="43"/>
      <c r="G134" s="35"/>
      <c r="H134" s="47"/>
      <c r="I134" s="90">
        <v>45684</v>
      </c>
      <c r="J134" s="96"/>
      <c r="K134" s="94"/>
      <c r="L134" s="48"/>
      <c r="M134" s="50"/>
      <c r="N134" s="37"/>
      <c r="O134" s="37"/>
      <c r="P134" s="49"/>
      <c r="Q134" s="36">
        <v>1</v>
      </c>
      <c r="R134" s="37" t="s">
        <v>47</v>
      </c>
      <c r="S134" s="37"/>
      <c r="T134" s="37" t="s">
        <v>82</v>
      </c>
      <c r="U134" s="37"/>
      <c r="V134" s="38">
        <v>45684</v>
      </c>
      <c r="W134" s="38">
        <v>45684</v>
      </c>
      <c r="X134" s="97">
        <v>0.36458333333333331</v>
      </c>
      <c r="Y134" s="97">
        <v>0.38750000000000001</v>
      </c>
      <c r="Z134" s="173">
        <f t="shared" si="73"/>
        <v>0</v>
      </c>
      <c r="AA134" s="173">
        <f t="shared" si="74"/>
        <v>0</v>
      </c>
      <c r="AB134" s="173" t="str">
        <f t="shared" si="75"/>
        <v>0</v>
      </c>
      <c r="AC134" s="92">
        <f t="shared" si="71"/>
        <v>2.2916666666666696E-2</v>
      </c>
      <c r="AD134" s="39"/>
      <c r="AE134" s="101"/>
      <c r="AF134" s="40"/>
    </row>
    <row r="135" spans="1:32" s="41" customFormat="1" ht="27.75" customHeight="1" x14ac:dyDescent="0.25">
      <c r="A135" s="28">
        <v>2025</v>
      </c>
      <c r="B135" s="34" t="s">
        <v>39</v>
      </c>
      <c r="C135" s="89"/>
      <c r="D135" s="42"/>
      <c r="E135" s="42"/>
      <c r="F135" s="43"/>
      <c r="G135" s="35"/>
      <c r="H135" s="47"/>
      <c r="I135" s="90">
        <v>45684</v>
      </c>
      <c r="J135" s="96">
        <v>0.3840277777777778</v>
      </c>
      <c r="K135" s="94"/>
      <c r="L135" s="48"/>
      <c r="M135" s="50"/>
      <c r="N135" s="37"/>
      <c r="O135" s="37"/>
      <c r="P135" s="49"/>
      <c r="Q135" s="36">
        <v>1</v>
      </c>
      <c r="R135" s="37" t="s">
        <v>42</v>
      </c>
      <c r="S135" s="37"/>
      <c r="T135" s="37" t="s">
        <v>43</v>
      </c>
      <c r="U135" s="37"/>
      <c r="V135" s="38">
        <v>45684</v>
      </c>
      <c r="W135" s="38">
        <v>45684</v>
      </c>
      <c r="X135" s="97">
        <v>0.38750000000000001</v>
      </c>
      <c r="Y135" s="97">
        <v>0.39583333333333331</v>
      </c>
      <c r="Z135" s="173">
        <f t="shared" si="73"/>
        <v>0</v>
      </c>
      <c r="AA135" s="173">
        <f t="shared" si="74"/>
        <v>0</v>
      </c>
      <c r="AB135" s="173" t="str">
        <f t="shared" si="75"/>
        <v>0</v>
      </c>
      <c r="AC135" s="92">
        <f t="shared" ref="AC135:AC136" si="76">IF(ISBLANK(X135),"",Y135-X135)</f>
        <v>8.3333333333333037E-3</v>
      </c>
      <c r="AD135" s="98"/>
      <c r="AE135" s="101"/>
      <c r="AF135" s="40"/>
    </row>
    <row r="136" spans="1:32" s="41" customFormat="1" ht="27.75" customHeight="1" x14ac:dyDescent="0.25">
      <c r="A136" s="28">
        <v>2025</v>
      </c>
      <c r="B136" s="34" t="s">
        <v>39</v>
      </c>
      <c r="C136" s="89"/>
      <c r="D136" s="42"/>
      <c r="E136" s="42"/>
      <c r="F136" s="43"/>
      <c r="G136" s="35"/>
      <c r="H136" s="47"/>
      <c r="I136" s="90">
        <v>45684</v>
      </c>
      <c r="J136" s="96">
        <v>0.3888888888888889</v>
      </c>
      <c r="K136" s="94"/>
      <c r="L136" s="48"/>
      <c r="M136" s="50"/>
      <c r="N136" s="37"/>
      <c r="O136" s="37"/>
      <c r="P136" s="49"/>
      <c r="Q136" s="36">
        <v>1</v>
      </c>
      <c r="R136" s="37" t="s">
        <v>42</v>
      </c>
      <c r="S136" s="37"/>
      <c r="T136" s="37" t="s">
        <v>43</v>
      </c>
      <c r="U136" s="37"/>
      <c r="V136" s="38">
        <v>45684</v>
      </c>
      <c r="W136" s="38">
        <v>45684</v>
      </c>
      <c r="X136" s="97">
        <v>0.39583333333333331</v>
      </c>
      <c r="Y136" s="97">
        <v>0.40763888888888888</v>
      </c>
      <c r="Z136" s="173">
        <f t="shared" si="73"/>
        <v>0</v>
      </c>
      <c r="AA136" s="173">
        <f t="shared" si="74"/>
        <v>0</v>
      </c>
      <c r="AB136" s="173" t="str">
        <f t="shared" si="75"/>
        <v>0</v>
      </c>
      <c r="AC136" s="92">
        <f t="shared" si="76"/>
        <v>1.1805555555555569E-2</v>
      </c>
      <c r="AD136" s="98"/>
      <c r="AE136" s="101"/>
      <c r="AF136" s="40"/>
    </row>
    <row r="137" spans="1:32" s="41" customFormat="1" ht="27.75" customHeight="1" x14ac:dyDescent="0.25">
      <c r="A137" s="28">
        <v>2025</v>
      </c>
      <c r="B137" s="34" t="s">
        <v>39</v>
      </c>
      <c r="C137" s="28"/>
      <c r="D137" s="42"/>
      <c r="E137" s="42"/>
      <c r="F137" s="43"/>
      <c r="G137" s="35"/>
      <c r="H137" s="47"/>
      <c r="I137" s="90">
        <v>45684</v>
      </c>
      <c r="J137" s="96">
        <v>0.36249999999999999</v>
      </c>
      <c r="K137" s="94"/>
      <c r="L137" s="48"/>
      <c r="M137" s="50"/>
      <c r="N137" s="37"/>
      <c r="O137" s="37"/>
      <c r="P137" s="49"/>
      <c r="Q137" s="36">
        <v>1</v>
      </c>
      <c r="R137" s="37" t="s">
        <v>42</v>
      </c>
      <c r="S137" s="37"/>
      <c r="T137" s="37" t="s">
        <v>43</v>
      </c>
      <c r="U137" s="37"/>
      <c r="V137" s="38">
        <v>45684</v>
      </c>
      <c r="W137" s="38">
        <v>45684</v>
      </c>
      <c r="X137" s="97">
        <v>0.34375</v>
      </c>
      <c r="Y137" s="97">
        <v>0.36249999999999999</v>
      </c>
      <c r="Z137" s="173">
        <f t="shared" si="73"/>
        <v>0</v>
      </c>
      <c r="AA137" s="173">
        <f t="shared" si="74"/>
        <v>0</v>
      </c>
      <c r="AB137" s="173" t="str">
        <f t="shared" si="75"/>
        <v>0</v>
      </c>
      <c r="AC137" s="92">
        <f t="shared" ref="AC137" si="77">IF(ISBLANK(X137),"",Y137-X137)</f>
        <v>1.8749999999999989E-2</v>
      </c>
      <c r="AD137" s="39"/>
      <c r="AE137" s="101"/>
      <c r="AF137" s="40"/>
    </row>
    <row r="138" spans="1:32" s="41" customFormat="1" ht="27.75" customHeight="1" x14ac:dyDescent="0.25">
      <c r="A138" s="28">
        <v>2025</v>
      </c>
      <c r="B138" s="34" t="s">
        <v>39</v>
      </c>
      <c r="C138" s="28"/>
      <c r="D138" s="42"/>
      <c r="E138" s="42"/>
      <c r="F138" s="43"/>
      <c r="G138" s="35"/>
      <c r="H138" s="47"/>
      <c r="I138" s="90">
        <v>45684</v>
      </c>
      <c r="J138" s="96">
        <v>0.43402777777777779</v>
      </c>
      <c r="K138" s="94"/>
      <c r="L138" s="48"/>
      <c r="M138" s="50"/>
      <c r="N138" s="37"/>
      <c r="O138" s="37"/>
      <c r="P138" s="49"/>
      <c r="Q138" s="36">
        <v>1</v>
      </c>
      <c r="R138" s="37" t="s">
        <v>50</v>
      </c>
      <c r="S138" s="37" t="s">
        <v>51</v>
      </c>
      <c r="T138" s="37" t="s">
        <v>52</v>
      </c>
      <c r="U138" s="37"/>
      <c r="V138" s="38">
        <v>45684</v>
      </c>
      <c r="W138" s="38">
        <v>45684</v>
      </c>
      <c r="X138" s="97">
        <v>0.47916666666666669</v>
      </c>
      <c r="Y138" s="97">
        <v>0.49305555555555558</v>
      </c>
      <c r="Z138" s="173">
        <f t="shared" si="73"/>
        <v>0</v>
      </c>
      <c r="AA138" s="173">
        <f t="shared" si="74"/>
        <v>0</v>
      </c>
      <c r="AB138" s="173" t="str">
        <f t="shared" si="75"/>
        <v>0</v>
      </c>
      <c r="AC138" s="92">
        <f t="shared" si="71"/>
        <v>1.3888888888888895E-2</v>
      </c>
      <c r="AD138" s="39"/>
      <c r="AE138" s="101"/>
      <c r="AF138" s="40"/>
    </row>
    <row r="139" spans="1:32" s="41" customFormat="1" ht="27.75" customHeight="1" x14ac:dyDescent="0.25">
      <c r="A139" s="28">
        <v>2025</v>
      </c>
      <c r="B139" s="34" t="s">
        <v>39</v>
      </c>
      <c r="C139" s="28"/>
      <c r="D139" s="42"/>
      <c r="E139" s="42"/>
      <c r="F139" s="43"/>
      <c r="G139" s="35"/>
      <c r="H139" s="47"/>
      <c r="I139" s="90">
        <v>45684</v>
      </c>
      <c r="J139" s="96">
        <v>0.54166666666666663</v>
      </c>
      <c r="K139" s="94"/>
      <c r="L139" s="102"/>
      <c r="M139" s="50"/>
      <c r="N139" s="37"/>
      <c r="O139" s="37"/>
      <c r="P139" s="49"/>
      <c r="Q139" s="36">
        <v>1</v>
      </c>
      <c r="R139" s="37" t="s">
        <v>47</v>
      </c>
      <c r="S139" s="37"/>
      <c r="T139" s="37" t="s">
        <v>70</v>
      </c>
      <c r="U139" s="37" t="s">
        <v>49</v>
      </c>
      <c r="V139" s="38">
        <v>45684</v>
      </c>
      <c r="W139" s="38">
        <v>45684</v>
      </c>
      <c r="X139" s="97">
        <v>0.5625</v>
      </c>
      <c r="Y139" s="97">
        <v>0.57847222222222228</v>
      </c>
      <c r="Z139" s="173">
        <f t="shared" si="73"/>
        <v>0</v>
      </c>
      <c r="AA139" s="173">
        <f t="shared" si="74"/>
        <v>0</v>
      </c>
      <c r="AB139" s="173" t="str">
        <f t="shared" si="75"/>
        <v>0</v>
      </c>
      <c r="AC139" s="92">
        <f t="shared" si="71"/>
        <v>1.5972222222222276E-2</v>
      </c>
      <c r="AD139" s="39"/>
      <c r="AE139" s="101"/>
      <c r="AF139" s="40"/>
    </row>
    <row r="140" spans="1:32" s="41" customFormat="1" ht="27.75" customHeight="1" x14ac:dyDescent="0.25">
      <c r="A140" s="28">
        <v>2025</v>
      </c>
      <c r="B140" s="34" t="s">
        <v>39</v>
      </c>
      <c r="C140" s="28"/>
      <c r="D140" s="42"/>
      <c r="E140" s="42"/>
      <c r="F140" s="43"/>
      <c r="G140" s="35"/>
      <c r="H140" s="47"/>
      <c r="I140" s="90">
        <v>45685</v>
      </c>
      <c r="J140" s="96">
        <v>0.37083333333333335</v>
      </c>
      <c r="K140" s="94"/>
      <c r="L140" s="48"/>
      <c r="M140" s="50"/>
      <c r="N140" s="37"/>
      <c r="O140" s="37"/>
      <c r="P140" s="49"/>
      <c r="Q140" s="36">
        <v>1</v>
      </c>
      <c r="R140" s="37" t="s">
        <v>42</v>
      </c>
      <c r="S140" s="37"/>
      <c r="T140" s="37" t="s">
        <v>43</v>
      </c>
      <c r="U140" s="37"/>
      <c r="V140" s="38">
        <v>45685</v>
      </c>
      <c r="W140" s="38">
        <v>45685</v>
      </c>
      <c r="X140" s="97">
        <v>0.39583333333333331</v>
      </c>
      <c r="Y140" s="97">
        <v>0.41041666666666665</v>
      </c>
      <c r="Z140" s="173">
        <f t="shared" si="73"/>
        <v>0</v>
      </c>
      <c r="AA140" s="173">
        <f t="shared" si="74"/>
        <v>0</v>
      </c>
      <c r="AB140" s="173" t="str">
        <f t="shared" si="75"/>
        <v>0</v>
      </c>
      <c r="AC140" s="92">
        <f t="shared" si="71"/>
        <v>1.4583333333333337E-2</v>
      </c>
      <c r="AD140" s="39"/>
      <c r="AE140" s="101"/>
      <c r="AF140" s="40"/>
    </row>
    <row r="141" spans="1:32" s="41" customFormat="1" ht="27.75" customHeight="1" x14ac:dyDescent="0.25">
      <c r="A141" s="28">
        <v>2025</v>
      </c>
      <c r="B141" s="34" t="s">
        <v>39</v>
      </c>
      <c r="C141" s="28"/>
      <c r="D141" s="42"/>
      <c r="E141" s="42"/>
      <c r="F141" s="43"/>
      <c r="G141" s="35"/>
      <c r="H141" s="47"/>
      <c r="I141" s="90">
        <v>45685</v>
      </c>
      <c r="J141" s="96">
        <v>0.61597222222222225</v>
      </c>
      <c r="K141" s="94"/>
      <c r="L141" s="48"/>
      <c r="M141" s="50"/>
      <c r="N141" s="37"/>
      <c r="O141" s="37"/>
      <c r="P141" s="49"/>
      <c r="Q141" s="36">
        <v>1</v>
      </c>
      <c r="R141" s="37" t="s">
        <v>42</v>
      </c>
      <c r="S141" s="37"/>
      <c r="T141" s="37" t="s">
        <v>43</v>
      </c>
      <c r="U141" s="37"/>
      <c r="V141" s="38">
        <v>45685</v>
      </c>
      <c r="W141" s="38">
        <v>45685</v>
      </c>
      <c r="X141" s="103">
        <v>0.63541666666666663</v>
      </c>
      <c r="Y141" s="97">
        <v>0.65416666666666667</v>
      </c>
      <c r="Z141" s="173">
        <f t="shared" si="73"/>
        <v>0</v>
      </c>
      <c r="AA141" s="173">
        <f t="shared" si="74"/>
        <v>0</v>
      </c>
      <c r="AB141" s="173" t="str">
        <f t="shared" si="75"/>
        <v>0</v>
      </c>
      <c r="AC141" s="92">
        <f t="shared" si="71"/>
        <v>1.8750000000000044E-2</v>
      </c>
      <c r="AD141" s="39"/>
      <c r="AE141" s="101"/>
      <c r="AF141" s="40"/>
    </row>
    <row r="142" spans="1:32" s="41" customFormat="1" ht="27.75" customHeight="1" x14ac:dyDescent="0.25">
      <c r="A142" s="28">
        <v>2025</v>
      </c>
      <c r="B142" s="34" t="s">
        <v>39</v>
      </c>
      <c r="C142" s="28"/>
      <c r="D142" s="42"/>
      <c r="E142" s="42"/>
      <c r="F142" s="43"/>
      <c r="G142" s="35"/>
      <c r="H142" s="47"/>
      <c r="I142" s="90">
        <v>45685</v>
      </c>
      <c r="J142" s="96">
        <v>0.60833333333333328</v>
      </c>
      <c r="K142" s="94"/>
      <c r="L142" s="48"/>
      <c r="M142" s="50"/>
      <c r="N142" s="37"/>
      <c r="O142" s="37"/>
      <c r="P142" s="49"/>
      <c r="Q142" s="36">
        <v>1</v>
      </c>
      <c r="R142" s="37" t="s">
        <v>42</v>
      </c>
      <c r="S142" s="37"/>
      <c r="T142" s="37" t="s">
        <v>43</v>
      </c>
      <c r="U142" s="37"/>
      <c r="V142" s="38">
        <v>45685</v>
      </c>
      <c r="W142" s="38">
        <v>45685</v>
      </c>
      <c r="X142" s="103">
        <v>0.65625</v>
      </c>
      <c r="Y142" s="97">
        <v>0.67500000000000004</v>
      </c>
      <c r="Z142" s="173">
        <f t="shared" si="73"/>
        <v>0</v>
      </c>
      <c r="AA142" s="173">
        <f t="shared" si="74"/>
        <v>0</v>
      </c>
      <c r="AB142" s="173" t="str">
        <f t="shared" si="75"/>
        <v>0</v>
      </c>
      <c r="AC142" s="92">
        <f t="shared" ref="AC142" si="78">IF(ISBLANK(X142),"",Y142-X142)</f>
        <v>1.8750000000000044E-2</v>
      </c>
      <c r="AD142" s="39"/>
      <c r="AE142" s="101"/>
      <c r="AF142" s="40"/>
    </row>
    <row r="143" spans="1:32" s="41" customFormat="1" ht="27.75" customHeight="1" x14ac:dyDescent="0.25">
      <c r="A143" s="28">
        <v>2025</v>
      </c>
      <c r="B143" s="34" t="s">
        <v>39</v>
      </c>
      <c r="C143" s="28"/>
      <c r="D143" s="42"/>
      <c r="E143" s="42"/>
      <c r="F143" s="43"/>
      <c r="G143" s="35"/>
      <c r="H143" s="47"/>
      <c r="I143" s="90">
        <v>45685</v>
      </c>
      <c r="J143" s="96">
        <v>0.61597222222222225</v>
      </c>
      <c r="K143" s="94"/>
      <c r="L143" s="48"/>
      <c r="M143" s="50"/>
      <c r="N143" s="37"/>
      <c r="O143" s="37"/>
      <c r="P143" s="49"/>
      <c r="Q143" s="36">
        <v>1</v>
      </c>
      <c r="R143" s="37" t="s">
        <v>42</v>
      </c>
      <c r="S143" s="37"/>
      <c r="T143" s="37" t="s">
        <v>43</v>
      </c>
      <c r="U143" s="37"/>
      <c r="V143" s="38">
        <v>45685</v>
      </c>
      <c r="W143" s="38">
        <v>45685</v>
      </c>
      <c r="X143" s="103">
        <v>0.6875</v>
      </c>
      <c r="Y143" s="97">
        <v>0.71458333333333335</v>
      </c>
      <c r="Z143" s="173">
        <f t="shared" si="73"/>
        <v>0</v>
      </c>
      <c r="AA143" s="173">
        <f t="shared" si="74"/>
        <v>0</v>
      </c>
      <c r="AB143" s="173" t="str">
        <f t="shared" si="75"/>
        <v>0</v>
      </c>
      <c r="AC143" s="92">
        <f t="shared" ref="AC143" si="79">IF(ISBLANK(X143),"",Y143-X143)</f>
        <v>2.7083333333333348E-2</v>
      </c>
      <c r="AD143" s="39"/>
      <c r="AE143" s="101"/>
      <c r="AF143" s="40"/>
    </row>
    <row r="144" spans="1:32" s="41" customFormat="1" ht="27.75" customHeight="1" x14ac:dyDescent="0.25">
      <c r="A144" s="28">
        <v>2025</v>
      </c>
      <c r="B144" s="34" t="s">
        <v>39</v>
      </c>
      <c r="C144" s="28"/>
      <c r="D144" s="42"/>
      <c r="E144" s="42"/>
      <c r="F144" s="43"/>
      <c r="G144" s="35"/>
      <c r="H144" s="47"/>
      <c r="I144" s="90">
        <v>45685</v>
      </c>
      <c r="J144" s="96">
        <v>0.69513888888888886</v>
      </c>
      <c r="K144" s="94"/>
      <c r="L144" s="48"/>
      <c r="M144" s="50"/>
      <c r="N144" s="37"/>
      <c r="O144" s="37"/>
      <c r="P144" s="49"/>
      <c r="Q144" s="36">
        <v>1</v>
      </c>
      <c r="R144" s="37" t="s">
        <v>42</v>
      </c>
      <c r="S144" s="37"/>
      <c r="T144" s="37" t="s">
        <v>43</v>
      </c>
      <c r="U144" s="37"/>
      <c r="V144" s="38">
        <v>45685</v>
      </c>
      <c r="W144" s="38">
        <v>45685</v>
      </c>
      <c r="X144" s="103">
        <v>0.71527777777777779</v>
      </c>
      <c r="Y144" s="97">
        <v>0.71597222222222223</v>
      </c>
      <c r="Z144" s="173">
        <f t="shared" si="73"/>
        <v>0</v>
      </c>
      <c r="AA144" s="173">
        <f t="shared" si="74"/>
        <v>0</v>
      </c>
      <c r="AB144" s="173" t="str">
        <f t="shared" si="75"/>
        <v>0</v>
      </c>
      <c r="AC144" s="92">
        <f t="shared" ref="AC144" si="80">IF(ISBLANK(X144),"",Y144-X144)</f>
        <v>6.9444444444444198E-4</v>
      </c>
      <c r="AD144" s="39"/>
      <c r="AE144" s="101"/>
      <c r="AF144" s="40"/>
    </row>
    <row r="145" spans="1:32" s="41" customFormat="1" ht="27.75" customHeight="1" x14ac:dyDescent="0.25">
      <c r="A145" s="28">
        <v>2025</v>
      </c>
      <c r="B145" s="34" t="s">
        <v>39</v>
      </c>
      <c r="C145" s="28"/>
      <c r="D145" s="42"/>
      <c r="E145" s="42"/>
      <c r="F145" s="43"/>
      <c r="G145" s="35"/>
      <c r="H145" s="47"/>
      <c r="I145" s="90">
        <v>45686</v>
      </c>
      <c r="J145" s="96">
        <v>0.6333333333333333</v>
      </c>
      <c r="K145" s="94"/>
      <c r="L145" s="48"/>
      <c r="M145" s="50"/>
      <c r="N145" s="37"/>
      <c r="O145" s="37"/>
      <c r="P145" s="49"/>
      <c r="Q145" s="36">
        <v>1</v>
      </c>
      <c r="R145" s="37" t="s">
        <v>42</v>
      </c>
      <c r="S145" s="37"/>
      <c r="T145" s="37" t="s">
        <v>43</v>
      </c>
      <c r="U145" s="37"/>
      <c r="V145" s="38">
        <v>45686</v>
      </c>
      <c r="W145" s="38">
        <v>45686</v>
      </c>
      <c r="X145" s="103">
        <v>0.67291666666666672</v>
      </c>
      <c r="Y145" s="97">
        <v>0.69166666666666665</v>
      </c>
      <c r="Z145" s="173">
        <f t="shared" si="73"/>
        <v>0</v>
      </c>
      <c r="AA145" s="173">
        <f t="shared" si="74"/>
        <v>0</v>
      </c>
      <c r="AB145" s="173" t="str">
        <f t="shared" si="75"/>
        <v>0</v>
      </c>
      <c r="AC145" s="92">
        <f t="shared" ref="AC145" si="81">IF(ISBLANK(X145),"",Y145-X145)</f>
        <v>1.8749999999999933E-2</v>
      </c>
      <c r="AD145" s="39"/>
      <c r="AE145" s="101"/>
      <c r="AF145" s="40"/>
    </row>
    <row r="146" spans="1:32" s="41" customFormat="1" ht="27.75" customHeight="1" x14ac:dyDescent="0.25">
      <c r="A146" s="28">
        <v>2025</v>
      </c>
      <c r="B146" s="34" t="s">
        <v>39</v>
      </c>
      <c r="C146" s="28"/>
      <c r="D146" s="42"/>
      <c r="E146" s="42"/>
      <c r="F146" s="43"/>
      <c r="G146" s="35"/>
      <c r="H146" s="47"/>
      <c r="I146" s="90">
        <v>45686</v>
      </c>
      <c r="J146" s="96">
        <v>0.63680555555555551</v>
      </c>
      <c r="K146" s="94"/>
      <c r="L146" s="48"/>
      <c r="M146" s="50"/>
      <c r="N146" s="37"/>
      <c r="O146" s="37"/>
      <c r="P146" s="49"/>
      <c r="Q146" s="36">
        <v>1</v>
      </c>
      <c r="R146" s="37" t="s">
        <v>42</v>
      </c>
      <c r="S146" s="37"/>
      <c r="T146" s="37" t="s">
        <v>43</v>
      </c>
      <c r="U146" s="37"/>
      <c r="V146" s="38">
        <v>45686</v>
      </c>
      <c r="W146" s="38">
        <v>45686</v>
      </c>
      <c r="X146" s="103">
        <v>0.69236111111111109</v>
      </c>
      <c r="Y146" s="97">
        <v>0.69652777777777775</v>
      </c>
      <c r="Z146" s="173">
        <f t="shared" si="73"/>
        <v>0</v>
      </c>
      <c r="AA146" s="173">
        <f t="shared" si="74"/>
        <v>0</v>
      </c>
      <c r="AB146" s="173" t="str">
        <f t="shared" si="75"/>
        <v>0</v>
      </c>
      <c r="AC146" s="92">
        <f t="shared" ref="AC146" si="82">IF(ISBLANK(X146),"",Y146-X146)</f>
        <v>4.1666666666666519E-3</v>
      </c>
      <c r="AD146" s="39"/>
      <c r="AE146" s="101"/>
      <c r="AF146" s="40"/>
    </row>
    <row r="147" spans="1:32" s="41" customFormat="1" ht="27.75" customHeight="1" x14ac:dyDescent="0.25">
      <c r="A147" s="28">
        <v>2025</v>
      </c>
      <c r="B147" s="34" t="s">
        <v>39</v>
      </c>
      <c r="C147" s="28"/>
      <c r="D147" s="42"/>
      <c r="E147" s="42"/>
      <c r="F147" s="43"/>
      <c r="G147" s="35"/>
      <c r="H147" s="47"/>
      <c r="I147" s="90">
        <v>45686</v>
      </c>
      <c r="J147" s="96">
        <v>0.78749999999999998</v>
      </c>
      <c r="K147" s="94"/>
      <c r="L147" s="48"/>
      <c r="M147" s="50"/>
      <c r="N147" s="37"/>
      <c r="O147" s="37"/>
      <c r="P147" s="49"/>
      <c r="Q147" s="36">
        <v>1</v>
      </c>
      <c r="R147" s="37" t="s">
        <v>42</v>
      </c>
      <c r="S147" s="37"/>
      <c r="T147" s="37" t="s">
        <v>43</v>
      </c>
      <c r="U147" s="37"/>
      <c r="V147" s="38">
        <v>45687</v>
      </c>
      <c r="W147" s="38">
        <v>45687</v>
      </c>
      <c r="X147" s="103">
        <v>0.34027777777777779</v>
      </c>
      <c r="Y147" s="97">
        <v>0.34861111111111109</v>
      </c>
      <c r="Z147" s="173">
        <f t="shared" si="73"/>
        <v>1</v>
      </c>
      <c r="AA147" s="173">
        <f t="shared" si="74"/>
        <v>0</v>
      </c>
      <c r="AB147" s="173" t="str">
        <f t="shared" si="75"/>
        <v>0</v>
      </c>
      <c r="AC147" s="92">
        <f t="shared" ref="AC147" si="83">IF(ISBLANK(X147),"",Y147-X147)</f>
        <v>8.3333333333333037E-3</v>
      </c>
      <c r="AD147" s="39"/>
      <c r="AE147" s="101"/>
      <c r="AF147" s="40"/>
    </row>
    <row r="148" spans="1:32" s="41" customFormat="1" ht="27.75" customHeight="1" x14ac:dyDescent="0.25">
      <c r="A148" s="28">
        <v>2025</v>
      </c>
      <c r="B148" s="34" t="s">
        <v>39</v>
      </c>
      <c r="C148" s="28"/>
      <c r="D148" s="42"/>
      <c r="E148" s="42"/>
      <c r="F148" s="43"/>
      <c r="G148" s="35"/>
      <c r="H148" s="47"/>
      <c r="I148" s="90">
        <v>45687</v>
      </c>
      <c r="J148" s="96">
        <v>0.34930555555555554</v>
      </c>
      <c r="K148" s="94"/>
      <c r="L148" s="48"/>
      <c r="M148" s="50"/>
      <c r="N148" s="37"/>
      <c r="O148" s="37"/>
      <c r="P148" s="49"/>
      <c r="Q148" s="36">
        <v>1</v>
      </c>
      <c r="R148" s="37" t="s">
        <v>42</v>
      </c>
      <c r="S148" s="37"/>
      <c r="T148" s="37" t="s">
        <v>43</v>
      </c>
      <c r="U148" s="37"/>
      <c r="V148" s="38">
        <v>45687</v>
      </c>
      <c r="W148" s="38">
        <v>45687</v>
      </c>
      <c r="X148" s="103">
        <v>0.34930555555555554</v>
      </c>
      <c r="Y148" s="97">
        <v>0.36180555555555555</v>
      </c>
      <c r="Z148" s="173">
        <f t="shared" si="73"/>
        <v>0</v>
      </c>
      <c r="AA148" s="173">
        <f t="shared" si="74"/>
        <v>0</v>
      </c>
      <c r="AB148" s="173" t="str">
        <f t="shared" si="75"/>
        <v>0</v>
      </c>
      <c r="AC148" s="92">
        <f t="shared" ref="AC148" si="84">IF(ISBLANK(X148),"",Y148-X148)</f>
        <v>1.2500000000000011E-2</v>
      </c>
      <c r="AD148" s="39"/>
      <c r="AE148" s="101"/>
      <c r="AF148" s="40"/>
    </row>
    <row r="149" spans="1:32" s="41" customFormat="1" ht="27.75" customHeight="1" x14ac:dyDescent="0.25">
      <c r="A149" s="28">
        <v>2025</v>
      </c>
      <c r="B149" s="34" t="s">
        <v>39</v>
      </c>
      <c r="C149" s="28"/>
      <c r="D149" s="42"/>
      <c r="E149" s="42"/>
      <c r="F149" s="43"/>
      <c r="G149" s="35"/>
      <c r="H149" s="47"/>
      <c r="I149" s="90">
        <v>45688</v>
      </c>
      <c r="J149" s="96">
        <v>0.47638888888888886</v>
      </c>
      <c r="K149" s="94"/>
      <c r="L149" s="48"/>
      <c r="M149" s="50"/>
      <c r="N149" s="37"/>
      <c r="O149" s="37"/>
      <c r="P149" s="49"/>
      <c r="Q149" s="36">
        <v>1</v>
      </c>
      <c r="R149" s="37" t="s">
        <v>42</v>
      </c>
      <c r="S149" s="37"/>
      <c r="T149" s="37" t="s">
        <v>43</v>
      </c>
      <c r="U149" s="37"/>
      <c r="V149" s="38">
        <v>45688</v>
      </c>
      <c r="W149" s="38">
        <v>45688</v>
      </c>
      <c r="X149" s="103">
        <v>0.47916666666666669</v>
      </c>
      <c r="Y149" s="97">
        <v>0.49027777777777776</v>
      </c>
      <c r="Z149" s="173">
        <f t="shared" si="73"/>
        <v>0</v>
      </c>
      <c r="AA149" s="173">
        <f t="shared" si="74"/>
        <v>0</v>
      </c>
      <c r="AB149" s="173" t="str">
        <f t="shared" si="75"/>
        <v>0</v>
      </c>
      <c r="AC149" s="92">
        <f t="shared" ref="AC149" si="85">IF(ISBLANK(X149),"",Y149-X149)</f>
        <v>1.1111111111111072E-2</v>
      </c>
      <c r="AD149" s="39"/>
      <c r="AE149" s="101"/>
      <c r="AF149" s="40"/>
    </row>
    <row r="150" spans="1:32" s="41" customFormat="1" ht="27.75" customHeight="1" x14ac:dyDescent="0.25">
      <c r="A150" s="28">
        <v>2025</v>
      </c>
      <c r="B150" s="34" t="s">
        <v>39</v>
      </c>
      <c r="C150" s="28"/>
      <c r="D150" s="42"/>
      <c r="E150" s="42"/>
      <c r="F150" s="43"/>
      <c r="G150" s="35"/>
      <c r="H150" s="47"/>
      <c r="I150" s="90">
        <v>45686</v>
      </c>
      <c r="J150" s="96">
        <v>0.57777777777777772</v>
      </c>
      <c r="K150" s="94"/>
      <c r="L150" s="48"/>
      <c r="M150" s="50"/>
      <c r="N150" s="37"/>
      <c r="O150" s="37"/>
      <c r="P150" s="49"/>
      <c r="Q150" s="36">
        <v>1</v>
      </c>
      <c r="R150" s="37" t="s">
        <v>47</v>
      </c>
      <c r="S150" s="37"/>
      <c r="T150" s="37" t="s">
        <v>48</v>
      </c>
      <c r="U150" s="37" t="s">
        <v>49</v>
      </c>
      <c r="V150" s="38">
        <v>45686</v>
      </c>
      <c r="W150" s="38">
        <v>45686</v>
      </c>
      <c r="X150" s="103">
        <v>0.57777777777777772</v>
      </c>
      <c r="Y150" s="97">
        <v>0.58125000000000004</v>
      </c>
      <c r="Z150" s="173">
        <f t="shared" si="73"/>
        <v>0</v>
      </c>
      <c r="AA150" s="173">
        <f t="shared" si="74"/>
        <v>0</v>
      </c>
      <c r="AB150" s="173" t="str">
        <f t="shared" si="75"/>
        <v>0</v>
      </c>
      <c r="AC150" s="92">
        <f t="shared" ref="AC150" si="86">IF(ISBLANK(X150),"",Y150-X150)</f>
        <v>3.4722222222223209E-3</v>
      </c>
      <c r="AD150" s="39"/>
      <c r="AE150" s="101"/>
      <c r="AF150" s="40"/>
    </row>
    <row r="151" spans="1:32" s="41" customFormat="1" ht="27.75" customHeight="1" x14ac:dyDescent="0.25">
      <c r="A151" s="28">
        <v>2025</v>
      </c>
      <c r="B151" s="34" t="s">
        <v>39</v>
      </c>
      <c r="C151" s="28"/>
      <c r="D151" s="42"/>
      <c r="E151" s="42"/>
      <c r="F151" s="43"/>
      <c r="G151" s="35"/>
      <c r="H151" s="47"/>
      <c r="I151" s="90">
        <v>45688</v>
      </c>
      <c r="J151" s="96">
        <v>0.62569444444444444</v>
      </c>
      <c r="K151" s="94"/>
      <c r="L151" s="48"/>
      <c r="M151" s="50"/>
      <c r="N151" s="37"/>
      <c r="O151" s="37"/>
      <c r="P151" s="49"/>
      <c r="Q151" s="36">
        <v>1</v>
      </c>
      <c r="R151" s="37" t="s">
        <v>47</v>
      </c>
      <c r="S151" s="37"/>
      <c r="T151" s="37" t="s">
        <v>48</v>
      </c>
      <c r="U151" s="37" t="s">
        <v>49</v>
      </c>
      <c r="V151" s="38">
        <v>45688</v>
      </c>
      <c r="W151" s="38">
        <v>45688</v>
      </c>
      <c r="X151" s="103">
        <v>0.62569444444444444</v>
      </c>
      <c r="Y151" s="97">
        <v>0.63055555555555554</v>
      </c>
      <c r="Z151" s="173">
        <f t="shared" si="73"/>
        <v>0</v>
      </c>
      <c r="AA151" s="173">
        <f t="shared" si="74"/>
        <v>0</v>
      </c>
      <c r="AB151" s="173" t="str">
        <f t="shared" si="75"/>
        <v>0</v>
      </c>
      <c r="AC151" s="92">
        <f t="shared" ref="AC151" si="87">IF(ISBLANK(X151),"",Y151-X151)</f>
        <v>4.8611111111110938E-3</v>
      </c>
      <c r="AD151" s="39"/>
      <c r="AE151" s="101"/>
      <c r="AF151" s="40"/>
    </row>
    <row r="152" spans="1:32" s="41" customFormat="1" ht="27.75" customHeight="1" x14ac:dyDescent="0.25">
      <c r="A152" s="28">
        <v>2025</v>
      </c>
      <c r="B152" s="34" t="s">
        <v>39</v>
      </c>
      <c r="C152" s="89">
        <v>45686</v>
      </c>
      <c r="D152" s="42" t="s">
        <v>88</v>
      </c>
      <c r="E152" s="42"/>
      <c r="F152" s="43" t="s">
        <v>69</v>
      </c>
      <c r="G152" s="35"/>
      <c r="H152" s="47"/>
      <c r="I152" s="90"/>
      <c r="J152" s="96"/>
      <c r="K152" s="94"/>
      <c r="L152" s="48"/>
      <c r="M152" s="50"/>
      <c r="N152" s="37"/>
      <c r="O152" s="37"/>
      <c r="P152" s="49"/>
      <c r="Q152" s="36">
        <v>1</v>
      </c>
      <c r="R152" s="37" t="s">
        <v>64</v>
      </c>
      <c r="S152" s="37"/>
      <c r="T152" s="37" t="s">
        <v>65</v>
      </c>
      <c r="U152" s="37"/>
      <c r="V152" s="38">
        <v>45686</v>
      </c>
      <c r="W152" s="38">
        <v>45686</v>
      </c>
      <c r="X152" s="103">
        <v>0.46041666666666664</v>
      </c>
      <c r="Y152" s="97">
        <v>0.46875</v>
      </c>
      <c r="Z152" s="173">
        <f t="shared" si="73"/>
        <v>0</v>
      </c>
      <c r="AA152" s="173">
        <f t="shared" si="74"/>
        <v>0</v>
      </c>
      <c r="AB152" s="173" t="str">
        <f t="shared" si="75"/>
        <v>0</v>
      </c>
      <c r="AC152" s="92">
        <f t="shared" ref="AC152" si="88">IF(ISBLANK(X152),"",Y152-X152)</f>
        <v>8.3333333333333592E-3</v>
      </c>
      <c r="AD152" s="39"/>
      <c r="AE152" s="101"/>
      <c r="AF152" s="40"/>
    </row>
    <row r="153" spans="1:32" s="41" customFormat="1" ht="27.75" customHeight="1" x14ac:dyDescent="0.25">
      <c r="A153" s="28">
        <v>2025</v>
      </c>
      <c r="B153" s="34" t="s">
        <v>39</v>
      </c>
      <c r="C153" s="28"/>
      <c r="D153" s="42"/>
      <c r="E153" s="42"/>
      <c r="F153" s="43"/>
      <c r="G153" s="35"/>
      <c r="H153" s="47"/>
      <c r="I153" s="90">
        <v>45685</v>
      </c>
      <c r="J153" s="96"/>
      <c r="K153" s="94"/>
      <c r="L153" s="48"/>
      <c r="M153" s="50"/>
      <c r="N153" s="37"/>
      <c r="O153" s="37"/>
      <c r="P153" s="49"/>
      <c r="Q153" s="36">
        <v>1</v>
      </c>
      <c r="R153" s="37" t="s">
        <v>47</v>
      </c>
      <c r="S153" s="37"/>
      <c r="T153" s="37" t="s">
        <v>82</v>
      </c>
      <c r="U153" s="37"/>
      <c r="V153" s="38">
        <v>45685</v>
      </c>
      <c r="W153" s="38">
        <v>45685</v>
      </c>
      <c r="X153" s="97">
        <v>0.31944444444444442</v>
      </c>
      <c r="Y153" s="97">
        <v>0.38541666666666669</v>
      </c>
      <c r="Z153" s="173">
        <f t="shared" si="73"/>
        <v>0</v>
      </c>
      <c r="AA153" s="173">
        <f t="shared" si="74"/>
        <v>0</v>
      </c>
      <c r="AB153" s="173" t="str">
        <f t="shared" si="75"/>
        <v>0</v>
      </c>
      <c r="AC153" s="92">
        <f t="shared" ref="AC153:AC156" si="89">IF(ISBLANK(X153),"",Y153-X153)</f>
        <v>6.5972222222222265E-2</v>
      </c>
      <c r="AD153" s="39"/>
      <c r="AE153" s="101"/>
      <c r="AF153" s="40"/>
    </row>
    <row r="154" spans="1:32" s="41" customFormat="1" ht="27.75" customHeight="1" x14ac:dyDescent="0.25">
      <c r="A154" s="28">
        <v>2025</v>
      </c>
      <c r="B154" s="34" t="s">
        <v>39</v>
      </c>
      <c r="C154" s="90">
        <v>45685</v>
      </c>
      <c r="D154" s="42" t="s">
        <v>89</v>
      </c>
      <c r="E154" s="42"/>
      <c r="F154" s="43" t="s">
        <v>69</v>
      </c>
      <c r="G154" s="35"/>
      <c r="H154" s="47"/>
      <c r="I154" s="90"/>
      <c r="J154" s="96"/>
      <c r="K154" s="94"/>
      <c r="L154" s="48"/>
      <c r="M154" s="50"/>
      <c r="N154" s="37"/>
      <c r="O154" s="37"/>
      <c r="P154" s="49"/>
      <c r="Q154" s="36">
        <v>1</v>
      </c>
      <c r="R154" s="37" t="s">
        <v>64</v>
      </c>
      <c r="S154" s="37"/>
      <c r="T154" s="114" t="s">
        <v>65</v>
      </c>
      <c r="U154" s="37"/>
      <c r="V154" s="38">
        <v>45685</v>
      </c>
      <c r="W154" s="38">
        <v>45685</v>
      </c>
      <c r="X154" s="97">
        <v>0.3923611111111111</v>
      </c>
      <c r="Y154" s="97">
        <v>0.39305555555555555</v>
      </c>
      <c r="Z154" s="173">
        <f t="shared" si="73"/>
        <v>0</v>
      </c>
      <c r="AA154" s="173">
        <f t="shared" si="74"/>
        <v>0</v>
      </c>
      <c r="AB154" s="173" t="str">
        <f t="shared" si="75"/>
        <v>0</v>
      </c>
      <c r="AC154" s="92">
        <f t="shared" si="89"/>
        <v>6.9444444444444198E-4</v>
      </c>
      <c r="AD154" s="39"/>
      <c r="AE154" s="101"/>
      <c r="AF154" s="40"/>
    </row>
    <row r="155" spans="1:32" s="41" customFormat="1" ht="27.75" customHeight="1" x14ac:dyDescent="0.25">
      <c r="A155" s="28">
        <v>2025</v>
      </c>
      <c r="B155" s="34" t="s">
        <v>39</v>
      </c>
      <c r="C155" s="90">
        <v>45685</v>
      </c>
      <c r="D155" s="42" t="s">
        <v>89</v>
      </c>
      <c r="E155" s="42"/>
      <c r="F155" s="43" t="s">
        <v>69</v>
      </c>
      <c r="G155" s="35"/>
      <c r="H155" s="47"/>
      <c r="I155" s="90"/>
      <c r="J155" s="96"/>
      <c r="K155" s="94"/>
      <c r="L155" s="48"/>
      <c r="M155" s="50"/>
      <c r="N155" s="37"/>
      <c r="O155" s="37"/>
      <c r="P155" s="49"/>
      <c r="Q155" s="36">
        <v>1</v>
      </c>
      <c r="R155" s="37" t="s">
        <v>64</v>
      </c>
      <c r="S155" s="37"/>
      <c r="T155" s="114" t="s">
        <v>65</v>
      </c>
      <c r="U155" s="37"/>
      <c r="V155" s="38">
        <v>45685</v>
      </c>
      <c r="W155" s="38">
        <v>45685</v>
      </c>
      <c r="X155" s="97">
        <v>0.3923611111111111</v>
      </c>
      <c r="Y155" s="97">
        <v>0.39305555555555555</v>
      </c>
      <c r="Z155" s="173">
        <f t="shared" si="73"/>
        <v>0</v>
      </c>
      <c r="AA155" s="173">
        <f t="shared" si="74"/>
        <v>0</v>
      </c>
      <c r="AB155" s="173" t="str">
        <f t="shared" si="75"/>
        <v>0</v>
      </c>
      <c r="AC155" s="92">
        <f t="shared" si="89"/>
        <v>6.9444444444444198E-4</v>
      </c>
      <c r="AD155" s="39"/>
      <c r="AE155" s="101"/>
      <c r="AF155" s="40"/>
    </row>
    <row r="156" spans="1:32" s="41" customFormat="1" ht="27.75" customHeight="1" x14ac:dyDescent="0.25">
      <c r="A156" s="28">
        <v>2025</v>
      </c>
      <c r="B156" s="34" t="s">
        <v>39</v>
      </c>
      <c r="C156" s="89"/>
      <c r="D156" s="42"/>
      <c r="E156" s="42"/>
      <c r="F156" s="43"/>
      <c r="G156" s="35"/>
      <c r="H156" s="47"/>
      <c r="I156" s="90">
        <v>45685</v>
      </c>
      <c r="J156" s="96">
        <v>0.46111111111111114</v>
      </c>
      <c r="K156" s="94"/>
      <c r="L156" s="48"/>
      <c r="M156" s="50"/>
      <c r="N156" s="37"/>
      <c r="O156" s="37"/>
      <c r="P156" s="49"/>
      <c r="Q156" s="36">
        <v>1</v>
      </c>
      <c r="R156" s="37" t="s">
        <v>42</v>
      </c>
      <c r="S156" s="37"/>
      <c r="T156" s="37" t="s">
        <v>43</v>
      </c>
      <c r="U156" s="37"/>
      <c r="V156" s="38">
        <v>45685</v>
      </c>
      <c r="W156" s="38">
        <v>45685</v>
      </c>
      <c r="X156" s="97">
        <v>0.47013888888888888</v>
      </c>
      <c r="Y156" s="97">
        <v>0.47708333333333336</v>
      </c>
      <c r="Z156" s="173">
        <f t="shared" si="73"/>
        <v>0</v>
      </c>
      <c r="AA156" s="173">
        <f t="shared" si="74"/>
        <v>0</v>
      </c>
      <c r="AB156" s="173" t="str">
        <f t="shared" si="75"/>
        <v>0</v>
      </c>
      <c r="AC156" s="92">
        <f t="shared" si="89"/>
        <v>6.9444444444444753E-3</v>
      </c>
      <c r="AD156" s="98"/>
      <c r="AE156" s="101"/>
      <c r="AF156" s="40"/>
    </row>
    <row r="157" spans="1:32" s="41" customFormat="1" ht="27.75" customHeight="1" x14ac:dyDescent="0.25">
      <c r="A157" s="28">
        <v>2025</v>
      </c>
      <c r="B157" s="34" t="s">
        <v>39</v>
      </c>
      <c r="C157" s="89"/>
      <c r="D157" s="42"/>
      <c r="E157" s="42"/>
      <c r="F157" s="43"/>
      <c r="G157" s="35"/>
      <c r="H157" s="47"/>
      <c r="I157" s="90">
        <v>45685</v>
      </c>
      <c r="J157" s="96">
        <v>0.46597222222222223</v>
      </c>
      <c r="K157" s="94"/>
      <c r="L157" s="48"/>
      <c r="M157" s="50"/>
      <c r="N157" s="37"/>
      <c r="O157" s="37"/>
      <c r="P157" s="49"/>
      <c r="Q157" s="36">
        <v>1</v>
      </c>
      <c r="R157" s="37" t="s">
        <v>42</v>
      </c>
      <c r="S157" s="37"/>
      <c r="T157" s="37" t="s">
        <v>43</v>
      </c>
      <c r="U157" s="37"/>
      <c r="V157" s="38">
        <v>45685</v>
      </c>
      <c r="W157" s="38">
        <v>45685</v>
      </c>
      <c r="X157" s="97">
        <v>0.47708333333333336</v>
      </c>
      <c r="Y157" s="97">
        <v>0.48333333333333334</v>
      </c>
      <c r="Z157" s="173">
        <f t="shared" si="73"/>
        <v>0</v>
      </c>
      <c r="AA157" s="173">
        <f t="shared" si="74"/>
        <v>0</v>
      </c>
      <c r="AB157" s="173" t="str">
        <f t="shared" si="75"/>
        <v>0</v>
      </c>
      <c r="AC157" s="92">
        <f>IF(ISBLANK(X157),"",Y157-X157)</f>
        <v>6.2499999999999778E-3</v>
      </c>
      <c r="AD157" s="98"/>
      <c r="AE157" s="101"/>
      <c r="AF157" s="40"/>
    </row>
    <row r="158" spans="1:32" s="41" customFormat="1" ht="27.75" customHeight="1" x14ac:dyDescent="0.25">
      <c r="A158" s="28">
        <v>2025</v>
      </c>
      <c r="B158" s="34" t="s">
        <v>39</v>
      </c>
      <c r="C158" s="169"/>
      <c r="D158" s="42"/>
      <c r="E158" s="42"/>
      <c r="F158" s="43"/>
      <c r="G158" s="35"/>
      <c r="H158" s="47"/>
      <c r="I158" s="90">
        <v>45685</v>
      </c>
      <c r="J158" s="96">
        <v>0.49652777777777779</v>
      </c>
      <c r="K158" s="94"/>
      <c r="L158" s="48"/>
      <c r="M158" s="50"/>
      <c r="N158" s="37"/>
      <c r="O158" s="37"/>
      <c r="P158" s="49"/>
      <c r="Q158" s="36">
        <v>1</v>
      </c>
      <c r="R158" s="37" t="s">
        <v>42</v>
      </c>
      <c r="S158" s="37"/>
      <c r="T158" s="37" t="s">
        <v>43</v>
      </c>
      <c r="U158" s="37"/>
      <c r="V158" s="38">
        <v>45685</v>
      </c>
      <c r="W158" s="38">
        <v>45685</v>
      </c>
      <c r="X158" s="97">
        <v>0.54374999999999996</v>
      </c>
      <c r="Y158" s="97">
        <v>0.55763888888888891</v>
      </c>
      <c r="Z158" s="173">
        <f t="shared" si="73"/>
        <v>0</v>
      </c>
      <c r="AA158" s="173">
        <f t="shared" si="74"/>
        <v>0</v>
      </c>
      <c r="AB158" s="173" t="str">
        <f t="shared" si="75"/>
        <v>0</v>
      </c>
      <c r="AC158" s="92">
        <f t="shared" ref="AC158" si="90">IF(ISBLANK(X158),"",Y158-X158)</f>
        <v>1.3888888888888951E-2</v>
      </c>
      <c r="AD158" s="98"/>
      <c r="AE158" s="101"/>
      <c r="AF158" s="40"/>
    </row>
    <row r="159" spans="1:32" s="41" customFormat="1" ht="27.75" customHeight="1" x14ac:dyDescent="0.25">
      <c r="A159" s="28">
        <v>2025</v>
      </c>
      <c r="B159" s="122" t="s">
        <v>39</v>
      </c>
      <c r="C159" s="28"/>
      <c r="D159" s="42"/>
      <c r="E159" s="42"/>
      <c r="F159" s="43"/>
      <c r="G159" s="35"/>
      <c r="H159" s="47"/>
      <c r="I159" s="90">
        <v>45686</v>
      </c>
      <c r="J159" s="96">
        <v>0.97638888888888886</v>
      </c>
      <c r="K159" s="94"/>
      <c r="L159" s="48"/>
      <c r="M159" s="50"/>
      <c r="N159" s="37"/>
      <c r="O159" s="37"/>
      <c r="P159" s="49"/>
      <c r="Q159" s="36">
        <v>1</v>
      </c>
      <c r="R159" s="37" t="s">
        <v>42</v>
      </c>
      <c r="S159" s="37"/>
      <c r="T159" s="37" t="s">
        <v>62</v>
      </c>
      <c r="U159" s="37"/>
      <c r="V159" s="38">
        <v>45687</v>
      </c>
      <c r="W159" s="38">
        <v>45687</v>
      </c>
      <c r="X159" s="97">
        <v>0.34722222222222221</v>
      </c>
      <c r="Y159" s="97">
        <v>0.40277777777777779</v>
      </c>
      <c r="Z159" s="173">
        <f t="shared" si="73"/>
        <v>1</v>
      </c>
      <c r="AA159" s="173">
        <f t="shared" si="74"/>
        <v>0</v>
      </c>
      <c r="AB159" s="173" t="str">
        <f t="shared" si="75"/>
        <v>0</v>
      </c>
      <c r="AC159" s="92">
        <f t="shared" ref="AC159" si="91">IF(ISBLANK(X159),"",Y159-X159)</f>
        <v>5.555555555555558E-2</v>
      </c>
      <c r="AD159" s="98"/>
      <c r="AE159" s="101"/>
      <c r="AF159" s="40"/>
    </row>
    <row r="160" spans="1:32" s="41" customFormat="1" ht="27.75" customHeight="1" x14ac:dyDescent="0.25">
      <c r="A160" s="160">
        <v>2025</v>
      </c>
      <c r="B160" s="159" t="s">
        <v>39</v>
      </c>
      <c r="C160" s="28"/>
      <c r="D160" s="123"/>
      <c r="E160" s="123"/>
      <c r="F160" s="124"/>
      <c r="G160" s="125"/>
      <c r="H160" s="126"/>
      <c r="I160" s="127">
        <v>45686</v>
      </c>
      <c r="J160" s="128">
        <v>0.97638888888888886</v>
      </c>
      <c r="K160" s="129"/>
      <c r="L160" s="130"/>
      <c r="M160" s="131"/>
      <c r="N160" s="132"/>
      <c r="O160" s="132"/>
      <c r="P160" s="133"/>
      <c r="Q160" s="134">
        <v>1</v>
      </c>
      <c r="R160" s="132" t="s">
        <v>42</v>
      </c>
      <c r="S160" s="132"/>
      <c r="T160" s="132" t="s">
        <v>43</v>
      </c>
      <c r="U160" s="132"/>
      <c r="V160" s="135">
        <v>45687</v>
      </c>
      <c r="W160" s="135">
        <v>45687</v>
      </c>
      <c r="X160" s="136">
        <v>0.40277777777777779</v>
      </c>
      <c r="Y160" s="136">
        <v>0.41249999999999998</v>
      </c>
      <c r="Z160" s="173">
        <f t="shared" si="73"/>
        <v>1</v>
      </c>
      <c r="AA160" s="173">
        <f t="shared" si="74"/>
        <v>0</v>
      </c>
      <c r="AB160" s="173" t="str">
        <f t="shared" si="75"/>
        <v>0</v>
      </c>
      <c r="AC160" s="137">
        <f t="shared" ref="AC160" si="92">IF(ISBLANK(X160),"",Y160-X160)</f>
        <v>9.7222222222221877E-3</v>
      </c>
      <c r="AD160" s="138"/>
      <c r="AE160" s="139"/>
      <c r="AF160" s="140"/>
    </row>
    <row r="161" spans="1:32" s="41" customFormat="1" ht="27.75" customHeight="1" x14ac:dyDescent="0.25">
      <c r="A161" s="104">
        <v>2025</v>
      </c>
      <c r="B161" s="161" t="s">
        <v>39</v>
      </c>
      <c r="C161" s="105">
        <v>45687</v>
      </c>
      <c r="D161" s="106" t="s">
        <v>90</v>
      </c>
      <c r="E161" s="106" t="s">
        <v>60</v>
      </c>
      <c r="F161" s="107" t="s">
        <v>54</v>
      </c>
      <c r="G161" s="108"/>
      <c r="H161" s="109"/>
      <c r="I161" s="105"/>
      <c r="J161" s="110"/>
      <c r="K161" s="111"/>
      <c r="L161" s="112"/>
      <c r="M161" s="113"/>
      <c r="N161" s="114"/>
      <c r="O161" s="114"/>
      <c r="P161" s="115"/>
      <c r="Q161" s="116">
        <v>1</v>
      </c>
      <c r="R161" s="114" t="s">
        <v>64</v>
      </c>
      <c r="S161" s="114"/>
      <c r="T161" s="114" t="s">
        <v>65</v>
      </c>
      <c r="U161" s="114"/>
      <c r="V161" s="117">
        <v>45687</v>
      </c>
      <c r="W161" s="117">
        <v>45687</v>
      </c>
      <c r="X161" s="118">
        <v>0.41666666666666669</v>
      </c>
      <c r="Y161" s="118">
        <v>0.41875000000000001</v>
      </c>
      <c r="Z161" s="173">
        <f t="shared" si="73"/>
        <v>0</v>
      </c>
      <c r="AA161" s="173">
        <f t="shared" si="74"/>
        <v>0</v>
      </c>
      <c r="AB161" s="173" t="str">
        <f t="shared" si="75"/>
        <v>0</v>
      </c>
      <c r="AC161" s="119">
        <f t="shared" ref="AC161:AC162" si="93">IF(ISBLANK(X161),"",Y161-X161)</f>
        <v>2.0833333333333259E-3</v>
      </c>
      <c r="AD161" s="98"/>
      <c r="AE161" s="120"/>
      <c r="AF161" s="121"/>
    </row>
    <row r="162" spans="1:32" s="41" customFormat="1" ht="27.75" customHeight="1" x14ac:dyDescent="0.25">
      <c r="A162" s="141">
        <v>2025</v>
      </c>
      <c r="B162" s="142" t="s">
        <v>39</v>
      </c>
      <c r="C162" s="143">
        <v>45687</v>
      </c>
      <c r="D162" s="144" t="s">
        <v>63</v>
      </c>
      <c r="E162" s="144" t="s">
        <v>91</v>
      </c>
      <c r="F162" s="145" t="s">
        <v>56</v>
      </c>
      <c r="G162" s="146"/>
      <c r="H162" s="147"/>
      <c r="I162" s="143"/>
      <c r="J162" s="148"/>
      <c r="K162" s="149"/>
      <c r="L162" s="150"/>
      <c r="M162" s="151"/>
      <c r="N162" s="152"/>
      <c r="O162" s="152"/>
      <c r="P162" s="153"/>
      <c r="Q162" s="154">
        <v>1</v>
      </c>
      <c r="R162" s="152" t="s">
        <v>64</v>
      </c>
      <c r="S162" s="152"/>
      <c r="T162" s="114" t="s">
        <v>65</v>
      </c>
      <c r="U162" s="152"/>
      <c r="V162" s="155">
        <v>45687</v>
      </c>
      <c r="W162" s="155">
        <v>45687</v>
      </c>
      <c r="X162" s="118">
        <v>0.41666666666666669</v>
      </c>
      <c r="Y162" s="118">
        <v>0.41875000000000001</v>
      </c>
      <c r="Z162" s="173">
        <f t="shared" si="73"/>
        <v>0</v>
      </c>
      <c r="AA162" s="173">
        <f t="shared" si="74"/>
        <v>0</v>
      </c>
      <c r="AB162" s="173" t="str">
        <f t="shared" si="75"/>
        <v>0</v>
      </c>
      <c r="AC162" s="156">
        <f t="shared" si="93"/>
        <v>2.0833333333333259E-3</v>
      </c>
      <c r="AD162" s="99"/>
      <c r="AE162" s="157"/>
      <c r="AF162" s="158"/>
    </row>
    <row r="163" spans="1:32" s="41" customFormat="1" ht="27.75" customHeight="1" x14ac:dyDescent="0.25">
      <c r="A163" s="28">
        <v>2025</v>
      </c>
      <c r="B163" s="34" t="s">
        <v>39</v>
      </c>
      <c r="C163" s="90">
        <v>45687</v>
      </c>
      <c r="D163" s="42" t="s">
        <v>63</v>
      </c>
      <c r="E163" s="42" t="s">
        <v>87</v>
      </c>
      <c r="F163" s="43" t="s">
        <v>71</v>
      </c>
      <c r="G163" s="35"/>
      <c r="H163" s="47"/>
      <c r="I163" s="90"/>
      <c r="J163" s="96"/>
      <c r="K163" s="94"/>
      <c r="L163" s="48"/>
      <c r="M163" s="50"/>
      <c r="N163" s="37"/>
      <c r="O163" s="37"/>
      <c r="P163" s="49"/>
      <c r="Q163" s="36">
        <v>1</v>
      </c>
      <c r="R163" s="37" t="s">
        <v>64</v>
      </c>
      <c r="S163" s="37"/>
      <c r="T163" s="114" t="s">
        <v>65</v>
      </c>
      <c r="U163" s="37"/>
      <c r="V163" s="38">
        <v>45687</v>
      </c>
      <c r="W163" s="38">
        <v>45687</v>
      </c>
      <c r="X163" s="118">
        <v>0.41666666666666669</v>
      </c>
      <c r="Y163" s="118">
        <v>0.41875000000000001</v>
      </c>
      <c r="Z163" s="173">
        <f t="shared" si="73"/>
        <v>0</v>
      </c>
      <c r="AA163" s="173">
        <f t="shared" si="74"/>
        <v>0</v>
      </c>
      <c r="AB163" s="173" t="str">
        <f t="shared" si="75"/>
        <v>0</v>
      </c>
      <c r="AC163" s="92">
        <f t="shared" si="71"/>
        <v>2.0833333333333259E-3</v>
      </c>
      <c r="AD163" s="39"/>
      <c r="AE163" s="101"/>
      <c r="AF163" s="40"/>
    </row>
    <row r="164" spans="1:32" s="41" customFormat="1" ht="27.75" customHeight="1" x14ac:dyDescent="0.25">
      <c r="A164" s="28">
        <v>2025</v>
      </c>
      <c r="B164" s="34" t="s">
        <v>39</v>
      </c>
      <c r="C164" s="90">
        <v>45687</v>
      </c>
      <c r="D164" s="42" t="s">
        <v>92</v>
      </c>
      <c r="E164" s="42"/>
      <c r="F164" s="43"/>
      <c r="G164" s="35"/>
      <c r="H164" s="47"/>
      <c r="I164" s="90"/>
      <c r="J164" s="96"/>
      <c r="K164" s="94"/>
      <c r="L164" s="48"/>
      <c r="M164" s="50"/>
      <c r="N164" s="37"/>
      <c r="O164" s="37"/>
      <c r="P164" s="49"/>
      <c r="Q164" s="36">
        <v>1</v>
      </c>
      <c r="R164" s="37" t="s">
        <v>64</v>
      </c>
      <c r="S164" s="37"/>
      <c r="T164" s="114" t="s">
        <v>65</v>
      </c>
      <c r="U164" s="37"/>
      <c r="V164" s="38">
        <v>45687</v>
      </c>
      <c r="W164" s="38">
        <v>45687</v>
      </c>
      <c r="X164" s="118">
        <v>0.41666666666666669</v>
      </c>
      <c r="Y164" s="118">
        <v>0.41875000000000001</v>
      </c>
      <c r="Z164" s="173">
        <f t="shared" si="73"/>
        <v>0</v>
      </c>
      <c r="AA164" s="173">
        <f t="shared" si="74"/>
        <v>0</v>
      </c>
      <c r="AB164" s="173" t="str">
        <f t="shared" si="75"/>
        <v>0</v>
      </c>
      <c r="AC164" s="92">
        <f t="shared" si="71"/>
        <v>2.0833333333333259E-3</v>
      </c>
      <c r="AD164" s="39"/>
      <c r="AE164" s="101"/>
      <c r="AF164" s="40"/>
    </row>
    <row r="165" spans="1:32" s="41" customFormat="1" ht="27.75" customHeight="1" x14ac:dyDescent="0.25">
      <c r="A165" s="28">
        <v>2025</v>
      </c>
      <c r="B165" s="34" t="s">
        <v>39</v>
      </c>
      <c r="C165" s="90">
        <v>45687</v>
      </c>
      <c r="D165" s="42" t="s">
        <v>93</v>
      </c>
      <c r="E165" s="42"/>
      <c r="F165" s="43" t="s">
        <v>69</v>
      </c>
      <c r="G165" s="35"/>
      <c r="H165" s="47"/>
      <c r="I165" s="90"/>
      <c r="J165" s="96"/>
      <c r="K165" s="94"/>
      <c r="L165" s="48"/>
      <c r="M165" s="50"/>
      <c r="N165" s="37"/>
      <c r="O165" s="37"/>
      <c r="P165" s="49"/>
      <c r="Q165" s="36">
        <v>1</v>
      </c>
      <c r="R165" s="37" t="s">
        <v>64</v>
      </c>
      <c r="S165" s="37"/>
      <c r="T165" s="114" t="s">
        <v>65</v>
      </c>
      <c r="U165" s="37"/>
      <c r="V165" s="38">
        <v>45687</v>
      </c>
      <c r="W165" s="38">
        <v>45687</v>
      </c>
      <c r="X165" s="118">
        <v>0.41666666666666669</v>
      </c>
      <c r="Y165" s="118">
        <v>0.41875000000000001</v>
      </c>
      <c r="Z165" s="173">
        <f t="shared" si="73"/>
        <v>0</v>
      </c>
      <c r="AA165" s="173">
        <f t="shared" si="74"/>
        <v>0</v>
      </c>
      <c r="AB165" s="173" t="str">
        <f t="shared" si="75"/>
        <v>0</v>
      </c>
      <c r="AC165" s="92">
        <f t="shared" si="71"/>
        <v>2.0833333333333259E-3</v>
      </c>
      <c r="AD165" s="39"/>
      <c r="AE165" s="101"/>
      <c r="AF165" s="40"/>
    </row>
    <row r="166" spans="1:32" s="41" customFormat="1" ht="27.75" customHeight="1" x14ac:dyDescent="0.25">
      <c r="A166" s="28">
        <v>2025</v>
      </c>
      <c r="B166" s="122" t="s">
        <v>39</v>
      </c>
      <c r="C166" s="168"/>
      <c r="D166" s="42"/>
      <c r="E166" s="42"/>
      <c r="F166" s="43"/>
      <c r="G166" s="35"/>
      <c r="H166" s="47"/>
      <c r="I166" s="90">
        <v>45686</v>
      </c>
      <c r="J166" s="96">
        <v>0.97638888888888886</v>
      </c>
      <c r="K166" s="94"/>
      <c r="L166" s="48"/>
      <c r="M166" s="50"/>
      <c r="N166" s="37"/>
      <c r="O166" s="37"/>
      <c r="P166" s="49"/>
      <c r="Q166" s="36">
        <v>1</v>
      </c>
      <c r="R166" s="37" t="s">
        <v>42</v>
      </c>
      <c r="S166" s="37"/>
      <c r="T166" s="37" t="s">
        <v>62</v>
      </c>
      <c r="U166" s="37"/>
      <c r="V166" s="38">
        <v>45687</v>
      </c>
      <c r="W166" s="38">
        <v>45687</v>
      </c>
      <c r="X166" s="97">
        <v>0.41249999999999998</v>
      </c>
      <c r="Y166" s="97">
        <v>0.45833333333333331</v>
      </c>
      <c r="Z166" s="173">
        <f t="shared" si="73"/>
        <v>1</v>
      </c>
      <c r="AA166" s="173">
        <f t="shared" si="74"/>
        <v>0</v>
      </c>
      <c r="AB166" s="173" t="str">
        <f t="shared" si="75"/>
        <v>0</v>
      </c>
      <c r="AC166" s="92">
        <f t="shared" si="71"/>
        <v>4.5833333333333337E-2</v>
      </c>
      <c r="AD166" s="98"/>
      <c r="AE166" s="101"/>
      <c r="AF166" s="40"/>
    </row>
    <row r="167" spans="1:32" s="41" customFormat="1" ht="27.75" customHeight="1" x14ac:dyDescent="0.25">
      <c r="A167" s="160">
        <v>2025</v>
      </c>
      <c r="B167" s="164" t="s">
        <v>39</v>
      </c>
      <c r="C167" s="28"/>
      <c r="D167" s="166"/>
      <c r="E167" s="123"/>
      <c r="F167" s="124"/>
      <c r="G167" s="125"/>
      <c r="H167" s="126"/>
      <c r="I167" s="127">
        <v>45686</v>
      </c>
      <c r="J167" s="128">
        <v>0.97638888888888886</v>
      </c>
      <c r="K167" s="129"/>
      <c r="L167" s="130"/>
      <c r="M167" s="131"/>
      <c r="N167" s="132"/>
      <c r="O167" s="132"/>
      <c r="P167" s="133"/>
      <c r="Q167" s="134">
        <v>1</v>
      </c>
      <c r="R167" s="132" t="s">
        <v>42</v>
      </c>
      <c r="S167" s="132"/>
      <c r="T167" s="132" t="s">
        <v>43</v>
      </c>
      <c r="U167" s="132"/>
      <c r="V167" s="135">
        <v>45687</v>
      </c>
      <c r="W167" s="135">
        <v>45687</v>
      </c>
      <c r="X167" s="136">
        <v>0.45833333333333331</v>
      </c>
      <c r="Y167" s="136">
        <v>0.46875</v>
      </c>
      <c r="Z167" s="173">
        <f t="shared" si="73"/>
        <v>1</v>
      </c>
      <c r="AA167" s="173">
        <f t="shared" si="74"/>
        <v>0</v>
      </c>
      <c r="AB167" s="173" t="str">
        <f t="shared" si="75"/>
        <v>0</v>
      </c>
      <c r="AC167" s="137">
        <f t="shared" si="71"/>
        <v>1.0416666666666685E-2</v>
      </c>
      <c r="AD167" s="138"/>
      <c r="AE167" s="139"/>
      <c r="AF167" s="140"/>
    </row>
    <row r="168" spans="1:32" s="41" customFormat="1" ht="27.75" customHeight="1" x14ac:dyDescent="0.25">
      <c r="A168" s="28">
        <v>2025</v>
      </c>
      <c r="B168" s="165" t="s">
        <v>39</v>
      </c>
      <c r="C168" s="28"/>
      <c r="D168" s="167"/>
      <c r="E168" s="42"/>
      <c r="F168" s="43"/>
      <c r="G168" s="35"/>
      <c r="H168" s="47"/>
      <c r="I168" s="90">
        <v>45687</v>
      </c>
      <c r="J168" s="96"/>
      <c r="K168" s="94"/>
      <c r="L168" s="48"/>
      <c r="M168" s="50"/>
      <c r="N168" s="37"/>
      <c r="O168" s="37"/>
      <c r="P168" s="49"/>
      <c r="Q168" s="36">
        <v>1</v>
      </c>
      <c r="R168" s="37" t="s">
        <v>47</v>
      </c>
      <c r="S168" s="37"/>
      <c r="T168" s="37" t="s">
        <v>82</v>
      </c>
      <c r="U168" s="37"/>
      <c r="V168" s="135">
        <v>45687</v>
      </c>
      <c r="W168" s="135">
        <v>45687</v>
      </c>
      <c r="X168" s="97">
        <v>0.46875</v>
      </c>
      <c r="Y168" s="97">
        <v>0.4861111111111111</v>
      </c>
      <c r="Z168" s="173">
        <f t="shared" si="73"/>
        <v>0</v>
      </c>
      <c r="AA168" s="173">
        <f t="shared" si="74"/>
        <v>0</v>
      </c>
      <c r="AB168" s="173" t="str">
        <f t="shared" si="75"/>
        <v>0</v>
      </c>
      <c r="AC168" s="92">
        <f t="shared" ref="AC168:AC170" si="94">IF(ISBLANK(X168),"",Y168-X168)</f>
        <v>1.7361111111111105E-2</v>
      </c>
      <c r="AD168" s="39"/>
      <c r="AE168" s="101"/>
      <c r="AF168" s="40"/>
    </row>
    <row r="169" spans="1:32" s="41" customFormat="1" ht="27.75" customHeight="1" x14ac:dyDescent="0.25">
      <c r="A169" s="28">
        <v>2025</v>
      </c>
      <c r="B169" s="165" t="s">
        <v>39</v>
      </c>
      <c r="C169" s="169"/>
      <c r="D169" s="167"/>
      <c r="E169" s="42"/>
      <c r="F169" s="43"/>
      <c r="G169" s="35"/>
      <c r="H169" s="47"/>
      <c r="I169" s="90">
        <v>45687</v>
      </c>
      <c r="J169" s="96">
        <v>0.46944444444444444</v>
      </c>
      <c r="K169" s="94"/>
      <c r="L169" s="102"/>
      <c r="M169" s="50"/>
      <c r="N169" s="37"/>
      <c r="O169" s="37"/>
      <c r="P169" s="49"/>
      <c r="Q169" s="36">
        <v>1</v>
      </c>
      <c r="R169" s="37" t="s">
        <v>47</v>
      </c>
      <c r="S169" s="37"/>
      <c r="T169" s="37" t="s">
        <v>48</v>
      </c>
      <c r="U169" s="37" t="s">
        <v>94</v>
      </c>
      <c r="V169" s="135">
        <v>45687</v>
      </c>
      <c r="W169" s="135">
        <v>45687</v>
      </c>
      <c r="X169" s="97">
        <v>0.4861111111111111</v>
      </c>
      <c r="Y169" s="97">
        <v>0.49166666666666664</v>
      </c>
      <c r="Z169" s="173">
        <f t="shared" si="73"/>
        <v>0</v>
      </c>
      <c r="AA169" s="173">
        <f t="shared" si="74"/>
        <v>0</v>
      </c>
      <c r="AB169" s="173" t="str">
        <f t="shared" si="75"/>
        <v>0</v>
      </c>
      <c r="AC169" s="92">
        <f t="shared" si="94"/>
        <v>5.5555555555555358E-3</v>
      </c>
      <c r="AD169" s="39"/>
      <c r="AE169" s="101"/>
      <c r="AF169" s="40"/>
    </row>
    <row r="170" spans="1:32" s="41" customFormat="1" ht="27.75" customHeight="1" x14ac:dyDescent="0.25">
      <c r="A170" s="160">
        <v>2025</v>
      </c>
      <c r="B170" s="164" t="s">
        <v>39</v>
      </c>
      <c r="C170" s="169"/>
      <c r="D170" s="166"/>
      <c r="E170" s="123"/>
      <c r="F170" s="124"/>
      <c r="G170" s="125"/>
      <c r="H170" s="126"/>
      <c r="I170" s="127">
        <v>45687</v>
      </c>
      <c r="J170" s="128">
        <v>0.48055555555555557</v>
      </c>
      <c r="K170" s="129"/>
      <c r="L170" s="130"/>
      <c r="M170" s="131"/>
      <c r="N170" s="132"/>
      <c r="O170" s="132"/>
      <c r="P170" s="133"/>
      <c r="Q170" s="134">
        <v>1</v>
      </c>
      <c r="R170" s="132" t="s">
        <v>42</v>
      </c>
      <c r="S170" s="132"/>
      <c r="T170" s="132" t="s">
        <v>43</v>
      </c>
      <c r="U170" s="132"/>
      <c r="V170" s="135">
        <v>45687</v>
      </c>
      <c r="W170" s="135">
        <v>45687</v>
      </c>
      <c r="X170" s="136">
        <v>0.49652777777777779</v>
      </c>
      <c r="Y170" s="136">
        <v>0.50972222222222219</v>
      </c>
      <c r="Z170" s="173">
        <f t="shared" si="73"/>
        <v>0</v>
      </c>
      <c r="AA170" s="173">
        <f t="shared" si="74"/>
        <v>0</v>
      </c>
      <c r="AB170" s="173" t="str">
        <f t="shared" si="75"/>
        <v>0</v>
      </c>
      <c r="AC170" s="137">
        <f t="shared" si="94"/>
        <v>1.3194444444444398E-2</v>
      </c>
      <c r="AD170" s="138"/>
      <c r="AE170" s="139"/>
      <c r="AF170" s="140"/>
    </row>
    <row r="171" spans="1:32" s="41" customFormat="1" ht="27.75" customHeight="1" x14ac:dyDescent="0.25">
      <c r="A171" s="160">
        <v>2025</v>
      </c>
      <c r="B171" s="164" t="s">
        <v>39</v>
      </c>
      <c r="C171" s="28"/>
      <c r="D171" s="166"/>
      <c r="E171" s="123"/>
      <c r="F171" s="124"/>
      <c r="G171" s="125"/>
      <c r="H171" s="126"/>
      <c r="I171" s="127">
        <v>45687</v>
      </c>
      <c r="J171" s="128">
        <v>0.64861111111111114</v>
      </c>
      <c r="K171" s="129"/>
      <c r="L171" s="130"/>
      <c r="M171" s="131"/>
      <c r="N171" s="132"/>
      <c r="O171" s="132"/>
      <c r="P171" s="133"/>
      <c r="Q171" s="134">
        <v>1</v>
      </c>
      <c r="R171" s="132" t="s">
        <v>42</v>
      </c>
      <c r="S171" s="132"/>
      <c r="T171" s="132" t="s">
        <v>43</v>
      </c>
      <c r="U171" s="132"/>
      <c r="V171" s="135">
        <v>45688</v>
      </c>
      <c r="W171" s="135">
        <v>45688</v>
      </c>
      <c r="X171" s="136">
        <v>0.33333333333333331</v>
      </c>
      <c r="Y171" s="136">
        <v>0.35486111111111113</v>
      </c>
      <c r="Z171" s="173">
        <f t="shared" si="73"/>
        <v>1</v>
      </c>
      <c r="AA171" s="173">
        <f t="shared" si="74"/>
        <v>0</v>
      </c>
      <c r="AB171" s="173" t="str">
        <f t="shared" si="75"/>
        <v>0</v>
      </c>
      <c r="AC171" s="137">
        <f t="shared" ref="AC171:AC174" si="95">IF(ISBLANK(X171),"",Y171-X171)</f>
        <v>2.1527777777777812E-2</v>
      </c>
      <c r="AD171" s="138"/>
      <c r="AE171" s="139"/>
      <c r="AF171" s="140"/>
    </row>
    <row r="172" spans="1:32" s="41" customFormat="1" ht="27.75" customHeight="1" x14ac:dyDescent="0.25">
      <c r="A172" s="28">
        <v>2025</v>
      </c>
      <c r="B172" s="165" t="s">
        <v>39</v>
      </c>
      <c r="C172" s="28"/>
      <c r="D172" s="167"/>
      <c r="E172" s="42"/>
      <c r="F172" s="43"/>
      <c r="G172" s="35"/>
      <c r="H172" s="47"/>
      <c r="I172" s="90">
        <v>45687</v>
      </c>
      <c r="J172" s="96">
        <v>0.70347222222222228</v>
      </c>
      <c r="K172" s="94"/>
      <c r="L172" s="102"/>
      <c r="M172" s="50"/>
      <c r="N172" s="37"/>
      <c r="O172" s="37"/>
      <c r="P172" s="49"/>
      <c r="Q172" s="36">
        <v>1</v>
      </c>
      <c r="R172" s="132" t="s">
        <v>42</v>
      </c>
      <c r="S172" s="132"/>
      <c r="T172" s="132" t="s">
        <v>43</v>
      </c>
      <c r="U172" s="37"/>
      <c r="V172" s="135">
        <v>45688</v>
      </c>
      <c r="W172" s="135">
        <v>45688</v>
      </c>
      <c r="X172" s="97">
        <v>0.35486111111111113</v>
      </c>
      <c r="Y172" s="97">
        <v>0.3840277777777778</v>
      </c>
      <c r="Z172" s="173">
        <f t="shared" si="73"/>
        <v>1</v>
      </c>
      <c r="AA172" s="173">
        <f t="shared" si="74"/>
        <v>0</v>
      </c>
      <c r="AB172" s="173" t="str">
        <f t="shared" si="75"/>
        <v>0</v>
      </c>
      <c r="AC172" s="92">
        <f t="shared" si="95"/>
        <v>2.9166666666666674E-2</v>
      </c>
      <c r="AD172" s="39"/>
      <c r="AE172" s="101"/>
      <c r="AF172" s="40"/>
    </row>
    <row r="173" spans="1:32" s="41" customFormat="1" ht="27.75" customHeight="1" x14ac:dyDescent="0.25">
      <c r="A173" s="28">
        <v>2025</v>
      </c>
      <c r="B173" s="122" t="s">
        <v>39</v>
      </c>
      <c r="C173" s="169"/>
      <c r="D173" s="42"/>
      <c r="E173" s="42"/>
      <c r="F173" s="43"/>
      <c r="G173" s="35"/>
      <c r="H173" s="47"/>
      <c r="I173" s="90">
        <v>45688</v>
      </c>
      <c r="J173" s="96">
        <v>0.38472222222222224</v>
      </c>
      <c r="K173" s="94"/>
      <c r="L173" s="48"/>
      <c r="M173" s="50"/>
      <c r="N173" s="37"/>
      <c r="O173" s="37"/>
      <c r="P173" s="49"/>
      <c r="Q173" s="36">
        <v>1</v>
      </c>
      <c r="R173" s="37" t="s">
        <v>42</v>
      </c>
      <c r="S173" s="37"/>
      <c r="T173" s="37" t="s">
        <v>62</v>
      </c>
      <c r="U173" s="37"/>
      <c r="V173" s="135">
        <v>45688</v>
      </c>
      <c r="W173" s="135">
        <v>45688</v>
      </c>
      <c r="X173" s="97">
        <v>0.3888888888888889</v>
      </c>
      <c r="Y173" s="97">
        <v>0.45833333333333331</v>
      </c>
      <c r="Z173" s="173">
        <f t="shared" si="73"/>
        <v>0</v>
      </c>
      <c r="AA173" s="173">
        <f t="shared" si="74"/>
        <v>0</v>
      </c>
      <c r="AB173" s="173" t="str">
        <f t="shared" si="75"/>
        <v>0</v>
      </c>
      <c r="AC173" s="92">
        <f t="shared" si="95"/>
        <v>6.944444444444442E-2</v>
      </c>
      <c r="AD173" s="98"/>
      <c r="AE173" s="101"/>
      <c r="AF173" s="40"/>
    </row>
    <row r="174" spans="1:32" s="41" customFormat="1" ht="27.75" customHeight="1" x14ac:dyDescent="0.25">
      <c r="A174" s="28">
        <v>2025</v>
      </c>
      <c r="B174" s="34" t="s">
        <v>39</v>
      </c>
      <c r="C174" s="28"/>
      <c r="D174" s="42"/>
      <c r="E174" s="42"/>
      <c r="F174" s="43"/>
      <c r="G174" s="35"/>
      <c r="H174" s="47"/>
      <c r="I174" s="90">
        <v>45688</v>
      </c>
      <c r="J174" s="96"/>
      <c r="K174" s="94"/>
      <c r="L174" s="48"/>
      <c r="M174" s="50"/>
      <c r="N174" s="37"/>
      <c r="O174" s="37"/>
      <c r="P174" s="49"/>
      <c r="Q174" s="36">
        <v>1</v>
      </c>
      <c r="R174" s="37" t="s">
        <v>47</v>
      </c>
      <c r="S174" s="37"/>
      <c r="T174" s="37" t="s">
        <v>82</v>
      </c>
      <c r="U174" s="37"/>
      <c r="V174" s="135">
        <v>45688</v>
      </c>
      <c r="W174" s="135">
        <v>45688</v>
      </c>
      <c r="X174" s="97">
        <v>0.46527777777777779</v>
      </c>
      <c r="Y174" s="97">
        <v>0.48958333333333331</v>
      </c>
      <c r="Z174" s="173">
        <f t="shared" si="73"/>
        <v>0</v>
      </c>
      <c r="AA174" s="173">
        <f t="shared" si="74"/>
        <v>0</v>
      </c>
      <c r="AB174" s="173" t="str">
        <f t="shared" si="75"/>
        <v>0</v>
      </c>
      <c r="AC174" s="92">
        <f t="shared" si="95"/>
        <v>2.4305555555555525E-2</v>
      </c>
      <c r="AD174" s="39"/>
      <c r="AE174" s="101"/>
      <c r="AF174" s="40"/>
    </row>
    <row r="175" spans="1:32" s="41" customFormat="1" ht="27.75" customHeight="1" x14ac:dyDescent="0.25">
      <c r="A175" s="28">
        <v>2025</v>
      </c>
      <c r="B175" s="34" t="s">
        <v>39</v>
      </c>
      <c r="C175" s="28"/>
      <c r="D175" s="42"/>
      <c r="E175" s="42"/>
      <c r="F175" s="43"/>
      <c r="G175" s="35"/>
      <c r="H175" s="47"/>
      <c r="I175" s="90">
        <v>45688</v>
      </c>
      <c r="J175" s="96"/>
      <c r="K175" s="94"/>
      <c r="L175" s="48"/>
      <c r="M175" s="50"/>
      <c r="N175" s="37"/>
      <c r="O175" s="37"/>
      <c r="P175" s="49"/>
      <c r="Q175" s="36">
        <v>1</v>
      </c>
      <c r="R175" s="37" t="s">
        <v>47</v>
      </c>
      <c r="S175" s="37"/>
      <c r="T175" s="37" t="s">
        <v>82</v>
      </c>
      <c r="U175" s="37"/>
      <c r="V175" s="135">
        <v>45688</v>
      </c>
      <c r="W175" s="135">
        <v>45688</v>
      </c>
      <c r="X175" s="97">
        <v>0.54861111111111116</v>
      </c>
      <c r="Y175" s="97">
        <v>0.61458333333333337</v>
      </c>
      <c r="Z175" s="173">
        <f t="shared" si="73"/>
        <v>0</v>
      </c>
      <c r="AA175" s="173">
        <f t="shared" si="74"/>
        <v>0</v>
      </c>
      <c r="AB175" s="173" t="str">
        <f t="shared" si="75"/>
        <v>0</v>
      </c>
      <c r="AC175" s="92">
        <f t="shared" ref="AC175:AC179" si="96">IF(ISBLANK(X175),"",Y175-X175)</f>
        <v>6.597222222222221E-2</v>
      </c>
      <c r="AD175" s="39"/>
      <c r="AE175" s="101"/>
      <c r="AF175" s="40"/>
    </row>
    <row r="176" spans="1:32" s="41" customFormat="1" ht="27.75" customHeight="1" x14ac:dyDescent="0.25">
      <c r="A176" s="28">
        <v>2025</v>
      </c>
      <c r="B176" s="34" t="s">
        <v>95</v>
      </c>
      <c r="C176" s="90">
        <v>45691</v>
      </c>
      <c r="D176" s="42" t="s">
        <v>72</v>
      </c>
      <c r="E176" s="42"/>
      <c r="F176" s="43" t="s">
        <v>69</v>
      </c>
      <c r="G176" s="35"/>
      <c r="H176" s="47"/>
      <c r="I176" s="90"/>
      <c r="J176" s="96"/>
      <c r="K176" s="94"/>
      <c r="L176" s="48"/>
      <c r="M176" s="50"/>
      <c r="N176" s="37"/>
      <c r="O176" s="37"/>
      <c r="P176" s="49"/>
      <c r="Q176" s="36">
        <v>1</v>
      </c>
      <c r="R176" s="37" t="s">
        <v>64</v>
      </c>
      <c r="S176" s="37"/>
      <c r="T176" s="114" t="s">
        <v>65</v>
      </c>
      <c r="U176" s="37"/>
      <c r="V176" s="38">
        <v>45691</v>
      </c>
      <c r="W176" s="38">
        <v>45691</v>
      </c>
      <c r="X176" s="170">
        <v>0.375</v>
      </c>
      <c r="Y176" s="170">
        <v>0.37569444444444444</v>
      </c>
      <c r="Z176" s="173">
        <f t="shared" si="73"/>
        <v>0</v>
      </c>
      <c r="AA176" s="173">
        <f t="shared" si="74"/>
        <v>0</v>
      </c>
      <c r="AB176" s="173" t="str">
        <f t="shared" si="75"/>
        <v>0</v>
      </c>
      <c r="AC176" s="92">
        <f t="shared" si="96"/>
        <v>6.9444444444444198E-4</v>
      </c>
      <c r="AD176" s="39"/>
      <c r="AE176" s="101"/>
      <c r="AF176" s="40"/>
    </row>
    <row r="177" spans="1:32" s="41" customFormat="1" ht="27.75" customHeight="1" x14ac:dyDescent="0.25">
      <c r="A177" s="28">
        <v>2025</v>
      </c>
      <c r="B177" s="122" t="s">
        <v>95</v>
      </c>
      <c r="C177" s="90">
        <v>45691</v>
      </c>
      <c r="D177" s="42" t="s">
        <v>72</v>
      </c>
      <c r="E177" s="42"/>
      <c r="F177" s="43" t="s">
        <v>55</v>
      </c>
      <c r="G177" s="35"/>
      <c r="H177" s="147"/>
      <c r="I177" s="143"/>
      <c r="J177" s="148"/>
      <c r="K177" s="149"/>
      <c r="L177" s="150"/>
      <c r="M177" s="151"/>
      <c r="N177" s="152"/>
      <c r="O177" s="152"/>
      <c r="P177" s="153"/>
      <c r="Q177" s="154">
        <v>1</v>
      </c>
      <c r="R177" s="37" t="s">
        <v>64</v>
      </c>
      <c r="S177" s="37"/>
      <c r="T177" s="114" t="s">
        <v>65</v>
      </c>
      <c r="U177" s="152"/>
      <c r="V177" s="38">
        <v>45691</v>
      </c>
      <c r="W177" s="38">
        <v>45691</v>
      </c>
      <c r="X177" s="170">
        <v>0.375</v>
      </c>
      <c r="Y177" s="170">
        <v>0.37569444444444444</v>
      </c>
      <c r="Z177" s="173">
        <f t="shared" si="73"/>
        <v>0</v>
      </c>
      <c r="AA177" s="173">
        <f t="shared" si="74"/>
        <v>0</v>
      </c>
      <c r="AB177" s="173" t="str">
        <f t="shared" si="75"/>
        <v>0</v>
      </c>
      <c r="AC177" s="92">
        <f t="shared" si="96"/>
        <v>6.9444444444444198E-4</v>
      </c>
      <c r="AD177" s="39"/>
      <c r="AE177" s="101"/>
      <c r="AF177" s="158"/>
    </row>
    <row r="178" spans="1:32" s="41" customFormat="1" ht="27.75" customHeight="1" x14ac:dyDescent="0.25">
      <c r="A178" s="28">
        <v>2025</v>
      </c>
      <c r="B178" s="34" t="s">
        <v>95</v>
      </c>
      <c r="C178" s="28"/>
      <c r="D178" s="42"/>
      <c r="E178" s="42"/>
      <c r="F178" s="43"/>
      <c r="G178" s="35"/>
      <c r="H178" s="47"/>
      <c r="I178" s="90">
        <v>45691</v>
      </c>
      <c r="J178" s="96">
        <v>0.45069444444444445</v>
      </c>
      <c r="K178" s="94"/>
      <c r="L178" s="102"/>
      <c r="M178" s="50"/>
      <c r="N178" s="37"/>
      <c r="O178" s="37"/>
      <c r="P178" s="49"/>
      <c r="Q178" s="36">
        <v>1</v>
      </c>
      <c r="R178" s="37" t="s">
        <v>47</v>
      </c>
      <c r="S178" s="37"/>
      <c r="T178" s="37" t="s">
        <v>48</v>
      </c>
      <c r="U178" s="37" t="s">
        <v>61</v>
      </c>
      <c r="V178" s="38">
        <v>45691</v>
      </c>
      <c r="W178" s="38">
        <v>45691</v>
      </c>
      <c r="X178" s="103">
        <v>0.54166666666666663</v>
      </c>
      <c r="Y178" s="97">
        <v>0.56874999999999998</v>
      </c>
      <c r="Z178" s="173">
        <f t="shared" si="73"/>
        <v>0</v>
      </c>
      <c r="AA178" s="173">
        <f t="shared" si="74"/>
        <v>0</v>
      </c>
      <c r="AB178" s="173" t="str">
        <f t="shared" si="75"/>
        <v>0</v>
      </c>
      <c r="AC178" s="92">
        <f t="shared" ref="AC178" si="97">IF(ISBLANK(X178),"",Y178-X178)</f>
        <v>2.7083333333333348E-2</v>
      </c>
      <c r="AD178" s="39"/>
      <c r="AE178" s="101"/>
      <c r="AF178" s="40"/>
    </row>
    <row r="179" spans="1:32" s="41" customFormat="1" ht="27.75" customHeight="1" x14ac:dyDescent="0.25">
      <c r="A179" s="28">
        <v>2025</v>
      </c>
      <c r="B179" s="34" t="s">
        <v>95</v>
      </c>
      <c r="C179" s="28"/>
      <c r="D179" s="42"/>
      <c r="E179" s="42"/>
      <c r="F179" s="43"/>
      <c r="G179" s="35"/>
      <c r="H179" s="47"/>
      <c r="I179" s="90">
        <v>45691</v>
      </c>
      <c r="J179" s="96">
        <v>0.4375</v>
      </c>
      <c r="K179" s="94"/>
      <c r="L179" s="48"/>
      <c r="M179" s="50"/>
      <c r="N179" s="37"/>
      <c r="O179" s="37"/>
      <c r="P179" s="49"/>
      <c r="Q179" s="36">
        <v>1</v>
      </c>
      <c r="R179" s="37" t="s">
        <v>47</v>
      </c>
      <c r="S179" s="37"/>
      <c r="T179" s="37" t="s">
        <v>48</v>
      </c>
      <c r="U179" s="37" t="s">
        <v>49</v>
      </c>
      <c r="V179" s="38">
        <v>45691</v>
      </c>
      <c r="W179" s="38">
        <v>45691</v>
      </c>
      <c r="X179" s="103">
        <v>0.54166666666666663</v>
      </c>
      <c r="Y179" s="97">
        <v>0.56874999999999998</v>
      </c>
      <c r="Z179" s="173">
        <f t="shared" si="73"/>
        <v>0</v>
      </c>
      <c r="AA179" s="173">
        <f t="shared" si="74"/>
        <v>0</v>
      </c>
      <c r="AB179" s="173" t="str">
        <f t="shared" si="75"/>
        <v>0</v>
      </c>
      <c r="AC179" s="92">
        <f t="shared" si="96"/>
        <v>2.7083333333333348E-2</v>
      </c>
      <c r="AD179" s="39"/>
      <c r="AE179" s="101"/>
      <c r="AF179" s="40"/>
    </row>
    <row r="180" spans="1:32" s="41" customFormat="1" ht="27.75" customHeight="1" x14ac:dyDescent="0.25">
      <c r="A180" s="28">
        <v>2025</v>
      </c>
      <c r="B180" s="34" t="s">
        <v>95</v>
      </c>
      <c r="C180" s="28"/>
      <c r="D180" s="42"/>
      <c r="E180" s="42"/>
      <c r="F180" s="43"/>
      <c r="G180" s="35"/>
      <c r="H180" s="47"/>
      <c r="I180" s="90">
        <v>45692</v>
      </c>
      <c r="J180" s="96">
        <v>0.8</v>
      </c>
      <c r="K180" s="94"/>
      <c r="L180" s="48"/>
      <c r="M180" s="50"/>
      <c r="N180" s="37"/>
      <c r="O180" s="37"/>
      <c r="P180" s="49"/>
      <c r="Q180" s="36">
        <v>1</v>
      </c>
      <c r="R180" s="37" t="s">
        <v>47</v>
      </c>
      <c r="S180" s="37"/>
      <c r="T180" s="37" t="s">
        <v>48</v>
      </c>
      <c r="U180" s="37" t="s">
        <v>96</v>
      </c>
      <c r="V180" s="38">
        <v>45693</v>
      </c>
      <c r="W180" s="38">
        <v>45693</v>
      </c>
      <c r="X180" s="103">
        <v>0.375</v>
      </c>
      <c r="Y180" s="97">
        <v>0.38055555555555554</v>
      </c>
      <c r="Z180" s="173">
        <f t="shared" si="73"/>
        <v>1</v>
      </c>
      <c r="AA180" s="173">
        <f t="shared" si="74"/>
        <v>0</v>
      </c>
      <c r="AB180" s="173" t="str">
        <f t="shared" si="75"/>
        <v>0</v>
      </c>
      <c r="AC180" s="92">
        <f t="shared" ref="AC180:AC184" si="98">IF(ISBLANK(X180),"",Y180-X180)</f>
        <v>5.5555555555555358E-3</v>
      </c>
      <c r="AD180" s="39"/>
      <c r="AE180" s="101"/>
      <c r="AF180" s="40"/>
    </row>
    <row r="181" spans="1:32" s="41" customFormat="1" ht="27.75" customHeight="1" x14ac:dyDescent="0.25">
      <c r="A181" s="28">
        <v>2025</v>
      </c>
      <c r="B181" s="34" t="s">
        <v>95</v>
      </c>
      <c r="C181" s="28"/>
      <c r="D181" s="42"/>
      <c r="E181" s="42"/>
      <c r="F181" s="43"/>
      <c r="G181" s="35"/>
      <c r="H181" s="47"/>
      <c r="I181" s="90">
        <v>45693</v>
      </c>
      <c r="J181" s="96">
        <v>0.37777777777777777</v>
      </c>
      <c r="K181" s="94"/>
      <c r="L181" s="102"/>
      <c r="M181" s="50"/>
      <c r="N181" s="37"/>
      <c r="O181" s="37"/>
      <c r="P181" s="49"/>
      <c r="Q181" s="36">
        <v>1</v>
      </c>
      <c r="R181" s="37" t="s">
        <v>47</v>
      </c>
      <c r="S181" s="37"/>
      <c r="T181" s="37" t="s">
        <v>48</v>
      </c>
      <c r="U181" s="37" t="s">
        <v>61</v>
      </c>
      <c r="V181" s="38">
        <v>45693</v>
      </c>
      <c r="W181" s="38">
        <v>45693</v>
      </c>
      <c r="X181" s="103">
        <v>0.38541666666666669</v>
      </c>
      <c r="Y181" s="97">
        <v>0.38958333333333334</v>
      </c>
      <c r="Z181" s="173">
        <f t="shared" si="73"/>
        <v>0</v>
      </c>
      <c r="AA181" s="173">
        <f t="shared" si="74"/>
        <v>0</v>
      </c>
      <c r="AB181" s="173" t="str">
        <f t="shared" si="75"/>
        <v>0</v>
      </c>
      <c r="AC181" s="92">
        <f t="shared" si="98"/>
        <v>4.1666666666666519E-3</v>
      </c>
      <c r="AD181" s="39"/>
      <c r="AE181" s="101"/>
      <c r="AF181" s="40"/>
    </row>
    <row r="182" spans="1:32" s="41" customFormat="1" ht="27.75" customHeight="1" x14ac:dyDescent="0.25">
      <c r="A182" s="160">
        <v>2025</v>
      </c>
      <c r="B182" s="164" t="s">
        <v>39</v>
      </c>
      <c r="C182" s="28"/>
      <c r="D182" s="166"/>
      <c r="E182" s="123"/>
      <c r="F182" s="124"/>
      <c r="G182" s="125"/>
      <c r="H182" s="126"/>
      <c r="I182" s="127">
        <v>45693</v>
      </c>
      <c r="J182" s="128">
        <v>0.38958333333333334</v>
      </c>
      <c r="K182" s="129"/>
      <c r="L182" s="130"/>
      <c r="M182" s="131"/>
      <c r="N182" s="132"/>
      <c r="O182" s="132"/>
      <c r="P182" s="133"/>
      <c r="Q182" s="134">
        <v>1</v>
      </c>
      <c r="R182" s="37" t="s">
        <v>67</v>
      </c>
      <c r="S182" s="37"/>
      <c r="T182" s="37" t="s">
        <v>68</v>
      </c>
      <c r="U182" s="132"/>
      <c r="V182" s="38">
        <v>45693</v>
      </c>
      <c r="W182" s="38">
        <v>45693</v>
      </c>
      <c r="X182" s="136">
        <v>0.38958333333333334</v>
      </c>
      <c r="Y182" s="136">
        <v>0.39305555555555555</v>
      </c>
      <c r="Z182" s="173">
        <f t="shared" si="73"/>
        <v>0</v>
      </c>
      <c r="AA182" s="173">
        <f t="shared" si="74"/>
        <v>0</v>
      </c>
      <c r="AB182" s="173" t="str">
        <f t="shared" si="75"/>
        <v>0</v>
      </c>
      <c r="AC182" s="137">
        <f t="shared" si="98"/>
        <v>3.4722222222222099E-3</v>
      </c>
      <c r="AD182" s="138"/>
      <c r="AE182" s="139"/>
      <c r="AF182" s="140"/>
    </row>
    <row r="183" spans="1:32" s="41" customFormat="1" ht="27.75" customHeight="1" x14ac:dyDescent="0.25">
      <c r="A183" s="28">
        <v>2025</v>
      </c>
      <c r="B183" s="34" t="s">
        <v>95</v>
      </c>
      <c r="C183" s="28"/>
      <c r="D183" s="42"/>
      <c r="E183" s="42"/>
      <c r="F183" s="43"/>
      <c r="G183" s="35"/>
      <c r="H183" s="47"/>
      <c r="I183" s="127">
        <v>45693</v>
      </c>
      <c r="J183" s="96"/>
      <c r="K183" s="94"/>
      <c r="L183" s="48"/>
      <c r="M183" s="50"/>
      <c r="N183" s="37"/>
      <c r="O183" s="37"/>
      <c r="P183" s="49"/>
      <c r="Q183" s="36">
        <v>1</v>
      </c>
      <c r="R183" s="37" t="s">
        <v>47</v>
      </c>
      <c r="S183" s="37"/>
      <c r="T183" s="37" t="s">
        <v>82</v>
      </c>
      <c r="U183" s="37"/>
      <c r="V183" s="38">
        <v>45693</v>
      </c>
      <c r="W183" s="38">
        <v>45693</v>
      </c>
      <c r="X183" s="97">
        <v>0.40277777777777779</v>
      </c>
      <c r="Y183" s="97">
        <v>0.40972222222222221</v>
      </c>
      <c r="Z183" s="173">
        <f t="shared" si="73"/>
        <v>0</v>
      </c>
      <c r="AA183" s="173">
        <f t="shared" si="74"/>
        <v>0</v>
      </c>
      <c r="AB183" s="173" t="str">
        <f t="shared" si="75"/>
        <v>0</v>
      </c>
      <c r="AC183" s="92">
        <f t="shared" si="98"/>
        <v>6.9444444444444198E-3</v>
      </c>
      <c r="AD183" s="39"/>
      <c r="AE183" s="101"/>
      <c r="AF183" s="40"/>
    </row>
    <row r="184" spans="1:32" s="41" customFormat="1" ht="27.75" customHeight="1" x14ac:dyDescent="0.25">
      <c r="A184" s="160">
        <v>2025</v>
      </c>
      <c r="B184" s="161" t="s">
        <v>95</v>
      </c>
      <c r="C184" s="28"/>
      <c r="D184" s="166"/>
      <c r="E184" s="123"/>
      <c r="F184" s="124"/>
      <c r="G184" s="125"/>
      <c r="H184" s="126"/>
      <c r="I184" s="127">
        <v>45693</v>
      </c>
      <c r="J184" s="128">
        <v>0.43333333333333335</v>
      </c>
      <c r="K184" s="129"/>
      <c r="L184" s="130"/>
      <c r="M184" s="131"/>
      <c r="N184" s="132"/>
      <c r="O184" s="132"/>
      <c r="P184" s="133"/>
      <c r="Q184" s="134">
        <v>1</v>
      </c>
      <c r="R184" s="132" t="s">
        <v>42</v>
      </c>
      <c r="S184" s="132"/>
      <c r="T184" s="132" t="s">
        <v>43</v>
      </c>
      <c r="U184" s="132"/>
      <c r="V184" s="135">
        <v>45693</v>
      </c>
      <c r="W184" s="135">
        <v>45693</v>
      </c>
      <c r="X184" s="136">
        <v>0.54513888888888884</v>
      </c>
      <c r="Y184" s="136">
        <v>0.5541666666666667</v>
      </c>
      <c r="Z184" s="173">
        <f t="shared" si="73"/>
        <v>0</v>
      </c>
      <c r="AA184" s="173">
        <f t="shared" si="74"/>
        <v>0</v>
      </c>
      <c r="AB184" s="173" t="str">
        <f t="shared" si="75"/>
        <v>0</v>
      </c>
      <c r="AC184" s="137">
        <f t="shared" si="98"/>
        <v>9.0277777777778567E-3</v>
      </c>
      <c r="AD184" s="138"/>
      <c r="AE184" s="139"/>
      <c r="AF184" s="140"/>
    </row>
    <row r="185" spans="1:32" s="41" customFormat="1" ht="27.75" customHeight="1" x14ac:dyDescent="0.25">
      <c r="A185" s="28">
        <v>2025</v>
      </c>
      <c r="B185" s="161" t="s">
        <v>95</v>
      </c>
      <c r="C185" s="28"/>
      <c r="D185" s="42"/>
      <c r="E185" s="42"/>
      <c r="F185" s="43"/>
      <c r="G185" s="35"/>
      <c r="H185" s="47"/>
      <c r="I185" s="90">
        <v>45693</v>
      </c>
      <c r="J185" s="96">
        <v>0.58402777777777781</v>
      </c>
      <c r="K185" s="94"/>
      <c r="L185" s="102"/>
      <c r="M185" s="50"/>
      <c r="N185" s="37"/>
      <c r="O185" s="37"/>
      <c r="P185" s="49"/>
      <c r="Q185" s="36">
        <v>1</v>
      </c>
      <c r="R185" s="37" t="s">
        <v>47</v>
      </c>
      <c r="S185" s="37"/>
      <c r="T185" s="37" t="s">
        <v>48</v>
      </c>
      <c r="U185" s="37" t="s">
        <v>61</v>
      </c>
      <c r="V185" s="38">
        <v>45693</v>
      </c>
      <c r="W185" s="38">
        <v>45693</v>
      </c>
      <c r="X185" s="103">
        <v>0.58402777777777781</v>
      </c>
      <c r="Y185" s="97">
        <v>0.59166666666666667</v>
      </c>
      <c r="Z185" s="173">
        <f t="shared" si="73"/>
        <v>0</v>
      </c>
      <c r="AA185" s="173">
        <f t="shared" si="74"/>
        <v>0</v>
      </c>
      <c r="AB185" s="173" t="str">
        <f t="shared" si="75"/>
        <v>0</v>
      </c>
      <c r="AC185" s="92">
        <f t="shared" ref="AC185:AC188" si="99">IF(ISBLANK(X185),"",Y185-X185)</f>
        <v>7.6388888888888618E-3</v>
      </c>
      <c r="AD185" s="39"/>
      <c r="AE185" s="101"/>
      <c r="AF185" s="40"/>
    </row>
    <row r="186" spans="1:32" s="41" customFormat="1" ht="27.75" customHeight="1" x14ac:dyDescent="0.25">
      <c r="A186" s="160">
        <v>2025</v>
      </c>
      <c r="B186" s="161" t="s">
        <v>95</v>
      </c>
      <c r="C186" s="28"/>
      <c r="D186" s="166"/>
      <c r="E186" s="123"/>
      <c r="F186" s="124"/>
      <c r="G186" s="125"/>
      <c r="H186" s="126"/>
      <c r="I186" s="127">
        <v>45693</v>
      </c>
      <c r="J186" s="128">
        <v>0.74305555555555558</v>
      </c>
      <c r="K186" s="129"/>
      <c r="L186" s="130"/>
      <c r="M186" s="131"/>
      <c r="N186" s="132"/>
      <c r="O186" s="132"/>
      <c r="P186" s="133"/>
      <c r="Q186" s="134">
        <v>1</v>
      </c>
      <c r="R186" s="132" t="s">
        <v>42</v>
      </c>
      <c r="S186" s="132"/>
      <c r="T186" s="132" t="s">
        <v>43</v>
      </c>
      <c r="U186" s="132"/>
      <c r="V186" s="135">
        <v>45694</v>
      </c>
      <c r="W186" s="135">
        <v>45694</v>
      </c>
      <c r="X186" s="136">
        <v>0.35416666666666669</v>
      </c>
      <c r="Y186" s="136">
        <v>0.36041666666666666</v>
      </c>
      <c r="Z186" s="173">
        <f t="shared" si="73"/>
        <v>1</v>
      </c>
      <c r="AA186" s="173">
        <f t="shared" si="74"/>
        <v>0</v>
      </c>
      <c r="AB186" s="173" t="str">
        <f t="shared" si="75"/>
        <v>0</v>
      </c>
      <c r="AC186" s="137">
        <f t="shared" si="99"/>
        <v>6.2499999999999778E-3</v>
      </c>
      <c r="AD186" s="138"/>
      <c r="AE186" s="139"/>
      <c r="AF186" s="140"/>
    </row>
    <row r="187" spans="1:32" s="41" customFormat="1" ht="27.75" customHeight="1" x14ac:dyDescent="0.25">
      <c r="A187" s="28">
        <v>2025</v>
      </c>
      <c r="B187" s="34" t="s">
        <v>95</v>
      </c>
      <c r="C187" s="90">
        <v>45694</v>
      </c>
      <c r="D187" s="42" t="s">
        <v>97</v>
      </c>
      <c r="E187" s="42" t="s">
        <v>98</v>
      </c>
      <c r="F187" s="43" t="s">
        <v>56</v>
      </c>
      <c r="G187" s="35"/>
      <c r="H187" s="47"/>
      <c r="I187" s="90"/>
      <c r="J187" s="96"/>
      <c r="K187" s="94"/>
      <c r="L187" s="48"/>
      <c r="M187" s="50"/>
      <c r="N187" s="37"/>
      <c r="O187" s="37"/>
      <c r="P187" s="49"/>
      <c r="Q187" s="36">
        <v>1</v>
      </c>
      <c r="R187" s="37" t="s">
        <v>64</v>
      </c>
      <c r="S187" s="37"/>
      <c r="T187" s="114" t="s">
        <v>65</v>
      </c>
      <c r="U187" s="37"/>
      <c r="V187" s="38">
        <v>45694</v>
      </c>
      <c r="W187" s="38">
        <v>45694</v>
      </c>
      <c r="X187" s="170">
        <v>0.41666666666666669</v>
      </c>
      <c r="Y187" s="170">
        <v>0.4236111111111111</v>
      </c>
      <c r="Z187" s="173">
        <f t="shared" si="73"/>
        <v>0</v>
      </c>
      <c r="AA187" s="173">
        <f t="shared" si="74"/>
        <v>0</v>
      </c>
      <c r="AB187" s="173" t="str">
        <f t="shared" si="75"/>
        <v>0</v>
      </c>
      <c r="AC187" s="92">
        <f t="shared" si="99"/>
        <v>6.9444444444444198E-3</v>
      </c>
      <c r="AD187" s="39"/>
      <c r="AE187" s="101"/>
      <c r="AF187" s="40"/>
    </row>
    <row r="188" spans="1:32" s="41" customFormat="1" ht="32.25" customHeight="1" x14ac:dyDescent="0.25">
      <c r="A188" s="28">
        <v>2025</v>
      </c>
      <c r="B188" s="122" t="s">
        <v>95</v>
      </c>
      <c r="C188" s="90">
        <v>45694</v>
      </c>
      <c r="D188" s="37" t="s">
        <v>99</v>
      </c>
      <c r="E188" s="42" t="s">
        <v>85</v>
      </c>
      <c r="F188" s="43" t="s">
        <v>71</v>
      </c>
      <c r="G188" s="35"/>
      <c r="H188" s="147"/>
      <c r="I188" s="143"/>
      <c r="J188" s="148"/>
      <c r="K188" s="149"/>
      <c r="L188" s="150"/>
      <c r="M188" s="151"/>
      <c r="N188" s="152"/>
      <c r="O188" s="152"/>
      <c r="P188" s="153"/>
      <c r="Q188" s="154">
        <v>1</v>
      </c>
      <c r="R188" s="37" t="s">
        <v>64</v>
      </c>
      <c r="S188" s="37"/>
      <c r="T188" s="114" t="s">
        <v>65</v>
      </c>
      <c r="U188" s="152"/>
      <c r="V188" s="38">
        <v>45694</v>
      </c>
      <c r="W188" s="38">
        <v>45694</v>
      </c>
      <c r="X188" s="170">
        <v>0.375</v>
      </c>
      <c r="Y188" s="170">
        <v>0.37569444444444444</v>
      </c>
      <c r="Z188" s="173">
        <f t="shared" si="73"/>
        <v>0</v>
      </c>
      <c r="AA188" s="173">
        <f t="shared" si="74"/>
        <v>0</v>
      </c>
      <c r="AB188" s="173" t="str">
        <f t="shared" si="75"/>
        <v>0</v>
      </c>
      <c r="AC188" s="92">
        <f t="shared" si="99"/>
        <v>6.9444444444444198E-4</v>
      </c>
      <c r="AD188" s="39"/>
      <c r="AE188" s="101"/>
      <c r="AF188" s="158"/>
    </row>
    <row r="189" spans="1:32" s="41" customFormat="1" ht="27.75" customHeight="1" x14ac:dyDescent="0.25">
      <c r="A189" s="28">
        <v>2025</v>
      </c>
      <c r="B189" s="34" t="s">
        <v>95</v>
      </c>
      <c r="C189" s="90">
        <v>45694</v>
      </c>
      <c r="D189" s="37" t="s">
        <v>100</v>
      </c>
      <c r="E189" s="42" t="s">
        <v>101</v>
      </c>
      <c r="F189" s="43" t="s">
        <v>53</v>
      </c>
      <c r="G189" s="35"/>
      <c r="H189" s="47"/>
      <c r="I189" s="90"/>
      <c r="J189" s="96"/>
      <c r="K189" s="94"/>
      <c r="L189" s="102"/>
      <c r="M189" s="50"/>
      <c r="N189" s="37"/>
      <c r="O189" s="37"/>
      <c r="P189" s="49"/>
      <c r="Q189" s="154">
        <v>1</v>
      </c>
      <c r="R189" s="37" t="s">
        <v>64</v>
      </c>
      <c r="S189" s="37"/>
      <c r="T189" s="114" t="s">
        <v>65</v>
      </c>
      <c r="U189" s="152"/>
      <c r="V189" s="38">
        <v>45694</v>
      </c>
      <c r="W189" s="38">
        <v>45694</v>
      </c>
      <c r="X189" s="170">
        <v>0.375</v>
      </c>
      <c r="Y189" s="170">
        <v>0.37569444444444444</v>
      </c>
      <c r="Z189" s="173">
        <f t="shared" si="73"/>
        <v>0</v>
      </c>
      <c r="AA189" s="173">
        <f t="shared" si="74"/>
        <v>0</v>
      </c>
      <c r="AB189" s="173" t="str">
        <f t="shared" si="75"/>
        <v>0</v>
      </c>
      <c r="AC189" s="92">
        <f t="shared" ref="AC189:AC192" si="100">IF(ISBLANK(X189),"",Y189-X189)</f>
        <v>6.9444444444444198E-4</v>
      </c>
      <c r="AD189" s="39"/>
      <c r="AE189" s="101"/>
      <c r="AF189" s="40"/>
    </row>
    <row r="190" spans="1:32" s="41" customFormat="1" ht="27.75" customHeight="1" x14ac:dyDescent="0.25">
      <c r="A190" s="28">
        <v>2025</v>
      </c>
      <c r="B190" s="161" t="s">
        <v>95</v>
      </c>
      <c r="C190" s="28"/>
      <c r="D190" s="42"/>
      <c r="E190" s="42"/>
      <c r="F190" s="43"/>
      <c r="G190" s="35"/>
      <c r="H190" s="47"/>
      <c r="I190" s="90">
        <v>45695</v>
      </c>
      <c r="J190" s="96">
        <v>0.62222222222222223</v>
      </c>
      <c r="K190" s="94"/>
      <c r="L190" s="102"/>
      <c r="M190" s="50"/>
      <c r="N190" s="37"/>
      <c r="O190" s="37"/>
      <c r="P190" s="49"/>
      <c r="Q190" s="36">
        <v>1</v>
      </c>
      <c r="R190" s="37" t="s">
        <v>47</v>
      </c>
      <c r="S190" s="37"/>
      <c r="T190" s="37" t="s">
        <v>48</v>
      </c>
      <c r="U190" s="37" t="s">
        <v>61</v>
      </c>
      <c r="V190" s="38">
        <v>45695</v>
      </c>
      <c r="W190" s="38">
        <v>45695</v>
      </c>
      <c r="X190" s="103">
        <v>0.62222222222222223</v>
      </c>
      <c r="Y190" s="97">
        <v>0.625</v>
      </c>
      <c r="Z190" s="173">
        <f t="shared" si="73"/>
        <v>0</v>
      </c>
      <c r="AA190" s="173">
        <f t="shared" si="74"/>
        <v>0</v>
      </c>
      <c r="AB190" s="173" t="str">
        <f t="shared" si="75"/>
        <v>0</v>
      </c>
      <c r="AC190" s="92">
        <f t="shared" si="100"/>
        <v>2.7777777777777679E-3</v>
      </c>
      <c r="AD190" s="39"/>
      <c r="AE190" s="101"/>
      <c r="AF190" s="40"/>
    </row>
    <row r="191" spans="1:32" s="41" customFormat="1" ht="27.75" customHeight="1" x14ac:dyDescent="0.25">
      <c r="A191" s="28">
        <v>2025</v>
      </c>
      <c r="B191" s="161" t="s">
        <v>95</v>
      </c>
      <c r="C191" s="28"/>
      <c r="D191" s="42"/>
      <c r="E191" s="42"/>
      <c r="F191" s="43"/>
      <c r="G191" s="35"/>
      <c r="H191" s="47"/>
      <c r="I191" s="90">
        <v>45695</v>
      </c>
      <c r="J191" s="96">
        <v>0.63541666666666663</v>
      </c>
      <c r="K191" s="94"/>
      <c r="L191" s="48"/>
      <c r="M191" s="50"/>
      <c r="N191" s="37"/>
      <c r="O191" s="37"/>
      <c r="P191" s="49"/>
      <c r="Q191" s="36">
        <v>1</v>
      </c>
      <c r="R191" s="37" t="s">
        <v>50</v>
      </c>
      <c r="S191" s="37" t="s">
        <v>51</v>
      </c>
      <c r="T191" s="37" t="s">
        <v>52</v>
      </c>
      <c r="U191" s="37"/>
      <c r="V191" s="38">
        <v>45695</v>
      </c>
      <c r="W191" s="38">
        <v>45695</v>
      </c>
      <c r="X191" s="97">
        <v>0.65277777777777779</v>
      </c>
      <c r="Y191" s="97">
        <v>0.68055555555555558</v>
      </c>
      <c r="Z191" s="173">
        <f t="shared" si="73"/>
        <v>0</v>
      </c>
      <c r="AA191" s="173">
        <f t="shared" si="74"/>
        <v>0</v>
      </c>
      <c r="AB191" s="173" t="str">
        <f t="shared" si="75"/>
        <v>0</v>
      </c>
      <c r="AC191" s="92">
        <f t="shared" si="100"/>
        <v>2.777777777777779E-2</v>
      </c>
      <c r="AD191" s="39"/>
      <c r="AE191" s="101"/>
      <c r="AF191" s="40"/>
    </row>
    <row r="192" spans="1:32" s="41" customFormat="1" ht="27.75" customHeight="1" x14ac:dyDescent="0.25">
      <c r="A192" s="160">
        <v>2025</v>
      </c>
      <c r="B192" s="161" t="s">
        <v>95</v>
      </c>
      <c r="C192" s="28"/>
      <c r="D192" s="166"/>
      <c r="E192" s="123"/>
      <c r="F192" s="124"/>
      <c r="G192" s="125"/>
      <c r="H192" s="126"/>
      <c r="I192" s="127">
        <v>45695</v>
      </c>
      <c r="J192" s="128">
        <v>0.69652777777777775</v>
      </c>
      <c r="K192" s="129"/>
      <c r="L192" s="130"/>
      <c r="M192" s="131"/>
      <c r="N192" s="132"/>
      <c r="O192" s="132"/>
      <c r="P192" s="133"/>
      <c r="Q192" s="134">
        <v>1</v>
      </c>
      <c r="R192" s="132" t="s">
        <v>42</v>
      </c>
      <c r="S192" s="132"/>
      <c r="T192" s="132" t="s">
        <v>43</v>
      </c>
      <c r="U192" s="132"/>
      <c r="V192" s="135">
        <v>45695</v>
      </c>
      <c r="W192" s="135">
        <v>45695</v>
      </c>
      <c r="X192" s="97">
        <v>0.69652777777777775</v>
      </c>
      <c r="Y192" s="136">
        <v>0.70972222222222225</v>
      </c>
      <c r="Z192" s="173">
        <f t="shared" si="73"/>
        <v>0</v>
      </c>
      <c r="AA192" s="173">
        <f t="shared" si="74"/>
        <v>0</v>
      </c>
      <c r="AB192" s="173" t="str">
        <f t="shared" si="75"/>
        <v>0</v>
      </c>
      <c r="AC192" s="137">
        <f t="shared" si="100"/>
        <v>1.3194444444444509E-2</v>
      </c>
      <c r="AD192" s="138"/>
      <c r="AE192" s="139"/>
      <c r="AF192" s="140"/>
    </row>
    <row r="193" spans="1:32" s="41" customFormat="1" ht="27.75" customHeight="1" x14ac:dyDescent="0.25">
      <c r="A193" s="160">
        <v>2025</v>
      </c>
      <c r="B193" s="161" t="s">
        <v>95</v>
      </c>
      <c r="C193" s="28"/>
      <c r="D193" s="166"/>
      <c r="E193" s="123"/>
      <c r="F193" s="124"/>
      <c r="G193" s="125"/>
      <c r="H193" s="126"/>
      <c r="I193" s="127">
        <v>45688</v>
      </c>
      <c r="J193" s="128">
        <v>0.77152777777777781</v>
      </c>
      <c r="K193" s="129"/>
      <c r="L193" s="130"/>
      <c r="M193" s="131"/>
      <c r="N193" s="132"/>
      <c r="O193" s="132"/>
      <c r="P193" s="133"/>
      <c r="Q193" s="134">
        <v>1</v>
      </c>
      <c r="R193" s="132" t="s">
        <v>42</v>
      </c>
      <c r="S193" s="132"/>
      <c r="T193" s="132" t="s">
        <v>43</v>
      </c>
      <c r="U193" s="132"/>
      <c r="V193" s="135">
        <v>45691</v>
      </c>
      <c r="W193" s="135">
        <v>45691</v>
      </c>
      <c r="X193" s="97">
        <v>0.33333333333333331</v>
      </c>
      <c r="Y193" s="136">
        <v>0.34444444444444444</v>
      </c>
      <c r="Z193" s="173">
        <f t="shared" si="73"/>
        <v>1</v>
      </c>
      <c r="AA193" s="173">
        <f t="shared" si="74"/>
        <v>0</v>
      </c>
      <c r="AB193" s="173" t="str">
        <f t="shared" si="75"/>
        <v>0</v>
      </c>
      <c r="AC193" s="137">
        <f t="shared" ref="AC193" si="101">IF(ISBLANK(X193),"",Y193-X193)</f>
        <v>1.1111111111111127E-2</v>
      </c>
      <c r="AD193" s="138"/>
      <c r="AE193" s="139"/>
      <c r="AF193" s="140"/>
    </row>
    <row r="194" spans="1:32" s="41" customFormat="1" ht="27.75" customHeight="1" x14ac:dyDescent="0.25">
      <c r="A194" s="160">
        <v>2025</v>
      </c>
      <c r="B194" s="161" t="s">
        <v>95</v>
      </c>
      <c r="C194" s="28"/>
      <c r="D194" s="166"/>
      <c r="E194" s="123"/>
      <c r="F194" s="124"/>
      <c r="G194" s="125"/>
      <c r="H194" s="126"/>
      <c r="I194" s="127">
        <v>45685</v>
      </c>
      <c r="J194" s="128">
        <v>0.65625</v>
      </c>
      <c r="K194" s="129"/>
      <c r="L194" s="130"/>
      <c r="M194" s="131"/>
      <c r="N194" s="132"/>
      <c r="O194" s="132"/>
      <c r="P194" s="133"/>
      <c r="Q194" s="134">
        <v>1</v>
      </c>
      <c r="R194" s="132" t="s">
        <v>57</v>
      </c>
      <c r="S194" s="132"/>
      <c r="T194" s="132" t="s">
        <v>58</v>
      </c>
      <c r="U194" s="132"/>
      <c r="V194" s="135">
        <v>45692</v>
      </c>
      <c r="W194" s="135">
        <v>45692</v>
      </c>
      <c r="X194" s="97">
        <v>0.41666666666666669</v>
      </c>
      <c r="Y194" s="136">
        <v>0.43888888888888888</v>
      </c>
      <c r="Z194" s="173">
        <f t="shared" si="73"/>
        <v>5</v>
      </c>
      <c r="AA194" s="173">
        <f t="shared" si="74"/>
        <v>0</v>
      </c>
      <c r="AB194" s="173" t="str">
        <f t="shared" si="75"/>
        <v>0</v>
      </c>
      <c r="AC194" s="137">
        <f t="shared" ref="AC194" si="102">IF(ISBLANK(X194),"",Y194-X194)</f>
        <v>2.2222222222222199E-2</v>
      </c>
      <c r="AD194" s="138"/>
      <c r="AE194" s="139"/>
      <c r="AF194" s="140"/>
    </row>
    <row r="195" spans="1:32" s="41" customFormat="1" ht="27.75" customHeight="1" x14ac:dyDescent="0.25">
      <c r="A195" s="160">
        <v>2025</v>
      </c>
      <c r="B195" s="161" t="s">
        <v>95</v>
      </c>
      <c r="C195" s="28"/>
      <c r="D195" s="166"/>
      <c r="E195" s="123"/>
      <c r="F195" s="124"/>
      <c r="G195" s="125"/>
      <c r="H195" s="126"/>
      <c r="I195" s="127">
        <v>45685</v>
      </c>
      <c r="J195" s="128">
        <v>0.65625</v>
      </c>
      <c r="K195" s="129"/>
      <c r="L195" s="130"/>
      <c r="M195" s="131"/>
      <c r="N195" s="132"/>
      <c r="O195" s="132"/>
      <c r="P195" s="133"/>
      <c r="Q195" s="134">
        <v>1</v>
      </c>
      <c r="R195" s="132" t="s">
        <v>57</v>
      </c>
      <c r="S195" s="132"/>
      <c r="T195" s="132" t="s">
        <v>58</v>
      </c>
      <c r="U195" s="132"/>
      <c r="V195" s="135">
        <v>45692</v>
      </c>
      <c r="W195" s="135">
        <v>45692</v>
      </c>
      <c r="X195" s="97">
        <v>0.41666666666666669</v>
      </c>
      <c r="Y195" s="136">
        <v>0.43888888888888888</v>
      </c>
      <c r="Z195" s="173">
        <f t="shared" si="73"/>
        <v>5</v>
      </c>
      <c r="AA195" s="173">
        <f t="shared" si="74"/>
        <v>0</v>
      </c>
      <c r="AB195" s="173" t="str">
        <f t="shared" si="75"/>
        <v>0</v>
      </c>
      <c r="AC195" s="137">
        <f t="shared" ref="AC195" si="103">IF(ISBLANK(X195),"",Y195-X195)</f>
        <v>2.2222222222222199E-2</v>
      </c>
      <c r="AD195" s="138"/>
      <c r="AE195" s="139"/>
      <c r="AF195" s="140"/>
    </row>
    <row r="196" spans="1:32" s="41" customFormat="1" ht="27.75" customHeight="1" x14ac:dyDescent="0.25">
      <c r="A196" s="160">
        <v>2025</v>
      </c>
      <c r="B196" s="161" t="s">
        <v>95</v>
      </c>
      <c r="C196" s="28"/>
      <c r="D196" s="166"/>
      <c r="E196" s="123"/>
      <c r="F196" s="124"/>
      <c r="G196" s="125"/>
      <c r="H196" s="126"/>
      <c r="I196" s="127">
        <v>45687</v>
      </c>
      <c r="J196" s="128">
        <v>0.40277777777777779</v>
      </c>
      <c r="K196" s="129"/>
      <c r="L196" s="130"/>
      <c r="M196" s="131"/>
      <c r="N196" s="132"/>
      <c r="O196" s="132"/>
      <c r="P196" s="133"/>
      <c r="Q196" s="134">
        <v>1</v>
      </c>
      <c r="R196" s="132" t="s">
        <v>57</v>
      </c>
      <c r="S196" s="132"/>
      <c r="T196" s="132" t="s">
        <v>58</v>
      </c>
      <c r="U196" s="132"/>
      <c r="V196" s="135">
        <v>45692</v>
      </c>
      <c r="W196" s="135">
        <v>45692</v>
      </c>
      <c r="X196" s="97">
        <v>0.43958333333333333</v>
      </c>
      <c r="Y196" s="136">
        <v>0.44861111111111113</v>
      </c>
      <c r="Z196" s="173">
        <f t="shared" ref="Z196:Z247" si="104">IF(ISNUMBER(C196),NETWORKDAYS(C196,V196)-1,IF(ISNUMBER(I196),NETWORKDAYS(I196,V196)-1,""))</f>
        <v>3</v>
      </c>
      <c r="AA196" s="173">
        <f t="shared" ref="AA196:AA247" si="105">IF(ISNUMBER(C196),(W196-V196),IF(ISNUMBER(I196),(W196-V196),""))</f>
        <v>0</v>
      </c>
      <c r="AB196" s="173" t="str">
        <f t="shared" ref="AB196:AB214" si="106">IF(ISNUMBER(K196),W196-K196,"0")</f>
        <v>0</v>
      </c>
      <c r="AC196" s="137">
        <f t="shared" ref="AC196" si="107">IF(ISBLANK(X196),"",Y196-X196)</f>
        <v>9.0277777777778012E-3</v>
      </c>
      <c r="AD196" s="138"/>
      <c r="AE196" s="139"/>
      <c r="AF196" s="140"/>
    </row>
    <row r="197" spans="1:32" s="41" customFormat="1" ht="27.75" customHeight="1" x14ac:dyDescent="0.25">
      <c r="A197" s="160">
        <v>2025</v>
      </c>
      <c r="B197" s="161" t="s">
        <v>95</v>
      </c>
      <c r="C197" s="28"/>
      <c r="D197" s="166"/>
      <c r="E197" s="123"/>
      <c r="F197" s="124"/>
      <c r="G197" s="125"/>
      <c r="H197" s="126"/>
      <c r="I197" s="127">
        <v>45687</v>
      </c>
      <c r="J197" s="128">
        <v>0.40277777777777779</v>
      </c>
      <c r="K197" s="129"/>
      <c r="L197" s="130"/>
      <c r="M197" s="131"/>
      <c r="N197" s="132"/>
      <c r="O197" s="132"/>
      <c r="P197" s="133"/>
      <c r="Q197" s="134">
        <v>1</v>
      </c>
      <c r="R197" s="132" t="s">
        <v>57</v>
      </c>
      <c r="S197" s="132"/>
      <c r="T197" s="132" t="s">
        <v>58</v>
      </c>
      <c r="U197" s="132"/>
      <c r="V197" s="135">
        <v>45692</v>
      </c>
      <c r="W197" s="135">
        <v>45692</v>
      </c>
      <c r="X197" s="97">
        <v>0.43958333333333333</v>
      </c>
      <c r="Y197" s="136">
        <v>0.44861111111111113</v>
      </c>
      <c r="Z197" s="173">
        <f t="shared" si="104"/>
        <v>3</v>
      </c>
      <c r="AA197" s="173">
        <f t="shared" si="105"/>
        <v>0</v>
      </c>
      <c r="AB197" s="173" t="str">
        <f t="shared" si="106"/>
        <v>0</v>
      </c>
      <c r="AC197" s="137">
        <f t="shared" ref="AC197:AC200" si="108">IF(ISBLANK(X197),"",Y197-X197)</f>
        <v>9.0277777777778012E-3</v>
      </c>
      <c r="AD197" s="138"/>
      <c r="AE197" s="139"/>
      <c r="AF197" s="140"/>
    </row>
    <row r="198" spans="1:32" s="41" customFormat="1" ht="27.75" customHeight="1" x14ac:dyDescent="0.25">
      <c r="A198" s="160">
        <v>2025</v>
      </c>
      <c r="B198" s="161" t="s">
        <v>95</v>
      </c>
      <c r="C198" s="28"/>
      <c r="D198" s="166"/>
      <c r="E198" s="123"/>
      <c r="F198" s="124"/>
      <c r="G198" s="125"/>
      <c r="H198" s="126"/>
      <c r="I198" s="127">
        <v>45691</v>
      </c>
      <c r="J198" s="128">
        <v>0.43611111111111112</v>
      </c>
      <c r="K198" s="129"/>
      <c r="L198" s="130"/>
      <c r="M198" s="131"/>
      <c r="N198" s="132"/>
      <c r="O198" s="132"/>
      <c r="P198" s="133"/>
      <c r="Q198" s="134">
        <v>1</v>
      </c>
      <c r="R198" s="132" t="s">
        <v>50</v>
      </c>
      <c r="S198" s="132" t="s">
        <v>51</v>
      </c>
      <c r="T198" s="132" t="s">
        <v>52</v>
      </c>
      <c r="U198" s="132"/>
      <c r="V198" s="135">
        <v>45692</v>
      </c>
      <c r="W198" s="135">
        <v>45692</v>
      </c>
      <c r="X198" s="97">
        <v>0.43611111111111112</v>
      </c>
      <c r="Y198" s="136">
        <v>0.46041666666666664</v>
      </c>
      <c r="Z198" s="173">
        <f t="shared" si="104"/>
        <v>1</v>
      </c>
      <c r="AA198" s="173">
        <f t="shared" si="105"/>
        <v>0</v>
      </c>
      <c r="AB198" s="173" t="str">
        <f t="shared" si="106"/>
        <v>0</v>
      </c>
      <c r="AC198" s="137">
        <f t="shared" si="108"/>
        <v>2.4305555555555525E-2</v>
      </c>
      <c r="AD198" s="138"/>
      <c r="AE198" s="139"/>
      <c r="AF198" s="140"/>
    </row>
    <row r="199" spans="1:32" s="41" customFormat="1" ht="27.75" customHeight="1" x14ac:dyDescent="0.25">
      <c r="A199" s="28">
        <v>2025</v>
      </c>
      <c r="B199" s="34" t="s">
        <v>95</v>
      </c>
      <c r="C199" s="28"/>
      <c r="D199" s="42"/>
      <c r="E199" s="42"/>
      <c r="F199" s="43"/>
      <c r="G199" s="35"/>
      <c r="H199" s="47"/>
      <c r="I199" s="127">
        <v>45687</v>
      </c>
      <c r="J199" s="128">
        <v>0.58125000000000004</v>
      </c>
      <c r="K199" s="94"/>
      <c r="L199" s="48"/>
      <c r="M199" s="50"/>
      <c r="N199" s="37"/>
      <c r="O199" s="37"/>
      <c r="P199" s="49"/>
      <c r="Q199" s="36">
        <v>1</v>
      </c>
      <c r="R199" s="37" t="s">
        <v>47</v>
      </c>
      <c r="S199" s="37"/>
      <c r="T199" s="37" t="s">
        <v>48</v>
      </c>
      <c r="U199" s="37" t="s">
        <v>49</v>
      </c>
      <c r="V199" s="38">
        <v>45692</v>
      </c>
      <c r="W199" s="38">
        <v>45692</v>
      </c>
      <c r="X199" s="97">
        <v>0.45833333333333331</v>
      </c>
      <c r="Y199" s="97">
        <v>0.47430555555555554</v>
      </c>
      <c r="Z199" s="173">
        <f t="shared" si="104"/>
        <v>3</v>
      </c>
      <c r="AA199" s="173">
        <f t="shared" si="105"/>
        <v>0</v>
      </c>
      <c r="AB199" s="173" t="str">
        <f t="shared" si="106"/>
        <v>0</v>
      </c>
      <c r="AC199" s="92">
        <f t="shared" si="108"/>
        <v>1.5972222222222221E-2</v>
      </c>
      <c r="AD199" s="39"/>
      <c r="AE199" s="101"/>
      <c r="AF199" s="40"/>
    </row>
    <row r="200" spans="1:32" ht="27.75" customHeight="1" x14ac:dyDescent="0.25">
      <c r="A200" s="160">
        <v>2025</v>
      </c>
      <c r="B200" s="161" t="s">
        <v>95</v>
      </c>
      <c r="C200" s="28"/>
      <c r="D200" s="166"/>
      <c r="E200" s="123"/>
      <c r="F200" s="124"/>
      <c r="G200" s="125"/>
      <c r="H200" s="126"/>
      <c r="I200" s="127">
        <v>45692</v>
      </c>
      <c r="J200" s="128">
        <v>0.59930555555555554</v>
      </c>
      <c r="K200" s="129"/>
      <c r="L200" s="130"/>
      <c r="M200" s="131"/>
      <c r="N200" s="132"/>
      <c r="O200" s="132"/>
      <c r="P200" s="133"/>
      <c r="Q200" s="134">
        <v>1</v>
      </c>
      <c r="R200" s="132" t="s">
        <v>42</v>
      </c>
      <c r="S200" s="132"/>
      <c r="T200" s="132" t="s">
        <v>43</v>
      </c>
      <c r="U200" s="132"/>
      <c r="V200" s="135">
        <v>45692</v>
      </c>
      <c r="W200" s="135">
        <v>45692</v>
      </c>
      <c r="X200" s="97">
        <v>0.59930555555555554</v>
      </c>
      <c r="Y200" s="136">
        <v>0.62708333333333333</v>
      </c>
      <c r="Z200" s="173">
        <f t="shared" si="104"/>
        <v>0</v>
      </c>
      <c r="AA200" s="173">
        <f t="shared" si="105"/>
        <v>0</v>
      </c>
      <c r="AB200" s="173" t="str">
        <f t="shared" si="106"/>
        <v>0</v>
      </c>
      <c r="AC200" s="137">
        <f t="shared" si="108"/>
        <v>2.777777777777779E-2</v>
      </c>
      <c r="AD200" s="138"/>
      <c r="AE200" s="139"/>
      <c r="AF200" s="140"/>
    </row>
    <row r="201" spans="1:32" ht="27.75" customHeight="1" x14ac:dyDescent="0.25">
      <c r="A201" s="160">
        <v>2025</v>
      </c>
      <c r="B201" s="161" t="s">
        <v>95</v>
      </c>
      <c r="C201" s="28"/>
      <c r="D201" s="166"/>
      <c r="E201" s="123"/>
      <c r="F201" s="124"/>
      <c r="G201" s="125"/>
      <c r="H201" s="126"/>
      <c r="I201" s="127">
        <v>45692</v>
      </c>
      <c r="J201" s="128">
        <v>0.61597222222222225</v>
      </c>
      <c r="K201" s="129"/>
      <c r="L201" s="130"/>
      <c r="M201" s="131"/>
      <c r="N201" s="132"/>
      <c r="O201" s="132"/>
      <c r="P201" s="133"/>
      <c r="Q201" s="134">
        <v>1</v>
      </c>
      <c r="R201" s="132" t="s">
        <v>42</v>
      </c>
      <c r="S201" s="132"/>
      <c r="T201" s="132" t="s">
        <v>43</v>
      </c>
      <c r="U201" s="132"/>
      <c r="V201" s="135">
        <v>45692</v>
      </c>
      <c r="W201" s="135">
        <v>45692</v>
      </c>
      <c r="X201" s="97">
        <v>0.61597222222222225</v>
      </c>
      <c r="Y201" s="136">
        <v>0.63194444444444442</v>
      </c>
      <c r="Z201" s="173">
        <f t="shared" si="104"/>
        <v>0</v>
      </c>
      <c r="AA201" s="173">
        <f t="shared" si="105"/>
        <v>0</v>
      </c>
      <c r="AB201" s="173" t="str">
        <f t="shared" si="106"/>
        <v>0</v>
      </c>
      <c r="AC201" s="137">
        <f t="shared" ref="AC201" si="109">IF(ISBLANK(X201),"",Y201-X201)</f>
        <v>1.5972222222222165E-2</v>
      </c>
      <c r="AD201" s="138"/>
      <c r="AE201" s="139"/>
      <c r="AF201" s="140"/>
    </row>
    <row r="202" spans="1:32" ht="27.75" customHeight="1" x14ac:dyDescent="0.25">
      <c r="A202" s="160">
        <v>2025</v>
      </c>
      <c r="B202" s="161" t="s">
        <v>95</v>
      </c>
      <c r="C202" s="28"/>
      <c r="D202" s="166"/>
      <c r="E202" s="123"/>
      <c r="F202" s="124"/>
      <c r="G202" s="125"/>
      <c r="H202" s="126"/>
      <c r="I202" s="127">
        <v>45692</v>
      </c>
      <c r="J202" s="128">
        <v>0.70972222222222225</v>
      </c>
      <c r="K202" s="129"/>
      <c r="L202" s="130"/>
      <c r="M202" s="131"/>
      <c r="N202" s="132"/>
      <c r="O202" s="132"/>
      <c r="P202" s="133"/>
      <c r="Q202" s="134">
        <v>1</v>
      </c>
      <c r="R202" s="132" t="s">
        <v>42</v>
      </c>
      <c r="S202" s="132"/>
      <c r="T202" s="132" t="s">
        <v>43</v>
      </c>
      <c r="U202" s="132"/>
      <c r="V202" s="135">
        <v>45693</v>
      </c>
      <c r="W202" s="135">
        <v>45693</v>
      </c>
      <c r="X202" s="97">
        <v>0.40763888888888888</v>
      </c>
      <c r="Y202" s="136">
        <v>0.41736111111111113</v>
      </c>
      <c r="Z202" s="173">
        <f t="shared" si="104"/>
        <v>1</v>
      </c>
      <c r="AA202" s="173">
        <f t="shared" si="105"/>
        <v>0</v>
      </c>
      <c r="AB202" s="173" t="str">
        <f t="shared" si="106"/>
        <v>0</v>
      </c>
      <c r="AC202" s="137">
        <f t="shared" ref="AC202" si="110">IF(ISBLANK(X202),"",Y202-X202)</f>
        <v>9.7222222222222432E-3</v>
      </c>
      <c r="AD202" s="138"/>
      <c r="AE202" s="139"/>
      <c r="AF202" s="140"/>
    </row>
    <row r="203" spans="1:32" ht="27.75" customHeight="1" x14ac:dyDescent="0.25">
      <c r="A203" s="160">
        <v>2025</v>
      </c>
      <c r="B203" s="161" t="s">
        <v>95</v>
      </c>
      <c r="C203" s="28"/>
      <c r="D203" s="166"/>
      <c r="E203" s="123"/>
      <c r="F203" s="124"/>
      <c r="G203" s="125"/>
      <c r="H203" s="126"/>
      <c r="I203" s="127">
        <v>45693</v>
      </c>
      <c r="J203" s="128">
        <v>0.31527777777777777</v>
      </c>
      <c r="K203" s="129"/>
      <c r="L203" s="130"/>
      <c r="M203" s="131"/>
      <c r="N203" s="132"/>
      <c r="O203" s="132"/>
      <c r="P203" s="133"/>
      <c r="Q203" s="134">
        <v>1</v>
      </c>
      <c r="R203" s="132" t="s">
        <v>42</v>
      </c>
      <c r="S203" s="132"/>
      <c r="T203" s="132" t="s">
        <v>43</v>
      </c>
      <c r="U203" s="132"/>
      <c r="V203" s="135">
        <v>45693</v>
      </c>
      <c r="W203" s="135">
        <v>45693</v>
      </c>
      <c r="X203" s="97">
        <v>0.41805555555555557</v>
      </c>
      <c r="Y203" s="136">
        <v>0.4236111111111111</v>
      </c>
      <c r="Z203" s="173">
        <f t="shared" si="104"/>
        <v>0</v>
      </c>
      <c r="AA203" s="173">
        <f t="shared" si="105"/>
        <v>0</v>
      </c>
      <c r="AB203" s="173" t="str">
        <f t="shared" si="106"/>
        <v>0</v>
      </c>
      <c r="AC203" s="137">
        <f t="shared" ref="AC203" si="111">IF(ISBLANK(X203),"",Y203-X203)</f>
        <v>5.5555555555555358E-3</v>
      </c>
      <c r="AD203" s="138"/>
      <c r="AE203" s="139"/>
      <c r="AF203" s="140"/>
    </row>
    <row r="204" spans="1:32" ht="27.75" customHeight="1" x14ac:dyDescent="0.25">
      <c r="A204" s="160">
        <v>2025</v>
      </c>
      <c r="B204" s="161" t="s">
        <v>95</v>
      </c>
      <c r="C204" s="28"/>
      <c r="D204" s="166"/>
      <c r="E204" s="123"/>
      <c r="F204" s="124"/>
      <c r="G204" s="125"/>
      <c r="H204" s="126"/>
      <c r="I204" s="127">
        <v>45694</v>
      </c>
      <c r="J204" s="128">
        <v>0.41875000000000001</v>
      </c>
      <c r="K204" s="129"/>
      <c r="L204" s="130"/>
      <c r="M204" s="131"/>
      <c r="N204" s="132"/>
      <c r="O204" s="132"/>
      <c r="P204" s="133"/>
      <c r="Q204" s="134">
        <v>1</v>
      </c>
      <c r="R204" s="37" t="s">
        <v>47</v>
      </c>
      <c r="S204" s="37"/>
      <c r="T204" s="37" t="s">
        <v>48</v>
      </c>
      <c r="U204" s="37" t="s">
        <v>49</v>
      </c>
      <c r="V204" s="135">
        <v>45694</v>
      </c>
      <c r="W204" s="135">
        <v>45694</v>
      </c>
      <c r="X204" s="97">
        <v>0.41875000000000001</v>
      </c>
      <c r="Y204" s="136">
        <v>0.42638888888888887</v>
      </c>
      <c r="Z204" s="173">
        <f t="shared" si="104"/>
        <v>0</v>
      </c>
      <c r="AA204" s="173">
        <f t="shared" si="105"/>
        <v>0</v>
      </c>
      <c r="AB204" s="173" t="str">
        <f t="shared" si="106"/>
        <v>0</v>
      </c>
      <c r="AC204" s="137">
        <f t="shared" ref="AC204" si="112">IF(ISBLANK(X204),"",Y204-X204)</f>
        <v>7.6388888888888618E-3</v>
      </c>
      <c r="AD204" s="138"/>
      <c r="AE204" s="139"/>
      <c r="AF204" s="140"/>
    </row>
    <row r="205" spans="1:32" ht="27.75" customHeight="1" x14ac:dyDescent="0.25">
      <c r="A205" s="160">
        <v>2025</v>
      </c>
      <c r="B205" s="161" t="s">
        <v>95</v>
      </c>
      <c r="C205" s="28"/>
      <c r="D205" s="166"/>
      <c r="E205" s="123"/>
      <c r="F205" s="124"/>
      <c r="G205" s="125"/>
      <c r="H205" s="126"/>
      <c r="I205" s="127">
        <v>45694</v>
      </c>
      <c r="J205" s="128">
        <v>0.73958333333333337</v>
      </c>
      <c r="K205" s="129"/>
      <c r="L205" s="130"/>
      <c r="M205" s="131"/>
      <c r="N205" s="132"/>
      <c r="O205" s="132"/>
      <c r="P205" s="133"/>
      <c r="Q205" s="134">
        <v>1</v>
      </c>
      <c r="R205" s="132" t="s">
        <v>50</v>
      </c>
      <c r="S205" s="132" t="s">
        <v>51</v>
      </c>
      <c r="T205" s="132" t="s">
        <v>52</v>
      </c>
      <c r="U205" s="37"/>
      <c r="V205" s="135">
        <v>45694</v>
      </c>
      <c r="W205" s="135">
        <v>45694</v>
      </c>
      <c r="X205" s="97">
        <v>0.35416666666666669</v>
      </c>
      <c r="Y205" s="136">
        <v>0.37013888888888891</v>
      </c>
      <c r="Z205" s="173">
        <f t="shared" si="104"/>
        <v>0</v>
      </c>
      <c r="AA205" s="173">
        <f t="shared" si="105"/>
        <v>0</v>
      </c>
      <c r="AB205" s="173" t="str">
        <f t="shared" si="106"/>
        <v>0</v>
      </c>
      <c r="AC205" s="137">
        <f t="shared" ref="AC205:AC207" si="113">IF(ISBLANK(X205),"",Y205-X205)</f>
        <v>1.5972222222222221E-2</v>
      </c>
      <c r="AD205" s="138"/>
      <c r="AE205" s="139"/>
      <c r="AF205" s="140"/>
    </row>
    <row r="206" spans="1:32" ht="27.75" customHeight="1" x14ac:dyDescent="0.25">
      <c r="A206" s="160">
        <v>2025</v>
      </c>
      <c r="B206" s="161" t="s">
        <v>95</v>
      </c>
      <c r="C206" s="28"/>
      <c r="D206" s="166"/>
      <c r="E206" s="123"/>
      <c r="F206" s="124"/>
      <c r="G206" s="125"/>
      <c r="H206" s="126"/>
      <c r="I206" s="127">
        <v>45695</v>
      </c>
      <c r="J206" s="128">
        <v>0.67361111111111116</v>
      </c>
      <c r="K206" s="129"/>
      <c r="L206" s="130"/>
      <c r="M206" s="131"/>
      <c r="N206" s="132"/>
      <c r="O206" s="132"/>
      <c r="P206" s="133"/>
      <c r="Q206" s="134">
        <v>1</v>
      </c>
      <c r="R206" s="37" t="s">
        <v>47</v>
      </c>
      <c r="S206" s="37"/>
      <c r="T206" s="37" t="s">
        <v>48</v>
      </c>
      <c r="U206" s="37" t="s">
        <v>49</v>
      </c>
      <c r="V206" s="135">
        <v>45695</v>
      </c>
      <c r="W206" s="135">
        <v>45695</v>
      </c>
      <c r="X206" s="97">
        <v>0.67361111111111116</v>
      </c>
      <c r="Y206" s="136">
        <v>0.67638888888888893</v>
      </c>
      <c r="Z206" s="173">
        <f t="shared" si="104"/>
        <v>0</v>
      </c>
      <c r="AA206" s="173">
        <f t="shared" si="105"/>
        <v>0</v>
      </c>
      <c r="AB206" s="173" t="str">
        <f t="shared" si="106"/>
        <v>0</v>
      </c>
      <c r="AC206" s="137">
        <f t="shared" si="113"/>
        <v>2.7777777777777679E-3</v>
      </c>
      <c r="AD206" s="138"/>
      <c r="AE206" s="139"/>
      <c r="AF206" s="140"/>
    </row>
    <row r="207" spans="1:32" ht="27.75" customHeight="1" x14ac:dyDescent="0.25">
      <c r="A207" s="160">
        <v>2025</v>
      </c>
      <c r="B207" s="161" t="s">
        <v>95</v>
      </c>
      <c r="C207" s="28"/>
      <c r="D207" s="166"/>
      <c r="E207" s="123"/>
      <c r="F207" s="124"/>
      <c r="G207" s="125"/>
      <c r="H207" s="126"/>
      <c r="I207" s="127">
        <v>45698</v>
      </c>
      <c r="J207" s="128">
        <v>0.4236111111111111</v>
      </c>
      <c r="K207" s="129"/>
      <c r="L207" s="130"/>
      <c r="M207" s="131"/>
      <c r="N207" s="132"/>
      <c r="O207" s="132"/>
      <c r="P207" s="133"/>
      <c r="Q207" s="134">
        <v>1</v>
      </c>
      <c r="R207" s="132" t="s">
        <v>42</v>
      </c>
      <c r="S207" s="132"/>
      <c r="T207" s="132" t="s">
        <v>43</v>
      </c>
      <c r="U207" s="132"/>
      <c r="V207" s="135">
        <v>45698</v>
      </c>
      <c r="W207" s="135">
        <v>45698</v>
      </c>
      <c r="X207" s="97">
        <v>0.4236111111111111</v>
      </c>
      <c r="Y207" s="136">
        <v>0.43888888888888888</v>
      </c>
      <c r="Z207" s="173">
        <f t="shared" si="104"/>
        <v>0</v>
      </c>
      <c r="AA207" s="173">
        <f t="shared" si="105"/>
        <v>0</v>
      </c>
      <c r="AB207" s="173" t="str">
        <f t="shared" si="106"/>
        <v>0</v>
      </c>
      <c r="AC207" s="137">
        <f t="shared" si="113"/>
        <v>1.5277777777777779E-2</v>
      </c>
      <c r="AD207" s="138"/>
      <c r="AE207" s="139"/>
      <c r="AF207" s="140"/>
    </row>
    <row r="208" spans="1:32" ht="27.75" customHeight="1" x14ac:dyDescent="0.25">
      <c r="A208" s="160">
        <v>2025</v>
      </c>
      <c r="B208" s="161" t="s">
        <v>95</v>
      </c>
      <c r="C208" s="28"/>
      <c r="D208" s="166"/>
      <c r="E208" s="123"/>
      <c r="F208" s="124"/>
      <c r="G208" s="125"/>
      <c r="H208" s="126"/>
      <c r="I208" s="127">
        <v>45698</v>
      </c>
      <c r="J208" s="128">
        <v>0.60763888888888884</v>
      </c>
      <c r="K208" s="129"/>
      <c r="L208" s="130"/>
      <c r="M208" s="131"/>
      <c r="N208" s="132"/>
      <c r="O208" s="132"/>
      <c r="P208" s="133"/>
      <c r="Q208" s="134">
        <v>1</v>
      </c>
      <c r="R208" s="132" t="s">
        <v>42</v>
      </c>
      <c r="S208" s="132"/>
      <c r="T208" s="132" t="s">
        <v>43</v>
      </c>
      <c r="U208" s="132"/>
      <c r="V208" s="135">
        <v>45698</v>
      </c>
      <c r="W208" s="135">
        <v>45698</v>
      </c>
      <c r="X208" s="97">
        <v>0.60763888888888884</v>
      </c>
      <c r="Y208" s="136">
        <v>10.638888888888889</v>
      </c>
      <c r="Z208" s="173">
        <f t="shared" si="104"/>
        <v>0</v>
      </c>
      <c r="AA208" s="173">
        <f t="shared" si="105"/>
        <v>0</v>
      </c>
      <c r="AB208" s="173" t="str">
        <f t="shared" si="106"/>
        <v>0</v>
      </c>
      <c r="AC208" s="137">
        <f t="shared" ref="AC208:AC209" si="114">IF(ISBLANK(X208),"",Y208-X208)</f>
        <v>10.03125</v>
      </c>
      <c r="AD208" s="138"/>
      <c r="AE208" s="139"/>
      <c r="AF208" s="140"/>
    </row>
    <row r="209" spans="1:32" ht="27.75" customHeight="1" x14ac:dyDescent="0.25">
      <c r="A209" s="160">
        <v>2025</v>
      </c>
      <c r="B209" s="161" t="s">
        <v>95</v>
      </c>
      <c r="C209" s="28"/>
      <c r="D209" s="166"/>
      <c r="E209" s="123"/>
      <c r="F209" s="124"/>
      <c r="G209" s="125"/>
      <c r="H209" s="126"/>
      <c r="I209" s="127">
        <v>45698</v>
      </c>
      <c r="J209" s="128">
        <v>0.56736111111111109</v>
      </c>
      <c r="K209" s="129"/>
      <c r="L209" s="130"/>
      <c r="M209" s="131"/>
      <c r="N209" s="132"/>
      <c r="O209" s="132"/>
      <c r="P209" s="133"/>
      <c r="Q209" s="134">
        <v>1</v>
      </c>
      <c r="R209" s="132" t="s">
        <v>57</v>
      </c>
      <c r="S209" s="132"/>
      <c r="T209" s="132" t="s">
        <v>58</v>
      </c>
      <c r="U209" s="132"/>
      <c r="V209" s="135">
        <v>45699</v>
      </c>
      <c r="W209" s="135">
        <v>45699</v>
      </c>
      <c r="X209" s="97">
        <v>0.375</v>
      </c>
      <c r="Y209" s="136">
        <v>0.39861111111111114</v>
      </c>
      <c r="Z209" s="173">
        <f t="shared" si="104"/>
        <v>1</v>
      </c>
      <c r="AA209" s="173">
        <f t="shared" si="105"/>
        <v>0</v>
      </c>
      <c r="AB209" s="173" t="str">
        <f t="shared" si="106"/>
        <v>0</v>
      </c>
      <c r="AC209" s="137">
        <f t="shared" si="114"/>
        <v>2.3611111111111138E-2</v>
      </c>
      <c r="AD209" s="138"/>
      <c r="AE209" s="139"/>
      <c r="AF209" s="140"/>
    </row>
    <row r="210" spans="1:32" ht="27.75" customHeight="1" x14ac:dyDescent="0.25">
      <c r="A210" s="160">
        <v>2025</v>
      </c>
      <c r="B210" s="161" t="s">
        <v>95</v>
      </c>
      <c r="C210" s="28"/>
      <c r="D210" s="166"/>
      <c r="E210" s="123"/>
      <c r="F210" s="124"/>
      <c r="G210" s="125"/>
      <c r="H210" s="126"/>
      <c r="I210" s="127">
        <v>45698</v>
      </c>
      <c r="J210" s="128">
        <v>0.56736111111111109</v>
      </c>
      <c r="K210" s="129"/>
      <c r="L210" s="130"/>
      <c r="M210" s="131"/>
      <c r="N210" s="132"/>
      <c r="O210" s="132"/>
      <c r="P210" s="133"/>
      <c r="Q210" s="134">
        <v>1</v>
      </c>
      <c r="R210" s="132" t="s">
        <v>57</v>
      </c>
      <c r="S210" s="132"/>
      <c r="T210" s="132" t="s">
        <v>58</v>
      </c>
      <c r="U210" s="132"/>
      <c r="V210" s="135">
        <v>45699</v>
      </c>
      <c r="W210" s="135">
        <v>45699</v>
      </c>
      <c r="X210" s="97">
        <v>0.375</v>
      </c>
      <c r="Y210" s="136">
        <v>0.39861111111111114</v>
      </c>
      <c r="Z210" s="173">
        <f t="shared" si="104"/>
        <v>1</v>
      </c>
      <c r="AA210" s="173">
        <f t="shared" si="105"/>
        <v>0</v>
      </c>
      <c r="AB210" s="173" t="str">
        <f t="shared" si="106"/>
        <v>0</v>
      </c>
      <c r="AC210" s="137">
        <f t="shared" ref="AC210" si="115">IF(ISBLANK(X210),"",Y210-X210)</f>
        <v>2.3611111111111138E-2</v>
      </c>
      <c r="AD210" s="138"/>
      <c r="AE210" s="139"/>
      <c r="AF210" s="140"/>
    </row>
    <row r="211" spans="1:32" ht="27.75" customHeight="1" x14ac:dyDescent="0.25">
      <c r="A211" s="160">
        <v>2025</v>
      </c>
      <c r="B211" s="161" t="s">
        <v>95</v>
      </c>
      <c r="C211" s="28"/>
      <c r="D211" s="166"/>
      <c r="E211" s="123"/>
      <c r="F211" s="124"/>
      <c r="G211" s="125"/>
      <c r="H211" s="126"/>
      <c r="I211" s="127">
        <v>45691</v>
      </c>
      <c r="J211" s="128">
        <v>0.40416666666666667</v>
      </c>
      <c r="K211" s="129"/>
      <c r="L211" s="130"/>
      <c r="M211" s="131"/>
      <c r="N211" s="132"/>
      <c r="O211" s="132"/>
      <c r="P211" s="133"/>
      <c r="Q211" s="134">
        <v>1</v>
      </c>
      <c r="R211" s="37" t="s">
        <v>47</v>
      </c>
      <c r="S211" s="37"/>
      <c r="T211" s="37" t="s">
        <v>48</v>
      </c>
      <c r="U211" s="37" t="s">
        <v>49</v>
      </c>
      <c r="V211" s="135">
        <v>45691</v>
      </c>
      <c r="W211" s="135">
        <v>45691</v>
      </c>
      <c r="X211" s="97">
        <v>0.40416666666666667</v>
      </c>
      <c r="Y211" s="136">
        <v>0.40625</v>
      </c>
      <c r="Z211" s="173">
        <f t="shared" si="104"/>
        <v>0</v>
      </c>
      <c r="AA211" s="173">
        <f t="shared" si="105"/>
        <v>0</v>
      </c>
      <c r="AB211" s="173" t="str">
        <f t="shared" si="106"/>
        <v>0</v>
      </c>
      <c r="AC211" s="137">
        <f t="shared" ref="AC211" si="116">IF(ISBLANK(X211),"",Y211-X211)</f>
        <v>2.0833333333333259E-3</v>
      </c>
      <c r="AD211" s="138"/>
      <c r="AE211" s="139"/>
      <c r="AF211" s="140"/>
    </row>
    <row r="212" spans="1:32" ht="27.75" customHeight="1" x14ac:dyDescent="0.25">
      <c r="A212" s="160">
        <v>2025</v>
      </c>
      <c r="B212" s="161" t="s">
        <v>95</v>
      </c>
      <c r="C212" s="28"/>
      <c r="D212" s="166"/>
      <c r="E212" s="123"/>
      <c r="F212" s="124"/>
      <c r="G212" s="125"/>
      <c r="H212" s="126"/>
      <c r="I212" s="127">
        <v>45663</v>
      </c>
      <c r="J212" s="128">
        <v>0.45</v>
      </c>
      <c r="K212" s="129"/>
      <c r="L212" s="130"/>
      <c r="M212" s="131"/>
      <c r="N212" s="132"/>
      <c r="O212" s="132"/>
      <c r="P212" s="133"/>
      <c r="Q212" s="134">
        <v>1</v>
      </c>
      <c r="R212" s="37" t="s">
        <v>47</v>
      </c>
      <c r="S212" s="37"/>
      <c r="T212" s="37" t="s">
        <v>48</v>
      </c>
      <c r="U212" s="37" t="s">
        <v>49</v>
      </c>
      <c r="V212" s="135">
        <v>45663</v>
      </c>
      <c r="W212" s="135">
        <v>45663</v>
      </c>
      <c r="X212" s="97">
        <v>0.45</v>
      </c>
      <c r="Y212" s="136">
        <v>0.4513888888888889</v>
      </c>
      <c r="Z212" s="173">
        <f t="shared" si="104"/>
        <v>0</v>
      </c>
      <c r="AA212" s="173">
        <f t="shared" si="105"/>
        <v>0</v>
      </c>
      <c r="AB212" s="173" t="str">
        <f t="shared" si="106"/>
        <v>0</v>
      </c>
      <c r="AC212" s="137">
        <f t="shared" ref="AC212:AC213" si="117">IF(ISBLANK(X212),"",Y212-X212)</f>
        <v>1.388888888888884E-3</v>
      </c>
      <c r="AD212" s="138"/>
      <c r="AE212" s="139"/>
      <c r="AF212" s="140"/>
    </row>
    <row r="213" spans="1:32" ht="27.75" customHeight="1" x14ac:dyDescent="0.25">
      <c r="A213" s="160">
        <v>2025</v>
      </c>
      <c r="B213" s="161" t="s">
        <v>95</v>
      </c>
      <c r="C213" s="28"/>
      <c r="D213" s="166"/>
      <c r="E213" s="123"/>
      <c r="F213" s="124"/>
      <c r="G213" s="125"/>
      <c r="H213" s="126"/>
      <c r="I213" s="127">
        <v>45672</v>
      </c>
      <c r="J213" s="128">
        <v>0.68055555555555558</v>
      </c>
      <c r="K213" s="129"/>
      <c r="L213" s="130"/>
      <c r="M213" s="131"/>
      <c r="N213" s="132"/>
      <c r="O213" s="132"/>
      <c r="P213" s="133"/>
      <c r="Q213" s="134">
        <v>1</v>
      </c>
      <c r="R213" s="37" t="s">
        <v>47</v>
      </c>
      <c r="S213" s="37"/>
      <c r="T213" s="37" t="s">
        <v>48</v>
      </c>
      <c r="U213" s="37" t="s">
        <v>49</v>
      </c>
      <c r="V213" s="135">
        <v>45672</v>
      </c>
      <c r="W213" s="135">
        <v>45672</v>
      </c>
      <c r="X213" s="97">
        <v>0.68055555555555558</v>
      </c>
      <c r="Y213" s="136">
        <v>0.68958333333333333</v>
      </c>
      <c r="Z213" s="173">
        <f t="shared" si="104"/>
        <v>0</v>
      </c>
      <c r="AA213" s="173">
        <f t="shared" si="105"/>
        <v>0</v>
      </c>
      <c r="AB213" s="173" t="str">
        <f t="shared" si="106"/>
        <v>0</v>
      </c>
      <c r="AC213" s="137">
        <f t="shared" si="117"/>
        <v>9.0277777777777457E-3</v>
      </c>
      <c r="AD213" s="138"/>
      <c r="AE213" s="139"/>
      <c r="AF213" s="140"/>
    </row>
    <row r="214" spans="1:32" ht="27.75" customHeight="1" x14ac:dyDescent="0.25">
      <c r="A214" s="160">
        <v>2025</v>
      </c>
      <c r="B214" s="161" t="s">
        <v>95</v>
      </c>
      <c r="C214" s="28"/>
      <c r="D214" s="166"/>
      <c r="E214" s="123"/>
      <c r="F214" s="124"/>
      <c r="G214" s="125"/>
      <c r="H214" s="126"/>
      <c r="I214" s="127">
        <v>45674</v>
      </c>
      <c r="J214" s="128">
        <v>0.49652777777777779</v>
      </c>
      <c r="K214" s="129"/>
      <c r="L214" s="130"/>
      <c r="M214" s="131"/>
      <c r="N214" s="132"/>
      <c r="O214" s="132"/>
      <c r="P214" s="133"/>
      <c r="Q214" s="134">
        <v>1</v>
      </c>
      <c r="R214" s="37" t="s">
        <v>47</v>
      </c>
      <c r="S214" s="37"/>
      <c r="T214" s="37" t="s">
        <v>48</v>
      </c>
      <c r="U214" s="37" t="s">
        <v>49</v>
      </c>
      <c r="V214" s="135">
        <v>45674</v>
      </c>
      <c r="W214" s="135">
        <v>45674</v>
      </c>
      <c r="X214" s="97">
        <v>0.49652777777777779</v>
      </c>
      <c r="Y214" s="136">
        <v>0.54791666666666672</v>
      </c>
      <c r="Z214" s="173">
        <f t="shared" si="104"/>
        <v>0</v>
      </c>
      <c r="AA214" s="173">
        <f t="shared" si="105"/>
        <v>0</v>
      </c>
      <c r="AB214" s="173" t="str">
        <f t="shared" si="106"/>
        <v>0</v>
      </c>
      <c r="AC214" s="137">
        <f t="shared" ref="AC214" si="118">IF(ISBLANK(X214),"",Y214-X214)</f>
        <v>5.1388888888888928E-2</v>
      </c>
      <c r="AD214" s="138"/>
      <c r="AE214" s="139"/>
      <c r="AF214" s="140"/>
    </row>
    <row r="215" spans="1:32" ht="27.75" customHeight="1" x14ac:dyDescent="0.25">
      <c r="A215" s="28">
        <v>2025</v>
      </c>
      <c r="B215" s="34" t="s">
        <v>95</v>
      </c>
      <c r="C215" s="28"/>
      <c r="D215" s="42"/>
      <c r="E215" s="42"/>
      <c r="F215" s="43"/>
      <c r="G215" s="35"/>
      <c r="H215" s="47"/>
      <c r="I215" s="90"/>
      <c r="J215" s="96"/>
      <c r="K215" s="94"/>
      <c r="L215" s="48"/>
      <c r="M215" s="50"/>
      <c r="N215" s="37"/>
      <c r="O215" s="37"/>
      <c r="P215" s="49"/>
      <c r="Q215" s="36"/>
      <c r="R215" s="37"/>
      <c r="S215" s="37"/>
      <c r="T215" s="37"/>
      <c r="U215" s="37"/>
      <c r="V215" s="38"/>
      <c r="W215" s="38"/>
      <c r="X215" s="97"/>
      <c r="Y215" s="97"/>
      <c r="Z215" s="173" t="str">
        <f t="shared" si="104"/>
        <v/>
      </c>
      <c r="AA215" s="173" t="str">
        <f t="shared" si="105"/>
        <v/>
      </c>
      <c r="AB215" s="173"/>
      <c r="AC215" s="92" t="str">
        <f t="shared" ref="AC215:AC247" si="119">IF(ISBLANK(X215),"",Y215-X215)</f>
        <v/>
      </c>
      <c r="AD215" s="39"/>
      <c r="AE215" s="101"/>
      <c r="AF215" s="40"/>
    </row>
    <row r="216" spans="1:32" ht="27.75" customHeight="1" x14ac:dyDescent="0.25">
      <c r="A216" s="28">
        <v>2025</v>
      </c>
      <c r="B216" s="122" t="s">
        <v>95</v>
      </c>
      <c r="C216" s="28"/>
      <c r="D216" s="42"/>
      <c r="E216" s="42"/>
      <c r="F216" s="43"/>
      <c r="G216" s="35"/>
      <c r="H216" s="47"/>
      <c r="I216" s="90"/>
      <c r="J216" s="96"/>
      <c r="K216" s="94"/>
      <c r="L216" s="48"/>
      <c r="M216" s="50"/>
      <c r="N216" s="37"/>
      <c r="O216" s="37"/>
      <c r="P216" s="49"/>
      <c r="Q216" s="36"/>
      <c r="R216" s="37"/>
      <c r="S216" s="37"/>
      <c r="T216" s="37"/>
      <c r="U216" s="37"/>
      <c r="V216" s="38"/>
      <c r="W216" s="38"/>
      <c r="X216" s="97"/>
      <c r="Y216" s="97"/>
      <c r="Z216" s="173" t="str">
        <f t="shared" si="104"/>
        <v/>
      </c>
      <c r="AA216" s="173" t="str">
        <f t="shared" si="105"/>
        <v/>
      </c>
      <c r="AB216" s="173"/>
      <c r="AC216" s="92" t="str">
        <f t="shared" si="119"/>
        <v/>
      </c>
      <c r="AD216" s="39"/>
      <c r="AE216" s="101"/>
      <c r="AF216" s="40"/>
    </row>
    <row r="217" spans="1:32" ht="27.75" customHeight="1" x14ac:dyDescent="0.25">
      <c r="A217" s="28">
        <v>2025</v>
      </c>
      <c r="B217" s="161" t="s">
        <v>95</v>
      </c>
      <c r="C217" s="28"/>
      <c r="D217" s="42"/>
      <c r="E217" s="42"/>
      <c r="F217" s="43"/>
      <c r="G217" s="35"/>
      <c r="H217" s="47"/>
      <c r="I217" s="90"/>
      <c r="J217" s="96"/>
      <c r="K217" s="94"/>
      <c r="L217" s="48"/>
      <c r="M217" s="50"/>
      <c r="N217" s="37"/>
      <c r="O217" s="37"/>
      <c r="P217" s="49"/>
      <c r="Q217" s="36"/>
      <c r="R217" s="37"/>
      <c r="S217" s="37"/>
      <c r="T217" s="37"/>
      <c r="U217" s="37"/>
      <c r="V217" s="38"/>
      <c r="W217" s="38"/>
      <c r="X217" s="97"/>
      <c r="Y217" s="97"/>
      <c r="Z217" s="173" t="str">
        <f t="shared" si="104"/>
        <v/>
      </c>
      <c r="AA217" s="173" t="str">
        <f t="shared" si="105"/>
        <v/>
      </c>
      <c r="AB217" s="173"/>
      <c r="AC217" s="92" t="str">
        <f t="shared" si="119"/>
        <v/>
      </c>
      <c r="AD217" s="39"/>
      <c r="AE217" s="101"/>
      <c r="AF217" s="40"/>
    </row>
    <row r="218" spans="1:32" ht="27.75" customHeight="1" x14ac:dyDescent="0.25">
      <c r="A218" s="28">
        <v>2025</v>
      </c>
      <c r="B218" s="142" t="s">
        <v>95</v>
      </c>
      <c r="C218" s="28"/>
      <c r="D218" s="42"/>
      <c r="E218" s="42"/>
      <c r="F218" s="43"/>
      <c r="G218" s="35"/>
      <c r="H218" s="47"/>
      <c r="I218" s="90"/>
      <c r="J218" s="96"/>
      <c r="K218" s="94"/>
      <c r="L218" s="48"/>
      <c r="M218" s="50"/>
      <c r="N218" s="37"/>
      <c r="O218" s="37"/>
      <c r="P218" s="49"/>
      <c r="Q218" s="36"/>
      <c r="R218" s="37"/>
      <c r="S218" s="37"/>
      <c r="T218" s="37"/>
      <c r="U218" s="37"/>
      <c r="V218" s="38"/>
      <c r="W218" s="38"/>
      <c r="X218" s="97"/>
      <c r="Y218" s="97"/>
      <c r="Z218" s="173" t="str">
        <f t="shared" si="104"/>
        <v/>
      </c>
      <c r="AA218" s="173" t="str">
        <f t="shared" si="105"/>
        <v/>
      </c>
      <c r="AB218" s="173"/>
      <c r="AC218" s="92" t="str">
        <f t="shared" si="119"/>
        <v/>
      </c>
      <c r="AD218" s="39"/>
      <c r="AE218" s="101"/>
      <c r="AF218" s="40"/>
    </row>
    <row r="219" spans="1:32" ht="27.75" customHeight="1" x14ac:dyDescent="0.25">
      <c r="A219" s="28">
        <v>2025</v>
      </c>
      <c r="B219" s="34" t="s">
        <v>95</v>
      </c>
      <c r="C219" s="28"/>
      <c r="D219" s="42"/>
      <c r="E219" s="42"/>
      <c r="F219" s="43"/>
      <c r="G219" s="35"/>
      <c r="H219" s="47"/>
      <c r="I219" s="90"/>
      <c r="J219" s="96"/>
      <c r="K219" s="94"/>
      <c r="L219" s="48"/>
      <c r="M219" s="50"/>
      <c r="N219" s="37"/>
      <c r="O219" s="37"/>
      <c r="P219" s="49"/>
      <c r="Q219" s="36"/>
      <c r="R219" s="37"/>
      <c r="S219" s="37"/>
      <c r="T219" s="37"/>
      <c r="U219" s="37"/>
      <c r="V219" s="38"/>
      <c r="W219" s="38"/>
      <c r="X219" s="97"/>
      <c r="Y219" s="97"/>
      <c r="Z219" s="173" t="str">
        <f t="shared" si="104"/>
        <v/>
      </c>
      <c r="AA219" s="173" t="str">
        <f t="shared" si="105"/>
        <v/>
      </c>
      <c r="AB219" s="173"/>
      <c r="AC219" s="92" t="str">
        <f t="shared" si="119"/>
        <v/>
      </c>
      <c r="AD219" s="39"/>
      <c r="AE219" s="101"/>
      <c r="AF219" s="40"/>
    </row>
    <row r="220" spans="1:32" ht="27.75" customHeight="1" x14ac:dyDescent="0.25">
      <c r="A220" s="28">
        <v>2025</v>
      </c>
      <c r="B220" s="122" t="s">
        <v>95</v>
      </c>
      <c r="C220" s="28"/>
      <c r="D220" s="42"/>
      <c r="E220" s="42"/>
      <c r="F220" s="43"/>
      <c r="G220" s="35"/>
      <c r="H220" s="47"/>
      <c r="I220" s="90"/>
      <c r="J220" s="96"/>
      <c r="K220" s="94"/>
      <c r="L220" s="48"/>
      <c r="M220" s="50"/>
      <c r="N220" s="37"/>
      <c r="O220" s="37"/>
      <c r="P220" s="49"/>
      <c r="Q220" s="36"/>
      <c r="R220" s="37"/>
      <c r="S220" s="37"/>
      <c r="T220" s="37"/>
      <c r="U220" s="37"/>
      <c r="V220" s="38"/>
      <c r="W220" s="38"/>
      <c r="X220" s="97"/>
      <c r="Y220" s="97"/>
      <c r="Z220" s="173" t="str">
        <f t="shared" si="104"/>
        <v/>
      </c>
      <c r="AA220" s="173" t="str">
        <f t="shared" si="105"/>
        <v/>
      </c>
      <c r="AB220" s="173"/>
      <c r="AC220" s="92" t="str">
        <f t="shared" si="119"/>
        <v/>
      </c>
      <c r="AD220" s="39"/>
      <c r="AE220" s="101"/>
      <c r="AF220" s="40"/>
    </row>
    <row r="221" spans="1:32" ht="27.75" customHeight="1" x14ac:dyDescent="0.25">
      <c r="A221" s="28">
        <v>2025</v>
      </c>
      <c r="B221" s="161" t="s">
        <v>95</v>
      </c>
      <c r="C221" s="28"/>
      <c r="D221" s="42"/>
      <c r="E221" s="42"/>
      <c r="F221" s="43"/>
      <c r="G221" s="35"/>
      <c r="H221" s="47"/>
      <c r="I221" s="90"/>
      <c r="J221" s="96"/>
      <c r="K221" s="94"/>
      <c r="L221" s="48"/>
      <c r="M221" s="50"/>
      <c r="N221" s="37"/>
      <c r="O221" s="37"/>
      <c r="P221" s="49"/>
      <c r="Q221" s="36"/>
      <c r="R221" s="37"/>
      <c r="S221" s="37"/>
      <c r="T221" s="37"/>
      <c r="U221" s="37"/>
      <c r="V221" s="38"/>
      <c r="W221" s="38"/>
      <c r="X221" s="97"/>
      <c r="Y221" s="97"/>
      <c r="Z221" s="173" t="str">
        <f t="shared" si="104"/>
        <v/>
      </c>
      <c r="AA221" s="173" t="str">
        <f t="shared" si="105"/>
        <v/>
      </c>
      <c r="AB221" s="173"/>
      <c r="AC221" s="92" t="str">
        <f t="shared" si="119"/>
        <v/>
      </c>
      <c r="AD221" s="39"/>
      <c r="AE221" s="101"/>
      <c r="AF221" s="40"/>
    </row>
    <row r="222" spans="1:32" ht="27.75" customHeight="1" x14ac:dyDescent="0.25">
      <c r="A222" s="28">
        <v>2025</v>
      </c>
      <c r="B222" s="142" t="s">
        <v>95</v>
      </c>
      <c r="C222" s="28"/>
      <c r="D222" s="42"/>
      <c r="E222" s="42"/>
      <c r="F222" s="43"/>
      <c r="G222" s="35"/>
      <c r="H222" s="47"/>
      <c r="I222" s="90"/>
      <c r="J222" s="96"/>
      <c r="K222" s="94"/>
      <c r="L222" s="48"/>
      <c r="M222" s="50"/>
      <c r="N222" s="37"/>
      <c r="O222" s="37"/>
      <c r="P222" s="49"/>
      <c r="Q222" s="36"/>
      <c r="R222" s="37"/>
      <c r="S222" s="37"/>
      <c r="T222" s="37"/>
      <c r="U222" s="37"/>
      <c r="V222" s="38"/>
      <c r="W222" s="38"/>
      <c r="X222" s="97"/>
      <c r="Y222" s="97"/>
      <c r="Z222" s="173" t="str">
        <f t="shared" si="104"/>
        <v/>
      </c>
      <c r="AA222" s="173" t="str">
        <f t="shared" si="105"/>
        <v/>
      </c>
      <c r="AB222" s="173"/>
      <c r="AC222" s="92" t="str">
        <f t="shared" si="119"/>
        <v/>
      </c>
      <c r="AD222" s="39"/>
      <c r="AE222" s="101"/>
      <c r="AF222" s="40"/>
    </row>
    <row r="223" spans="1:32" ht="27.75" customHeight="1" x14ac:dyDescent="0.25">
      <c r="A223" s="28">
        <v>2025</v>
      </c>
      <c r="B223" s="34" t="s">
        <v>95</v>
      </c>
      <c r="C223" s="28"/>
      <c r="D223" s="42"/>
      <c r="E223" s="42"/>
      <c r="F223" s="43"/>
      <c r="G223" s="35"/>
      <c r="H223" s="47"/>
      <c r="I223" s="90"/>
      <c r="J223" s="96"/>
      <c r="K223" s="94"/>
      <c r="L223" s="48"/>
      <c r="M223" s="50"/>
      <c r="N223" s="37"/>
      <c r="O223" s="37"/>
      <c r="P223" s="49"/>
      <c r="Q223" s="36"/>
      <c r="R223" s="37"/>
      <c r="S223" s="37"/>
      <c r="T223" s="37"/>
      <c r="U223" s="37"/>
      <c r="V223" s="38"/>
      <c r="W223" s="38"/>
      <c r="X223" s="97"/>
      <c r="Y223" s="97"/>
      <c r="Z223" s="173" t="str">
        <f t="shared" si="104"/>
        <v/>
      </c>
      <c r="AA223" s="173" t="str">
        <f t="shared" si="105"/>
        <v/>
      </c>
      <c r="AB223" s="173"/>
      <c r="AC223" s="92" t="str">
        <f t="shared" si="119"/>
        <v/>
      </c>
      <c r="AD223" s="39"/>
      <c r="AE223" s="101"/>
      <c r="AF223" s="40"/>
    </row>
    <row r="224" spans="1:32" ht="27.75" customHeight="1" x14ac:dyDescent="0.25">
      <c r="A224" s="28">
        <v>2025</v>
      </c>
      <c r="B224" s="122" t="s">
        <v>95</v>
      </c>
      <c r="C224" s="28"/>
      <c r="D224" s="42"/>
      <c r="E224" s="42"/>
      <c r="F224" s="43"/>
      <c r="G224" s="35"/>
      <c r="H224" s="47"/>
      <c r="I224" s="90"/>
      <c r="J224" s="96"/>
      <c r="K224" s="94"/>
      <c r="L224" s="48"/>
      <c r="M224" s="50"/>
      <c r="N224" s="37"/>
      <c r="O224" s="37"/>
      <c r="P224" s="49"/>
      <c r="Q224" s="36"/>
      <c r="R224" s="37"/>
      <c r="S224" s="37"/>
      <c r="T224" s="37"/>
      <c r="U224" s="37"/>
      <c r="V224" s="38"/>
      <c r="W224" s="38"/>
      <c r="X224" s="97"/>
      <c r="Y224" s="97"/>
      <c r="Z224" s="173" t="str">
        <f t="shared" si="104"/>
        <v/>
      </c>
      <c r="AA224" s="173" t="str">
        <f t="shared" si="105"/>
        <v/>
      </c>
      <c r="AB224" s="173"/>
      <c r="AC224" s="92" t="str">
        <f t="shared" si="119"/>
        <v/>
      </c>
      <c r="AD224" s="39"/>
      <c r="AE224" s="101"/>
      <c r="AF224" s="40"/>
    </row>
    <row r="225" spans="1:32" ht="27.75" customHeight="1" x14ac:dyDescent="0.25">
      <c r="A225" s="28">
        <v>2025</v>
      </c>
      <c r="B225" s="161" t="s">
        <v>95</v>
      </c>
      <c r="C225" s="28"/>
      <c r="D225" s="42"/>
      <c r="E225" s="42"/>
      <c r="F225" s="43"/>
      <c r="G225" s="35"/>
      <c r="H225" s="47"/>
      <c r="I225" s="90"/>
      <c r="J225" s="96"/>
      <c r="K225" s="94"/>
      <c r="L225" s="48"/>
      <c r="M225" s="50"/>
      <c r="N225" s="37"/>
      <c r="O225" s="37"/>
      <c r="P225" s="49"/>
      <c r="Q225" s="36"/>
      <c r="R225" s="37"/>
      <c r="S225" s="37"/>
      <c r="T225" s="37"/>
      <c r="U225" s="37"/>
      <c r="V225" s="38"/>
      <c r="W225" s="38"/>
      <c r="X225" s="97"/>
      <c r="Y225" s="97"/>
      <c r="Z225" s="173" t="str">
        <f t="shared" si="104"/>
        <v/>
      </c>
      <c r="AA225" s="173" t="str">
        <f t="shared" si="105"/>
        <v/>
      </c>
      <c r="AB225" s="173"/>
      <c r="AC225" s="92" t="str">
        <f t="shared" si="119"/>
        <v/>
      </c>
      <c r="AD225" s="39"/>
      <c r="AE225" s="101"/>
      <c r="AF225" s="40"/>
    </row>
    <row r="226" spans="1:32" ht="27.75" customHeight="1" x14ac:dyDescent="0.25">
      <c r="A226" s="28">
        <v>2025</v>
      </c>
      <c r="B226" s="142" t="s">
        <v>95</v>
      </c>
      <c r="C226" s="28"/>
      <c r="D226" s="42"/>
      <c r="E226" s="42"/>
      <c r="F226" s="43"/>
      <c r="G226" s="35"/>
      <c r="H226" s="47"/>
      <c r="I226" s="90"/>
      <c r="J226" s="96"/>
      <c r="K226" s="94"/>
      <c r="L226" s="48"/>
      <c r="M226" s="50"/>
      <c r="N226" s="37"/>
      <c r="O226" s="37"/>
      <c r="P226" s="49"/>
      <c r="Q226" s="36"/>
      <c r="R226" s="37"/>
      <c r="S226" s="37"/>
      <c r="T226" s="37"/>
      <c r="U226" s="37"/>
      <c r="V226" s="38"/>
      <c r="W226" s="38"/>
      <c r="X226" s="97"/>
      <c r="Y226" s="97"/>
      <c r="Z226" s="173" t="str">
        <f t="shared" si="104"/>
        <v/>
      </c>
      <c r="AA226" s="173" t="str">
        <f t="shared" si="105"/>
        <v/>
      </c>
      <c r="AB226" s="173"/>
      <c r="AC226" s="92" t="str">
        <f t="shared" si="119"/>
        <v/>
      </c>
      <c r="AD226" s="39"/>
      <c r="AE226" s="101"/>
      <c r="AF226" s="40"/>
    </row>
    <row r="227" spans="1:32" ht="27.75" customHeight="1" x14ac:dyDescent="0.25">
      <c r="A227" s="28">
        <v>2025</v>
      </c>
      <c r="B227" s="34" t="s">
        <v>95</v>
      </c>
      <c r="C227" s="28"/>
      <c r="D227" s="42"/>
      <c r="E227" s="42"/>
      <c r="F227" s="43"/>
      <c r="G227" s="35"/>
      <c r="H227" s="47"/>
      <c r="I227" s="90"/>
      <c r="J227" s="96"/>
      <c r="K227" s="94"/>
      <c r="L227" s="48"/>
      <c r="M227" s="50"/>
      <c r="N227" s="37"/>
      <c r="O227" s="37"/>
      <c r="P227" s="49"/>
      <c r="Q227" s="36"/>
      <c r="R227" s="37"/>
      <c r="S227" s="37"/>
      <c r="T227" s="37"/>
      <c r="U227" s="37"/>
      <c r="V227" s="38"/>
      <c r="W227" s="38"/>
      <c r="X227" s="97"/>
      <c r="Y227" s="97"/>
      <c r="Z227" s="173" t="str">
        <f t="shared" si="104"/>
        <v/>
      </c>
      <c r="AA227" s="173" t="str">
        <f t="shared" si="105"/>
        <v/>
      </c>
      <c r="AB227" s="173"/>
      <c r="AC227" s="92" t="str">
        <f t="shared" si="119"/>
        <v/>
      </c>
      <c r="AD227" s="39"/>
      <c r="AE227" s="101"/>
      <c r="AF227" s="40"/>
    </row>
    <row r="228" spans="1:32" ht="27.75" customHeight="1" x14ac:dyDescent="0.25">
      <c r="A228" s="28">
        <v>2025</v>
      </c>
      <c r="B228" s="122" t="s">
        <v>95</v>
      </c>
      <c r="C228" s="28"/>
      <c r="D228" s="42"/>
      <c r="E228" s="42"/>
      <c r="F228" s="43"/>
      <c r="G228" s="35"/>
      <c r="H228" s="47"/>
      <c r="I228" s="90"/>
      <c r="J228" s="96"/>
      <c r="K228" s="94"/>
      <c r="L228" s="48"/>
      <c r="M228" s="50"/>
      <c r="N228" s="37"/>
      <c r="O228" s="37"/>
      <c r="P228" s="49"/>
      <c r="Q228" s="36"/>
      <c r="R228" s="37"/>
      <c r="S228" s="37"/>
      <c r="T228" s="37"/>
      <c r="U228" s="37"/>
      <c r="V228" s="38"/>
      <c r="W228" s="38"/>
      <c r="X228" s="97"/>
      <c r="Y228" s="97"/>
      <c r="Z228" s="173" t="str">
        <f t="shared" si="104"/>
        <v/>
      </c>
      <c r="AA228" s="173" t="str">
        <f t="shared" si="105"/>
        <v/>
      </c>
      <c r="AB228" s="173"/>
      <c r="AC228" s="92" t="str">
        <f t="shared" si="119"/>
        <v/>
      </c>
      <c r="AD228" s="39"/>
      <c r="AE228" s="101"/>
      <c r="AF228" s="40"/>
    </row>
    <row r="229" spans="1:32" ht="27.75" customHeight="1" x14ac:dyDescent="0.25">
      <c r="A229" s="28">
        <v>2025</v>
      </c>
      <c r="B229" s="161" t="s">
        <v>95</v>
      </c>
      <c r="C229" s="28"/>
      <c r="D229" s="42"/>
      <c r="E229" s="42"/>
      <c r="F229" s="43"/>
      <c r="G229" s="35"/>
      <c r="H229" s="47"/>
      <c r="I229" s="90"/>
      <c r="J229" s="96"/>
      <c r="K229" s="94"/>
      <c r="L229" s="48"/>
      <c r="M229" s="50"/>
      <c r="N229" s="37"/>
      <c r="O229" s="37"/>
      <c r="P229" s="49"/>
      <c r="Q229" s="36"/>
      <c r="R229" s="37"/>
      <c r="S229" s="37"/>
      <c r="T229" s="37"/>
      <c r="U229" s="37"/>
      <c r="V229" s="38"/>
      <c r="W229" s="38"/>
      <c r="X229" s="97"/>
      <c r="Y229" s="97"/>
      <c r="Z229" s="173" t="str">
        <f t="shared" si="104"/>
        <v/>
      </c>
      <c r="AA229" s="173" t="str">
        <f t="shared" si="105"/>
        <v/>
      </c>
      <c r="AB229" s="173"/>
      <c r="AC229" s="92" t="str">
        <f t="shared" si="119"/>
        <v/>
      </c>
      <c r="AD229" s="39"/>
      <c r="AE229" s="101"/>
      <c r="AF229" s="40"/>
    </row>
    <row r="230" spans="1:32" ht="27.75" customHeight="1" x14ac:dyDescent="0.25">
      <c r="A230" s="28">
        <v>2025</v>
      </c>
      <c r="B230" s="142" t="s">
        <v>95</v>
      </c>
      <c r="C230" s="28"/>
      <c r="D230" s="42"/>
      <c r="E230" s="42"/>
      <c r="F230" s="43"/>
      <c r="G230" s="35"/>
      <c r="H230" s="47"/>
      <c r="I230" s="90"/>
      <c r="J230" s="96"/>
      <c r="K230" s="94"/>
      <c r="L230" s="48"/>
      <c r="M230" s="50"/>
      <c r="N230" s="37"/>
      <c r="O230" s="37"/>
      <c r="P230" s="49"/>
      <c r="Q230" s="36"/>
      <c r="R230" s="37"/>
      <c r="S230" s="37"/>
      <c r="T230" s="37"/>
      <c r="U230" s="37"/>
      <c r="V230" s="38"/>
      <c r="W230" s="38"/>
      <c r="X230" s="97"/>
      <c r="Y230" s="97"/>
      <c r="Z230" s="173" t="str">
        <f t="shared" si="104"/>
        <v/>
      </c>
      <c r="AA230" s="173" t="str">
        <f t="shared" si="105"/>
        <v/>
      </c>
      <c r="AB230" s="173"/>
      <c r="AC230" s="92" t="str">
        <f t="shared" si="119"/>
        <v/>
      </c>
      <c r="AD230" s="39"/>
      <c r="AE230" s="101"/>
      <c r="AF230" s="40"/>
    </row>
    <row r="231" spans="1:32" ht="27.75" customHeight="1" x14ac:dyDescent="0.25">
      <c r="A231" s="28">
        <v>2025</v>
      </c>
      <c r="B231" s="34" t="s">
        <v>95</v>
      </c>
      <c r="C231" s="28"/>
      <c r="D231" s="42"/>
      <c r="E231" s="42"/>
      <c r="F231" s="43"/>
      <c r="G231" s="35"/>
      <c r="H231" s="47"/>
      <c r="I231" s="90"/>
      <c r="J231" s="96"/>
      <c r="K231" s="94"/>
      <c r="L231" s="48"/>
      <c r="M231" s="50"/>
      <c r="N231" s="37"/>
      <c r="O231" s="37"/>
      <c r="P231" s="49"/>
      <c r="Q231" s="36"/>
      <c r="R231" s="37"/>
      <c r="S231" s="37"/>
      <c r="T231" s="37"/>
      <c r="U231" s="37"/>
      <c r="V231" s="38"/>
      <c r="W231" s="38"/>
      <c r="X231" s="97"/>
      <c r="Y231" s="97"/>
      <c r="Z231" s="173" t="str">
        <f t="shared" si="104"/>
        <v/>
      </c>
      <c r="AA231" s="173" t="str">
        <f t="shared" si="105"/>
        <v/>
      </c>
      <c r="AB231" s="173"/>
      <c r="AC231" s="92" t="str">
        <f t="shared" si="119"/>
        <v/>
      </c>
      <c r="AD231" s="39"/>
      <c r="AE231" s="101"/>
      <c r="AF231" s="40"/>
    </row>
    <row r="232" spans="1:32" ht="27.75" customHeight="1" x14ac:dyDescent="0.25">
      <c r="A232" s="28">
        <v>2025</v>
      </c>
      <c r="B232" s="122" t="s">
        <v>95</v>
      </c>
      <c r="C232" s="28"/>
      <c r="D232" s="42"/>
      <c r="E232" s="42"/>
      <c r="F232" s="43"/>
      <c r="G232" s="35"/>
      <c r="H232" s="47"/>
      <c r="I232" s="90"/>
      <c r="J232" s="96"/>
      <c r="K232" s="94"/>
      <c r="L232" s="48"/>
      <c r="M232" s="50"/>
      <c r="N232" s="37"/>
      <c r="O232" s="37"/>
      <c r="P232" s="49"/>
      <c r="Q232" s="36"/>
      <c r="R232" s="37"/>
      <c r="S232" s="37"/>
      <c r="T232" s="37"/>
      <c r="U232" s="37"/>
      <c r="V232" s="38"/>
      <c r="W232" s="38"/>
      <c r="X232" s="97"/>
      <c r="Y232" s="97"/>
      <c r="Z232" s="173" t="str">
        <f t="shared" si="104"/>
        <v/>
      </c>
      <c r="AA232" s="173" t="str">
        <f t="shared" si="105"/>
        <v/>
      </c>
      <c r="AB232" s="173"/>
      <c r="AC232" s="92" t="str">
        <f t="shared" si="119"/>
        <v/>
      </c>
      <c r="AD232" s="39"/>
      <c r="AE232" s="101"/>
      <c r="AF232" s="40"/>
    </row>
    <row r="233" spans="1:32" ht="27.75" customHeight="1" x14ac:dyDescent="0.25">
      <c r="A233" s="28">
        <v>2025</v>
      </c>
      <c r="B233" s="161" t="s">
        <v>95</v>
      </c>
      <c r="C233" s="28"/>
      <c r="D233" s="42"/>
      <c r="E233" s="42"/>
      <c r="F233" s="43"/>
      <c r="G233" s="35"/>
      <c r="H233" s="47"/>
      <c r="I233" s="90"/>
      <c r="J233" s="96"/>
      <c r="K233" s="94"/>
      <c r="L233" s="48"/>
      <c r="M233" s="50"/>
      <c r="N233" s="37"/>
      <c r="O233" s="37"/>
      <c r="P233" s="49"/>
      <c r="Q233" s="36"/>
      <c r="R233" s="37"/>
      <c r="S233" s="37"/>
      <c r="T233" s="37"/>
      <c r="U233" s="37"/>
      <c r="V233" s="38"/>
      <c r="W233" s="38"/>
      <c r="X233" s="97"/>
      <c r="Y233" s="97"/>
      <c r="Z233" s="173" t="str">
        <f t="shared" si="104"/>
        <v/>
      </c>
      <c r="AA233" s="173" t="str">
        <f t="shared" si="105"/>
        <v/>
      </c>
      <c r="AB233" s="173"/>
      <c r="AC233" s="92" t="str">
        <f t="shared" si="119"/>
        <v/>
      </c>
      <c r="AD233" s="39"/>
      <c r="AE233" s="101"/>
      <c r="AF233" s="40"/>
    </row>
    <row r="234" spans="1:32" ht="27.75" customHeight="1" x14ac:dyDescent="0.25">
      <c r="A234" s="28">
        <v>2025</v>
      </c>
      <c r="B234" s="142" t="s">
        <v>95</v>
      </c>
      <c r="C234" s="28"/>
      <c r="D234" s="42"/>
      <c r="E234" s="42"/>
      <c r="F234" s="43"/>
      <c r="G234" s="35"/>
      <c r="H234" s="47"/>
      <c r="I234" s="90"/>
      <c r="J234" s="96"/>
      <c r="K234" s="94"/>
      <c r="L234" s="48"/>
      <c r="M234" s="50"/>
      <c r="N234" s="37"/>
      <c r="O234" s="37"/>
      <c r="P234" s="49"/>
      <c r="Q234" s="36"/>
      <c r="R234" s="37"/>
      <c r="S234" s="37"/>
      <c r="T234" s="37"/>
      <c r="U234" s="37"/>
      <c r="V234" s="38"/>
      <c r="W234" s="38"/>
      <c r="X234" s="97"/>
      <c r="Y234" s="97"/>
      <c r="Z234" s="173" t="str">
        <f t="shared" si="104"/>
        <v/>
      </c>
      <c r="AA234" s="173" t="str">
        <f t="shared" si="105"/>
        <v/>
      </c>
      <c r="AB234" s="173"/>
      <c r="AC234" s="92" t="str">
        <f t="shared" si="119"/>
        <v/>
      </c>
      <c r="AD234" s="39"/>
      <c r="AE234" s="101"/>
      <c r="AF234" s="40"/>
    </row>
    <row r="235" spans="1:32" ht="27.75" customHeight="1" x14ac:dyDescent="0.25">
      <c r="A235" s="28">
        <v>2025</v>
      </c>
      <c r="B235" s="34" t="s">
        <v>95</v>
      </c>
      <c r="C235" s="28"/>
      <c r="D235" s="42"/>
      <c r="E235" s="42"/>
      <c r="F235" s="43"/>
      <c r="G235" s="35"/>
      <c r="H235" s="47"/>
      <c r="I235" s="90"/>
      <c r="J235" s="96"/>
      <c r="K235" s="94"/>
      <c r="L235" s="48"/>
      <c r="M235" s="50"/>
      <c r="N235" s="37"/>
      <c r="O235" s="37"/>
      <c r="P235" s="49"/>
      <c r="Q235" s="36"/>
      <c r="R235" s="37"/>
      <c r="S235" s="37"/>
      <c r="T235" s="37"/>
      <c r="U235" s="37"/>
      <c r="V235" s="38"/>
      <c r="W235" s="38"/>
      <c r="X235" s="97"/>
      <c r="Y235" s="97"/>
      <c r="Z235" s="173" t="str">
        <f t="shared" si="104"/>
        <v/>
      </c>
      <c r="AA235" s="173" t="str">
        <f t="shared" si="105"/>
        <v/>
      </c>
      <c r="AB235" s="173"/>
      <c r="AC235" s="92" t="str">
        <f t="shared" si="119"/>
        <v/>
      </c>
      <c r="AD235" s="39"/>
      <c r="AE235" s="101"/>
      <c r="AF235" s="40"/>
    </row>
    <row r="236" spans="1:32" ht="27.75" customHeight="1" x14ac:dyDescent="0.25">
      <c r="A236" s="28">
        <v>2025</v>
      </c>
      <c r="B236" s="122" t="s">
        <v>95</v>
      </c>
      <c r="C236" s="28"/>
      <c r="D236" s="42"/>
      <c r="E236" s="42"/>
      <c r="F236" s="43"/>
      <c r="G236" s="35"/>
      <c r="H236" s="47"/>
      <c r="I236" s="90"/>
      <c r="J236" s="96"/>
      <c r="K236" s="94"/>
      <c r="L236" s="48"/>
      <c r="M236" s="50"/>
      <c r="N236" s="37"/>
      <c r="O236" s="37"/>
      <c r="P236" s="49"/>
      <c r="Q236" s="36"/>
      <c r="R236" s="37"/>
      <c r="S236" s="37"/>
      <c r="T236" s="37"/>
      <c r="U236" s="37"/>
      <c r="V236" s="38"/>
      <c r="W236" s="38"/>
      <c r="X236" s="97"/>
      <c r="Y236" s="97"/>
      <c r="Z236" s="173" t="str">
        <f t="shared" si="104"/>
        <v/>
      </c>
      <c r="AA236" s="173" t="str">
        <f t="shared" si="105"/>
        <v/>
      </c>
      <c r="AB236" s="173"/>
      <c r="AC236" s="92" t="str">
        <f t="shared" si="119"/>
        <v/>
      </c>
      <c r="AD236" s="39"/>
      <c r="AE236" s="101"/>
      <c r="AF236" s="40"/>
    </row>
    <row r="237" spans="1:32" ht="27.75" customHeight="1" x14ac:dyDescent="0.25">
      <c r="A237" s="28">
        <v>2025</v>
      </c>
      <c r="B237" s="161" t="s">
        <v>95</v>
      </c>
      <c r="C237" s="28"/>
      <c r="D237" s="42"/>
      <c r="E237" s="42"/>
      <c r="F237" s="43"/>
      <c r="G237" s="35"/>
      <c r="H237" s="47"/>
      <c r="I237" s="90"/>
      <c r="J237" s="96"/>
      <c r="K237" s="94"/>
      <c r="L237" s="48"/>
      <c r="M237" s="50"/>
      <c r="N237" s="37"/>
      <c r="O237" s="37"/>
      <c r="P237" s="49"/>
      <c r="Q237" s="36"/>
      <c r="R237" s="37"/>
      <c r="S237" s="37"/>
      <c r="T237" s="37"/>
      <c r="U237" s="37"/>
      <c r="V237" s="38"/>
      <c r="W237" s="38"/>
      <c r="X237" s="97"/>
      <c r="Y237" s="97"/>
      <c r="Z237" s="173" t="str">
        <f t="shared" si="104"/>
        <v/>
      </c>
      <c r="AA237" s="173" t="str">
        <f t="shared" si="105"/>
        <v/>
      </c>
      <c r="AB237" s="173"/>
      <c r="AC237" s="92" t="str">
        <f t="shared" si="119"/>
        <v/>
      </c>
      <c r="AD237" s="39"/>
      <c r="AE237" s="101"/>
      <c r="AF237" s="40"/>
    </row>
    <row r="238" spans="1:32" ht="27.75" customHeight="1" x14ac:dyDescent="0.25">
      <c r="A238" s="28">
        <v>2025</v>
      </c>
      <c r="B238" s="142" t="s">
        <v>95</v>
      </c>
      <c r="C238" s="28"/>
      <c r="D238" s="42"/>
      <c r="E238" s="42"/>
      <c r="F238" s="43"/>
      <c r="G238" s="35"/>
      <c r="H238" s="47"/>
      <c r="I238" s="90"/>
      <c r="J238" s="96"/>
      <c r="K238" s="94"/>
      <c r="L238" s="48"/>
      <c r="M238" s="50"/>
      <c r="N238" s="37"/>
      <c r="O238" s="37"/>
      <c r="P238" s="49"/>
      <c r="Q238" s="36"/>
      <c r="R238" s="37"/>
      <c r="S238" s="37"/>
      <c r="T238" s="37"/>
      <c r="U238" s="37"/>
      <c r="V238" s="38"/>
      <c r="W238" s="38"/>
      <c r="X238" s="97"/>
      <c r="Y238" s="97"/>
      <c r="Z238" s="173" t="str">
        <f t="shared" si="104"/>
        <v/>
      </c>
      <c r="AA238" s="173" t="str">
        <f t="shared" si="105"/>
        <v/>
      </c>
      <c r="AB238" s="173"/>
      <c r="AC238" s="92" t="str">
        <f t="shared" si="119"/>
        <v/>
      </c>
      <c r="AD238" s="39"/>
      <c r="AE238" s="101"/>
      <c r="AF238" s="40"/>
    </row>
    <row r="239" spans="1:32" ht="27.75" customHeight="1" x14ac:dyDescent="0.25">
      <c r="A239" s="28">
        <v>2025</v>
      </c>
      <c r="B239" s="34" t="s">
        <v>95</v>
      </c>
      <c r="C239" s="28"/>
      <c r="D239" s="42"/>
      <c r="E239" s="42"/>
      <c r="F239" s="43"/>
      <c r="G239" s="35"/>
      <c r="H239" s="47"/>
      <c r="I239" s="90"/>
      <c r="J239" s="96"/>
      <c r="K239" s="94"/>
      <c r="L239" s="48"/>
      <c r="M239" s="50"/>
      <c r="N239" s="37"/>
      <c r="O239" s="37"/>
      <c r="P239" s="49"/>
      <c r="Q239" s="36"/>
      <c r="R239" s="37"/>
      <c r="S239" s="37"/>
      <c r="T239" s="37"/>
      <c r="U239" s="37"/>
      <c r="V239" s="38"/>
      <c r="W239" s="38"/>
      <c r="X239" s="97"/>
      <c r="Y239" s="97"/>
      <c r="Z239" s="173" t="str">
        <f t="shared" si="104"/>
        <v/>
      </c>
      <c r="AA239" s="173" t="str">
        <f t="shared" si="105"/>
        <v/>
      </c>
      <c r="AB239" s="173"/>
      <c r="AC239" s="92" t="str">
        <f t="shared" si="119"/>
        <v/>
      </c>
      <c r="AD239" s="39"/>
      <c r="AE239" s="101"/>
      <c r="AF239" s="40"/>
    </row>
    <row r="240" spans="1:32" ht="27.75" customHeight="1" x14ac:dyDescent="0.25">
      <c r="A240" s="28">
        <v>2025</v>
      </c>
      <c r="B240" s="122" t="s">
        <v>95</v>
      </c>
      <c r="C240" s="28"/>
      <c r="D240" s="42"/>
      <c r="E240" s="42"/>
      <c r="F240" s="43"/>
      <c r="G240" s="35"/>
      <c r="H240" s="47"/>
      <c r="I240" s="90"/>
      <c r="J240" s="96"/>
      <c r="K240" s="94"/>
      <c r="L240" s="48"/>
      <c r="M240" s="50"/>
      <c r="N240" s="37"/>
      <c r="O240" s="37"/>
      <c r="P240" s="49"/>
      <c r="Q240" s="36"/>
      <c r="R240" s="37"/>
      <c r="S240" s="37"/>
      <c r="T240" s="37"/>
      <c r="U240" s="37"/>
      <c r="V240" s="38"/>
      <c r="W240" s="38"/>
      <c r="X240" s="97"/>
      <c r="Y240" s="97"/>
      <c r="Z240" s="173" t="str">
        <f t="shared" si="104"/>
        <v/>
      </c>
      <c r="AA240" s="173" t="str">
        <f t="shared" si="105"/>
        <v/>
      </c>
      <c r="AB240" s="173"/>
      <c r="AC240" s="92" t="str">
        <f t="shared" si="119"/>
        <v/>
      </c>
      <c r="AD240" s="39"/>
      <c r="AE240" s="101"/>
      <c r="AF240" s="40"/>
    </row>
    <row r="241" spans="1:32" ht="27.75" customHeight="1" x14ac:dyDescent="0.25">
      <c r="A241" s="28">
        <v>2025</v>
      </c>
      <c r="B241" s="34" t="s">
        <v>95</v>
      </c>
      <c r="C241" s="28"/>
      <c r="D241" s="42"/>
      <c r="E241" s="42"/>
      <c r="F241" s="43"/>
      <c r="G241" s="35"/>
      <c r="H241" s="47"/>
      <c r="I241" s="90"/>
      <c r="J241" s="96"/>
      <c r="K241" s="94"/>
      <c r="L241" s="48"/>
      <c r="M241" s="50"/>
      <c r="N241" s="37"/>
      <c r="O241" s="37"/>
      <c r="P241" s="49"/>
      <c r="Q241" s="36"/>
      <c r="R241" s="37"/>
      <c r="S241" s="37"/>
      <c r="T241" s="37"/>
      <c r="U241" s="37"/>
      <c r="V241" s="38"/>
      <c r="W241" s="38"/>
      <c r="X241" s="97"/>
      <c r="Y241" s="97"/>
      <c r="Z241" s="173" t="str">
        <f t="shared" si="104"/>
        <v/>
      </c>
      <c r="AA241" s="173" t="str">
        <f t="shared" si="105"/>
        <v/>
      </c>
      <c r="AB241" s="173"/>
      <c r="AC241" s="92" t="str">
        <f t="shared" si="119"/>
        <v/>
      </c>
      <c r="AD241" s="39"/>
      <c r="AE241" s="101"/>
      <c r="AF241" s="40"/>
    </row>
    <row r="242" spans="1:32" ht="27.75" customHeight="1" x14ac:dyDescent="0.25">
      <c r="A242" s="28">
        <v>2025</v>
      </c>
      <c r="B242" s="122" t="s">
        <v>95</v>
      </c>
      <c r="C242" s="28"/>
      <c r="D242" s="42"/>
      <c r="E242" s="42"/>
      <c r="F242" s="43"/>
      <c r="G242" s="35"/>
      <c r="H242" s="47"/>
      <c r="I242" s="90"/>
      <c r="J242" s="96"/>
      <c r="K242" s="94"/>
      <c r="L242" s="48"/>
      <c r="M242" s="50"/>
      <c r="N242" s="37"/>
      <c r="O242" s="37"/>
      <c r="P242" s="49"/>
      <c r="Q242" s="36"/>
      <c r="R242" s="37"/>
      <c r="S242" s="37"/>
      <c r="T242" s="37"/>
      <c r="U242" s="37"/>
      <c r="V242" s="38"/>
      <c r="W242" s="38"/>
      <c r="X242" s="97"/>
      <c r="Y242" s="97"/>
      <c r="Z242" s="173" t="str">
        <f t="shared" si="104"/>
        <v/>
      </c>
      <c r="AA242" s="173" t="str">
        <f t="shared" si="105"/>
        <v/>
      </c>
      <c r="AB242" s="173"/>
      <c r="AC242" s="92" t="str">
        <f t="shared" si="119"/>
        <v/>
      </c>
      <c r="AD242" s="39"/>
      <c r="AE242" s="101"/>
      <c r="AF242" s="40"/>
    </row>
    <row r="243" spans="1:32" ht="27.75" customHeight="1" x14ac:dyDescent="0.25">
      <c r="A243" s="28">
        <v>2025</v>
      </c>
      <c r="B243" s="161" t="s">
        <v>95</v>
      </c>
      <c r="C243" s="28"/>
      <c r="D243" s="42"/>
      <c r="E243" s="42"/>
      <c r="F243" s="43"/>
      <c r="G243" s="35"/>
      <c r="H243" s="47"/>
      <c r="I243" s="90"/>
      <c r="J243" s="96"/>
      <c r="K243" s="94"/>
      <c r="L243" s="48"/>
      <c r="M243" s="50"/>
      <c r="N243" s="37"/>
      <c r="O243" s="37"/>
      <c r="P243" s="49"/>
      <c r="Q243" s="36"/>
      <c r="R243" s="37"/>
      <c r="S243" s="37"/>
      <c r="T243" s="37"/>
      <c r="U243" s="37"/>
      <c r="V243" s="38"/>
      <c r="W243" s="38"/>
      <c r="X243" s="97"/>
      <c r="Y243" s="97"/>
      <c r="Z243" s="173" t="str">
        <f t="shared" si="104"/>
        <v/>
      </c>
      <c r="AA243" s="173" t="str">
        <f t="shared" si="105"/>
        <v/>
      </c>
      <c r="AB243" s="173"/>
      <c r="AC243" s="92" t="str">
        <f t="shared" si="119"/>
        <v/>
      </c>
      <c r="AD243" s="39"/>
      <c r="AE243" s="101"/>
      <c r="AF243" s="40"/>
    </row>
    <row r="244" spans="1:32" ht="27.75" customHeight="1" x14ac:dyDescent="0.25">
      <c r="A244" s="28">
        <v>2025</v>
      </c>
      <c r="B244" s="34" t="s">
        <v>95</v>
      </c>
      <c r="C244" s="28"/>
      <c r="D244" s="42"/>
      <c r="E244" s="42"/>
      <c r="F244" s="43"/>
      <c r="G244" s="35"/>
      <c r="H244" s="47"/>
      <c r="I244" s="90"/>
      <c r="J244" s="96"/>
      <c r="K244" s="94"/>
      <c r="L244" s="48"/>
      <c r="M244" s="50"/>
      <c r="N244" s="37"/>
      <c r="O244" s="37"/>
      <c r="P244" s="49"/>
      <c r="Q244" s="36"/>
      <c r="R244" s="37"/>
      <c r="S244" s="37"/>
      <c r="T244" s="37"/>
      <c r="U244" s="37"/>
      <c r="V244" s="38"/>
      <c r="W244" s="38"/>
      <c r="X244" s="97"/>
      <c r="Y244" s="97"/>
      <c r="Z244" s="173" t="str">
        <f t="shared" si="104"/>
        <v/>
      </c>
      <c r="AA244" s="173" t="str">
        <f t="shared" si="105"/>
        <v/>
      </c>
      <c r="AB244" s="173"/>
      <c r="AC244" s="92" t="str">
        <f t="shared" si="119"/>
        <v/>
      </c>
      <c r="AD244" s="39"/>
      <c r="AE244" s="101"/>
      <c r="AF244" s="40"/>
    </row>
    <row r="245" spans="1:32" ht="27.75" customHeight="1" x14ac:dyDescent="0.25">
      <c r="A245" s="28">
        <v>2025</v>
      </c>
      <c r="B245" s="122" t="s">
        <v>95</v>
      </c>
      <c r="C245" s="28"/>
      <c r="D245" s="42"/>
      <c r="E245" s="42"/>
      <c r="F245" s="43"/>
      <c r="G245" s="35"/>
      <c r="H245" s="47"/>
      <c r="I245" s="90"/>
      <c r="J245" s="96"/>
      <c r="K245" s="94"/>
      <c r="L245" s="48"/>
      <c r="M245" s="50"/>
      <c r="N245" s="37"/>
      <c r="O245" s="37"/>
      <c r="P245" s="49"/>
      <c r="Q245" s="36"/>
      <c r="R245" s="37"/>
      <c r="S245" s="37"/>
      <c r="T245" s="37"/>
      <c r="U245" s="37"/>
      <c r="V245" s="38"/>
      <c r="W245" s="38"/>
      <c r="X245" s="97"/>
      <c r="Y245" s="97"/>
      <c r="Z245" s="173" t="str">
        <f t="shared" si="104"/>
        <v/>
      </c>
      <c r="AA245" s="173" t="str">
        <f t="shared" si="105"/>
        <v/>
      </c>
      <c r="AB245" s="173"/>
      <c r="AC245" s="92" t="str">
        <f t="shared" si="119"/>
        <v/>
      </c>
      <c r="AD245" s="39"/>
      <c r="AE245" s="101"/>
      <c r="AF245" s="40"/>
    </row>
    <row r="246" spans="1:32" ht="27.75" customHeight="1" x14ac:dyDescent="0.25">
      <c r="A246" s="28">
        <v>2025</v>
      </c>
      <c r="B246" s="161" t="s">
        <v>95</v>
      </c>
      <c r="C246" s="28"/>
      <c r="D246" s="42"/>
      <c r="E246" s="42"/>
      <c r="F246" s="43"/>
      <c r="G246" s="35"/>
      <c r="H246" s="47"/>
      <c r="I246" s="90"/>
      <c r="J246" s="96"/>
      <c r="K246" s="94"/>
      <c r="L246" s="48"/>
      <c r="M246" s="50"/>
      <c r="N246" s="37"/>
      <c r="O246" s="37"/>
      <c r="P246" s="49"/>
      <c r="Q246" s="36"/>
      <c r="R246" s="37"/>
      <c r="S246" s="37"/>
      <c r="T246" s="37"/>
      <c r="U246" s="37"/>
      <c r="V246" s="38"/>
      <c r="W246" s="38"/>
      <c r="X246" s="97"/>
      <c r="Y246" s="97"/>
      <c r="Z246" s="173" t="str">
        <f t="shared" si="104"/>
        <v/>
      </c>
      <c r="AA246" s="173" t="str">
        <f t="shared" si="105"/>
        <v/>
      </c>
      <c r="AB246" s="173"/>
      <c r="AC246" s="92" t="str">
        <f t="shared" si="119"/>
        <v/>
      </c>
      <c r="AD246" s="39"/>
      <c r="AE246" s="101"/>
      <c r="AF246" s="40"/>
    </row>
    <row r="247" spans="1:32" ht="27.75" customHeight="1" x14ac:dyDescent="0.25">
      <c r="A247" s="28">
        <v>2025</v>
      </c>
      <c r="B247" s="122" t="s">
        <v>95</v>
      </c>
      <c r="C247" s="28"/>
      <c r="D247" s="42"/>
      <c r="E247" s="42"/>
      <c r="F247" s="43"/>
      <c r="G247" s="35"/>
      <c r="H247" s="47"/>
      <c r="I247" s="90"/>
      <c r="J247" s="96"/>
      <c r="K247" s="94"/>
      <c r="L247" s="48"/>
      <c r="M247" s="50"/>
      <c r="N247" s="37"/>
      <c r="O247" s="37"/>
      <c r="P247" s="49"/>
      <c r="Q247" s="36"/>
      <c r="R247" s="37"/>
      <c r="S247" s="37"/>
      <c r="T247" s="37"/>
      <c r="U247" s="37"/>
      <c r="V247" s="38"/>
      <c r="W247" s="38"/>
      <c r="X247" s="97"/>
      <c r="Y247" s="97"/>
      <c r="Z247" s="173" t="str">
        <f t="shared" si="104"/>
        <v/>
      </c>
      <c r="AA247" s="173" t="str">
        <f t="shared" si="105"/>
        <v/>
      </c>
      <c r="AB247" s="173"/>
      <c r="AC247" s="92" t="str">
        <f t="shared" si="119"/>
        <v/>
      </c>
      <c r="AD247" s="39"/>
      <c r="AE247" s="101"/>
      <c r="AF247" s="40"/>
    </row>
    <row r="248" spans="1:32" x14ac:dyDescent="0.25">
      <c r="C248" s="3"/>
      <c r="E248" s="3"/>
    </row>
    <row r="249" spans="1:32" x14ac:dyDescent="0.25">
      <c r="C249" s="3"/>
      <c r="E249" s="3"/>
    </row>
    <row r="250" spans="1:32" x14ac:dyDescent="0.25">
      <c r="C250" s="3"/>
      <c r="E250" s="3"/>
    </row>
    <row r="251" spans="1:32" x14ac:dyDescent="0.25">
      <c r="C251" s="3"/>
      <c r="E251" s="3"/>
    </row>
    <row r="252" spans="1:32" x14ac:dyDescent="0.25">
      <c r="C252" s="3"/>
      <c r="E252" s="3"/>
    </row>
    <row r="253" spans="1:32" x14ac:dyDescent="0.25">
      <c r="C253" s="3"/>
      <c r="E253" s="3"/>
    </row>
    <row r="254" spans="1:32" x14ac:dyDescent="0.25">
      <c r="C254" s="3"/>
      <c r="E254" s="3"/>
    </row>
    <row r="255" spans="1:32" x14ac:dyDescent="0.25">
      <c r="C255" s="3"/>
      <c r="E255" s="3"/>
    </row>
    <row r="256" spans="1:32" x14ac:dyDescent="0.25">
      <c r="C256" s="3"/>
      <c r="E256" s="3"/>
    </row>
    <row r="257" spans="3:5" x14ac:dyDescent="0.25">
      <c r="C257" s="3"/>
      <c r="E257" s="3"/>
    </row>
    <row r="258" spans="3:5" x14ac:dyDescent="0.25">
      <c r="C258" s="3"/>
      <c r="E258" s="3"/>
    </row>
    <row r="259" spans="3:5" x14ac:dyDescent="0.25">
      <c r="C259" s="3"/>
      <c r="E259" s="3"/>
    </row>
    <row r="260" spans="3:5" x14ac:dyDescent="0.25">
      <c r="C260" s="3"/>
      <c r="E260" s="3"/>
    </row>
    <row r="261" spans="3:5" x14ac:dyDescent="0.25">
      <c r="C261" s="3"/>
      <c r="E261" s="3"/>
    </row>
    <row r="262" spans="3:5" x14ac:dyDescent="0.25">
      <c r="C262" s="3"/>
      <c r="E262" s="3"/>
    </row>
    <row r="263" spans="3:5" x14ac:dyDescent="0.25">
      <c r="C263" s="3"/>
      <c r="E263" s="3"/>
    </row>
    <row r="264" spans="3:5" x14ac:dyDescent="0.25">
      <c r="C264" s="3"/>
      <c r="E264" s="3"/>
    </row>
    <row r="265" spans="3:5" x14ac:dyDescent="0.25">
      <c r="C265" s="3"/>
      <c r="E265" s="3"/>
    </row>
    <row r="266" spans="3:5" x14ac:dyDescent="0.25">
      <c r="C266" s="3"/>
      <c r="E266" s="3"/>
    </row>
    <row r="267" spans="3:5" x14ac:dyDescent="0.25">
      <c r="C267" s="3"/>
      <c r="E267" s="3"/>
    </row>
    <row r="268" spans="3:5" x14ac:dyDescent="0.25">
      <c r="C268" s="3"/>
      <c r="E268" s="3"/>
    </row>
    <row r="269" spans="3:5" x14ac:dyDescent="0.25">
      <c r="C269" s="3"/>
      <c r="E269" s="3"/>
    </row>
    <row r="270" spans="3:5" x14ac:dyDescent="0.25">
      <c r="C270" s="3"/>
      <c r="E270" s="3"/>
    </row>
    <row r="271" spans="3:5" x14ac:dyDescent="0.25">
      <c r="C271" s="3"/>
      <c r="E271" s="3"/>
    </row>
    <row r="272" spans="3:5" x14ac:dyDescent="0.25">
      <c r="C272" s="3"/>
      <c r="E272" s="3"/>
    </row>
    <row r="273" spans="3:5" x14ac:dyDescent="0.25">
      <c r="C273" s="3"/>
      <c r="E273" s="3"/>
    </row>
    <row r="274" spans="3:5" x14ac:dyDescent="0.25">
      <c r="C274" s="3"/>
      <c r="E274" s="3"/>
    </row>
    <row r="275" spans="3:5" x14ac:dyDescent="0.25">
      <c r="C275" s="3"/>
      <c r="E275" s="3"/>
    </row>
    <row r="276" spans="3:5" x14ac:dyDescent="0.25">
      <c r="C276" s="3"/>
      <c r="E276" s="3"/>
    </row>
    <row r="277" spans="3:5" x14ac:dyDescent="0.25">
      <c r="C277" s="3"/>
      <c r="E277" s="3"/>
    </row>
    <row r="278" spans="3:5" x14ac:dyDescent="0.25">
      <c r="C278" s="3"/>
      <c r="E278" s="3"/>
    </row>
    <row r="279" spans="3:5" x14ac:dyDescent="0.25">
      <c r="C279" s="3"/>
      <c r="E279" s="3"/>
    </row>
    <row r="280" spans="3:5" x14ac:dyDescent="0.25">
      <c r="C280" s="3"/>
      <c r="E280" s="3"/>
    </row>
    <row r="281" spans="3:5" x14ac:dyDescent="0.25">
      <c r="C281" s="3"/>
      <c r="E281" s="3"/>
    </row>
    <row r="282" spans="3:5" x14ac:dyDescent="0.25">
      <c r="C282" s="3"/>
      <c r="E282" s="3"/>
    </row>
    <row r="283" spans="3:5" x14ac:dyDescent="0.25">
      <c r="C283" s="3"/>
      <c r="E283" s="3"/>
    </row>
    <row r="284" spans="3:5" x14ac:dyDescent="0.25">
      <c r="C284" s="3"/>
      <c r="E284" s="3"/>
    </row>
    <row r="285" spans="3:5" x14ac:dyDescent="0.25">
      <c r="C285" s="3"/>
      <c r="E285" s="3"/>
    </row>
    <row r="286" spans="3:5" x14ac:dyDescent="0.25">
      <c r="C286" s="3"/>
      <c r="E286" s="3"/>
    </row>
    <row r="287" spans="3:5" x14ac:dyDescent="0.25">
      <c r="C287" s="3"/>
      <c r="E287" s="3"/>
    </row>
    <row r="288" spans="3:5" x14ac:dyDescent="0.25">
      <c r="C288" s="3"/>
      <c r="E288" s="3"/>
    </row>
    <row r="289" spans="3:5" x14ac:dyDescent="0.25">
      <c r="C289" s="3"/>
      <c r="E289" s="3"/>
    </row>
    <row r="290" spans="3:5" x14ac:dyDescent="0.25">
      <c r="C290" s="3"/>
      <c r="E290" s="3"/>
    </row>
    <row r="291" spans="3:5" x14ac:dyDescent="0.25">
      <c r="C291" s="3"/>
      <c r="E291" s="3"/>
    </row>
    <row r="292" spans="3:5" x14ac:dyDescent="0.25">
      <c r="C292" s="3"/>
      <c r="E292" s="3"/>
    </row>
    <row r="293" spans="3:5" x14ac:dyDescent="0.25">
      <c r="C293" s="3"/>
      <c r="E293" s="3"/>
    </row>
    <row r="294" spans="3:5" x14ac:dyDescent="0.25">
      <c r="C294" s="3"/>
      <c r="E294" s="3"/>
    </row>
    <row r="295" spans="3:5" x14ac:dyDescent="0.25">
      <c r="C295" s="3"/>
      <c r="E295" s="3"/>
    </row>
    <row r="296" spans="3:5" x14ac:dyDescent="0.25">
      <c r="C296" s="3"/>
      <c r="E296" s="3"/>
    </row>
    <row r="297" spans="3:5" x14ac:dyDescent="0.25">
      <c r="C297" s="3"/>
      <c r="E297" s="3"/>
    </row>
    <row r="298" spans="3:5" x14ac:dyDescent="0.25">
      <c r="C298" s="3"/>
      <c r="E298" s="3"/>
    </row>
    <row r="299" spans="3:5" x14ac:dyDescent="0.25">
      <c r="C299" s="3"/>
      <c r="E299" s="3"/>
    </row>
    <row r="300" spans="3:5" x14ac:dyDescent="0.25">
      <c r="C300" s="3"/>
      <c r="E300" s="3"/>
    </row>
    <row r="301" spans="3:5" x14ac:dyDescent="0.25">
      <c r="C301" s="3"/>
      <c r="E301" s="3"/>
    </row>
    <row r="302" spans="3:5" x14ac:dyDescent="0.25">
      <c r="C302" s="3"/>
      <c r="E302" s="3"/>
    </row>
    <row r="303" spans="3:5" x14ac:dyDescent="0.25">
      <c r="C303" s="3"/>
      <c r="E303" s="3"/>
    </row>
    <row r="304" spans="3:5" x14ac:dyDescent="0.25">
      <c r="C304" s="3"/>
      <c r="E304" s="3"/>
    </row>
    <row r="305" spans="3:5" x14ac:dyDescent="0.25">
      <c r="C305" s="29"/>
      <c r="D305" s="29"/>
      <c r="E305" s="3"/>
    </row>
    <row r="306" spans="3:5" x14ac:dyDescent="0.25">
      <c r="C306" s="3"/>
      <c r="E306" s="3"/>
    </row>
    <row r="307" spans="3:5" x14ac:dyDescent="0.25">
      <c r="C307" s="3"/>
      <c r="E307" s="3"/>
    </row>
    <row r="308" spans="3:5" x14ac:dyDescent="0.25">
      <c r="C308" s="3"/>
      <c r="E308" s="3"/>
    </row>
    <row r="309" spans="3:5" x14ac:dyDescent="0.25">
      <c r="C309" s="3"/>
      <c r="E309" s="3"/>
    </row>
    <row r="310" spans="3:5" x14ac:dyDescent="0.25">
      <c r="C310" s="3"/>
      <c r="E310" s="3"/>
    </row>
    <row r="311" spans="3:5" x14ac:dyDescent="0.25">
      <c r="C311" s="3"/>
      <c r="E311" s="3"/>
    </row>
    <row r="312" spans="3:5" x14ac:dyDescent="0.25">
      <c r="C312" s="3"/>
      <c r="E312" s="3"/>
    </row>
    <row r="313" spans="3:5" x14ac:dyDescent="0.25">
      <c r="C313" s="3"/>
      <c r="E313" s="3"/>
    </row>
    <row r="314" spans="3:5" x14ac:dyDescent="0.25">
      <c r="C314" s="3"/>
      <c r="E314" s="3"/>
    </row>
    <row r="315" spans="3:5" x14ac:dyDescent="0.25">
      <c r="C315" s="3"/>
      <c r="E315" s="3"/>
    </row>
    <row r="316" spans="3:5" x14ac:dyDescent="0.25">
      <c r="C316" s="3"/>
      <c r="E316" s="3"/>
    </row>
    <row r="317" spans="3:5" x14ac:dyDescent="0.25">
      <c r="C317" s="3"/>
      <c r="E317" s="3"/>
    </row>
    <row r="318" spans="3:5" x14ac:dyDescent="0.25">
      <c r="C318" s="3"/>
      <c r="E318" s="3"/>
    </row>
    <row r="319" spans="3:5" x14ac:dyDescent="0.25">
      <c r="C319" s="3"/>
      <c r="E319" s="3"/>
    </row>
    <row r="320" spans="3:5" x14ac:dyDescent="0.25">
      <c r="C320" s="3"/>
      <c r="E320" s="3"/>
    </row>
    <row r="321" spans="3:5" x14ac:dyDescent="0.25">
      <c r="C321" s="3"/>
      <c r="E321" s="3"/>
    </row>
    <row r="322" spans="3:5" x14ac:dyDescent="0.25">
      <c r="C322" s="3"/>
      <c r="E322" s="3"/>
    </row>
    <row r="323" spans="3:5" x14ac:dyDescent="0.25">
      <c r="C323" s="3"/>
      <c r="E323" s="3"/>
    </row>
    <row r="324" spans="3:5" x14ac:dyDescent="0.25">
      <c r="C324" s="3"/>
      <c r="E324" s="3"/>
    </row>
    <row r="325" spans="3:5" x14ac:dyDescent="0.25">
      <c r="C325" s="3"/>
      <c r="E325" s="3"/>
    </row>
    <row r="326" spans="3:5" x14ac:dyDescent="0.25">
      <c r="C326" s="3"/>
      <c r="E326" s="3"/>
    </row>
    <row r="327" spans="3:5" x14ac:dyDescent="0.25">
      <c r="C327" s="3"/>
      <c r="E327" s="3"/>
    </row>
    <row r="328" spans="3:5" x14ac:dyDescent="0.25">
      <c r="C328" s="3"/>
      <c r="E328" s="3"/>
    </row>
    <row r="329" spans="3:5" x14ac:dyDescent="0.25">
      <c r="C329" s="3"/>
      <c r="E329" s="3"/>
    </row>
    <row r="330" spans="3:5" x14ac:dyDescent="0.25">
      <c r="C330" s="3"/>
      <c r="E330" s="3"/>
    </row>
    <row r="331" spans="3:5" x14ac:dyDescent="0.25">
      <c r="C331" s="3"/>
      <c r="E331" s="3"/>
    </row>
    <row r="332" spans="3:5" x14ac:dyDescent="0.25">
      <c r="C332" s="3"/>
      <c r="E332" s="3"/>
    </row>
    <row r="333" spans="3:5" x14ac:dyDescent="0.25">
      <c r="C333" s="3"/>
      <c r="E333" s="3"/>
    </row>
    <row r="334" spans="3:5" x14ac:dyDescent="0.25">
      <c r="C334" s="3"/>
      <c r="E334" s="3"/>
    </row>
    <row r="335" spans="3:5" x14ac:dyDescent="0.25">
      <c r="C335" s="3"/>
      <c r="E335" s="3"/>
    </row>
    <row r="336" spans="3:5" x14ac:dyDescent="0.25">
      <c r="C336" s="3"/>
      <c r="E336" s="3"/>
    </row>
    <row r="337" spans="3:5" x14ac:dyDescent="0.25">
      <c r="C337" s="3"/>
      <c r="E337" s="3"/>
    </row>
    <row r="338" spans="3:5" x14ac:dyDescent="0.25">
      <c r="C338" s="3"/>
      <c r="E338" s="3"/>
    </row>
    <row r="339" spans="3:5" x14ac:dyDescent="0.25">
      <c r="C339" s="3"/>
      <c r="E339" s="3"/>
    </row>
    <row r="340" spans="3:5" x14ac:dyDescent="0.25">
      <c r="C340" s="3"/>
      <c r="E340" s="3"/>
    </row>
    <row r="341" spans="3:5" x14ac:dyDescent="0.25">
      <c r="C341" s="3"/>
      <c r="E341" s="3"/>
    </row>
    <row r="342" spans="3:5" x14ac:dyDescent="0.25">
      <c r="C342" s="3"/>
      <c r="E342" s="3"/>
    </row>
    <row r="343" spans="3:5" x14ac:dyDescent="0.25">
      <c r="C343" s="3"/>
      <c r="E343" s="3"/>
    </row>
    <row r="344" spans="3:5" x14ac:dyDescent="0.25">
      <c r="C344" s="3"/>
      <c r="E344" s="3"/>
    </row>
    <row r="345" spans="3:5" x14ac:dyDescent="0.25">
      <c r="C345" s="3"/>
      <c r="E345" s="3"/>
    </row>
    <row r="346" spans="3:5" x14ac:dyDescent="0.25">
      <c r="C346" s="3"/>
      <c r="E346" s="3"/>
    </row>
    <row r="347" spans="3:5" x14ac:dyDescent="0.25">
      <c r="C347" s="3"/>
      <c r="E347" s="3"/>
    </row>
    <row r="348" spans="3:5" x14ac:dyDescent="0.25">
      <c r="C348" s="3"/>
      <c r="E348" s="3"/>
    </row>
    <row r="349" spans="3:5" x14ac:dyDescent="0.25">
      <c r="C349" s="3"/>
      <c r="E349" s="3"/>
    </row>
    <row r="350" spans="3:5" x14ac:dyDescent="0.25">
      <c r="C350" s="3"/>
      <c r="E350" s="3"/>
    </row>
    <row r="351" spans="3:5" x14ac:dyDescent="0.25">
      <c r="C351" s="3"/>
      <c r="E351" s="3"/>
    </row>
    <row r="352" spans="3:5" x14ac:dyDescent="0.25">
      <c r="C352" s="3"/>
      <c r="E352" s="3"/>
    </row>
    <row r="353" spans="3:5" x14ac:dyDescent="0.25">
      <c r="C353" s="3"/>
      <c r="E353" s="3"/>
    </row>
    <row r="354" spans="3:5" x14ac:dyDescent="0.25">
      <c r="C354" s="3"/>
      <c r="E354" s="3"/>
    </row>
    <row r="355" spans="3:5" x14ac:dyDescent="0.25">
      <c r="C355" s="3"/>
      <c r="E355" s="3"/>
    </row>
    <row r="356" spans="3:5" x14ac:dyDescent="0.25">
      <c r="C356" s="3"/>
      <c r="E356" s="3"/>
    </row>
    <row r="357" spans="3:5" x14ac:dyDescent="0.25">
      <c r="C357" s="3"/>
      <c r="E357" s="3"/>
    </row>
    <row r="358" spans="3:5" x14ac:dyDescent="0.25">
      <c r="C358" s="3"/>
      <c r="E358" s="3"/>
    </row>
    <row r="359" spans="3:5" x14ac:dyDescent="0.25">
      <c r="C359" s="3"/>
      <c r="E359" s="3"/>
    </row>
    <row r="360" spans="3:5" x14ac:dyDescent="0.25">
      <c r="C360" s="3"/>
      <c r="E360" s="3"/>
    </row>
    <row r="361" spans="3:5" x14ac:dyDescent="0.25">
      <c r="C361" s="3"/>
      <c r="E361" s="3"/>
    </row>
    <row r="362" spans="3:5" x14ac:dyDescent="0.25">
      <c r="C362" s="3"/>
      <c r="E362" s="3"/>
    </row>
    <row r="363" spans="3:5" x14ac:dyDescent="0.25">
      <c r="C363" s="3"/>
      <c r="E363" s="3"/>
    </row>
    <row r="364" spans="3:5" x14ac:dyDescent="0.25">
      <c r="C364" s="3"/>
      <c r="E364" s="3"/>
    </row>
    <row r="365" spans="3:5" x14ac:dyDescent="0.25">
      <c r="C365" s="3"/>
      <c r="E365" s="3"/>
    </row>
    <row r="366" spans="3:5" x14ac:dyDescent="0.25">
      <c r="C366" s="3"/>
      <c r="E366" s="3"/>
    </row>
    <row r="367" spans="3:5" x14ac:dyDescent="0.25">
      <c r="C367" s="3"/>
      <c r="E367" s="3"/>
    </row>
    <row r="368" spans="3:5" x14ac:dyDescent="0.25">
      <c r="C368" s="3"/>
      <c r="E368" s="3"/>
    </row>
    <row r="369" spans="3:5" x14ac:dyDescent="0.25">
      <c r="C369" s="3"/>
      <c r="E369" s="3"/>
    </row>
    <row r="370" spans="3:5" x14ac:dyDescent="0.25">
      <c r="C370" s="3"/>
      <c r="E370" s="3"/>
    </row>
    <row r="371" spans="3:5" x14ac:dyDescent="0.25">
      <c r="C371" s="3"/>
      <c r="E371" s="3"/>
    </row>
    <row r="372" spans="3:5" x14ac:dyDescent="0.25">
      <c r="C372" s="3"/>
      <c r="E372" s="3"/>
    </row>
    <row r="373" spans="3:5" x14ac:dyDescent="0.25">
      <c r="C373" s="3"/>
      <c r="E373" s="3"/>
    </row>
    <row r="374" spans="3:5" x14ac:dyDescent="0.25">
      <c r="C374" s="3"/>
      <c r="E374" s="3"/>
    </row>
    <row r="375" spans="3:5" x14ac:dyDescent="0.25">
      <c r="C375" s="3"/>
      <c r="E375" s="3"/>
    </row>
    <row r="376" spans="3:5" x14ac:dyDescent="0.25">
      <c r="C376" s="3"/>
      <c r="E376" s="3"/>
    </row>
    <row r="377" spans="3:5" x14ac:dyDescent="0.25">
      <c r="C377" s="3"/>
      <c r="E377" s="3"/>
    </row>
    <row r="378" spans="3:5" x14ac:dyDescent="0.25">
      <c r="C378" s="3"/>
      <c r="E378" s="3"/>
    </row>
    <row r="379" spans="3:5" x14ac:dyDescent="0.25">
      <c r="C379" s="3"/>
      <c r="E379" s="3"/>
    </row>
    <row r="380" spans="3:5" x14ac:dyDescent="0.25">
      <c r="C380" s="3"/>
      <c r="E380" s="3"/>
    </row>
    <row r="381" spans="3:5" x14ac:dyDescent="0.25">
      <c r="C381" s="3"/>
      <c r="E381" s="3"/>
    </row>
    <row r="382" spans="3:5" x14ac:dyDescent="0.25">
      <c r="C382" s="3"/>
      <c r="E382" s="3"/>
    </row>
    <row r="383" spans="3:5" x14ac:dyDescent="0.25">
      <c r="C383" s="3"/>
      <c r="E383" s="3"/>
    </row>
    <row r="384" spans="3:5" x14ac:dyDescent="0.25">
      <c r="C384" s="3"/>
      <c r="E384" s="3"/>
    </row>
    <row r="385" spans="3:5" x14ac:dyDescent="0.25">
      <c r="C385" s="3"/>
      <c r="E385" s="3"/>
    </row>
    <row r="386" spans="3:5" x14ac:dyDescent="0.25">
      <c r="C386" s="3"/>
      <c r="E386" s="3"/>
    </row>
    <row r="387" spans="3:5" x14ac:dyDescent="0.25">
      <c r="C387" s="3"/>
      <c r="E387" s="3"/>
    </row>
    <row r="388" spans="3:5" x14ac:dyDescent="0.25">
      <c r="C388" s="3"/>
      <c r="E388" s="3"/>
    </row>
    <row r="389" spans="3:5" x14ac:dyDescent="0.25">
      <c r="C389" s="3"/>
      <c r="E389" s="3"/>
    </row>
    <row r="390" spans="3:5" x14ac:dyDescent="0.25">
      <c r="C390" s="3"/>
      <c r="E390" s="3"/>
    </row>
    <row r="391" spans="3:5" x14ac:dyDescent="0.25">
      <c r="C391" s="3"/>
      <c r="E391" s="3"/>
    </row>
    <row r="392" spans="3:5" x14ac:dyDescent="0.25">
      <c r="C392" s="3"/>
      <c r="E392" s="3"/>
    </row>
    <row r="393" spans="3:5" x14ac:dyDescent="0.25">
      <c r="C393" s="3"/>
      <c r="E393" s="3"/>
    </row>
    <row r="394" spans="3:5" x14ac:dyDescent="0.25">
      <c r="C394" s="3"/>
      <c r="E394" s="3"/>
    </row>
    <row r="395" spans="3:5" x14ac:dyDescent="0.25">
      <c r="C395" s="3"/>
      <c r="E395" s="3"/>
    </row>
    <row r="396" spans="3:5" x14ac:dyDescent="0.25">
      <c r="C396" s="3"/>
      <c r="E396" s="3"/>
    </row>
    <row r="397" spans="3:5" x14ac:dyDescent="0.25">
      <c r="C397" s="3"/>
      <c r="E397" s="3"/>
    </row>
    <row r="398" spans="3:5" x14ac:dyDescent="0.25">
      <c r="C398" s="3"/>
      <c r="E398" s="3"/>
    </row>
    <row r="399" spans="3:5" x14ac:dyDescent="0.25">
      <c r="C399" s="3"/>
      <c r="E399" s="3"/>
    </row>
    <row r="400" spans="3:5" x14ac:dyDescent="0.25">
      <c r="C400" s="3"/>
      <c r="E400" s="3"/>
    </row>
    <row r="401" spans="3:5" x14ac:dyDescent="0.25">
      <c r="C401" s="3"/>
      <c r="E401" s="3"/>
    </row>
    <row r="402" spans="3:5" x14ac:dyDescent="0.25">
      <c r="C402" s="3"/>
      <c r="E402" s="3"/>
    </row>
    <row r="403" spans="3:5" x14ac:dyDescent="0.25">
      <c r="C403" s="3"/>
      <c r="E403" s="3"/>
    </row>
    <row r="404" spans="3:5" x14ac:dyDescent="0.25">
      <c r="C404" s="3"/>
      <c r="E404" s="3"/>
    </row>
    <row r="405" spans="3:5" x14ac:dyDescent="0.25">
      <c r="C405" s="3"/>
      <c r="E405" s="3"/>
    </row>
    <row r="406" spans="3:5" x14ac:dyDescent="0.25">
      <c r="C406" s="3"/>
      <c r="E406" s="3"/>
    </row>
    <row r="407" spans="3:5" x14ac:dyDescent="0.25">
      <c r="C407" s="3"/>
      <c r="E407" s="3"/>
    </row>
    <row r="408" spans="3:5" x14ac:dyDescent="0.25">
      <c r="C408" s="3"/>
      <c r="E408" s="3"/>
    </row>
    <row r="409" spans="3:5" x14ac:dyDescent="0.25">
      <c r="C409" s="3"/>
      <c r="E409" s="3"/>
    </row>
    <row r="410" spans="3:5" x14ac:dyDescent="0.25">
      <c r="C410" s="3"/>
      <c r="E410" s="3"/>
    </row>
    <row r="411" spans="3:5" x14ac:dyDescent="0.25">
      <c r="C411" s="3"/>
      <c r="E411" s="3"/>
    </row>
    <row r="412" spans="3:5" x14ac:dyDescent="0.25">
      <c r="C412" s="3"/>
      <c r="E412" s="3"/>
    </row>
    <row r="413" spans="3:5" x14ac:dyDescent="0.25">
      <c r="C413" s="3"/>
      <c r="E413" s="3"/>
    </row>
    <row r="414" spans="3:5" x14ac:dyDescent="0.25">
      <c r="C414" s="29"/>
      <c r="D414" s="29"/>
      <c r="E414" s="3"/>
    </row>
    <row r="415" spans="3:5" x14ac:dyDescent="0.25">
      <c r="C415" s="3"/>
      <c r="E415" s="3"/>
    </row>
    <row r="416" spans="3:5" x14ac:dyDescent="0.25">
      <c r="C416" s="3"/>
      <c r="E416" s="3"/>
    </row>
    <row r="417" spans="3:5" x14ac:dyDescent="0.25">
      <c r="C417" s="3"/>
      <c r="E417" s="3"/>
    </row>
    <row r="418" spans="3:5" x14ac:dyDescent="0.25">
      <c r="C418" s="3"/>
      <c r="E418" s="3"/>
    </row>
    <row r="419" spans="3:5" x14ac:dyDescent="0.25">
      <c r="C419" s="3"/>
      <c r="E419" s="3"/>
    </row>
    <row r="420" spans="3:5" x14ac:dyDescent="0.25">
      <c r="C420" s="3"/>
      <c r="E420" s="3"/>
    </row>
    <row r="421" spans="3:5" x14ac:dyDescent="0.25">
      <c r="C421" s="3"/>
      <c r="E421" s="3"/>
    </row>
    <row r="422" spans="3:5" x14ac:dyDescent="0.25">
      <c r="C422" s="3"/>
      <c r="E422" s="3"/>
    </row>
    <row r="423" spans="3:5" x14ac:dyDescent="0.25">
      <c r="C423" s="3"/>
      <c r="E423" s="3"/>
    </row>
    <row r="424" spans="3:5" x14ac:dyDescent="0.25">
      <c r="C424" s="3"/>
      <c r="E424" s="3"/>
    </row>
    <row r="425" spans="3:5" x14ac:dyDescent="0.25">
      <c r="C425" s="3"/>
      <c r="E425" s="3"/>
    </row>
    <row r="426" spans="3:5" x14ac:dyDescent="0.25">
      <c r="C426" s="3"/>
      <c r="E426" s="3"/>
    </row>
    <row r="427" spans="3:5" x14ac:dyDescent="0.25">
      <c r="C427" s="3"/>
      <c r="E427" s="3"/>
    </row>
    <row r="428" spans="3:5" x14ac:dyDescent="0.25">
      <c r="C428" s="3"/>
      <c r="E428" s="3"/>
    </row>
    <row r="429" spans="3:5" x14ac:dyDescent="0.25">
      <c r="C429" s="3"/>
      <c r="E429" s="3"/>
    </row>
    <row r="430" spans="3:5" x14ac:dyDescent="0.25">
      <c r="C430" s="3"/>
      <c r="E430" s="3"/>
    </row>
    <row r="431" spans="3:5" x14ac:dyDescent="0.25">
      <c r="C431" s="3"/>
      <c r="E431" s="3"/>
    </row>
    <row r="432" spans="3:5" x14ac:dyDescent="0.25">
      <c r="C432" s="3"/>
      <c r="E432" s="3"/>
    </row>
    <row r="433" spans="3:5" x14ac:dyDescent="0.25">
      <c r="C433" s="3"/>
      <c r="E433" s="3"/>
    </row>
    <row r="434" spans="3:5" x14ac:dyDescent="0.25">
      <c r="C434" s="3"/>
      <c r="E434" s="3"/>
    </row>
    <row r="435" spans="3:5" x14ac:dyDescent="0.25">
      <c r="C435" s="3"/>
      <c r="E435" s="3"/>
    </row>
    <row r="436" spans="3:5" x14ac:dyDescent="0.25">
      <c r="C436" s="3"/>
      <c r="E436" s="3"/>
    </row>
    <row r="437" spans="3:5" x14ac:dyDescent="0.25">
      <c r="C437" s="3"/>
      <c r="E437" s="3"/>
    </row>
    <row r="438" spans="3:5" x14ac:dyDescent="0.25">
      <c r="C438" s="3"/>
      <c r="E438" s="3"/>
    </row>
    <row r="439" spans="3:5" x14ac:dyDescent="0.25">
      <c r="C439" s="3"/>
      <c r="E439" s="3"/>
    </row>
    <row r="440" spans="3:5" x14ac:dyDescent="0.25">
      <c r="C440" s="3"/>
      <c r="E440" s="3"/>
    </row>
    <row r="441" spans="3:5" x14ac:dyDescent="0.25">
      <c r="C441" s="3"/>
      <c r="E441" s="3"/>
    </row>
    <row r="442" spans="3:5" x14ac:dyDescent="0.25">
      <c r="C442" s="3"/>
      <c r="E442" s="3"/>
    </row>
    <row r="443" spans="3:5" x14ac:dyDescent="0.25">
      <c r="C443" s="3"/>
      <c r="E443" s="3"/>
    </row>
    <row r="444" spans="3:5" x14ac:dyDescent="0.25">
      <c r="C444" s="3"/>
      <c r="E444" s="3"/>
    </row>
    <row r="445" spans="3:5" x14ac:dyDescent="0.25">
      <c r="C445" s="3"/>
      <c r="E445" s="3"/>
    </row>
    <row r="446" spans="3:5" x14ac:dyDescent="0.25">
      <c r="C446" s="3"/>
      <c r="E446" s="3"/>
    </row>
    <row r="447" spans="3:5" x14ac:dyDescent="0.25">
      <c r="C447" s="3"/>
      <c r="E447" s="3"/>
    </row>
    <row r="448" spans="3:5" x14ac:dyDescent="0.25">
      <c r="C448" s="3"/>
      <c r="E448" s="3"/>
    </row>
    <row r="449" spans="3:5" x14ac:dyDescent="0.25">
      <c r="C449" s="3"/>
      <c r="E449" s="3"/>
    </row>
    <row r="450" spans="3:5" x14ac:dyDescent="0.25">
      <c r="C450" s="3"/>
      <c r="E450" s="3"/>
    </row>
    <row r="451" spans="3:5" x14ac:dyDescent="0.25">
      <c r="C451" s="3"/>
      <c r="E451" s="3"/>
    </row>
    <row r="452" spans="3:5" x14ac:dyDescent="0.25">
      <c r="C452" s="3"/>
      <c r="E452" s="3"/>
    </row>
    <row r="453" spans="3:5" x14ac:dyDescent="0.25">
      <c r="C453" s="3"/>
      <c r="E453" s="3"/>
    </row>
    <row r="454" spans="3:5" x14ac:dyDescent="0.25">
      <c r="C454" s="3"/>
      <c r="E454" s="3"/>
    </row>
    <row r="455" spans="3:5" x14ac:dyDescent="0.25">
      <c r="C455" s="3"/>
      <c r="E455" s="3"/>
    </row>
    <row r="456" spans="3:5" x14ac:dyDescent="0.25">
      <c r="C456" s="3"/>
      <c r="E456" s="3"/>
    </row>
    <row r="457" spans="3:5" x14ac:dyDescent="0.25">
      <c r="C457" s="3"/>
      <c r="E457" s="3"/>
    </row>
    <row r="458" spans="3:5" x14ac:dyDescent="0.25">
      <c r="C458" s="3"/>
      <c r="E458" s="3"/>
    </row>
    <row r="459" spans="3:5" x14ac:dyDescent="0.25">
      <c r="C459" s="3"/>
      <c r="E459" s="3"/>
    </row>
    <row r="460" spans="3:5" x14ac:dyDescent="0.25">
      <c r="C460" s="3"/>
      <c r="E460" s="3"/>
    </row>
    <row r="461" spans="3:5" x14ac:dyDescent="0.25">
      <c r="C461" s="3"/>
      <c r="E461" s="3"/>
    </row>
    <row r="462" spans="3:5" x14ac:dyDescent="0.25">
      <c r="C462" s="3"/>
      <c r="E462" s="3"/>
    </row>
    <row r="463" spans="3:5" x14ac:dyDescent="0.25">
      <c r="C463" s="3"/>
      <c r="E463" s="3"/>
    </row>
    <row r="464" spans="3:5" x14ac:dyDescent="0.25">
      <c r="C464" s="3"/>
      <c r="E464" s="3"/>
    </row>
    <row r="465" spans="3:5" x14ac:dyDescent="0.25">
      <c r="C465" s="3"/>
      <c r="E465" s="3"/>
    </row>
    <row r="466" spans="3:5" x14ac:dyDescent="0.25">
      <c r="C466" s="3"/>
      <c r="E466" s="3"/>
    </row>
    <row r="467" spans="3:5" x14ac:dyDescent="0.25">
      <c r="C467" s="3"/>
      <c r="E467" s="3"/>
    </row>
    <row r="468" spans="3:5" x14ac:dyDescent="0.25">
      <c r="C468" s="3"/>
      <c r="E468" s="3"/>
    </row>
    <row r="469" spans="3:5" x14ac:dyDescent="0.25">
      <c r="C469" s="3"/>
      <c r="E469" s="3"/>
    </row>
    <row r="470" spans="3:5" x14ac:dyDescent="0.25">
      <c r="C470" s="3"/>
      <c r="E470" s="3"/>
    </row>
    <row r="471" spans="3:5" x14ac:dyDescent="0.25">
      <c r="C471" s="3"/>
      <c r="E471" s="3"/>
    </row>
    <row r="472" spans="3:5" x14ac:dyDescent="0.25">
      <c r="C472" s="3"/>
      <c r="E472" s="3"/>
    </row>
    <row r="473" spans="3:5" x14ac:dyDescent="0.25">
      <c r="C473" s="3"/>
      <c r="E473" s="3"/>
    </row>
    <row r="474" spans="3:5" x14ac:dyDescent="0.25">
      <c r="C474" s="3"/>
      <c r="E474" s="3"/>
    </row>
    <row r="475" spans="3:5" x14ac:dyDescent="0.25">
      <c r="C475" s="3"/>
      <c r="E475" s="3"/>
    </row>
    <row r="476" spans="3:5" x14ac:dyDescent="0.25">
      <c r="C476" s="3"/>
      <c r="E476" s="3"/>
    </row>
    <row r="477" spans="3:5" x14ac:dyDescent="0.25">
      <c r="C477" s="3"/>
      <c r="E477" s="3"/>
    </row>
    <row r="478" spans="3:5" x14ac:dyDescent="0.25">
      <c r="C478" s="3"/>
      <c r="E478" s="3"/>
    </row>
    <row r="479" spans="3:5" x14ac:dyDescent="0.25">
      <c r="C479" s="3"/>
      <c r="E479" s="3"/>
    </row>
    <row r="480" spans="3:5" x14ac:dyDescent="0.25">
      <c r="C480" s="3"/>
      <c r="E480" s="3"/>
    </row>
    <row r="481" spans="3:5" x14ac:dyDescent="0.25">
      <c r="C481" s="3"/>
      <c r="E481" s="3"/>
    </row>
    <row r="482" spans="3:5" x14ac:dyDescent="0.25">
      <c r="C482" s="3"/>
      <c r="E482" s="3"/>
    </row>
    <row r="483" spans="3:5" x14ac:dyDescent="0.25">
      <c r="C483" s="3"/>
      <c r="E483" s="3"/>
    </row>
    <row r="484" spans="3:5" x14ac:dyDescent="0.25">
      <c r="C484" s="3"/>
      <c r="E484" s="3"/>
    </row>
    <row r="485" spans="3:5" x14ac:dyDescent="0.25">
      <c r="C485" s="3"/>
      <c r="E485" s="3"/>
    </row>
    <row r="486" spans="3:5" x14ac:dyDescent="0.25">
      <c r="C486" s="3"/>
      <c r="E486" s="3"/>
    </row>
    <row r="487" spans="3:5" x14ac:dyDescent="0.25">
      <c r="C487" s="3"/>
      <c r="E487" s="3"/>
    </row>
    <row r="488" spans="3:5" x14ac:dyDescent="0.25">
      <c r="C488" s="3"/>
      <c r="E488" s="3"/>
    </row>
    <row r="489" spans="3:5" x14ac:dyDescent="0.25">
      <c r="C489" s="3"/>
      <c r="E489" s="3"/>
    </row>
    <row r="490" spans="3:5" x14ac:dyDescent="0.25">
      <c r="C490" s="3"/>
      <c r="E490" s="3"/>
    </row>
    <row r="491" spans="3:5" x14ac:dyDescent="0.25">
      <c r="C491" s="3"/>
      <c r="E491" s="3"/>
    </row>
    <row r="492" spans="3:5" x14ac:dyDescent="0.25">
      <c r="C492" s="3"/>
      <c r="E492" s="3"/>
    </row>
    <row r="493" spans="3:5" x14ac:dyDescent="0.25">
      <c r="C493" s="3"/>
      <c r="E493" s="3"/>
    </row>
    <row r="494" spans="3:5" x14ac:dyDescent="0.25">
      <c r="C494" s="3"/>
      <c r="E494" s="3"/>
    </row>
    <row r="495" spans="3:5" x14ac:dyDescent="0.25">
      <c r="C495" s="3"/>
      <c r="E495" s="3"/>
    </row>
    <row r="496" spans="3:5" x14ac:dyDescent="0.25">
      <c r="C496" s="3"/>
      <c r="E496" s="3"/>
    </row>
    <row r="497" spans="3:5" x14ac:dyDescent="0.25">
      <c r="C497" s="3"/>
      <c r="E497" s="3"/>
    </row>
    <row r="498" spans="3:5" x14ac:dyDescent="0.25">
      <c r="C498" s="3"/>
      <c r="E498" s="3"/>
    </row>
    <row r="499" spans="3:5" x14ac:dyDescent="0.25">
      <c r="C499" s="3"/>
      <c r="E499" s="3"/>
    </row>
    <row r="500" spans="3:5" x14ac:dyDescent="0.25">
      <c r="C500" s="3"/>
      <c r="E500" s="3"/>
    </row>
    <row r="501" spans="3:5" x14ac:dyDescent="0.25">
      <c r="C501" s="3"/>
      <c r="E501" s="3"/>
    </row>
    <row r="502" spans="3:5" x14ac:dyDescent="0.25">
      <c r="C502" s="3"/>
      <c r="E502" s="3"/>
    </row>
    <row r="503" spans="3:5" x14ac:dyDescent="0.25">
      <c r="C503" s="3"/>
      <c r="E503" s="3"/>
    </row>
    <row r="504" spans="3:5" x14ac:dyDescent="0.25">
      <c r="C504" s="3"/>
      <c r="E504" s="3"/>
    </row>
    <row r="505" spans="3:5" x14ac:dyDescent="0.25">
      <c r="C505" s="3"/>
      <c r="E505" s="3"/>
    </row>
    <row r="506" spans="3:5" x14ac:dyDescent="0.25">
      <c r="C506" s="3"/>
      <c r="E506" s="3"/>
    </row>
    <row r="507" spans="3:5" x14ac:dyDescent="0.25">
      <c r="C507" s="3"/>
      <c r="E507" s="3"/>
    </row>
    <row r="508" spans="3:5" x14ac:dyDescent="0.25">
      <c r="C508" s="3"/>
      <c r="E508" s="3"/>
    </row>
    <row r="509" spans="3:5" x14ac:dyDescent="0.25">
      <c r="C509" s="3"/>
      <c r="E509" s="3"/>
    </row>
    <row r="510" spans="3:5" x14ac:dyDescent="0.25">
      <c r="C510" s="3"/>
      <c r="E510" s="3"/>
    </row>
    <row r="511" spans="3:5" x14ac:dyDescent="0.25">
      <c r="C511" s="3"/>
      <c r="E511" s="3"/>
    </row>
    <row r="512" spans="3:5" x14ac:dyDescent="0.25">
      <c r="C512" s="3"/>
      <c r="E512" s="3"/>
    </row>
    <row r="513" spans="3:5" x14ac:dyDescent="0.25">
      <c r="C513" s="3"/>
      <c r="E513" s="3"/>
    </row>
    <row r="514" spans="3:5" x14ac:dyDescent="0.25">
      <c r="C514" s="3"/>
      <c r="E514" s="3"/>
    </row>
    <row r="515" spans="3:5" x14ac:dyDescent="0.25">
      <c r="C515" s="3"/>
      <c r="E515" s="3"/>
    </row>
    <row r="516" spans="3:5" x14ac:dyDescent="0.25">
      <c r="C516" s="3"/>
      <c r="E516" s="3"/>
    </row>
    <row r="517" spans="3:5" x14ac:dyDescent="0.25">
      <c r="C517" s="3"/>
      <c r="E517" s="3"/>
    </row>
    <row r="518" spans="3:5" x14ac:dyDescent="0.25">
      <c r="C518" s="3"/>
      <c r="E518" s="3"/>
    </row>
    <row r="519" spans="3:5" x14ac:dyDescent="0.25">
      <c r="C519" s="3"/>
      <c r="E519" s="3"/>
    </row>
    <row r="520" spans="3:5" x14ac:dyDescent="0.25">
      <c r="C520" s="3"/>
      <c r="E520" s="3"/>
    </row>
    <row r="521" spans="3:5" x14ac:dyDescent="0.25">
      <c r="C521" s="3"/>
      <c r="E521" s="3"/>
    </row>
    <row r="522" spans="3:5" x14ac:dyDescent="0.25">
      <c r="C522" s="3"/>
      <c r="E522" s="3"/>
    </row>
    <row r="523" spans="3:5" x14ac:dyDescent="0.25">
      <c r="C523" s="3"/>
      <c r="E523" s="3"/>
    </row>
    <row r="524" spans="3:5" x14ac:dyDescent="0.25">
      <c r="C524" s="3"/>
      <c r="E524" s="3"/>
    </row>
    <row r="525" spans="3:5" x14ac:dyDescent="0.25">
      <c r="C525" s="3"/>
      <c r="E525" s="3"/>
    </row>
    <row r="526" spans="3:5" x14ac:dyDescent="0.25">
      <c r="C526" s="3"/>
      <c r="E526" s="3"/>
    </row>
    <row r="527" spans="3:5" x14ac:dyDescent="0.25">
      <c r="C527" s="3"/>
      <c r="E527" s="3"/>
    </row>
    <row r="528" spans="3:5" x14ac:dyDescent="0.25">
      <c r="C528" s="3"/>
      <c r="E528" s="3"/>
    </row>
    <row r="529" spans="3:5" x14ac:dyDescent="0.25">
      <c r="C529" s="3"/>
      <c r="E529" s="3"/>
    </row>
    <row r="530" spans="3:5" x14ac:dyDescent="0.25">
      <c r="C530" s="3"/>
      <c r="E530" s="3"/>
    </row>
    <row r="531" spans="3:5" x14ac:dyDescent="0.25">
      <c r="C531" s="3"/>
      <c r="E531" s="3"/>
    </row>
    <row r="532" spans="3:5" x14ac:dyDescent="0.25">
      <c r="C532" s="3"/>
      <c r="E532" s="3"/>
    </row>
    <row r="533" spans="3:5" x14ac:dyDescent="0.25">
      <c r="C533" s="3"/>
      <c r="E533" s="3"/>
    </row>
    <row r="534" spans="3:5" x14ac:dyDescent="0.25">
      <c r="C534" s="3"/>
      <c r="E534" s="3"/>
    </row>
    <row r="535" spans="3:5" x14ac:dyDescent="0.25">
      <c r="C535" s="3"/>
      <c r="E535" s="3"/>
    </row>
    <row r="536" spans="3:5" x14ac:dyDescent="0.25">
      <c r="C536" s="3"/>
      <c r="E536" s="3"/>
    </row>
    <row r="537" spans="3:5" x14ac:dyDescent="0.25">
      <c r="C537" s="3"/>
      <c r="E537" s="3"/>
    </row>
    <row r="538" spans="3:5" x14ac:dyDescent="0.25">
      <c r="C538" s="3"/>
      <c r="E538" s="3"/>
    </row>
    <row r="539" spans="3:5" x14ac:dyDescent="0.25">
      <c r="C539" s="3"/>
      <c r="E539" s="3"/>
    </row>
    <row r="540" spans="3:5" x14ac:dyDescent="0.25">
      <c r="C540" s="3"/>
      <c r="E540" s="3"/>
    </row>
    <row r="541" spans="3:5" x14ac:dyDescent="0.25">
      <c r="C541" s="3"/>
      <c r="E541" s="3"/>
    </row>
    <row r="542" spans="3:5" x14ac:dyDescent="0.25">
      <c r="C542" s="3"/>
      <c r="E542" s="3"/>
    </row>
    <row r="543" spans="3:5" x14ac:dyDescent="0.25">
      <c r="C543" s="3"/>
      <c r="E543" s="3"/>
    </row>
    <row r="544" spans="3:5" x14ac:dyDescent="0.25">
      <c r="C544" s="3"/>
      <c r="E544" s="3"/>
    </row>
    <row r="545" spans="3:5" x14ac:dyDescent="0.25">
      <c r="C545" s="3"/>
      <c r="E545" s="3"/>
    </row>
    <row r="546" spans="3:5" x14ac:dyDescent="0.25">
      <c r="C546" s="3"/>
      <c r="E546" s="3"/>
    </row>
    <row r="547" spans="3:5" x14ac:dyDescent="0.25">
      <c r="C547" s="3"/>
      <c r="E547" s="3"/>
    </row>
    <row r="548" spans="3:5" x14ac:dyDescent="0.25">
      <c r="C548" s="3"/>
      <c r="E548" s="3"/>
    </row>
    <row r="549" spans="3:5" x14ac:dyDescent="0.25">
      <c r="C549" s="3"/>
      <c r="E549" s="3"/>
    </row>
    <row r="550" spans="3:5" x14ac:dyDescent="0.25">
      <c r="C550" s="3"/>
      <c r="E550" s="3"/>
    </row>
    <row r="551" spans="3:5" x14ac:dyDescent="0.25">
      <c r="C551" s="3"/>
      <c r="E551" s="3"/>
    </row>
    <row r="552" spans="3:5" x14ac:dyDescent="0.25">
      <c r="C552" s="3"/>
      <c r="E552" s="3"/>
    </row>
    <row r="553" spans="3:5" x14ac:dyDescent="0.25">
      <c r="C553" s="3"/>
      <c r="E553" s="3"/>
    </row>
    <row r="554" spans="3:5" x14ac:dyDescent="0.25">
      <c r="C554" s="3"/>
      <c r="E554" s="3"/>
    </row>
    <row r="555" spans="3:5" x14ac:dyDescent="0.25">
      <c r="C555" s="3"/>
      <c r="E555" s="3"/>
    </row>
    <row r="556" spans="3:5" x14ac:dyDescent="0.25">
      <c r="C556" s="3"/>
      <c r="E556" s="3"/>
    </row>
    <row r="557" spans="3:5" x14ac:dyDescent="0.25">
      <c r="C557" s="3"/>
      <c r="E557" s="3"/>
    </row>
    <row r="558" spans="3:5" x14ac:dyDescent="0.25">
      <c r="C558" s="3"/>
      <c r="E558" s="3"/>
    </row>
    <row r="559" spans="3:5" x14ac:dyDescent="0.25">
      <c r="C559" s="3"/>
      <c r="E559" s="3"/>
    </row>
    <row r="560" spans="3:5" x14ac:dyDescent="0.25">
      <c r="C560" s="3"/>
      <c r="E560" s="3"/>
    </row>
    <row r="561" spans="3:5" x14ac:dyDescent="0.25">
      <c r="C561" s="3"/>
      <c r="E561" s="3"/>
    </row>
    <row r="562" spans="3:5" x14ac:dyDescent="0.25">
      <c r="C562" s="3"/>
      <c r="E562" s="3"/>
    </row>
    <row r="563" spans="3:5" x14ac:dyDescent="0.25">
      <c r="C563" s="3"/>
      <c r="E563" s="3"/>
    </row>
    <row r="564" spans="3:5" x14ac:dyDescent="0.25">
      <c r="C564" s="3"/>
      <c r="E564" s="3"/>
    </row>
    <row r="565" spans="3:5" x14ac:dyDescent="0.25">
      <c r="C565" s="3"/>
      <c r="E565" s="3"/>
    </row>
    <row r="566" spans="3:5" x14ac:dyDescent="0.25">
      <c r="C566" s="3"/>
      <c r="E566" s="3"/>
    </row>
    <row r="567" spans="3:5" x14ac:dyDescent="0.25">
      <c r="C567" s="3"/>
      <c r="E567" s="3"/>
    </row>
    <row r="568" spans="3:5" x14ac:dyDescent="0.25">
      <c r="C568" s="3"/>
      <c r="E568" s="3"/>
    </row>
    <row r="569" spans="3:5" x14ac:dyDescent="0.25">
      <c r="C569" s="3"/>
      <c r="E569" s="3"/>
    </row>
    <row r="570" spans="3:5" x14ac:dyDescent="0.25">
      <c r="C570" s="3"/>
      <c r="E570" s="3"/>
    </row>
    <row r="571" spans="3:5" x14ac:dyDescent="0.25">
      <c r="C571" s="3"/>
      <c r="E571" s="3"/>
    </row>
    <row r="572" spans="3:5" x14ac:dyDescent="0.25">
      <c r="C572" s="3"/>
      <c r="E572" s="3"/>
    </row>
    <row r="573" spans="3:5" x14ac:dyDescent="0.25">
      <c r="C573" s="3"/>
      <c r="E573" s="3"/>
    </row>
    <row r="574" spans="3:5" x14ac:dyDescent="0.25">
      <c r="C574" s="3"/>
      <c r="E574" s="3"/>
    </row>
    <row r="575" spans="3:5" x14ac:dyDescent="0.25">
      <c r="C575" s="3"/>
      <c r="E575" s="3"/>
    </row>
    <row r="576" spans="3:5" x14ac:dyDescent="0.25">
      <c r="C576" s="3"/>
      <c r="E576" s="3"/>
    </row>
    <row r="577" spans="3:5" x14ac:dyDescent="0.25">
      <c r="C577" s="3"/>
      <c r="E577" s="3"/>
    </row>
    <row r="578" spans="3:5" x14ac:dyDescent="0.25">
      <c r="C578" s="3"/>
      <c r="E578" s="3"/>
    </row>
    <row r="579" spans="3:5" x14ac:dyDescent="0.25">
      <c r="C579" s="3"/>
      <c r="E579" s="3"/>
    </row>
    <row r="580" spans="3:5" x14ac:dyDescent="0.25">
      <c r="C580" s="3"/>
      <c r="E580" s="3"/>
    </row>
    <row r="581" spans="3:5" x14ac:dyDescent="0.25">
      <c r="C581" s="3"/>
      <c r="E581" s="3"/>
    </row>
    <row r="582" spans="3:5" x14ac:dyDescent="0.25">
      <c r="C582" s="3"/>
      <c r="E582" s="3"/>
    </row>
    <row r="583" spans="3:5" x14ac:dyDescent="0.25">
      <c r="C583" s="3"/>
      <c r="E583" s="3"/>
    </row>
    <row r="584" spans="3:5" x14ac:dyDescent="0.25">
      <c r="C584" s="3"/>
      <c r="E584" s="3"/>
    </row>
    <row r="585" spans="3:5" x14ac:dyDescent="0.25">
      <c r="C585" s="3"/>
      <c r="E585" s="3"/>
    </row>
    <row r="586" spans="3:5" x14ac:dyDescent="0.25">
      <c r="C586" s="3"/>
      <c r="E586" s="3"/>
    </row>
    <row r="587" spans="3:5" x14ac:dyDescent="0.25">
      <c r="C587" s="3"/>
      <c r="E587" s="3"/>
    </row>
    <row r="588" spans="3:5" x14ac:dyDescent="0.25">
      <c r="C588" s="3"/>
      <c r="E588" s="3"/>
    </row>
    <row r="589" spans="3:5" x14ac:dyDescent="0.25">
      <c r="C589" s="3"/>
      <c r="E589" s="3"/>
    </row>
    <row r="590" spans="3:5" x14ac:dyDescent="0.25">
      <c r="C590" s="3"/>
      <c r="E590" s="3"/>
    </row>
    <row r="591" spans="3:5" x14ac:dyDescent="0.25">
      <c r="C591" s="3"/>
      <c r="E591" s="3"/>
    </row>
    <row r="592" spans="3:5" x14ac:dyDescent="0.25">
      <c r="C592" s="3"/>
      <c r="E592" s="3"/>
    </row>
    <row r="593" spans="3:5" x14ac:dyDescent="0.25">
      <c r="C593" s="3"/>
      <c r="E593" s="3"/>
    </row>
    <row r="594" spans="3:5" x14ac:dyDescent="0.25">
      <c r="C594" s="3"/>
      <c r="E594" s="3"/>
    </row>
    <row r="595" spans="3:5" x14ac:dyDescent="0.25">
      <c r="C595" s="3"/>
      <c r="E595" s="3"/>
    </row>
    <row r="596" spans="3:5" x14ac:dyDescent="0.25">
      <c r="C596" s="3"/>
      <c r="E596" s="3"/>
    </row>
    <row r="597" spans="3:5" x14ac:dyDescent="0.25">
      <c r="C597" s="3"/>
      <c r="E597" s="3"/>
    </row>
    <row r="598" spans="3:5" x14ac:dyDescent="0.25">
      <c r="C598" s="3"/>
      <c r="E598" s="3"/>
    </row>
    <row r="599" spans="3:5" x14ac:dyDescent="0.25">
      <c r="C599" s="3"/>
      <c r="E599" s="3"/>
    </row>
    <row r="600" spans="3:5" x14ac:dyDescent="0.25">
      <c r="C600" s="3"/>
      <c r="E600" s="3"/>
    </row>
    <row r="601" spans="3:5" x14ac:dyDescent="0.25">
      <c r="C601" s="3"/>
      <c r="E601" s="3"/>
    </row>
    <row r="602" spans="3:5" x14ac:dyDescent="0.25">
      <c r="C602" s="3"/>
      <c r="E602" s="3"/>
    </row>
    <row r="603" spans="3:5" x14ac:dyDescent="0.25">
      <c r="C603" s="3"/>
      <c r="E603" s="3"/>
    </row>
    <row r="604" spans="3:5" x14ac:dyDescent="0.25">
      <c r="C604" s="3"/>
      <c r="E604" s="3"/>
    </row>
    <row r="605" spans="3:5" x14ac:dyDescent="0.25">
      <c r="C605" s="3"/>
      <c r="E605" s="3"/>
    </row>
    <row r="606" spans="3:5" x14ac:dyDescent="0.25">
      <c r="C606" s="3"/>
      <c r="E606" s="3"/>
    </row>
    <row r="607" spans="3:5" x14ac:dyDescent="0.25">
      <c r="C607" s="3"/>
      <c r="E607" s="3"/>
    </row>
    <row r="608" spans="3:5" x14ac:dyDescent="0.25">
      <c r="C608" s="3"/>
      <c r="E608" s="3"/>
    </row>
    <row r="609" spans="3:5" x14ac:dyDescent="0.25">
      <c r="C609" s="3"/>
      <c r="E609" s="3"/>
    </row>
    <row r="610" spans="3:5" x14ac:dyDescent="0.25">
      <c r="C610" s="30"/>
      <c r="E610" s="3"/>
    </row>
    <row r="611" spans="3:5" x14ac:dyDescent="0.25">
      <c r="C611" s="30"/>
      <c r="E611" s="3"/>
    </row>
    <row r="612" spans="3:5" x14ac:dyDescent="0.25">
      <c r="C612" s="30"/>
      <c r="E612" s="3"/>
    </row>
    <row r="613" spans="3:5" x14ac:dyDescent="0.25">
      <c r="C613" s="30"/>
      <c r="E613" s="3"/>
    </row>
    <row r="614" spans="3:5" x14ac:dyDescent="0.25">
      <c r="C614" s="30"/>
      <c r="E614" s="3"/>
    </row>
    <row r="615" spans="3:5" x14ac:dyDescent="0.25">
      <c r="C615" s="30"/>
      <c r="E615" s="3"/>
    </row>
    <row r="616" spans="3:5" x14ac:dyDescent="0.25">
      <c r="C616" s="30"/>
      <c r="E616" s="3"/>
    </row>
    <row r="617" spans="3:5" x14ac:dyDescent="0.25">
      <c r="C617" s="30"/>
      <c r="E617" s="3"/>
    </row>
    <row r="618" spans="3:5" x14ac:dyDescent="0.25">
      <c r="C618" s="3"/>
      <c r="E618" s="3"/>
    </row>
    <row r="619" spans="3:5" x14ac:dyDescent="0.25">
      <c r="C619" s="3"/>
      <c r="E619" s="3"/>
    </row>
    <row r="620" spans="3:5" x14ac:dyDescent="0.25">
      <c r="C620" s="3"/>
      <c r="E620" s="3"/>
    </row>
    <row r="621" spans="3:5" x14ac:dyDescent="0.25">
      <c r="C621" s="3"/>
      <c r="E621" s="3"/>
    </row>
    <row r="622" spans="3:5" x14ac:dyDescent="0.25">
      <c r="C622" s="3"/>
      <c r="E622" s="3"/>
    </row>
    <row r="623" spans="3:5" x14ac:dyDescent="0.25">
      <c r="C623" s="3"/>
      <c r="E623" s="3"/>
    </row>
    <row r="624" spans="3:5" x14ac:dyDescent="0.25">
      <c r="C624" s="30"/>
      <c r="E624" s="3"/>
    </row>
    <row r="625" spans="3:5" x14ac:dyDescent="0.25">
      <c r="C625" s="30"/>
      <c r="E625" s="3"/>
    </row>
    <row r="626" spans="3:5" x14ac:dyDescent="0.25">
      <c r="C626" s="3"/>
      <c r="E626" s="3"/>
    </row>
    <row r="627" spans="3:5" x14ac:dyDescent="0.25">
      <c r="C627" s="3"/>
      <c r="E627" s="3"/>
    </row>
    <row r="628" spans="3:5" x14ac:dyDescent="0.25">
      <c r="C628" s="3"/>
      <c r="E628" s="3"/>
    </row>
    <row r="629" spans="3:5" x14ac:dyDescent="0.25">
      <c r="C629" s="3"/>
      <c r="E629" s="3"/>
    </row>
    <row r="630" spans="3:5" x14ac:dyDescent="0.25">
      <c r="C630" s="3"/>
      <c r="E630" s="3"/>
    </row>
    <row r="631" spans="3:5" x14ac:dyDescent="0.25">
      <c r="C631" s="3"/>
      <c r="E631" s="3"/>
    </row>
    <row r="632" spans="3:5" x14ac:dyDescent="0.25">
      <c r="C632" s="3"/>
      <c r="E632" s="3"/>
    </row>
    <row r="633" spans="3:5" x14ac:dyDescent="0.25">
      <c r="C633" s="3"/>
      <c r="E633" s="3"/>
    </row>
    <row r="634" spans="3:5" x14ac:dyDescent="0.25">
      <c r="C634" s="3"/>
      <c r="E634" s="3"/>
    </row>
    <row r="635" spans="3:5" x14ac:dyDescent="0.25">
      <c r="C635" s="30"/>
      <c r="E635" s="3"/>
    </row>
    <row r="636" spans="3:5" x14ac:dyDescent="0.25">
      <c r="C636" s="3"/>
      <c r="E636" s="3"/>
    </row>
    <row r="637" spans="3:5" x14ac:dyDescent="0.25">
      <c r="C637" s="3"/>
      <c r="E637" s="3"/>
    </row>
    <row r="638" spans="3:5" x14ac:dyDescent="0.25">
      <c r="C638" s="3"/>
      <c r="E638" s="3"/>
    </row>
    <row r="639" spans="3:5" x14ac:dyDescent="0.25">
      <c r="C639" s="3"/>
      <c r="E639" s="3"/>
    </row>
    <row r="640" spans="3:5" x14ac:dyDescent="0.25">
      <c r="C640" s="3"/>
      <c r="E640" s="3"/>
    </row>
    <row r="641" spans="3:5" x14ac:dyDescent="0.25">
      <c r="C641" s="30"/>
      <c r="E641" s="3"/>
    </row>
    <row r="642" spans="3:5" x14ac:dyDescent="0.25">
      <c r="C642" s="30"/>
      <c r="E642" s="3"/>
    </row>
    <row r="643" spans="3:5" x14ac:dyDescent="0.25">
      <c r="C643" s="3"/>
      <c r="E643" s="3"/>
    </row>
    <row r="644" spans="3:5" x14ac:dyDescent="0.25">
      <c r="C644" s="3"/>
      <c r="E644" s="3"/>
    </row>
    <row r="645" spans="3:5" x14ac:dyDescent="0.25">
      <c r="C645" s="3"/>
      <c r="E645" s="3"/>
    </row>
    <row r="646" spans="3:5" x14ac:dyDescent="0.25">
      <c r="C646" s="3"/>
      <c r="E646" s="3"/>
    </row>
    <row r="647" spans="3:5" x14ac:dyDescent="0.25">
      <c r="C647" s="3"/>
      <c r="E647" s="3"/>
    </row>
    <row r="648" spans="3:5" x14ac:dyDescent="0.25">
      <c r="C648" s="3"/>
      <c r="E648" s="3"/>
    </row>
    <row r="649" spans="3:5" x14ac:dyDescent="0.25">
      <c r="C649" s="3"/>
      <c r="E649" s="3"/>
    </row>
    <row r="650" spans="3:5" x14ac:dyDescent="0.25">
      <c r="C650" s="3"/>
      <c r="E650" s="3"/>
    </row>
    <row r="651" spans="3:5" x14ac:dyDescent="0.25">
      <c r="C651" s="3"/>
      <c r="E651" s="3"/>
    </row>
    <row r="652" spans="3:5" x14ac:dyDescent="0.25">
      <c r="C652" s="30"/>
      <c r="E652" s="3"/>
    </row>
    <row r="653" spans="3:5" x14ac:dyDescent="0.25">
      <c r="C653" s="30"/>
      <c r="E653" s="3"/>
    </row>
    <row r="654" spans="3:5" x14ac:dyDescent="0.25">
      <c r="C654" s="30"/>
      <c r="D654" s="2"/>
      <c r="E654" s="3"/>
    </row>
    <row r="655" spans="3:5" x14ac:dyDescent="0.25">
      <c r="C655" s="3"/>
      <c r="E655" s="3"/>
    </row>
    <row r="656" spans="3:5" x14ac:dyDescent="0.25">
      <c r="C656" s="3"/>
      <c r="E656" s="3"/>
    </row>
    <row r="657" spans="3:5" x14ac:dyDescent="0.25">
      <c r="C657" s="3"/>
      <c r="E657" s="3"/>
    </row>
    <row r="658" spans="3:5" x14ac:dyDescent="0.25">
      <c r="C658" s="30"/>
      <c r="E658" s="3"/>
    </row>
    <row r="659" spans="3:5" x14ac:dyDescent="0.25">
      <c r="C659" s="30"/>
      <c r="E659" s="3"/>
    </row>
    <row r="660" spans="3:5" x14ac:dyDescent="0.25">
      <c r="C660" s="30"/>
      <c r="E660" s="3"/>
    </row>
    <row r="661" spans="3:5" x14ac:dyDescent="0.25">
      <c r="C661" s="3"/>
      <c r="E661" s="3"/>
    </row>
    <row r="662" spans="3:5" x14ac:dyDescent="0.25">
      <c r="C662" s="3"/>
      <c r="E662" s="3"/>
    </row>
    <row r="663" spans="3:5" x14ac:dyDescent="0.25">
      <c r="C663" s="3"/>
      <c r="E663" s="3"/>
    </row>
    <row r="664" spans="3:5" x14ac:dyDescent="0.25">
      <c r="C664" s="3"/>
      <c r="E664" s="3"/>
    </row>
    <row r="665" spans="3:5" x14ac:dyDescent="0.25">
      <c r="C665" s="3"/>
      <c r="E665" s="3"/>
    </row>
    <row r="666" spans="3:5" x14ac:dyDescent="0.25">
      <c r="C666" s="30"/>
      <c r="E666" s="3"/>
    </row>
    <row r="667" spans="3:5" x14ac:dyDescent="0.25">
      <c r="C667" s="30"/>
      <c r="E667" s="3"/>
    </row>
    <row r="668" spans="3:5" x14ac:dyDescent="0.25">
      <c r="C668" s="30"/>
      <c r="E668" s="3"/>
    </row>
    <row r="669" spans="3:5" x14ac:dyDescent="0.25">
      <c r="C669" s="30"/>
      <c r="E669" s="3"/>
    </row>
    <row r="670" spans="3:5" x14ac:dyDescent="0.25">
      <c r="C670" s="30"/>
      <c r="E670" s="3"/>
    </row>
    <row r="671" spans="3:5" x14ac:dyDescent="0.25">
      <c r="C671" s="30"/>
      <c r="E671" s="3"/>
    </row>
    <row r="672" spans="3:5" x14ac:dyDescent="0.25">
      <c r="C672" s="30"/>
      <c r="E672" s="3"/>
    </row>
    <row r="673" spans="3:5" x14ac:dyDescent="0.25">
      <c r="C673" s="30"/>
      <c r="E673" s="3"/>
    </row>
    <row r="674" spans="3:5" x14ac:dyDescent="0.25">
      <c r="C674" s="30"/>
      <c r="E674" s="3"/>
    </row>
    <row r="675" spans="3:5" x14ac:dyDescent="0.25">
      <c r="C675" s="30"/>
      <c r="E675" s="3"/>
    </row>
    <row r="676" spans="3:5" x14ac:dyDescent="0.25">
      <c r="C676" s="30"/>
      <c r="E676" s="3"/>
    </row>
    <row r="677" spans="3:5" x14ac:dyDescent="0.25">
      <c r="C677" s="30"/>
      <c r="E677" s="3"/>
    </row>
    <row r="678" spans="3:5" x14ac:dyDescent="0.25">
      <c r="C678" s="30"/>
      <c r="E678" s="3"/>
    </row>
    <row r="679" spans="3:5" x14ac:dyDescent="0.25">
      <c r="C679" s="30"/>
      <c r="E679" s="3"/>
    </row>
    <row r="680" spans="3:5" x14ac:dyDescent="0.25">
      <c r="C680" s="30"/>
      <c r="E680" s="3"/>
    </row>
    <row r="681" spans="3:5" x14ac:dyDescent="0.25">
      <c r="C681" s="3"/>
      <c r="E681" s="3"/>
    </row>
    <row r="682" spans="3:5" x14ac:dyDescent="0.25">
      <c r="C682" s="3"/>
      <c r="E682" s="3"/>
    </row>
    <row r="683" spans="3:5" x14ac:dyDescent="0.25">
      <c r="C683" s="3"/>
      <c r="E683" s="3"/>
    </row>
    <row r="684" spans="3:5" x14ac:dyDescent="0.25">
      <c r="C684" s="3"/>
      <c r="E684" s="3"/>
    </row>
    <row r="685" spans="3:5" x14ac:dyDescent="0.25">
      <c r="C685" s="3"/>
      <c r="E685" s="3"/>
    </row>
    <row r="686" spans="3:5" x14ac:dyDescent="0.25">
      <c r="C686" s="3"/>
      <c r="E686" s="3"/>
    </row>
    <row r="687" spans="3:5" x14ac:dyDescent="0.25">
      <c r="C687" s="3"/>
      <c r="E687" s="3"/>
    </row>
    <row r="688" spans="3:5" x14ac:dyDescent="0.25">
      <c r="C688" s="3"/>
      <c r="E688" s="3"/>
    </row>
    <row r="689" spans="3:5" x14ac:dyDescent="0.25">
      <c r="C689" s="3"/>
      <c r="E689" s="3"/>
    </row>
    <row r="690" spans="3:5" x14ac:dyDescent="0.25">
      <c r="C690" s="3"/>
      <c r="E690" s="3"/>
    </row>
    <row r="691" spans="3:5" x14ac:dyDescent="0.25">
      <c r="C691" s="3"/>
      <c r="E691" s="3"/>
    </row>
    <row r="692" spans="3:5" x14ac:dyDescent="0.25">
      <c r="C692" s="30"/>
      <c r="E692" s="3"/>
    </row>
    <row r="693" spans="3:5" x14ac:dyDescent="0.25">
      <c r="C693" s="3"/>
      <c r="E693" s="3"/>
    </row>
    <row r="694" spans="3:5" x14ac:dyDescent="0.25">
      <c r="C694" s="3"/>
      <c r="E694" s="3"/>
    </row>
    <row r="695" spans="3:5" x14ac:dyDescent="0.25">
      <c r="C695" s="30"/>
      <c r="E695" s="3"/>
    </row>
    <row r="696" spans="3:5" x14ac:dyDescent="0.25">
      <c r="C696" s="30"/>
      <c r="E696" s="3"/>
    </row>
    <row r="697" spans="3:5" x14ac:dyDescent="0.25">
      <c r="C697" s="30"/>
      <c r="E697" s="3"/>
    </row>
    <row r="698" spans="3:5" x14ac:dyDescent="0.25">
      <c r="C698" s="30"/>
      <c r="E698" s="3"/>
    </row>
    <row r="699" spans="3:5" x14ac:dyDescent="0.25">
      <c r="C699" s="30"/>
      <c r="E699" s="3"/>
    </row>
    <row r="700" spans="3:5" x14ac:dyDescent="0.25">
      <c r="C700" s="30"/>
      <c r="E700" s="3"/>
    </row>
    <row r="701" spans="3:5" x14ac:dyDescent="0.25">
      <c r="C701" s="30"/>
      <c r="E701" s="3"/>
    </row>
    <row r="702" spans="3:5" x14ac:dyDescent="0.25">
      <c r="C702" s="30"/>
      <c r="E702" s="3"/>
    </row>
    <row r="703" spans="3:5" x14ac:dyDescent="0.25">
      <c r="C703" s="30"/>
      <c r="E703" s="3"/>
    </row>
    <row r="704" spans="3:5" x14ac:dyDescent="0.25">
      <c r="C704" s="30"/>
      <c r="E704" s="3"/>
    </row>
    <row r="705" spans="3:5" x14ac:dyDescent="0.25">
      <c r="C705" s="30"/>
      <c r="E705" s="3"/>
    </row>
    <row r="706" spans="3:5" x14ac:dyDescent="0.25">
      <c r="C706" s="30"/>
      <c r="E706" s="3"/>
    </row>
    <row r="707" spans="3:5" x14ac:dyDescent="0.25">
      <c r="C707" s="30"/>
      <c r="E707" s="3"/>
    </row>
    <row r="708" spans="3:5" x14ac:dyDescent="0.25">
      <c r="C708" s="30"/>
      <c r="E708" s="3"/>
    </row>
    <row r="709" spans="3:5" x14ac:dyDescent="0.25">
      <c r="C709" s="30"/>
      <c r="E709" s="3"/>
    </row>
    <row r="710" spans="3:5" x14ac:dyDescent="0.25">
      <c r="C710" s="30"/>
      <c r="E710" s="3"/>
    </row>
    <row r="711" spans="3:5" x14ac:dyDescent="0.25">
      <c r="C711" s="30"/>
      <c r="E711" s="3"/>
    </row>
    <row r="712" spans="3:5" x14ac:dyDescent="0.25">
      <c r="C712" s="30"/>
      <c r="E712" s="3"/>
    </row>
    <row r="713" spans="3:5" x14ac:dyDescent="0.25">
      <c r="C713" s="30"/>
      <c r="E713" s="3"/>
    </row>
    <row r="714" spans="3:5" x14ac:dyDescent="0.25">
      <c r="C714" s="30"/>
      <c r="E714" s="3"/>
    </row>
    <row r="715" spans="3:5" x14ac:dyDescent="0.25">
      <c r="C715" s="30"/>
      <c r="E715" s="3"/>
    </row>
    <row r="716" spans="3:5" x14ac:dyDescent="0.25">
      <c r="C716" s="30"/>
      <c r="E716" s="3"/>
    </row>
    <row r="717" spans="3:5" x14ac:dyDescent="0.25">
      <c r="C717" s="30"/>
      <c r="E717" s="3"/>
    </row>
    <row r="718" spans="3:5" x14ac:dyDescent="0.25">
      <c r="C718" s="30"/>
      <c r="E718" s="3"/>
    </row>
    <row r="719" spans="3:5" x14ac:dyDescent="0.25">
      <c r="C719" s="3"/>
      <c r="E719" s="3"/>
    </row>
    <row r="720" spans="3:5" x14ac:dyDescent="0.25">
      <c r="C720" s="30"/>
      <c r="E720" s="3"/>
    </row>
    <row r="721" spans="3:5" x14ac:dyDescent="0.25">
      <c r="C721" s="30"/>
      <c r="E721" s="3"/>
    </row>
    <row r="722" spans="3:5" x14ac:dyDescent="0.25">
      <c r="C722" s="30"/>
      <c r="E722" s="3"/>
    </row>
    <row r="723" spans="3:5" x14ac:dyDescent="0.25">
      <c r="C723" s="30"/>
      <c r="E723" s="3"/>
    </row>
    <row r="724" spans="3:5" x14ac:dyDescent="0.25">
      <c r="C724" s="3"/>
      <c r="E724" s="3"/>
    </row>
    <row r="725" spans="3:5" x14ac:dyDescent="0.25">
      <c r="C725" s="30"/>
      <c r="E725" s="3"/>
    </row>
    <row r="726" spans="3:5" x14ac:dyDescent="0.25">
      <c r="C726" s="3"/>
      <c r="E726" s="3"/>
    </row>
    <row r="727" spans="3:5" x14ac:dyDescent="0.25">
      <c r="C727" s="30"/>
      <c r="E727" s="3"/>
    </row>
    <row r="728" spans="3:5" x14ac:dyDescent="0.25">
      <c r="C728" s="3"/>
      <c r="E728" s="3"/>
    </row>
    <row r="729" spans="3:5" x14ac:dyDescent="0.25">
      <c r="C729" s="3"/>
      <c r="E729" s="3"/>
    </row>
    <row r="730" spans="3:5" x14ac:dyDescent="0.25">
      <c r="C730" s="3"/>
      <c r="E730" s="3"/>
    </row>
    <row r="731" spans="3:5" x14ac:dyDescent="0.25">
      <c r="C731" s="3"/>
      <c r="E731" s="3"/>
    </row>
    <row r="732" spans="3:5" x14ac:dyDescent="0.25">
      <c r="C732" s="3"/>
      <c r="E732" s="3"/>
    </row>
    <row r="733" spans="3:5" x14ac:dyDescent="0.25">
      <c r="C733" s="3"/>
      <c r="E733" s="3"/>
    </row>
    <row r="734" spans="3:5" x14ac:dyDescent="0.25">
      <c r="C734" s="3"/>
      <c r="E734" s="3"/>
    </row>
    <row r="735" spans="3:5" x14ac:dyDescent="0.25">
      <c r="C735" s="3"/>
      <c r="E735" s="3"/>
    </row>
    <row r="736" spans="3:5" x14ac:dyDescent="0.25">
      <c r="C736" s="3"/>
      <c r="E736" s="3"/>
    </row>
    <row r="737" spans="3:5" x14ac:dyDescent="0.25">
      <c r="C737" s="3"/>
      <c r="E737" s="3"/>
    </row>
    <row r="738" spans="3:5" x14ac:dyDescent="0.25">
      <c r="C738" s="3"/>
      <c r="E738" s="3"/>
    </row>
    <row r="739" spans="3:5" x14ac:dyDescent="0.25">
      <c r="C739" s="3"/>
      <c r="E739" s="3"/>
    </row>
    <row r="740" spans="3:5" x14ac:dyDescent="0.25">
      <c r="C740" s="30"/>
      <c r="E740" s="3"/>
    </row>
    <row r="741" spans="3:5" x14ac:dyDescent="0.25">
      <c r="C741" s="30"/>
      <c r="E741" s="3"/>
    </row>
    <row r="742" spans="3:5" x14ac:dyDescent="0.25">
      <c r="C742" s="3"/>
      <c r="E742" s="3"/>
    </row>
    <row r="743" spans="3:5" x14ac:dyDescent="0.25">
      <c r="C743" s="3"/>
      <c r="E743" s="3"/>
    </row>
    <row r="744" spans="3:5" x14ac:dyDescent="0.25">
      <c r="C744" s="3"/>
      <c r="E744" s="3"/>
    </row>
    <row r="745" spans="3:5" x14ac:dyDescent="0.25">
      <c r="C745" s="3"/>
      <c r="E745" s="3"/>
    </row>
    <row r="746" spans="3:5" x14ac:dyDescent="0.25">
      <c r="C746" s="3"/>
      <c r="E746" s="3"/>
    </row>
    <row r="747" spans="3:5" x14ac:dyDescent="0.25">
      <c r="C747" s="3"/>
      <c r="E747" s="3"/>
    </row>
    <row r="748" spans="3:5" x14ac:dyDescent="0.25">
      <c r="C748" s="3"/>
      <c r="E748" s="3"/>
    </row>
    <row r="749" spans="3:5" x14ac:dyDescent="0.25">
      <c r="C749" s="3"/>
      <c r="E749" s="3"/>
    </row>
    <row r="750" spans="3:5" x14ac:dyDescent="0.25">
      <c r="C750" s="3"/>
      <c r="E750" s="3"/>
    </row>
    <row r="751" spans="3:5" x14ac:dyDescent="0.25">
      <c r="C751" s="3"/>
      <c r="E751" s="3"/>
    </row>
    <row r="752" spans="3:5" x14ac:dyDescent="0.25">
      <c r="C752" s="30"/>
      <c r="E752" s="3"/>
    </row>
    <row r="753" spans="3:5" x14ac:dyDescent="0.25">
      <c r="C753" s="30"/>
      <c r="E753" s="3"/>
    </row>
    <row r="754" spans="3:5" x14ac:dyDescent="0.25">
      <c r="C754" s="30"/>
      <c r="E754" s="3"/>
    </row>
    <row r="755" spans="3:5" x14ac:dyDescent="0.25">
      <c r="C755" s="30"/>
      <c r="E755" s="3"/>
    </row>
    <row r="756" spans="3:5" x14ac:dyDescent="0.25">
      <c r="C756" s="30"/>
      <c r="E756" s="3"/>
    </row>
    <row r="757" spans="3:5" x14ac:dyDescent="0.25">
      <c r="C757" s="30"/>
      <c r="E757" s="3"/>
    </row>
    <row r="758" spans="3:5" x14ac:dyDescent="0.25">
      <c r="C758" s="30"/>
      <c r="E758" s="3"/>
    </row>
    <row r="759" spans="3:5" x14ac:dyDescent="0.25">
      <c r="C759" s="3"/>
      <c r="E759" s="3"/>
    </row>
    <row r="760" spans="3:5" x14ac:dyDescent="0.25">
      <c r="C760" s="3"/>
      <c r="E760" s="3"/>
    </row>
    <row r="761" spans="3:5" x14ac:dyDescent="0.25">
      <c r="C761" s="3"/>
      <c r="E761" s="3"/>
    </row>
    <row r="762" spans="3:5" x14ac:dyDescent="0.25">
      <c r="C762" s="3"/>
      <c r="E762" s="3"/>
    </row>
    <row r="763" spans="3:5" x14ac:dyDescent="0.25">
      <c r="C763" s="3"/>
      <c r="E763" s="3"/>
    </row>
    <row r="764" spans="3:5" x14ac:dyDescent="0.25">
      <c r="C764" s="3"/>
      <c r="E764" s="3"/>
    </row>
    <row r="765" spans="3:5" x14ac:dyDescent="0.25">
      <c r="C765" s="30"/>
      <c r="E765" s="3"/>
    </row>
    <row r="766" spans="3:5" x14ac:dyDescent="0.25">
      <c r="C766" s="3"/>
      <c r="E766" s="3"/>
    </row>
    <row r="767" spans="3:5" x14ac:dyDescent="0.25">
      <c r="C767" s="3"/>
      <c r="E767" s="3"/>
    </row>
    <row r="768" spans="3:5" x14ac:dyDescent="0.25">
      <c r="C768" s="3"/>
      <c r="E768" s="3"/>
    </row>
    <row r="769" spans="3:5" x14ac:dyDescent="0.25">
      <c r="C769" s="3"/>
      <c r="E769" s="3"/>
    </row>
    <row r="770" spans="3:5" x14ac:dyDescent="0.25">
      <c r="C770" s="3"/>
      <c r="E770" s="3"/>
    </row>
    <row r="771" spans="3:5" x14ac:dyDescent="0.25">
      <c r="C771" s="3"/>
      <c r="E771" s="3"/>
    </row>
    <row r="772" spans="3:5" x14ac:dyDescent="0.25">
      <c r="C772" s="3"/>
      <c r="E772" s="3"/>
    </row>
    <row r="773" spans="3:5" x14ac:dyDescent="0.25">
      <c r="C773" s="3"/>
      <c r="E773" s="3"/>
    </row>
    <row r="774" spans="3:5" x14ac:dyDescent="0.25">
      <c r="C774" s="3"/>
      <c r="E774" s="3"/>
    </row>
    <row r="775" spans="3:5" x14ac:dyDescent="0.25">
      <c r="C775" s="30"/>
      <c r="E775" s="3"/>
    </row>
    <row r="776" spans="3:5" x14ac:dyDescent="0.25">
      <c r="C776" s="3"/>
      <c r="E776" s="3"/>
    </row>
    <row r="777" spans="3:5" x14ac:dyDescent="0.25">
      <c r="C777" s="3"/>
      <c r="E777" s="3"/>
    </row>
    <row r="778" spans="3:5" x14ac:dyDescent="0.25">
      <c r="C778" s="3"/>
      <c r="E778" s="3"/>
    </row>
    <row r="779" spans="3:5" x14ac:dyDescent="0.25">
      <c r="C779" s="3"/>
      <c r="E779" s="3"/>
    </row>
    <row r="780" spans="3:5" x14ac:dyDescent="0.25">
      <c r="C780" s="3"/>
      <c r="E780" s="3"/>
    </row>
    <row r="781" spans="3:5" x14ac:dyDescent="0.25">
      <c r="C781" s="30"/>
      <c r="E781" s="3"/>
    </row>
    <row r="782" spans="3:5" x14ac:dyDescent="0.25">
      <c r="C782" s="3"/>
      <c r="E782" s="3"/>
    </row>
    <row r="783" spans="3:5" x14ac:dyDescent="0.25">
      <c r="C783" s="3"/>
      <c r="E783" s="3"/>
    </row>
    <row r="784" spans="3:5" x14ac:dyDescent="0.25">
      <c r="C784" s="3"/>
      <c r="E784" s="3"/>
    </row>
    <row r="785" spans="3:5" x14ac:dyDescent="0.25">
      <c r="C785" s="3"/>
      <c r="E785" s="3"/>
    </row>
    <row r="786" spans="3:5" x14ac:dyDescent="0.25">
      <c r="C786" s="3"/>
      <c r="E786" s="3"/>
    </row>
    <row r="787" spans="3:5" x14ac:dyDescent="0.25">
      <c r="C787" s="30"/>
      <c r="E787" s="3"/>
    </row>
    <row r="788" spans="3:5" x14ac:dyDescent="0.25">
      <c r="C788" s="3"/>
      <c r="E788" s="3"/>
    </row>
    <row r="789" spans="3:5" x14ac:dyDescent="0.25">
      <c r="C789" s="3"/>
      <c r="E789" s="3"/>
    </row>
    <row r="790" spans="3:5" x14ac:dyDescent="0.25">
      <c r="C790" s="30"/>
      <c r="E790" s="3"/>
    </row>
    <row r="791" spans="3:5" x14ac:dyDescent="0.25">
      <c r="C791" s="3"/>
      <c r="E791" s="3"/>
    </row>
    <row r="792" spans="3:5" x14ac:dyDescent="0.25">
      <c r="C792" s="3"/>
      <c r="E792" s="3"/>
    </row>
    <row r="793" spans="3:5" x14ac:dyDescent="0.25">
      <c r="C793" s="3"/>
      <c r="E793" s="3"/>
    </row>
    <row r="794" spans="3:5" x14ac:dyDescent="0.25">
      <c r="C794" s="3"/>
      <c r="E794" s="3"/>
    </row>
    <row r="795" spans="3:5" x14ac:dyDescent="0.25">
      <c r="C795" s="3"/>
      <c r="E795" s="3"/>
    </row>
    <row r="796" spans="3:5" x14ac:dyDescent="0.25">
      <c r="C796" s="3"/>
      <c r="E796" s="3"/>
    </row>
    <row r="797" spans="3:5" x14ac:dyDescent="0.25">
      <c r="C797" s="3"/>
      <c r="E797" s="3"/>
    </row>
    <row r="798" spans="3:5" x14ac:dyDescent="0.25">
      <c r="C798" s="3"/>
      <c r="E798" s="3"/>
    </row>
    <row r="799" spans="3:5" x14ac:dyDescent="0.25">
      <c r="C799" s="3"/>
      <c r="E799" s="3"/>
    </row>
    <row r="800" spans="3:5" x14ac:dyDescent="0.25">
      <c r="C800" s="3"/>
      <c r="E800" s="3"/>
    </row>
    <row r="801" spans="3:5" x14ac:dyDescent="0.25">
      <c r="C801" s="3"/>
      <c r="E801" s="3"/>
    </row>
    <row r="802" spans="3:5" x14ac:dyDescent="0.25">
      <c r="C802" s="3"/>
      <c r="E802" s="3"/>
    </row>
    <row r="803" spans="3:5" x14ac:dyDescent="0.25">
      <c r="C803" s="3"/>
      <c r="E803" s="3"/>
    </row>
    <row r="804" spans="3:5" x14ac:dyDescent="0.25">
      <c r="C804" s="30"/>
      <c r="E804" s="3"/>
    </row>
    <row r="805" spans="3:5" x14ac:dyDescent="0.25">
      <c r="C805" s="3"/>
      <c r="E805" s="3"/>
    </row>
    <row r="806" spans="3:5" x14ac:dyDescent="0.25">
      <c r="C806" s="3"/>
      <c r="E806" s="3"/>
    </row>
    <row r="807" spans="3:5" x14ac:dyDescent="0.25">
      <c r="C807" s="3"/>
      <c r="E807" s="3"/>
    </row>
    <row r="808" spans="3:5" x14ac:dyDescent="0.25">
      <c r="C808" s="3"/>
      <c r="E808" s="3"/>
    </row>
    <row r="809" spans="3:5" x14ac:dyDescent="0.25">
      <c r="C809" s="3"/>
      <c r="E809" s="3"/>
    </row>
    <row r="810" spans="3:5" x14ac:dyDescent="0.25">
      <c r="C810" s="3"/>
      <c r="E810" s="3"/>
    </row>
    <row r="811" spans="3:5" x14ac:dyDescent="0.25">
      <c r="C811" s="3"/>
      <c r="E811" s="3"/>
    </row>
    <row r="812" spans="3:5" x14ac:dyDescent="0.25">
      <c r="C812" s="3"/>
      <c r="E812" s="3"/>
    </row>
    <row r="813" spans="3:5" x14ac:dyDescent="0.25">
      <c r="C813" s="3"/>
      <c r="E813" s="3"/>
    </row>
    <row r="814" spans="3:5" x14ac:dyDescent="0.25">
      <c r="C814" s="3"/>
      <c r="E814" s="3"/>
    </row>
    <row r="815" spans="3:5" x14ac:dyDescent="0.25">
      <c r="C815" s="31"/>
      <c r="D815" s="31"/>
      <c r="E815" s="3"/>
    </row>
    <row r="816" spans="3:5" x14ac:dyDescent="0.25">
      <c r="C816" s="3"/>
      <c r="E816" s="3"/>
    </row>
    <row r="817" spans="3:5" x14ac:dyDescent="0.25">
      <c r="C817" s="3"/>
      <c r="E817" s="3"/>
    </row>
    <row r="818" spans="3:5" x14ac:dyDescent="0.25">
      <c r="C818" s="3"/>
      <c r="E818" s="3"/>
    </row>
    <row r="819" spans="3:5" x14ac:dyDescent="0.25">
      <c r="C819" s="3"/>
      <c r="E819" s="3"/>
    </row>
    <row r="820" spans="3:5" x14ac:dyDescent="0.25">
      <c r="C820" s="30"/>
      <c r="E820" s="3"/>
    </row>
    <row r="821" spans="3:5" x14ac:dyDescent="0.25">
      <c r="C821" s="3"/>
      <c r="E821" s="3"/>
    </row>
    <row r="822" spans="3:5" x14ac:dyDescent="0.25">
      <c r="C822" s="3"/>
      <c r="E822" s="3"/>
    </row>
    <row r="823" spans="3:5" x14ac:dyDescent="0.25">
      <c r="C823" s="30"/>
      <c r="E823" s="3"/>
    </row>
    <row r="824" spans="3:5" x14ac:dyDescent="0.25">
      <c r="C824" s="3"/>
      <c r="E824" s="3"/>
    </row>
    <row r="825" spans="3:5" x14ac:dyDescent="0.25">
      <c r="C825" s="3"/>
      <c r="E825" s="3"/>
    </row>
    <row r="826" spans="3:5" x14ac:dyDescent="0.25">
      <c r="C826" s="3"/>
      <c r="E826" s="3"/>
    </row>
    <row r="827" spans="3:5" x14ac:dyDescent="0.25">
      <c r="C827" s="3"/>
      <c r="E827" s="3"/>
    </row>
    <row r="828" spans="3:5" x14ac:dyDescent="0.25">
      <c r="C828" s="30"/>
      <c r="E828" s="3"/>
    </row>
    <row r="829" spans="3:5" x14ac:dyDescent="0.25">
      <c r="C829" s="3"/>
      <c r="E829" s="3"/>
    </row>
    <row r="830" spans="3:5" x14ac:dyDescent="0.25">
      <c r="C830" s="3"/>
      <c r="E830" s="3"/>
    </row>
    <row r="831" spans="3:5" x14ac:dyDescent="0.25">
      <c r="C831" s="3"/>
      <c r="E831" s="3"/>
    </row>
    <row r="832" spans="3:5" x14ac:dyDescent="0.25">
      <c r="C832" s="3"/>
      <c r="E832" s="3"/>
    </row>
    <row r="833" spans="3:5" x14ac:dyDescent="0.25">
      <c r="C833" s="3"/>
      <c r="E833" s="3"/>
    </row>
    <row r="834" spans="3:5" x14ac:dyDescent="0.25">
      <c r="C834" s="3"/>
      <c r="E834" s="3"/>
    </row>
    <row r="835" spans="3:5" x14ac:dyDescent="0.25">
      <c r="C835" s="3"/>
      <c r="E835" s="3"/>
    </row>
    <row r="836" spans="3:5" x14ac:dyDescent="0.25">
      <c r="C836" s="3"/>
      <c r="E836" s="3"/>
    </row>
    <row r="837" spans="3:5" x14ac:dyDescent="0.25">
      <c r="C837" s="3"/>
      <c r="E837" s="3"/>
    </row>
    <row r="838" spans="3:5" x14ac:dyDescent="0.25">
      <c r="C838" s="3"/>
      <c r="E838" s="3"/>
    </row>
    <row r="839" spans="3:5" x14ac:dyDescent="0.25">
      <c r="C839" s="3"/>
      <c r="E839" s="3"/>
    </row>
    <row r="840" spans="3:5" x14ac:dyDescent="0.25">
      <c r="C840" s="3"/>
      <c r="E840" s="3"/>
    </row>
    <row r="841" spans="3:5" x14ac:dyDescent="0.25">
      <c r="C841" s="3"/>
      <c r="E841" s="3"/>
    </row>
    <row r="842" spans="3:5" x14ac:dyDescent="0.25">
      <c r="C842" s="3"/>
      <c r="E842" s="3"/>
    </row>
    <row r="843" spans="3:5" x14ac:dyDescent="0.25">
      <c r="C843" s="3"/>
      <c r="E843" s="3"/>
    </row>
    <row r="844" spans="3:5" x14ac:dyDescent="0.25">
      <c r="C844" s="3"/>
      <c r="E844" s="3"/>
    </row>
    <row r="845" spans="3:5" x14ac:dyDescent="0.25">
      <c r="C845" s="30"/>
      <c r="E845" s="3"/>
    </row>
    <row r="846" spans="3:5" x14ac:dyDescent="0.25">
      <c r="C846" s="30"/>
      <c r="E846" s="3"/>
    </row>
    <row r="847" spans="3:5" x14ac:dyDescent="0.25">
      <c r="C847" s="3"/>
      <c r="E847" s="3"/>
    </row>
    <row r="848" spans="3:5" x14ac:dyDescent="0.25">
      <c r="C848" s="3"/>
      <c r="E848" s="3"/>
    </row>
    <row r="849" spans="3:5" x14ac:dyDescent="0.25">
      <c r="C849" s="3"/>
      <c r="E849" s="3"/>
    </row>
    <row r="850" spans="3:5" x14ac:dyDescent="0.25">
      <c r="C850" s="3"/>
      <c r="E850" s="3"/>
    </row>
    <row r="851" spans="3:5" x14ac:dyDescent="0.25">
      <c r="C851" s="3"/>
      <c r="E851" s="3"/>
    </row>
    <row r="852" spans="3:5" x14ac:dyDescent="0.25">
      <c r="C852" s="3"/>
      <c r="E852" s="3"/>
    </row>
    <row r="853" spans="3:5" x14ac:dyDescent="0.25">
      <c r="C853" s="3"/>
      <c r="E853" s="3"/>
    </row>
    <row r="854" spans="3:5" x14ac:dyDescent="0.25">
      <c r="C854" s="30"/>
      <c r="E854" s="3"/>
    </row>
    <row r="855" spans="3:5" x14ac:dyDescent="0.25">
      <c r="C855" s="30"/>
      <c r="D855" s="2"/>
      <c r="E855" s="3"/>
    </row>
    <row r="856" spans="3:5" x14ac:dyDescent="0.25">
      <c r="C856" s="3"/>
      <c r="E856" s="3"/>
    </row>
    <row r="857" spans="3:5" x14ac:dyDescent="0.25">
      <c r="C857" s="3"/>
      <c r="E857" s="3"/>
    </row>
    <row r="858" spans="3:5" x14ac:dyDescent="0.25">
      <c r="C858" s="3"/>
      <c r="E858" s="3"/>
    </row>
    <row r="859" spans="3:5" x14ac:dyDescent="0.25">
      <c r="C859" s="3"/>
      <c r="E859" s="3"/>
    </row>
    <row r="860" spans="3:5" x14ac:dyDescent="0.25">
      <c r="C860" s="3"/>
      <c r="E860" s="3"/>
    </row>
    <row r="861" spans="3:5" x14ac:dyDescent="0.25">
      <c r="C861" s="3"/>
      <c r="E861" s="3"/>
    </row>
    <row r="862" spans="3:5" x14ac:dyDescent="0.25">
      <c r="C862" s="3"/>
      <c r="E862" s="3"/>
    </row>
    <row r="863" spans="3:5" x14ac:dyDescent="0.25">
      <c r="C863" s="3"/>
      <c r="E863" s="3"/>
    </row>
    <row r="864" spans="3:5" x14ac:dyDescent="0.25">
      <c r="C864" s="30"/>
      <c r="E864" s="3"/>
    </row>
    <row r="865" spans="3:5" x14ac:dyDescent="0.25">
      <c r="C865" s="3"/>
      <c r="E865" s="3"/>
    </row>
    <row r="866" spans="3:5" x14ac:dyDescent="0.25">
      <c r="C866" s="3"/>
      <c r="E866" s="3"/>
    </row>
    <row r="867" spans="3:5" x14ac:dyDescent="0.25">
      <c r="C867" s="3"/>
      <c r="E867" s="3"/>
    </row>
    <row r="868" spans="3:5" x14ac:dyDescent="0.25">
      <c r="C868" s="3"/>
      <c r="E868" s="3"/>
    </row>
    <row r="869" spans="3:5" x14ac:dyDescent="0.25">
      <c r="C869" s="3"/>
      <c r="E869" s="3"/>
    </row>
    <row r="870" spans="3:5" x14ac:dyDescent="0.25">
      <c r="C870" s="3"/>
      <c r="E870" s="3"/>
    </row>
    <row r="871" spans="3:5" x14ac:dyDescent="0.25">
      <c r="C871" s="3"/>
      <c r="E871" s="3"/>
    </row>
    <row r="872" spans="3:5" x14ac:dyDescent="0.25">
      <c r="C872" s="3"/>
      <c r="E872" s="3"/>
    </row>
    <row r="873" spans="3:5" x14ac:dyDescent="0.25">
      <c r="C873" s="30"/>
      <c r="E873" s="3"/>
    </row>
    <row r="874" spans="3:5" x14ac:dyDescent="0.25">
      <c r="C874" s="3"/>
      <c r="E874" s="3"/>
    </row>
    <row r="875" spans="3:5" x14ac:dyDescent="0.25">
      <c r="C875" s="3"/>
      <c r="E875" s="3"/>
    </row>
    <row r="876" spans="3:5" x14ac:dyDescent="0.25">
      <c r="C876" s="3"/>
      <c r="E876" s="3"/>
    </row>
    <row r="877" spans="3:5" x14ac:dyDescent="0.25">
      <c r="C877" s="3"/>
      <c r="E877" s="3"/>
    </row>
    <row r="878" spans="3:5" x14ac:dyDescent="0.25">
      <c r="C878" s="3"/>
      <c r="E878" s="3"/>
    </row>
    <row r="879" spans="3:5" x14ac:dyDescent="0.25">
      <c r="C879" s="3"/>
      <c r="E879" s="3"/>
    </row>
    <row r="880" spans="3:5" x14ac:dyDescent="0.25">
      <c r="C880" s="3"/>
      <c r="E880" s="3"/>
    </row>
    <row r="881" spans="3:5" x14ac:dyDescent="0.25">
      <c r="C881" s="30"/>
      <c r="E881" s="3"/>
    </row>
    <row r="882" spans="3:5" x14ac:dyDescent="0.25">
      <c r="C882" s="30"/>
      <c r="E882" s="3"/>
    </row>
    <row r="883" spans="3:5" x14ac:dyDescent="0.25">
      <c r="C883" s="30"/>
      <c r="E883" s="3"/>
    </row>
    <row r="884" spans="3:5" x14ac:dyDescent="0.25">
      <c r="C884" s="3"/>
      <c r="E884" s="3"/>
    </row>
    <row r="885" spans="3:5" x14ac:dyDescent="0.25">
      <c r="C885" s="3"/>
      <c r="E885" s="3"/>
    </row>
    <row r="886" spans="3:5" x14ac:dyDescent="0.25">
      <c r="C886" s="3"/>
      <c r="E886" s="3"/>
    </row>
    <row r="887" spans="3:5" x14ac:dyDescent="0.25">
      <c r="C887" s="3"/>
      <c r="E887" s="3"/>
    </row>
    <row r="888" spans="3:5" x14ac:dyDescent="0.25">
      <c r="C888" s="3"/>
      <c r="E888" s="3"/>
    </row>
    <row r="889" spans="3:5" x14ac:dyDescent="0.25">
      <c r="C889" s="30"/>
      <c r="E889" s="3"/>
    </row>
    <row r="890" spans="3:5" x14ac:dyDescent="0.25">
      <c r="C890" s="30"/>
      <c r="E890" s="3"/>
    </row>
    <row r="891" spans="3:5" x14ac:dyDescent="0.25">
      <c r="C891" s="30"/>
      <c r="E891" s="3"/>
    </row>
    <row r="892" spans="3:5" x14ac:dyDescent="0.25">
      <c r="C892" s="30"/>
      <c r="E892" s="3"/>
    </row>
    <row r="893" spans="3:5" x14ac:dyDescent="0.25">
      <c r="C893" s="30"/>
      <c r="D893" s="2"/>
      <c r="E893" s="3"/>
    </row>
    <row r="894" spans="3:5" x14ac:dyDescent="0.25">
      <c r="C894" s="3"/>
      <c r="E894" s="3"/>
    </row>
    <row r="895" spans="3:5" x14ac:dyDescent="0.25">
      <c r="C895" s="3"/>
      <c r="E895" s="3"/>
    </row>
    <row r="896" spans="3:5" x14ac:dyDescent="0.25">
      <c r="C896" s="3"/>
      <c r="E896" s="3"/>
    </row>
    <row r="897" spans="3:5" x14ac:dyDescent="0.25">
      <c r="C897" s="3"/>
      <c r="E897" s="3"/>
    </row>
    <row r="898" spans="3:5" x14ac:dyDescent="0.25">
      <c r="C898" s="30"/>
      <c r="E898" s="3"/>
    </row>
    <row r="899" spans="3:5" x14ac:dyDescent="0.25">
      <c r="C899" s="3"/>
      <c r="E899" s="3"/>
    </row>
    <row r="900" spans="3:5" x14ac:dyDescent="0.25">
      <c r="C900" s="30"/>
      <c r="E900" s="3"/>
    </row>
    <row r="901" spans="3:5" x14ac:dyDescent="0.25">
      <c r="C901" s="30"/>
      <c r="E901" s="3"/>
    </row>
    <row r="902" spans="3:5" x14ac:dyDescent="0.25">
      <c r="C902" s="30"/>
      <c r="E902" s="3"/>
    </row>
    <row r="903" spans="3:5" x14ac:dyDescent="0.25">
      <c r="C903" s="30"/>
      <c r="E903" s="3"/>
    </row>
    <row r="904" spans="3:5" x14ac:dyDescent="0.25">
      <c r="C904" s="3"/>
      <c r="E904" s="3"/>
    </row>
    <row r="905" spans="3:5" x14ac:dyDescent="0.25">
      <c r="C905" s="3"/>
      <c r="E905" s="3"/>
    </row>
    <row r="906" spans="3:5" x14ac:dyDescent="0.25">
      <c r="C906" s="3"/>
      <c r="E906" s="3"/>
    </row>
    <row r="907" spans="3:5" x14ac:dyDescent="0.25">
      <c r="C907" s="30"/>
      <c r="E907" s="3"/>
    </row>
    <row r="908" spans="3:5" x14ac:dyDescent="0.25">
      <c r="C908" s="30"/>
      <c r="E908" s="3"/>
    </row>
    <row r="909" spans="3:5" x14ac:dyDescent="0.25">
      <c r="C909" s="3"/>
      <c r="E909" s="3"/>
    </row>
    <row r="910" spans="3:5" x14ac:dyDescent="0.25">
      <c r="C910" s="3"/>
      <c r="E910" s="3"/>
    </row>
    <row r="911" spans="3:5" x14ac:dyDescent="0.25">
      <c r="C911" s="3"/>
      <c r="E911" s="3"/>
    </row>
    <row r="912" spans="3:5" x14ac:dyDescent="0.25">
      <c r="C912" s="3"/>
      <c r="E912" s="3"/>
    </row>
    <row r="913" spans="3:5" x14ac:dyDescent="0.25">
      <c r="C913" s="3"/>
      <c r="E913" s="3"/>
    </row>
    <row r="914" spans="3:5" x14ac:dyDescent="0.25">
      <c r="C914" s="3"/>
      <c r="E914" s="3"/>
    </row>
    <row r="915" spans="3:5" x14ac:dyDescent="0.25">
      <c r="C915" s="3"/>
      <c r="E915" s="3"/>
    </row>
    <row r="916" spans="3:5" x14ac:dyDescent="0.25">
      <c r="C916" s="3"/>
      <c r="E916" s="3"/>
    </row>
    <row r="917" spans="3:5" x14ac:dyDescent="0.25">
      <c r="C917" s="3"/>
      <c r="E917" s="3"/>
    </row>
    <row r="918" spans="3:5" x14ac:dyDescent="0.25">
      <c r="C918" s="3"/>
      <c r="E918" s="3"/>
    </row>
    <row r="919" spans="3:5" x14ac:dyDescent="0.25">
      <c r="C919" s="3"/>
      <c r="E919" s="3"/>
    </row>
    <row r="920" spans="3:5" x14ac:dyDescent="0.25">
      <c r="C920" s="3"/>
      <c r="E920" s="3"/>
    </row>
    <row r="921" spans="3:5" x14ac:dyDescent="0.25">
      <c r="C921" s="3"/>
      <c r="E921" s="3"/>
    </row>
    <row r="922" spans="3:5" x14ac:dyDescent="0.25">
      <c r="C922" s="30"/>
      <c r="E922" s="3"/>
    </row>
    <row r="923" spans="3:5" x14ac:dyDescent="0.25">
      <c r="C923" s="30"/>
      <c r="E923" s="3"/>
    </row>
    <row r="924" spans="3:5" x14ac:dyDescent="0.25">
      <c r="C924" s="3"/>
      <c r="E924" s="3"/>
    </row>
    <row r="925" spans="3:5" x14ac:dyDescent="0.25">
      <c r="C925" s="3"/>
      <c r="E925" s="3"/>
    </row>
    <row r="926" spans="3:5" x14ac:dyDescent="0.25">
      <c r="C926" s="3"/>
      <c r="E926" s="3"/>
    </row>
    <row r="927" spans="3:5" x14ac:dyDescent="0.25">
      <c r="C927" s="3"/>
      <c r="E927" s="3"/>
    </row>
    <row r="928" spans="3:5" x14ac:dyDescent="0.25">
      <c r="C928" s="3"/>
      <c r="E928" s="3"/>
    </row>
    <row r="929" spans="3:5" x14ac:dyDescent="0.25">
      <c r="C929" s="3"/>
      <c r="E929" s="3"/>
    </row>
    <row r="930" spans="3:5" x14ac:dyDescent="0.25">
      <c r="C930" s="3"/>
      <c r="E930" s="3"/>
    </row>
    <row r="931" spans="3:5" x14ac:dyDescent="0.25">
      <c r="C931" s="3"/>
      <c r="E931" s="3"/>
    </row>
    <row r="932" spans="3:5" x14ac:dyDescent="0.25">
      <c r="C932" s="3"/>
      <c r="E932" s="3"/>
    </row>
    <row r="933" spans="3:5" x14ac:dyDescent="0.25">
      <c r="C933" s="3"/>
      <c r="E933" s="3"/>
    </row>
    <row r="934" spans="3:5" x14ac:dyDescent="0.25">
      <c r="C934" s="3"/>
      <c r="E934" s="3"/>
    </row>
    <row r="935" spans="3:5" x14ac:dyDescent="0.25">
      <c r="C935" s="3"/>
      <c r="E935" s="3"/>
    </row>
    <row r="936" spans="3:5" x14ac:dyDescent="0.25">
      <c r="C936" s="3"/>
      <c r="E936" s="3"/>
    </row>
    <row r="937" spans="3:5" x14ac:dyDescent="0.25">
      <c r="C937" s="3"/>
      <c r="E937" s="3"/>
    </row>
    <row r="938" spans="3:5" x14ac:dyDescent="0.25">
      <c r="C938" s="3"/>
      <c r="E938" s="3"/>
    </row>
    <row r="939" spans="3:5" x14ac:dyDescent="0.25">
      <c r="C939" s="3"/>
      <c r="E939" s="3"/>
    </row>
    <row r="940" spans="3:5" x14ac:dyDescent="0.25">
      <c r="C940" s="3"/>
      <c r="E940" s="3"/>
    </row>
    <row r="941" spans="3:5" x14ac:dyDescent="0.25">
      <c r="C941" s="3"/>
      <c r="E941" s="3"/>
    </row>
    <row r="942" spans="3:5" x14ac:dyDescent="0.25">
      <c r="C942" s="3"/>
      <c r="E942" s="3"/>
    </row>
    <row r="943" spans="3:5" x14ac:dyDescent="0.25">
      <c r="C943" s="3"/>
      <c r="E943" s="3"/>
    </row>
    <row r="944" spans="3:5" x14ac:dyDescent="0.25">
      <c r="C944" s="3"/>
      <c r="E944" s="3"/>
    </row>
    <row r="945" spans="3:5" x14ac:dyDescent="0.25">
      <c r="C945" s="30"/>
      <c r="E945" s="3"/>
    </row>
    <row r="946" spans="3:5" x14ac:dyDescent="0.25">
      <c r="C946" s="30"/>
      <c r="E946" s="3"/>
    </row>
    <row r="947" spans="3:5" x14ac:dyDescent="0.25">
      <c r="C947" s="3"/>
      <c r="E947" s="3"/>
    </row>
    <row r="948" spans="3:5" x14ac:dyDescent="0.25">
      <c r="C948" s="3"/>
      <c r="E948" s="3"/>
    </row>
    <row r="949" spans="3:5" x14ac:dyDescent="0.25">
      <c r="C949" s="3"/>
      <c r="E949" s="3"/>
    </row>
    <row r="950" spans="3:5" x14ac:dyDescent="0.25">
      <c r="C950" s="3"/>
      <c r="E950" s="3"/>
    </row>
    <row r="951" spans="3:5" x14ac:dyDescent="0.25">
      <c r="C951" s="3"/>
      <c r="E951" s="3"/>
    </row>
    <row r="952" spans="3:5" x14ac:dyDescent="0.25">
      <c r="C952" s="3"/>
      <c r="E952" s="3"/>
    </row>
    <row r="953" spans="3:5" x14ac:dyDescent="0.25">
      <c r="C953" s="3"/>
      <c r="E953" s="3"/>
    </row>
    <row r="954" spans="3:5" x14ac:dyDescent="0.25">
      <c r="C954" s="3"/>
      <c r="E954" s="3"/>
    </row>
    <row r="955" spans="3:5" x14ac:dyDescent="0.25">
      <c r="C955" s="3"/>
      <c r="E955" s="3"/>
    </row>
    <row r="956" spans="3:5" x14ac:dyDescent="0.25">
      <c r="C956" s="3"/>
      <c r="E956" s="3"/>
    </row>
    <row r="957" spans="3:5" x14ac:dyDescent="0.25">
      <c r="C957" s="3"/>
      <c r="E957" s="3"/>
    </row>
    <row r="958" spans="3:5" x14ac:dyDescent="0.25">
      <c r="C958" s="3"/>
      <c r="E958" s="3"/>
    </row>
    <row r="959" spans="3:5" x14ac:dyDescent="0.25">
      <c r="C959" s="3"/>
      <c r="E959" s="3"/>
    </row>
    <row r="960" spans="3:5" x14ac:dyDescent="0.25">
      <c r="C960" s="3"/>
      <c r="E960" s="3"/>
    </row>
    <row r="961" spans="3:5" x14ac:dyDescent="0.25">
      <c r="C961" s="3"/>
      <c r="E961" s="3"/>
    </row>
    <row r="962" spans="3:5" x14ac:dyDescent="0.25">
      <c r="C962" s="3"/>
      <c r="E962" s="3"/>
    </row>
    <row r="963" spans="3:5" x14ac:dyDescent="0.25">
      <c r="C963" s="3"/>
      <c r="E963" s="3"/>
    </row>
    <row r="964" spans="3:5" x14ac:dyDescent="0.25">
      <c r="C964" s="30"/>
      <c r="E964" s="3"/>
    </row>
    <row r="965" spans="3:5" x14ac:dyDescent="0.25">
      <c r="C965" s="3"/>
      <c r="E965" s="3"/>
    </row>
    <row r="966" spans="3:5" x14ac:dyDescent="0.25">
      <c r="C966" s="3"/>
      <c r="E966" s="3"/>
    </row>
    <row r="967" spans="3:5" x14ac:dyDescent="0.25">
      <c r="C967" s="3"/>
      <c r="E967" s="3"/>
    </row>
    <row r="968" spans="3:5" x14ac:dyDescent="0.25">
      <c r="C968" s="3"/>
      <c r="E968" s="3"/>
    </row>
    <row r="969" spans="3:5" x14ac:dyDescent="0.25">
      <c r="C969" s="3"/>
      <c r="E969" s="3"/>
    </row>
    <row r="970" spans="3:5" x14ac:dyDescent="0.25">
      <c r="C970" s="3"/>
      <c r="E970" s="3"/>
    </row>
    <row r="971" spans="3:5" x14ac:dyDescent="0.25">
      <c r="C971" s="3"/>
      <c r="E971" s="3"/>
    </row>
    <row r="972" spans="3:5" x14ac:dyDescent="0.25">
      <c r="C972" s="30"/>
      <c r="E972" s="3"/>
    </row>
    <row r="973" spans="3:5" x14ac:dyDescent="0.25">
      <c r="C973" s="30"/>
      <c r="E973" s="3"/>
    </row>
    <row r="974" spans="3:5" x14ac:dyDescent="0.25">
      <c r="C974" s="30"/>
      <c r="E974" s="3"/>
    </row>
    <row r="975" spans="3:5" x14ac:dyDescent="0.25">
      <c r="C975" s="30"/>
      <c r="E975" s="3"/>
    </row>
    <row r="976" spans="3:5" x14ac:dyDescent="0.25">
      <c r="C976" s="30"/>
      <c r="E976" s="3"/>
    </row>
    <row r="977" spans="3:5" x14ac:dyDescent="0.25">
      <c r="C977" s="3"/>
      <c r="E977" s="3"/>
    </row>
    <row r="978" spans="3:5" x14ac:dyDescent="0.25">
      <c r="C978" s="30"/>
      <c r="E978" s="3"/>
    </row>
    <row r="979" spans="3:5" x14ac:dyDescent="0.25">
      <c r="C979" s="30"/>
      <c r="E979" s="3"/>
    </row>
    <row r="980" spans="3:5" x14ac:dyDescent="0.25">
      <c r="C980" s="30"/>
      <c r="E980" s="3"/>
    </row>
    <row r="981" spans="3:5" x14ac:dyDescent="0.25">
      <c r="C981" s="30"/>
      <c r="E981" s="3"/>
    </row>
    <row r="982" spans="3:5" x14ac:dyDescent="0.25">
      <c r="C982" s="30"/>
      <c r="E982" s="3"/>
    </row>
    <row r="983" spans="3:5" x14ac:dyDescent="0.25">
      <c r="C983" s="30"/>
      <c r="E983" s="3"/>
    </row>
    <row r="984" spans="3:5" x14ac:dyDescent="0.25">
      <c r="C984" s="30"/>
      <c r="E984" s="3"/>
    </row>
    <row r="985" spans="3:5" x14ac:dyDescent="0.25">
      <c r="C985" s="30"/>
      <c r="E985" s="3"/>
    </row>
    <row r="986" spans="3:5" x14ac:dyDescent="0.25">
      <c r="C986" s="30"/>
      <c r="E986" s="3"/>
    </row>
    <row r="987" spans="3:5" x14ac:dyDescent="0.25">
      <c r="C987" s="30"/>
      <c r="E987" s="3"/>
    </row>
    <row r="988" spans="3:5" x14ac:dyDescent="0.25">
      <c r="C988" s="30"/>
      <c r="E988" s="3"/>
    </row>
    <row r="989" spans="3:5" x14ac:dyDescent="0.25">
      <c r="C989" s="30"/>
      <c r="E989" s="3"/>
    </row>
    <row r="990" spans="3:5" x14ac:dyDescent="0.25">
      <c r="C990" s="30"/>
      <c r="E990" s="3"/>
    </row>
    <row r="991" spans="3:5" x14ac:dyDescent="0.25">
      <c r="C991" s="30"/>
      <c r="E991" s="3"/>
    </row>
    <row r="992" spans="3:5" x14ac:dyDescent="0.25">
      <c r="C992" s="30"/>
      <c r="E992" s="3"/>
    </row>
    <row r="993" spans="3:5" x14ac:dyDescent="0.25">
      <c r="C993" s="30"/>
      <c r="E993" s="3"/>
    </row>
    <row r="994" spans="3:5" x14ac:dyDescent="0.25">
      <c r="C994" s="30"/>
      <c r="E994" s="3"/>
    </row>
    <row r="995" spans="3:5" x14ac:dyDescent="0.25">
      <c r="C995" s="30"/>
      <c r="E995" s="3"/>
    </row>
    <row r="996" spans="3:5" x14ac:dyDescent="0.25">
      <c r="C996" s="30"/>
      <c r="E996" s="3"/>
    </row>
    <row r="997" spans="3:5" x14ac:dyDescent="0.25">
      <c r="C997" s="3"/>
      <c r="E997" s="3"/>
    </row>
    <row r="998" spans="3:5" x14ac:dyDescent="0.25">
      <c r="C998" s="3"/>
      <c r="E998" s="3"/>
    </row>
    <row r="999" spans="3:5" x14ac:dyDescent="0.25">
      <c r="C999" s="30"/>
      <c r="E999" s="3"/>
    </row>
    <row r="1000" spans="3:5" x14ac:dyDescent="0.25">
      <c r="C1000" s="3"/>
      <c r="E1000" s="3"/>
    </row>
    <row r="1001" spans="3:5" x14ac:dyDescent="0.25">
      <c r="C1001" s="3"/>
      <c r="E1001" s="3"/>
    </row>
    <row r="1002" spans="3:5" x14ac:dyDescent="0.25">
      <c r="C1002" s="3"/>
      <c r="E1002" s="3"/>
    </row>
    <row r="1003" spans="3:5" x14ac:dyDescent="0.25">
      <c r="C1003" s="3"/>
      <c r="E1003" s="3"/>
    </row>
    <row r="1004" spans="3:5" x14ac:dyDescent="0.25">
      <c r="C1004" s="3"/>
      <c r="E1004" s="3"/>
    </row>
    <row r="1005" spans="3:5" x14ac:dyDescent="0.25">
      <c r="C1005" s="3"/>
      <c r="E1005" s="3"/>
    </row>
    <row r="1006" spans="3:5" x14ac:dyDescent="0.25">
      <c r="C1006" s="3"/>
      <c r="E1006" s="3"/>
    </row>
    <row r="1007" spans="3:5" x14ac:dyDescent="0.25">
      <c r="C1007" s="3"/>
      <c r="E1007" s="3"/>
    </row>
    <row r="1008" spans="3:5" x14ac:dyDescent="0.25">
      <c r="C1008" s="3"/>
      <c r="E1008" s="3"/>
    </row>
    <row r="1009" spans="3:5" x14ac:dyDescent="0.25">
      <c r="C1009" s="3"/>
      <c r="E1009" s="3"/>
    </row>
    <row r="1010" spans="3:5" x14ac:dyDescent="0.25">
      <c r="C1010" s="30"/>
      <c r="E1010" s="3"/>
    </row>
    <row r="1011" spans="3:5" x14ac:dyDescent="0.25">
      <c r="C1011" s="30"/>
      <c r="E1011" s="3"/>
    </row>
    <row r="1012" spans="3:5" x14ac:dyDescent="0.25">
      <c r="C1012" s="3"/>
      <c r="E1012" s="3"/>
    </row>
    <row r="1013" spans="3:5" x14ac:dyDescent="0.25">
      <c r="C1013" s="30"/>
      <c r="E1013" s="3"/>
    </row>
    <row r="1014" spans="3:5" x14ac:dyDescent="0.25">
      <c r="C1014" s="3"/>
      <c r="E1014" s="3"/>
    </row>
    <row r="1015" spans="3:5" x14ac:dyDescent="0.25">
      <c r="C1015" s="30"/>
      <c r="E1015" s="3"/>
    </row>
    <row r="1016" spans="3:5" x14ac:dyDescent="0.25">
      <c r="C1016" s="30"/>
      <c r="E1016" s="3"/>
    </row>
    <row r="1017" spans="3:5" x14ac:dyDescent="0.25">
      <c r="C1017" s="3"/>
      <c r="E1017" s="3"/>
    </row>
    <row r="1018" spans="3:5" x14ac:dyDescent="0.25">
      <c r="C1018" s="3"/>
      <c r="E1018" s="3"/>
    </row>
    <row r="1019" spans="3:5" x14ac:dyDescent="0.25">
      <c r="C1019" s="3"/>
      <c r="E1019" s="3"/>
    </row>
    <row r="1020" spans="3:5" x14ac:dyDescent="0.25">
      <c r="C1020" s="3"/>
      <c r="E1020" s="3"/>
    </row>
    <row r="1021" spans="3:5" x14ac:dyDescent="0.25">
      <c r="C1021" s="30"/>
      <c r="E1021" s="3"/>
    </row>
    <row r="1022" spans="3:5" x14ac:dyDescent="0.25">
      <c r="C1022" s="3"/>
      <c r="E1022" s="3"/>
    </row>
    <row r="1023" spans="3:5" x14ac:dyDescent="0.25">
      <c r="C1023" s="30"/>
      <c r="E1023" s="3"/>
    </row>
    <row r="1024" spans="3:5" x14ac:dyDescent="0.25">
      <c r="C1024" s="3"/>
      <c r="E1024" s="3"/>
    </row>
    <row r="1025" spans="3:5" x14ac:dyDescent="0.25">
      <c r="C1025" s="3"/>
      <c r="E1025" s="3"/>
    </row>
    <row r="1026" spans="3:5" x14ac:dyDescent="0.25">
      <c r="C1026" s="3"/>
      <c r="E1026" s="3"/>
    </row>
    <row r="1027" spans="3:5" x14ac:dyDescent="0.25">
      <c r="C1027" s="3"/>
      <c r="E1027" s="3"/>
    </row>
    <row r="1028" spans="3:5" x14ac:dyDescent="0.25">
      <c r="C1028" s="3"/>
      <c r="E1028" s="3"/>
    </row>
    <row r="1029" spans="3:5" x14ac:dyDescent="0.25">
      <c r="C1029" s="3"/>
      <c r="E1029" s="3"/>
    </row>
    <row r="1030" spans="3:5" x14ac:dyDescent="0.25">
      <c r="C1030" s="30"/>
      <c r="E1030" s="3"/>
    </row>
    <row r="1031" spans="3:5" x14ac:dyDescent="0.25">
      <c r="C1031" s="3"/>
      <c r="E1031" s="3"/>
    </row>
    <row r="1032" spans="3:5" x14ac:dyDescent="0.25">
      <c r="C1032" s="30"/>
      <c r="E1032" s="3"/>
    </row>
    <row r="1033" spans="3:5" x14ac:dyDescent="0.25">
      <c r="C1033" s="30"/>
      <c r="E1033" s="3"/>
    </row>
    <row r="1034" spans="3:5" x14ac:dyDescent="0.25">
      <c r="C1034" s="30"/>
      <c r="E1034" s="3"/>
    </row>
    <row r="1035" spans="3:5" x14ac:dyDescent="0.25">
      <c r="C1035" s="3"/>
      <c r="E1035" s="3"/>
    </row>
    <row r="1036" spans="3:5" x14ac:dyDescent="0.25">
      <c r="C1036" s="3"/>
      <c r="E1036" s="3"/>
    </row>
    <row r="1037" spans="3:5" x14ac:dyDescent="0.25">
      <c r="C1037" s="3"/>
      <c r="E1037" s="3"/>
    </row>
    <row r="1038" spans="3:5" x14ac:dyDescent="0.25">
      <c r="C1038" s="3"/>
      <c r="E1038" s="3"/>
    </row>
    <row r="1039" spans="3:5" x14ac:dyDescent="0.25">
      <c r="C1039" s="3"/>
      <c r="E1039" s="3"/>
    </row>
    <row r="1040" spans="3:5" x14ac:dyDescent="0.25">
      <c r="C1040" s="3"/>
      <c r="E1040" s="3"/>
    </row>
    <row r="1041" spans="3:5" x14ac:dyDescent="0.25">
      <c r="C1041" s="3"/>
      <c r="E1041" s="3"/>
    </row>
    <row r="1042" spans="3:5" x14ac:dyDescent="0.25">
      <c r="C1042" s="3"/>
      <c r="E1042" s="3"/>
    </row>
    <row r="1043" spans="3:5" x14ac:dyDescent="0.25">
      <c r="C1043" s="3"/>
      <c r="E1043" s="3"/>
    </row>
    <row r="1044" spans="3:5" x14ac:dyDescent="0.25">
      <c r="C1044" s="3"/>
      <c r="E1044" s="3"/>
    </row>
    <row r="1045" spans="3:5" x14ac:dyDescent="0.25">
      <c r="C1045" s="3"/>
      <c r="E1045" s="3"/>
    </row>
    <row r="1046" spans="3:5" x14ac:dyDescent="0.25">
      <c r="C1046" s="3"/>
      <c r="E1046" s="3"/>
    </row>
    <row r="1047" spans="3:5" x14ac:dyDescent="0.25">
      <c r="C1047" s="3"/>
      <c r="E1047" s="3"/>
    </row>
    <row r="1048" spans="3:5" x14ac:dyDescent="0.25">
      <c r="C1048" s="30"/>
      <c r="E1048" s="3"/>
    </row>
    <row r="1049" spans="3:5" x14ac:dyDescent="0.25">
      <c r="C1049" s="3"/>
      <c r="E1049" s="3"/>
    </row>
    <row r="1050" spans="3:5" x14ac:dyDescent="0.25">
      <c r="C1050" s="3"/>
      <c r="E1050" s="3"/>
    </row>
    <row r="1051" spans="3:5" x14ac:dyDescent="0.25">
      <c r="C1051" s="3"/>
      <c r="E1051" s="3"/>
    </row>
    <row r="1052" spans="3:5" x14ac:dyDescent="0.25">
      <c r="C1052" s="3"/>
      <c r="E1052" s="3"/>
    </row>
    <row r="1053" spans="3:5" x14ac:dyDescent="0.25">
      <c r="C1053" s="3"/>
      <c r="E1053" s="3"/>
    </row>
    <row r="1054" spans="3:5" x14ac:dyDescent="0.25">
      <c r="C1054" s="3"/>
      <c r="E1054" s="3"/>
    </row>
    <row r="1055" spans="3:5" x14ac:dyDescent="0.25">
      <c r="C1055" s="3"/>
      <c r="E1055" s="3"/>
    </row>
    <row r="1056" spans="3:5" x14ac:dyDescent="0.25">
      <c r="C1056" s="3"/>
      <c r="E1056" s="3"/>
    </row>
    <row r="1057" spans="3:5" x14ac:dyDescent="0.25">
      <c r="C1057" s="3"/>
      <c r="E1057" s="3"/>
    </row>
    <row r="1058" spans="3:5" x14ac:dyDescent="0.25">
      <c r="C1058" s="30"/>
      <c r="E1058" s="3"/>
    </row>
    <row r="1059" spans="3:5" x14ac:dyDescent="0.25">
      <c r="C1059" s="30"/>
      <c r="E1059" s="3"/>
    </row>
    <row r="1060" spans="3:5" x14ac:dyDescent="0.25">
      <c r="C1060" s="3"/>
      <c r="E1060" s="3"/>
    </row>
    <row r="1061" spans="3:5" x14ac:dyDescent="0.25">
      <c r="C1061" s="3"/>
      <c r="E1061" s="3"/>
    </row>
    <row r="1062" spans="3:5" x14ac:dyDescent="0.25">
      <c r="C1062" s="3"/>
      <c r="E1062" s="3"/>
    </row>
    <row r="1063" spans="3:5" x14ac:dyDescent="0.25">
      <c r="C1063" s="3"/>
      <c r="E1063" s="3"/>
    </row>
    <row r="1064" spans="3:5" x14ac:dyDescent="0.25">
      <c r="C1064" s="3"/>
      <c r="E1064" s="3"/>
    </row>
    <row r="1065" spans="3:5" x14ac:dyDescent="0.25">
      <c r="C1065" s="3"/>
      <c r="E1065" s="3"/>
    </row>
    <row r="1066" spans="3:5" x14ac:dyDescent="0.25">
      <c r="C1066" s="3"/>
      <c r="E1066" s="3"/>
    </row>
    <row r="1067" spans="3:5" x14ac:dyDescent="0.25">
      <c r="C1067" s="3"/>
      <c r="E1067" s="3"/>
    </row>
    <row r="1068" spans="3:5" x14ac:dyDescent="0.25">
      <c r="C1068" s="3"/>
      <c r="E1068" s="3"/>
    </row>
    <row r="1069" spans="3:5" x14ac:dyDescent="0.25">
      <c r="C1069" s="3"/>
      <c r="E1069" s="3"/>
    </row>
    <row r="1070" spans="3:5" x14ac:dyDescent="0.25">
      <c r="C1070" s="3"/>
      <c r="E1070" s="3"/>
    </row>
    <row r="1071" spans="3:5" x14ac:dyDescent="0.25">
      <c r="C1071" s="3"/>
      <c r="E1071" s="3"/>
    </row>
    <row r="1072" spans="3:5" x14ac:dyDescent="0.25">
      <c r="C1072" s="3"/>
      <c r="E1072" s="3"/>
    </row>
    <row r="1073" spans="3:5" x14ac:dyDescent="0.25">
      <c r="C1073" s="30"/>
      <c r="E1073" s="3"/>
    </row>
    <row r="1074" spans="3:5" x14ac:dyDescent="0.25">
      <c r="C1074" s="3"/>
      <c r="E1074" s="3"/>
    </row>
    <row r="1075" spans="3:5" x14ac:dyDescent="0.25">
      <c r="C1075" s="3"/>
      <c r="E1075" s="3"/>
    </row>
    <row r="1076" spans="3:5" x14ac:dyDescent="0.25">
      <c r="C1076" s="3"/>
      <c r="E1076" s="3"/>
    </row>
    <row r="1077" spans="3:5" x14ac:dyDescent="0.25">
      <c r="C1077" s="30"/>
      <c r="E1077" s="3"/>
    </row>
    <row r="1078" spans="3:5" x14ac:dyDescent="0.25">
      <c r="C1078" s="30"/>
      <c r="E1078" s="3"/>
    </row>
    <row r="1079" spans="3:5" x14ac:dyDescent="0.25">
      <c r="C1079" s="30"/>
      <c r="E1079" s="3"/>
    </row>
    <row r="1080" spans="3:5" x14ac:dyDescent="0.25">
      <c r="C1080" s="30"/>
      <c r="E1080" s="3"/>
    </row>
    <row r="1081" spans="3:5" x14ac:dyDescent="0.25">
      <c r="C1081" s="30"/>
      <c r="E1081" s="3"/>
    </row>
    <row r="1082" spans="3:5" x14ac:dyDescent="0.25">
      <c r="C1082" s="30"/>
      <c r="E1082" s="3"/>
    </row>
    <row r="1083" spans="3:5" x14ac:dyDescent="0.25">
      <c r="C1083" s="30"/>
      <c r="E1083" s="3"/>
    </row>
    <row r="1084" spans="3:5" x14ac:dyDescent="0.25">
      <c r="C1084" s="30"/>
      <c r="E1084" s="3"/>
    </row>
    <row r="1085" spans="3:5" x14ac:dyDescent="0.25">
      <c r="C1085" s="30"/>
      <c r="E1085" s="3"/>
    </row>
    <row r="1086" spans="3:5" x14ac:dyDescent="0.25">
      <c r="C1086" s="30"/>
      <c r="E1086" s="3"/>
    </row>
    <row r="1087" spans="3:5" x14ac:dyDescent="0.25">
      <c r="C1087" s="30"/>
      <c r="E1087" s="3"/>
    </row>
    <row r="1088" spans="3:5" x14ac:dyDescent="0.25">
      <c r="C1088" s="30"/>
      <c r="E1088" s="3"/>
    </row>
    <row r="1089" spans="3:5" x14ac:dyDescent="0.25">
      <c r="C1089" s="30"/>
      <c r="E1089" s="3"/>
    </row>
    <row r="1090" spans="3:5" x14ac:dyDescent="0.25">
      <c r="C1090" s="3"/>
      <c r="E1090" s="3"/>
    </row>
    <row r="1091" spans="3:5" x14ac:dyDescent="0.25">
      <c r="C1091" s="3"/>
      <c r="E1091" s="3"/>
    </row>
    <row r="1092" spans="3:5" x14ac:dyDescent="0.25">
      <c r="C1092" s="3"/>
      <c r="E1092" s="3"/>
    </row>
    <row r="1093" spans="3:5" x14ac:dyDescent="0.25">
      <c r="C1093" s="30"/>
      <c r="E1093" s="3"/>
    </row>
    <row r="1094" spans="3:5" x14ac:dyDescent="0.25">
      <c r="C1094" s="30"/>
      <c r="E1094" s="3"/>
    </row>
    <row r="1095" spans="3:5" x14ac:dyDescent="0.25">
      <c r="C1095" s="30"/>
      <c r="E1095" s="3"/>
    </row>
    <row r="1096" spans="3:5" x14ac:dyDescent="0.25">
      <c r="C1096" s="30"/>
      <c r="E1096" s="3"/>
    </row>
    <row r="1097" spans="3:5" x14ac:dyDescent="0.25">
      <c r="C1097" s="30"/>
      <c r="E1097" s="3"/>
    </row>
    <row r="1098" spans="3:5" x14ac:dyDescent="0.25">
      <c r="C1098" s="30"/>
      <c r="E1098" s="3"/>
    </row>
    <row r="1099" spans="3:5" x14ac:dyDescent="0.25">
      <c r="C1099" s="30"/>
      <c r="E1099" s="3"/>
    </row>
    <row r="1100" spans="3:5" x14ac:dyDescent="0.25">
      <c r="C1100" s="30"/>
      <c r="E1100" s="3"/>
    </row>
    <row r="1101" spans="3:5" x14ac:dyDescent="0.25">
      <c r="C1101" s="3"/>
      <c r="E1101" s="3"/>
    </row>
    <row r="1102" spans="3:5" x14ac:dyDescent="0.25">
      <c r="C1102" s="3"/>
      <c r="E1102" s="3"/>
    </row>
    <row r="1103" spans="3:5" x14ac:dyDescent="0.25">
      <c r="C1103" s="3"/>
      <c r="E1103" s="3"/>
    </row>
    <row r="1104" spans="3:5" x14ac:dyDescent="0.25">
      <c r="C1104" s="3"/>
      <c r="E1104" s="3"/>
    </row>
    <row r="1105" spans="3:5" x14ac:dyDescent="0.25">
      <c r="C1105" s="3"/>
      <c r="E1105" s="3"/>
    </row>
    <row r="1106" spans="3:5" x14ac:dyDescent="0.25">
      <c r="C1106" s="30"/>
      <c r="E1106" s="3"/>
    </row>
    <row r="1107" spans="3:5" x14ac:dyDescent="0.25">
      <c r="C1107" s="30"/>
      <c r="E1107" s="3"/>
    </row>
    <row r="1108" spans="3:5" x14ac:dyDescent="0.25">
      <c r="C1108" s="30"/>
      <c r="E1108" s="3"/>
    </row>
    <row r="1109" spans="3:5" x14ac:dyDescent="0.25">
      <c r="C1109" s="30"/>
      <c r="E1109" s="3"/>
    </row>
    <row r="1110" spans="3:5" x14ac:dyDescent="0.25">
      <c r="C1110" s="30"/>
      <c r="E1110" s="3"/>
    </row>
    <row r="1111" spans="3:5" x14ac:dyDescent="0.25">
      <c r="C1111" s="30"/>
      <c r="E1111" s="3"/>
    </row>
    <row r="1112" spans="3:5" x14ac:dyDescent="0.25">
      <c r="C1112" s="3"/>
      <c r="E1112" s="3"/>
    </row>
    <row r="1113" spans="3:5" x14ac:dyDescent="0.25">
      <c r="C1113" s="3"/>
      <c r="E1113" s="3"/>
    </row>
    <row r="1114" spans="3:5" x14ac:dyDescent="0.25">
      <c r="C1114" s="30"/>
      <c r="E1114" s="3"/>
    </row>
    <row r="1115" spans="3:5" x14ac:dyDescent="0.25">
      <c r="C1115" s="30"/>
      <c r="E1115" s="3"/>
    </row>
    <row r="1116" spans="3:5" x14ac:dyDescent="0.25">
      <c r="C1116" s="3"/>
      <c r="E1116" s="3"/>
    </row>
    <row r="1117" spans="3:5" x14ac:dyDescent="0.25">
      <c r="C1117" s="3"/>
      <c r="E1117" s="3"/>
    </row>
    <row r="1118" spans="3:5" x14ac:dyDescent="0.25">
      <c r="C1118" s="3"/>
      <c r="E1118" s="3"/>
    </row>
    <row r="1119" spans="3:5" x14ac:dyDescent="0.25">
      <c r="C1119" s="3"/>
      <c r="E1119" s="3"/>
    </row>
    <row r="1120" spans="3:5" x14ac:dyDescent="0.25">
      <c r="C1120" s="3"/>
      <c r="E1120" s="3"/>
    </row>
    <row r="1121" spans="3:5" x14ac:dyDescent="0.25">
      <c r="C1121" s="3"/>
      <c r="E1121" s="3"/>
    </row>
    <row r="1122" spans="3:5" x14ac:dyDescent="0.25">
      <c r="C1122" s="30"/>
      <c r="E1122" s="3"/>
    </row>
    <row r="1123" spans="3:5" x14ac:dyDescent="0.25">
      <c r="C1123" s="30"/>
      <c r="E1123" s="3"/>
    </row>
    <row r="1124" spans="3:5" x14ac:dyDescent="0.25">
      <c r="C1124" s="30"/>
      <c r="E1124" s="3"/>
    </row>
    <row r="1125" spans="3:5" x14ac:dyDescent="0.25">
      <c r="C1125" s="30"/>
      <c r="E1125" s="3"/>
    </row>
    <row r="1126" spans="3:5" x14ac:dyDescent="0.25">
      <c r="C1126" s="30"/>
      <c r="E1126" s="3"/>
    </row>
    <row r="1127" spans="3:5" x14ac:dyDescent="0.25">
      <c r="C1127" s="30"/>
      <c r="E1127" s="3"/>
    </row>
    <row r="1128" spans="3:5" x14ac:dyDescent="0.25">
      <c r="C1128" s="30"/>
      <c r="E1128" s="3"/>
    </row>
    <row r="1129" spans="3:5" x14ac:dyDescent="0.25">
      <c r="C1129" s="30"/>
      <c r="E1129" s="3"/>
    </row>
    <row r="1130" spans="3:5" x14ac:dyDescent="0.25">
      <c r="C1130" s="30"/>
      <c r="E1130" s="3"/>
    </row>
    <row r="1131" spans="3:5" x14ac:dyDescent="0.25">
      <c r="C1131" s="30"/>
      <c r="E1131" s="3"/>
    </row>
    <row r="1132" spans="3:5" x14ac:dyDescent="0.25">
      <c r="C1132" s="30"/>
      <c r="E1132" s="3"/>
    </row>
    <row r="1133" spans="3:5" x14ac:dyDescent="0.25">
      <c r="C1133" s="30"/>
      <c r="E1133" s="3"/>
    </row>
    <row r="1134" spans="3:5" x14ac:dyDescent="0.25">
      <c r="C1134" s="30"/>
      <c r="E1134" s="3"/>
    </row>
    <row r="1135" spans="3:5" x14ac:dyDescent="0.25">
      <c r="C1135" s="30"/>
      <c r="E1135" s="3"/>
    </row>
    <row r="1136" spans="3:5" x14ac:dyDescent="0.25">
      <c r="C1136" s="30"/>
      <c r="E1136" s="3"/>
    </row>
    <row r="1137" spans="3:5" x14ac:dyDescent="0.25">
      <c r="C1137" s="30"/>
      <c r="E1137" s="3"/>
    </row>
    <row r="1138" spans="3:5" x14ac:dyDescent="0.25">
      <c r="C1138" s="30"/>
      <c r="E1138" s="3"/>
    </row>
    <row r="1139" spans="3:5" x14ac:dyDescent="0.25">
      <c r="C1139" s="3"/>
      <c r="E1139" s="3"/>
    </row>
    <row r="1140" spans="3:5" x14ac:dyDescent="0.25">
      <c r="C1140" s="3"/>
      <c r="E1140" s="3"/>
    </row>
    <row r="1141" spans="3:5" x14ac:dyDescent="0.25">
      <c r="C1141" s="3"/>
      <c r="E1141" s="3"/>
    </row>
    <row r="1142" spans="3:5" x14ac:dyDescent="0.25">
      <c r="C1142" s="30"/>
      <c r="E1142" s="3"/>
    </row>
    <row r="1143" spans="3:5" x14ac:dyDescent="0.25">
      <c r="C1143" s="30"/>
      <c r="E1143" s="3"/>
    </row>
    <row r="1144" spans="3:5" x14ac:dyDescent="0.25">
      <c r="C1144" s="30"/>
      <c r="E1144" s="3"/>
    </row>
    <row r="1145" spans="3:5" x14ac:dyDescent="0.25">
      <c r="C1145" s="30"/>
      <c r="E1145" s="3"/>
    </row>
    <row r="1146" spans="3:5" x14ac:dyDescent="0.25">
      <c r="C1146" s="30"/>
      <c r="E1146" s="3"/>
    </row>
    <row r="1147" spans="3:5" x14ac:dyDescent="0.25">
      <c r="C1147" s="30"/>
      <c r="E1147" s="3"/>
    </row>
    <row r="1148" spans="3:5" x14ac:dyDescent="0.25">
      <c r="C1148" s="3"/>
      <c r="E1148" s="3"/>
    </row>
    <row r="1149" spans="3:5" x14ac:dyDescent="0.25">
      <c r="C1149" s="3"/>
      <c r="E1149" s="3"/>
    </row>
    <row r="1150" spans="3:5" x14ac:dyDescent="0.25">
      <c r="C1150" s="3"/>
      <c r="E1150" s="3"/>
    </row>
    <row r="1151" spans="3:5" x14ac:dyDescent="0.25">
      <c r="C1151" s="3"/>
      <c r="E1151" s="3"/>
    </row>
    <row r="1152" spans="3:5" x14ac:dyDescent="0.25">
      <c r="C1152" s="3"/>
      <c r="E1152" s="3"/>
    </row>
    <row r="1153" spans="3:5" x14ac:dyDescent="0.25">
      <c r="C1153" s="3"/>
      <c r="E1153" s="3"/>
    </row>
    <row r="1154" spans="3:5" x14ac:dyDescent="0.25">
      <c r="C1154" s="3"/>
      <c r="E1154" s="3"/>
    </row>
    <row r="1155" spans="3:5" x14ac:dyDescent="0.25">
      <c r="C1155" s="3"/>
      <c r="E1155" s="3"/>
    </row>
    <row r="1156" spans="3:5" x14ac:dyDescent="0.25">
      <c r="C1156" s="3"/>
      <c r="E1156" s="3"/>
    </row>
    <row r="1157" spans="3:5" x14ac:dyDescent="0.25">
      <c r="C1157" s="30"/>
      <c r="E1157" s="3"/>
    </row>
    <row r="1158" spans="3:5" x14ac:dyDescent="0.25">
      <c r="C1158" s="30"/>
      <c r="E1158" s="3"/>
    </row>
    <row r="1159" spans="3:5" x14ac:dyDescent="0.25">
      <c r="C1159" s="30"/>
      <c r="E1159" s="3"/>
    </row>
    <row r="1160" spans="3:5" x14ac:dyDescent="0.25">
      <c r="C1160" s="3"/>
      <c r="E1160" s="3"/>
    </row>
    <row r="1161" spans="3:5" x14ac:dyDescent="0.25">
      <c r="C1161" s="3"/>
      <c r="E1161" s="3"/>
    </row>
    <row r="1162" spans="3:5" x14ac:dyDescent="0.25">
      <c r="C1162" s="3"/>
      <c r="E1162" s="3"/>
    </row>
    <row r="1163" spans="3:5" x14ac:dyDescent="0.25">
      <c r="C1163" s="3"/>
      <c r="E1163" s="3"/>
    </row>
    <row r="1164" spans="3:5" x14ac:dyDescent="0.25">
      <c r="C1164" s="3"/>
      <c r="E1164" s="3"/>
    </row>
    <row r="1165" spans="3:5" x14ac:dyDescent="0.25">
      <c r="C1165" s="3"/>
      <c r="E1165" s="3"/>
    </row>
    <row r="1166" spans="3:5" x14ac:dyDescent="0.25">
      <c r="C1166" s="3"/>
      <c r="E1166" s="3"/>
    </row>
    <row r="1167" spans="3:5" x14ac:dyDescent="0.25">
      <c r="C1167" s="3"/>
      <c r="E1167" s="3"/>
    </row>
    <row r="1168" spans="3:5" x14ac:dyDescent="0.25">
      <c r="C1168" s="3"/>
      <c r="E1168" s="3"/>
    </row>
    <row r="1169" spans="3:5" x14ac:dyDescent="0.25">
      <c r="C1169" s="3"/>
      <c r="E1169" s="3"/>
    </row>
    <row r="1170" spans="3:5" x14ac:dyDescent="0.25">
      <c r="C1170" s="3"/>
      <c r="E1170" s="3"/>
    </row>
    <row r="1171" spans="3:5" x14ac:dyDescent="0.25">
      <c r="C1171" s="30"/>
      <c r="E1171" s="3"/>
    </row>
    <row r="1172" spans="3:5" x14ac:dyDescent="0.25">
      <c r="C1172" s="30"/>
      <c r="E1172" s="3"/>
    </row>
    <row r="1173" spans="3:5" x14ac:dyDescent="0.25">
      <c r="C1173" s="30"/>
      <c r="E1173" s="3"/>
    </row>
    <row r="1174" spans="3:5" x14ac:dyDescent="0.25">
      <c r="C1174" s="30"/>
      <c r="E1174" s="3"/>
    </row>
    <row r="1175" spans="3:5" x14ac:dyDescent="0.25">
      <c r="C1175" s="30"/>
      <c r="E1175" s="3"/>
    </row>
    <row r="1176" spans="3:5" x14ac:dyDescent="0.25">
      <c r="C1176" s="30"/>
      <c r="E1176" s="3"/>
    </row>
    <row r="1177" spans="3:5" x14ac:dyDescent="0.25">
      <c r="C1177" s="3"/>
      <c r="E1177" s="3"/>
    </row>
    <row r="1178" spans="3:5" x14ac:dyDescent="0.25">
      <c r="C1178" s="3"/>
      <c r="E1178" s="3"/>
    </row>
    <row r="1179" spans="3:5" x14ac:dyDescent="0.25">
      <c r="C1179" s="3"/>
      <c r="E1179" s="3"/>
    </row>
    <row r="1180" spans="3:5" x14ac:dyDescent="0.25">
      <c r="C1180" s="30"/>
      <c r="E1180" s="3"/>
    </row>
    <row r="1181" spans="3:5" x14ac:dyDescent="0.25">
      <c r="C1181" s="30"/>
      <c r="E1181" s="3"/>
    </row>
    <row r="1182" spans="3:5" x14ac:dyDescent="0.25">
      <c r="C1182" s="30"/>
      <c r="E1182" s="3"/>
    </row>
    <row r="1183" spans="3:5" x14ac:dyDescent="0.25">
      <c r="C1183" s="30"/>
      <c r="E1183" s="3"/>
    </row>
    <row r="1184" spans="3:5" x14ac:dyDescent="0.25">
      <c r="C1184" s="30"/>
      <c r="E1184" s="3"/>
    </row>
    <row r="1185" spans="3:5" x14ac:dyDescent="0.25">
      <c r="C1185" s="30"/>
      <c r="E1185" s="3"/>
    </row>
    <row r="1186" spans="3:5" x14ac:dyDescent="0.25">
      <c r="C1186" s="30"/>
      <c r="E1186" s="3"/>
    </row>
    <row r="1187" spans="3:5" x14ac:dyDescent="0.25">
      <c r="C1187" s="3"/>
      <c r="E1187" s="3"/>
    </row>
    <row r="1188" spans="3:5" x14ac:dyDescent="0.25">
      <c r="C1188" s="3"/>
      <c r="E1188" s="3"/>
    </row>
    <row r="1189" spans="3:5" x14ac:dyDescent="0.25">
      <c r="C1189" s="30"/>
      <c r="E1189" s="3"/>
    </row>
    <row r="1190" spans="3:5" x14ac:dyDescent="0.25">
      <c r="C1190" s="30"/>
      <c r="E1190" s="3"/>
    </row>
    <row r="1191" spans="3:5" x14ac:dyDescent="0.25">
      <c r="C1191" s="30"/>
      <c r="E1191" s="3"/>
    </row>
    <row r="1192" spans="3:5" x14ac:dyDescent="0.25">
      <c r="C1192" s="30"/>
      <c r="E1192" s="3"/>
    </row>
    <row r="1193" spans="3:5" x14ac:dyDescent="0.25">
      <c r="C1193" s="30"/>
      <c r="E1193" s="3"/>
    </row>
    <row r="1194" spans="3:5" x14ac:dyDescent="0.25">
      <c r="C1194" s="30"/>
      <c r="E1194" s="3"/>
    </row>
    <row r="1195" spans="3:5" x14ac:dyDescent="0.25">
      <c r="C1195" s="3"/>
      <c r="E1195" s="3"/>
    </row>
    <row r="1196" spans="3:5" x14ac:dyDescent="0.25">
      <c r="C1196" s="3"/>
      <c r="E1196" s="3"/>
    </row>
    <row r="1197" spans="3:5" x14ac:dyDescent="0.25">
      <c r="C1197" s="3"/>
      <c r="E1197" s="3"/>
    </row>
    <row r="1198" spans="3:5" x14ac:dyDescent="0.25">
      <c r="C1198" s="3"/>
      <c r="E1198" s="3"/>
    </row>
    <row r="1199" spans="3:5" x14ac:dyDescent="0.25">
      <c r="C1199" s="30"/>
      <c r="E1199" s="3"/>
    </row>
    <row r="1200" spans="3:5" x14ac:dyDescent="0.25">
      <c r="C1200" s="30"/>
      <c r="E1200" s="3"/>
    </row>
    <row r="1201" spans="3:5" x14ac:dyDescent="0.25">
      <c r="C1201" s="30"/>
      <c r="E1201" s="3"/>
    </row>
    <row r="1202" spans="3:5" x14ac:dyDescent="0.25">
      <c r="C1202" s="3"/>
      <c r="E1202" s="3"/>
    </row>
    <row r="1203" spans="3:5" x14ac:dyDescent="0.25">
      <c r="C1203" s="3"/>
      <c r="E1203" s="3"/>
    </row>
    <row r="1204" spans="3:5" x14ac:dyDescent="0.25">
      <c r="C1204" s="3"/>
      <c r="E1204" s="3"/>
    </row>
    <row r="1205" spans="3:5" x14ac:dyDescent="0.25">
      <c r="C1205" s="3"/>
      <c r="E1205" s="3"/>
    </row>
    <row r="1206" spans="3:5" x14ac:dyDescent="0.25">
      <c r="C1206" s="3"/>
      <c r="E1206" s="3"/>
    </row>
    <row r="1207" spans="3:5" x14ac:dyDescent="0.25">
      <c r="C1207" s="3"/>
      <c r="E1207" s="3"/>
    </row>
    <row r="1208" spans="3:5" x14ac:dyDescent="0.25">
      <c r="C1208" s="3"/>
      <c r="E1208" s="3"/>
    </row>
    <row r="1209" spans="3:5" x14ac:dyDescent="0.25">
      <c r="C1209" s="3"/>
      <c r="E1209" s="3"/>
    </row>
    <row r="1210" spans="3:5" x14ac:dyDescent="0.25">
      <c r="C1210" s="3"/>
      <c r="E1210" s="3"/>
    </row>
    <row r="1211" spans="3:5" x14ac:dyDescent="0.25">
      <c r="C1211" s="30"/>
      <c r="E1211" s="3"/>
    </row>
    <row r="1212" spans="3:5" x14ac:dyDescent="0.25">
      <c r="C1212" s="30"/>
      <c r="E1212" s="3"/>
    </row>
    <row r="1213" spans="3:5" x14ac:dyDescent="0.25">
      <c r="C1213" s="30"/>
      <c r="E1213" s="3"/>
    </row>
    <row r="1214" spans="3:5" x14ac:dyDescent="0.25">
      <c r="C1214" s="30"/>
      <c r="E1214" s="3"/>
    </row>
    <row r="1215" spans="3:5" x14ac:dyDescent="0.25">
      <c r="C1215" s="30"/>
      <c r="E1215" s="3"/>
    </row>
    <row r="1216" spans="3:5" x14ac:dyDescent="0.25">
      <c r="C1216" s="30"/>
      <c r="E1216" s="3"/>
    </row>
    <row r="1217" spans="3:5" x14ac:dyDescent="0.25">
      <c r="C1217" s="3"/>
      <c r="E1217" s="3"/>
    </row>
    <row r="1218" spans="3:5" x14ac:dyDescent="0.25">
      <c r="C1218" s="3"/>
      <c r="E1218" s="3"/>
    </row>
    <row r="1219" spans="3:5" x14ac:dyDescent="0.25">
      <c r="C1219" s="3"/>
      <c r="E1219" s="3"/>
    </row>
    <row r="1220" spans="3:5" x14ac:dyDescent="0.25">
      <c r="C1220" s="3"/>
      <c r="E1220" s="3"/>
    </row>
    <row r="1221" spans="3:5" x14ac:dyDescent="0.25">
      <c r="C1221" s="3"/>
      <c r="E1221" s="3"/>
    </row>
    <row r="1222" spans="3:5" x14ac:dyDescent="0.25">
      <c r="C1222" s="3"/>
      <c r="E1222" s="3"/>
    </row>
    <row r="1223" spans="3:5" x14ac:dyDescent="0.25">
      <c r="C1223" s="3"/>
      <c r="E1223" s="3"/>
    </row>
    <row r="1224" spans="3:5" x14ac:dyDescent="0.25">
      <c r="C1224" s="3"/>
      <c r="E1224" s="3"/>
    </row>
    <row r="1225" spans="3:5" x14ac:dyDescent="0.25">
      <c r="C1225" s="3"/>
      <c r="E1225" s="3"/>
    </row>
    <row r="1226" spans="3:5" x14ac:dyDescent="0.25">
      <c r="C1226" s="3"/>
      <c r="E1226" s="3"/>
    </row>
    <row r="1227" spans="3:5" x14ac:dyDescent="0.25">
      <c r="C1227" s="30"/>
      <c r="E1227" s="3"/>
    </row>
    <row r="1228" spans="3:5" x14ac:dyDescent="0.25">
      <c r="C1228" s="30"/>
      <c r="E1228" s="3"/>
    </row>
    <row r="1229" spans="3:5" x14ac:dyDescent="0.25">
      <c r="C1229" s="30"/>
      <c r="E1229" s="3"/>
    </row>
    <row r="1230" spans="3:5" x14ac:dyDescent="0.25">
      <c r="C1230" s="30"/>
      <c r="E1230" s="3"/>
    </row>
    <row r="1231" spans="3:5" x14ac:dyDescent="0.25">
      <c r="C1231" s="3"/>
      <c r="E1231" s="3"/>
    </row>
    <row r="1232" spans="3:5" x14ac:dyDescent="0.25">
      <c r="C1232" s="3"/>
      <c r="E1232" s="3"/>
    </row>
    <row r="1233" spans="3:5" x14ac:dyDescent="0.25">
      <c r="C1233" s="3"/>
      <c r="E1233" s="3"/>
    </row>
    <row r="1234" spans="3:5" x14ac:dyDescent="0.25">
      <c r="C1234" s="3"/>
      <c r="E1234" s="3"/>
    </row>
    <row r="1235" spans="3:5" x14ac:dyDescent="0.25">
      <c r="C1235" s="3"/>
      <c r="E1235" s="3"/>
    </row>
    <row r="1236" spans="3:5" x14ac:dyDescent="0.25">
      <c r="C1236" s="3"/>
      <c r="E1236" s="3"/>
    </row>
    <row r="1237" spans="3:5" x14ac:dyDescent="0.25">
      <c r="C1237" s="3"/>
      <c r="E1237" s="3"/>
    </row>
    <row r="1238" spans="3:5" x14ac:dyDescent="0.25">
      <c r="C1238" s="3"/>
      <c r="E1238" s="3"/>
    </row>
    <row r="1239" spans="3:5" x14ac:dyDescent="0.25">
      <c r="C1239" s="30"/>
      <c r="E1239" s="3"/>
    </row>
    <row r="1240" spans="3:5" x14ac:dyDescent="0.25">
      <c r="C1240" s="30"/>
      <c r="E1240" s="3"/>
    </row>
    <row r="1241" spans="3:5" x14ac:dyDescent="0.25">
      <c r="C1241" s="30"/>
      <c r="E1241" s="3"/>
    </row>
    <row r="1242" spans="3:5" x14ac:dyDescent="0.25">
      <c r="C1242" s="30"/>
      <c r="E1242" s="3"/>
    </row>
    <row r="1243" spans="3:5" x14ac:dyDescent="0.25">
      <c r="C1243" s="3"/>
      <c r="E1243" s="3"/>
    </row>
    <row r="1244" spans="3:5" x14ac:dyDescent="0.25">
      <c r="C1244" s="3"/>
      <c r="E1244" s="3"/>
    </row>
    <row r="1245" spans="3:5" x14ac:dyDescent="0.25">
      <c r="C1245" s="3"/>
      <c r="E1245" s="3"/>
    </row>
    <row r="1246" spans="3:5" x14ac:dyDescent="0.25">
      <c r="C1246" s="3"/>
      <c r="E1246" s="3"/>
    </row>
    <row r="1247" spans="3:5" x14ac:dyDescent="0.25">
      <c r="C1247" s="3"/>
      <c r="E1247" s="3"/>
    </row>
    <row r="1248" spans="3:5" x14ac:dyDescent="0.25">
      <c r="C1248" s="3"/>
      <c r="E1248" s="3"/>
    </row>
    <row r="1249" spans="3:5" x14ac:dyDescent="0.25">
      <c r="C1249" s="3"/>
      <c r="E1249" s="3"/>
    </row>
    <row r="1250" spans="3:5" x14ac:dyDescent="0.25">
      <c r="C1250" s="3"/>
      <c r="E1250" s="3"/>
    </row>
    <row r="1251" spans="3:5" x14ac:dyDescent="0.25">
      <c r="C1251" s="3"/>
      <c r="E1251" s="3"/>
    </row>
    <row r="1252" spans="3:5" x14ac:dyDescent="0.25">
      <c r="C1252" s="3"/>
      <c r="E1252" s="3"/>
    </row>
    <row r="1253" spans="3:5" x14ac:dyDescent="0.25">
      <c r="C1253" s="3"/>
      <c r="E1253" s="3"/>
    </row>
    <row r="1254" spans="3:5" x14ac:dyDescent="0.25">
      <c r="C1254" s="3"/>
      <c r="E1254" s="3"/>
    </row>
    <row r="1255" spans="3:5" x14ac:dyDescent="0.25">
      <c r="C1255" s="3"/>
      <c r="E1255" s="3"/>
    </row>
    <row r="1256" spans="3:5" x14ac:dyDescent="0.25">
      <c r="C1256" s="3"/>
      <c r="E1256" s="3"/>
    </row>
    <row r="1257" spans="3:5" x14ac:dyDescent="0.25">
      <c r="C1257" s="3"/>
      <c r="E1257" s="3"/>
    </row>
    <row r="1258" spans="3:5" x14ac:dyDescent="0.25">
      <c r="C1258" s="30"/>
      <c r="E1258" s="3"/>
    </row>
    <row r="1259" spans="3:5" x14ac:dyDescent="0.25">
      <c r="C1259" s="30"/>
      <c r="E1259" s="3"/>
    </row>
    <row r="1260" spans="3:5" x14ac:dyDescent="0.25">
      <c r="C1260" s="30"/>
      <c r="E1260" s="3"/>
    </row>
    <row r="1261" spans="3:5" x14ac:dyDescent="0.25">
      <c r="C1261" s="30"/>
      <c r="E1261" s="3"/>
    </row>
    <row r="1262" spans="3:5" x14ac:dyDescent="0.25">
      <c r="C1262" s="3"/>
      <c r="E1262" s="3"/>
    </row>
    <row r="1263" spans="3:5" x14ac:dyDescent="0.25">
      <c r="C1263" s="30"/>
      <c r="E1263" s="3"/>
    </row>
    <row r="1264" spans="3:5" x14ac:dyDescent="0.25">
      <c r="C1264" s="30"/>
      <c r="E1264" s="3"/>
    </row>
    <row r="1265" spans="3:5" x14ac:dyDescent="0.25">
      <c r="C1265" s="30"/>
      <c r="E1265" s="3"/>
    </row>
    <row r="1266" spans="3:5" x14ac:dyDescent="0.25">
      <c r="C1266" s="30"/>
      <c r="E1266" s="3"/>
    </row>
    <row r="1267" spans="3:5" x14ac:dyDescent="0.25">
      <c r="C1267" s="30"/>
      <c r="E1267" s="3"/>
    </row>
    <row r="1268" spans="3:5" x14ac:dyDescent="0.25">
      <c r="C1268" s="30"/>
      <c r="E1268" s="3"/>
    </row>
    <row r="1269" spans="3:5" x14ac:dyDescent="0.25">
      <c r="C1269" s="30"/>
      <c r="E1269" s="3"/>
    </row>
    <row r="1270" spans="3:5" x14ac:dyDescent="0.25">
      <c r="C1270" s="30"/>
      <c r="E1270" s="3"/>
    </row>
    <row r="1271" spans="3:5" x14ac:dyDescent="0.25">
      <c r="C1271" s="30"/>
      <c r="E1271" s="3"/>
    </row>
    <row r="1272" spans="3:5" x14ac:dyDescent="0.25">
      <c r="C1272" s="30"/>
      <c r="D1272" s="1"/>
      <c r="E1272" s="3"/>
    </row>
    <row r="1273" spans="3:5" x14ac:dyDescent="0.25">
      <c r="C1273" s="30"/>
      <c r="E1273" s="3"/>
    </row>
    <row r="1274" spans="3:5" x14ac:dyDescent="0.25">
      <c r="C1274" s="30"/>
      <c r="E1274" s="3"/>
    </row>
    <row r="1275" spans="3:5" x14ac:dyDescent="0.25">
      <c r="C1275" s="30"/>
      <c r="D1275" s="1"/>
      <c r="E1275" s="3"/>
    </row>
    <row r="1276" spans="3:5" x14ac:dyDescent="0.25">
      <c r="C1276" s="30"/>
      <c r="E1276" s="3"/>
    </row>
    <row r="1277" spans="3:5" x14ac:dyDescent="0.25">
      <c r="C1277" s="30"/>
      <c r="E1277" s="3"/>
    </row>
    <row r="1278" spans="3:5" x14ac:dyDescent="0.25">
      <c r="C1278" s="30"/>
      <c r="D1278" s="1"/>
      <c r="E1278" s="3"/>
    </row>
    <row r="1279" spans="3:5" x14ac:dyDescent="0.25">
      <c r="C1279" s="30"/>
      <c r="D1279" s="1"/>
      <c r="E1279" s="3"/>
    </row>
    <row r="1280" spans="3:5" x14ac:dyDescent="0.25">
      <c r="C1280" s="30"/>
      <c r="D1280" s="1"/>
      <c r="E1280" s="3"/>
    </row>
    <row r="1281" spans="3:5" x14ac:dyDescent="0.25">
      <c r="C1281" s="30"/>
      <c r="D1281" s="1"/>
      <c r="E1281" s="3"/>
    </row>
    <row r="1282" spans="3:5" x14ac:dyDescent="0.25">
      <c r="C1282" s="30"/>
      <c r="E1282" s="3"/>
    </row>
    <row r="1283" spans="3:5" x14ac:dyDescent="0.25">
      <c r="C1283" s="30"/>
      <c r="E1283" s="3"/>
    </row>
    <row r="1284" spans="3:5" x14ac:dyDescent="0.25">
      <c r="C1284" s="3"/>
      <c r="E1284" s="3"/>
    </row>
    <row r="1285" spans="3:5" x14ac:dyDescent="0.25">
      <c r="C1285" s="3"/>
      <c r="E1285" s="3"/>
    </row>
    <row r="1286" spans="3:5" x14ac:dyDescent="0.25">
      <c r="C1286" s="3"/>
      <c r="E1286" s="3"/>
    </row>
    <row r="1287" spans="3:5" x14ac:dyDescent="0.25">
      <c r="C1287" s="3"/>
      <c r="E1287" s="3"/>
    </row>
    <row r="1288" spans="3:5" x14ac:dyDescent="0.25">
      <c r="C1288" s="3"/>
      <c r="E1288" s="3"/>
    </row>
    <row r="1289" spans="3:5" x14ac:dyDescent="0.25">
      <c r="C1289" s="3"/>
      <c r="E1289" s="3"/>
    </row>
    <row r="1290" spans="3:5" x14ac:dyDescent="0.25">
      <c r="C1290" s="3"/>
      <c r="E1290" s="3"/>
    </row>
    <row r="1291" spans="3:5" x14ac:dyDescent="0.25">
      <c r="C1291" s="3"/>
      <c r="E1291" s="3"/>
    </row>
    <row r="1292" spans="3:5" x14ac:dyDescent="0.25">
      <c r="C1292" s="3"/>
      <c r="E1292" s="3"/>
    </row>
    <row r="1293" spans="3:5" x14ac:dyDescent="0.25">
      <c r="C1293" s="3"/>
      <c r="E1293" s="3"/>
    </row>
    <row r="1294" spans="3:5" x14ac:dyDescent="0.25">
      <c r="C1294" s="3"/>
      <c r="E1294" s="3"/>
    </row>
    <row r="1295" spans="3:5" x14ac:dyDescent="0.25">
      <c r="C1295" s="30"/>
      <c r="E1295" s="3"/>
    </row>
    <row r="1296" spans="3:5" x14ac:dyDescent="0.25">
      <c r="C1296" s="30"/>
      <c r="E1296" s="3"/>
    </row>
    <row r="1297" spans="3:5" x14ac:dyDescent="0.25">
      <c r="C1297" s="30"/>
      <c r="E1297" s="3"/>
    </row>
    <row r="1298" spans="3:5" x14ac:dyDescent="0.25">
      <c r="C1298" s="30"/>
      <c r="E1298" s="3"/>
    </row>
    <row r="1299" spans="3:5" x14ac:dyDescent="0.25">
      <c r="C1299" s="30"/>
      <c r="E1299" s="3"/>
    </row>
    <row r="1300" spans="3:5" x14ac:dyDescent="0.25">
      <c r="C1300" s="30"/>
      <c r="E1300" s="3"/>
    </row>
    <row r="1301" spans="3:5" x14ac:dyDescent="0.25">
      <c r="C1301" s="3"/>
      <c r="E1301" s="3"/>
    </row>
    <row r="1302" spans="3:5" x14ac:dyDescent="0.25">
      <c r="C1302" s="3"/>
      <c r="E1302" s="3"/>
    </row>
    <row r="1303" spans="3:5" x14ac:dyDescent="0.25">
      <c r="C1303" s="3"/>
      <c r="E1303" s="3"/>
    </row>
    <row r="1304" spans="3:5" x14ac:dyDescent="0.25">
      <c r="C1304" s="3"/>
      <c r="E1304" s="3"/>
    </row>
    <row r="1305" spans="3:5" x14ac:dyDescent="0.25">
      <c r="C1305" s="3"/>
      <c r="E1305" s="3"/>
    </row>
    <row r="1306" spans="3:5" x14ac:dyDescent="0.25">
      <c r="C1306" s="3"/>
      <c r="E1306" s="3"/>
    </row>
    <row r="1307" spans="3:5" x14ac:dyDescent="0.25">
      <c r="C1307" s="3"/>
      <c r="E1307" s="3"/>
    </row>
    <row r="1308" spans="3:5" x14ac:dyDescent="0.25">
      <c r="C1308" s="3"/>
      <c r="E1308" s="3"/>
    </row>
    <row r="1309" spans="3:5" x14ac:dyDescent="0.25">
      <c r="C1309" s="30"/>
      <c r="D1309" s="1"/>
      <c r="E1309" s="3"/>
    </row>
    <row r="1310" spans="3:5" x14ac:dyDescent="0.25">
      <c r="C1310" s="30"/>
      <c r="E1310" s="3"/>
    </row>
    <row r="1311" spans="3:5" x14ac:dyDescent="0.25">
      <c r="C1311" s="30"/>
      <c r="D1311" s="1"/>
      <c r="E1311" s="3"/>
    </row>
    <row r="1312" spans="3:5" x14ac:dyDescent="0.25">
      <c r="C1312" s="30"/>
      <c r="D1312" s="1"/>
      <c r="E1312" s="3"/>
    </row>
    <row r="1313" spans="3:5" x14ac:dyDescent="0.25">
      <c r="C1313" s="30"/>
      <c r="E1313" s="3"/>
    </row>
    <row r="1314" spans="3:5" x14ac:dyDescent="0.25">
      <c r="C1314" s="30"/>
      <c r="E1314" s="3"/>
    </row>
    <row r="1315" spans="3:5" x14ac:dyDescent="0.25">
      <c r="C1315" s="30"/>
      <c r="E1315" s="3"/>
    </row>
    <row r="1316" spans="3:5" x14ac:dyDescent="0.25">
      <c r="C1316" s="30"/>
      <c r="E1316" s="3"/>
    </row>
    <row r="1317" spans="3:5" x14ac:dyDescent="0.25">
      <c r="C1317" s="30"/>
      <c r="E1317" s="3"/>
    </row>
    <row r="1318" spans="3:5" x14ac:dyDescent="0.25">
      <c r="C1318" s="30"/>
      <c r="E1318" s="3"/>
    </row>
    <row r="1319" spans="3:5" x14ac:dyDescent="0.25">
      <c r="C1319" s="30"/>
      <c r="E1319" s="3"/>
    </row>
    <row r="1320" spans="3:5" x14ac:dyDescent="0.25">
      <c r="C1320" s="30"/>
      <c r="E1320" s="3"/>
    </row>
    <row r="1321" spans="3:5" x14ac:dyDescent="0.25">
      <c r="C1321" s="30"/>
      <c r="E1321" s="3"/>
    </row>
    <row r="1322" spans="3:5" x14ac:dyDescent="0.25">
      <c r="C1322" s="3"/>
      <c r="E1322" s="3"/>
    </row>
    <row r="1323" spans="3:5" x14ac:dyDescent="0.25">
      <c r="C1323" s="3"/>
      <c r="E1323" s="3"/>
    </row>
    <row r="1324" spans="3:5" x14ac:dyDescent="0.25">
      <c r="C1324" s="3"/>
      <c r="E1324" s="3"/>
    </row>
    <row r="1325" spans="3:5" x14ac:dyDescent="0.25">
      <c r="C1325" s="3"/>
      <c r="E1325" s="3"/>
    </row>
    <row r="1326" spans="3:5" x14ac:dyDescent="0.25">
      <c r="C1326" s="30"/>
      <c r="E1326" s="3"/>
    </row>
    <row r="1327" spans="3:5" x14ac:dyDescent="0.25">
      <c r="C1327" s="30"/>
      <c r="E1327" s="3"/>
    </row>
    <row r="1328" spans="3:5" x14ac:dyDescent="0.25">
      <c r="C1328" s="30"/>
      <c r="E1328" s="3"/>
    </row>
    <row r="1329" spans="3:5" x14ac:dyDescent="0.25">
      <c r="C1329" s="30"/>
      <c r="E1329" s="3"/>
    </row>
    <row r="1330" spans="3:5" x14ac:dyDescent="0.25">
      <c r="C1330" s="30"/>
      <c r="E1330" s="3"/>
    </row>
    <row r="1331" spans="3:5" x14ac:dyDescent="0.25">
      <c r="C1331" s="30"/>
      <c r="E1331" s="3"/>
    </row>
    <row r="1332" spans="3:5" x14ac:dyDescent="0.25">
      <c r="C1332" s="30"/>
      <c r="E1332" s="3"/>
    </row>
    <row r="1333" spans="3:5" x14ac:dyDescent="0.25">
      <c r="C1333" s="30"/>
      <c r="E1333" s="3"/>
    </row>
    <row r="1334" spans="3:5" x14ac:dyDescent="0.25">
      <c r="C1334" s="30"/>
      <c r="E1334" s="3"/>
    </row>
    <row r="1335" spans="3:5" x14ac:dyDescent="0.25">
      <c r="C1335" s="30"/>
      <c r="E1335" s="3"/>
    </row>
    <row r="1336" spans="3:5" x14ac:dyDescent="0.25">
      <c r="C1336" s="3"/>
      <c r="E1336" s="3"/>
    </row>
    <row r="1337" spans="3:5" x14ac:dyDescent="0.25">
      <c r="C1337" s="30"/>
      <c r="E1337" s="3"/>
    </row>
    <row r="1338" spans="3:5" x14ac:dyDescent="0.25">
      <c r="C1338" s="3"/>
      <c r="E1338" s="3"/>
    </row>
    <row r="1339" spans="3:5" x14ac:dyDescent="0.25">
      <c r="C1339" s="3"/>
      <c r="E1339" s="3"/>
    </row>
    <row r="1340" spans="3:5" x14ac:dyDescent="0.25">
      <c r="C1340" s="3"/>
      <c r="E1340" s="3"/>
    </row>
    <row r="1341" spans="3:5" x14ac:dyDescent="0.25">
      <c r="C1341" s="3"/>
      <c r="E1341" s="3"/>
    </row>
    <row r="1342" spans="3:5" x14ac:dyDescent="0.25">
      <c r="C1342" s="3"/>
      <c r="E1342" s="3"/>
    </row>
    <row r="1343" spans="3:5" x14ac:dyDescent="0.25">
      <c r="C1343" s="3"/>
      <c r="E1343" s="3"/>
    </row>
    <row r="1344" spans="3:5" x14ac:dyDescent="0.25">
      <c r="C1344" s="3"/>
      <c r="E1344" s="3"/>
    </row>
    <row r="1345" spans="3:5" x14ac:dyDescent="0.25">
      <c r="C1345" s="3"/>
      <c r="E1345" s="3"/>
    </row>
    <row r="1346" spans="3:5" x14ac:dyDescent="0.25">
      <c r="C1346" s="3"/>
      <c r="E1346" s="3"/>
    </row>
    <row r="1347" spans="3:5" x14ac:dyDescent="0.25">
      <c r="C1347" s="3"/>
      <c r="E1347" s="3"/>
    </row>
    <row r="1348" spans="3:5" x14ac:dyDescent="0.25">
      <c r="C1348" s="30"/>
      <c r="E1348" s="3"/>
    </row>
    <row r="1349" spans="3:5" x14ac:dyDescent="0.25">
      <c r="C1349" s="30"/>
      <c r="E1349" s="3"/>
    </row>
    <row r="1350" spans="3:5" x14ac:dyDescent="0.25">
      <c r="C1350" s="30"/>
      <c r="E1350" s="3"/>
    </row>
    <row r="1351" spans="3:5" x14ac:dyDescent="0.25">
      <c r="C1351" s="30"/>
      <c r="E1351" s="3"/>
    </row>
    <row r="1352" spans="3:5" x14ac:dyDescent="0.25">
      <c r="C1352" s="30"/>
      <c r="E1352" s="3"/>
    </row>
    <row r="1353" spans="3:5" x14ac:dyDescent="0.25">
      <c r="C1353" s="30"/>
      <c r="E1353" s="3"/>
    </row>
    <row r="1354" spans="3:5" x14ac:dyDescent="0.25">
      <c r="C1354" s="30"/>
      <c r="E1354" s="3"/>
    </row>
    <row r="1355" spans="3:5" x14ac:dyDescent="0.25">
      <c r="C1355" s="30"/>
      <c r="E1355" s="3"/>
    </row>
    <row r="1356" spans="3:5" x14ac:dyDescent="0.25">
      <c r="C1356" s="3"/>
      <c r="E1356" s="3"/>
    </row>
    <row r="1357" spans="3:5" x14ac:dyDescent="0.25">
      <c r="C1357" s="3"/>
      <c r="E1357" s="3"/>
    </row>
    <row r="1358" spans="3:5" x14ac:dyDescent="0.25">
      <c r="C1358" s="3"/>
      <c r="E1358" s="3"/>
    </row>
    <row r="1359" spans="3:5" x14ac:dyDescent="0.25">
      <c r="C1359" s="3"/>
      <c r="E1359" s="3"/>
    </row>
    <row r="1360" spans="3:5" x14ac:dyDescent="0.25">
      <c r="C1360" s="3"/>
      <c r="E1360" s="3"/>
    </row>
    <row r="1361" spans="3:5" x14ac:dyDescent="0.25">
      <c r="C1361" s="3"/>
      <c r="E1361" s="3"/>
    </row>
    <row r="1362" spans="3:5" x14ac:dyDescent="0.25">
      <c r="C1362" s="3"/>
      <c r="E1362" s="3"/>
    </row>
    <row r="1363" spans="3:5" x14ac:dyDescent="0.25">
      <c r="C1363" s="30"/>
      <c r="E1363" s="3"/>
    </row>
    <row r="1364" spans="3:5" x14ac:dyDescent="0.25">
      <c r="C1364" s="30"/>
      <c r="D1364" s="1"/>
      <c r="E1364" s="3"/>
    </row>
    <row r="1365" spans="3:5" x14ac:dyDescent="0.25">
      <c r="C1365" s="30"/>
      <c r="E1365" s="3"/>
    </row>
    <row r="1366" spans="3:5" x14ac:dyDescent="0.25">
      <c r="C1366" s="30"/>
      <c r="E1366" s="3"/>
    </row>
    <row r="1367" spans="3:5" x14ac:dyDescent="0.25">
      <c r="C1367" s="3"/>
      <c r="E1367" s="3"/>
    </row>
    <row r="1368" spans="3:5" x14ac:dyDescent="0.25">
      <c r="C1368" s="3"/>
      <c r="E1368" s="3"/>
    </row>
    <row r="1369" spans="3:5" x14ac:dyDescent="0.25">
      <c r="C1369" s="3"/>
      <c r="E1369" s="3"/>
    </row>
    <row r="1370" spans="3:5" x14ac:dyDescent="0.25">
      <c r="C1370" s="3"/>
      <c r="E1370" s="3"/>
    </row>
    <row r="1371" spans="3:5" x14ac:dyDescent="0.25">
      <c r="C1371" s="3"/>
      <c r="E1371" s="3"/>
    </row>
    <row r="1372" spans="3:5" x14ac:dyDescent="0.25">
      <c r="C1372" s="3"/>
      <c r="E1372" s="3"/>
    </row>
    <row r="1373" spans="3:5" x14ac:dyDescent="0.25">
      <c r="C1373" s="3"/>
      <c r="E1373" s="3"/>
    </row>
    <row r="1374" spans="3:5" x14ac:dyDescent="0.25">
      <c r="C1374" s="3"/>
      <c r="E1374" s="3"/>
    </row>
    <row r="1375" spans="3:5" x14ac:dyDescent="0.25">
      <c r="C1375" s="3"/>
      <c r="E1375" s="3"/>
    </row>
    <row r="1376" spans="3:5" x14ac:dyDescent="0.25">
      <c r="C1376" s="3"/>
      <c r="E1376" s="3"/>
    </row>
    <row r="1377" spans="3:5" x14ac:dyDescent="0.25">
      <c r="C1377" s="30"/>
      <c r="D1377" s="1"/>
      <c r="E1377" s="3"/>
    </row>
    <row r="1378" spans="3:5" x14ac:dyDescent="0.25">
      <c r="C1378" s="30"/>
      <c r="D1378" s="1"/>
      <c r="E1378" s="3"/>
    </row>
    <row r="1379" spans="3:5" x14ac:dyDescent="0.25">
      <c r="C1379" s="30"/>
      <c r="E1379" s="3"/>
    </row>
    <row r="1380" spans="3:5" x14ac:dyDescent="0.25">
      <c r="C1380" s="30"/>
      <c r="D1380" s="1"/>
      <c r="E1380" s="3"/>
    </row>
    <row r="1381" spans="3:5" x14ac:dyDescent="0.25">
      <c r="C1381" s="30"/>
      <c r="E1381" s="3"/>
    </row>
    <row r="1382" spans="3:5" x14ac:dyDescent="0.25">
      <c r="C1382" s="30"/>
      <c r="E1382" s="3"/>
    </row>
    <row r="1383" spans="3:5" x14ac:dyDescent="0.25">
      <c r="C1383" s="30"/>
      <c r="E1383" s="3"/>
    </row>
    <row r="1384" spans="3:5" x14ac:dyDescent="0.25">
      <c r="C1384" s="30"/>
      <c r="E1384" s="3"/>
    </row>
    <row r="1385" spans="3:5" x14ac:dyDescent="0.25">
      <c r="C1385" s="3"/>
      <c r="E1385" s="3"/>
    </row>
    <row r="1386" spans="3:5" x14ac:dyDescent="0.25">
      <c r="C1386" s="3"/>
      <c r="E1386" s="3"/>
    </row>
    <row r="1387" spans="3:5" x14ac:dyDescent="0.25">
      <c r="C1387" s="30"/>
      <c r="E1387" s="3"/>
    </row>
    <row r="1388" spans="3:5" x14ac:dyDescent="0.25">
      <c r="C1388" s="30"/>
      <c r="E1388" s="3"/>
    </row>
    <row r="1389" spans="3:5" x14ac:dyDescent="0.25">
      <c r="C1389" s="30"/>
      <c r="E1389" s="3"/>
    </row>
    <row r="1390" spans="3:5" x14ac:dyDescent="0.25">
      <c r="C1390" s="30"/>
      <c r="E1390" s="3"/>
    </row>
    <row r="1391" spans="3:5" x14ac:dyDescent="0.25">
      <c r="C1391" s="3"/>
      <c r="E1391" s="3"/>
    </row>
    <row r="1392" spans="3:5" x14ac:dyDescent="0.25">
      <c r="C1392" s="3"/>
      <c r="E1392" s="3"/>
    </row>
    <row r="1393" spans="3:5" x14ac:dyDescent="0.25">
      <c r="C1393" s="3"/>
      <c r="E1393" s="3"/>
    </row>
    <row r="1394" spans="3:5" x14ac:dyDescent="0.25">
      <c r="C1394" s="3"/>
      <c r="E1394" s="3"/>
    </row>
    <row r="1395" spans="3:5" x14ac:dyDescent="0.25">
      <c r="C1395" s="3"/>
      <c r="E1395" s="3"/>
    </row>
    <row r="1396" spans="3:5" x14ac:dyDescent="0.25">
      <c r="C1396" s="3"/>
      <c r="E1396" s="3"/>
    </row>
    <row r="1397" spans="3:5" x14ac:dyDescent="0.25">
      <c r="C1397" s="30"/>
      <c r="D1397" s="1"/>
      <c r="E1397" s="3"/>
    </row>
    <row r="1398" spans="3:5" x14ac:dyDescent="0.25">
      <c r="C1398" s="30"/>
      <c r="D1398" s="1"/>
      <c r="E1398" s="3"/>
    </row>
    <row r="1399" spans="3:5" x14ac:dyDescent="0.25">
      <c r="C1399" s="30"/>
      <c r="E1399" s="3"/>
    </row>
    <row r="1400" spans="3:5" x14ac:dyDescent="0.25">
      <c r="C1400" s="30"/>
      <c r="D1400" s="1"/>
      <c r="E1400" s="3"/>
    </row>
    <row r="1401" spans="3:5" x14ac:dyDescent="0.25">
      <c r="C1401" s="30"/>
      <c r="E1401" s="3"/>
    </row>
    <row r="1402" spans="3:5" x14ac:dyDescent="0.25">
      <c r="C1402" s="3"/>
      <c r="E1402" s="3"/>
    </row>
    <row r="1403" spans="3:5" x14ac:dyDescent="0.25">
      <c r="C1403" s="3"/>
      <c r="E1403" s="3"/>
    </row>
    <row r="1404" spans="3:5" x14ac:dyDescent="0.25">
      <c r="C1404" s="3"/>
      <c r="E1404" s="3"/>
    </row>
    <row r="1405" spans="3:5" x14ac:dyDescent="0.25">
      <c r="C1405" s="3"/>
      <c r="E1405" s="3"/>
    </row>
    <row r="1406" spans="3:5" x14ac:dyDescent="0.25">
      <c r="C1406" s="3"/>
      <c r="E1406" s="3"/>
    </row>
    <row r="1407" spans="3:5" x14ac:dyDescent="0.25">
      <c r="C1407" s="3"/>
      <c r="E1407" s="3"/>
    </row>
    <row r="1408" spans="3:5" x14ac:dyDescent="0.25">
      <c r="C1408" s="30"/>
      <c r="E1408" s="3"/>
    </row>
    <row r="1409" spans="3:5" x14ac:dyDescent="0.25">
      <c r="C1409" s="30"/>
      <c r="E1409" s="3"/>
    </row>
    <row r="1410" spans="3:5" x14ac:dyDescent="0.25">
      <c r="C1410" s="30"/>
      <c r="E1410" s="3"/>
    </row>
    <row r="1411" spans="3:5" x14ac:dyDescent="0.25">
      <c r="C1411" s="30"/>
      <c r="E1411" s="3"/>
    </row>
    <row r="1412" spans="3:5" x14ac:dyDescent="0.25">
      <c r="C1412" s="30"/>
      <c r="E1412" s="3"/>
    </row>
    <row r="1413" spans="3:5" x14ac:dyDescent="0.25">
      <c r="C1413" s="3"/>
      <c r="E1413" s="3"/>
    </row>
    <row r="1414" spans="3:5" x14ac:dyDescent="0.25">
      <c r="C1414" s="3"/>
      <c r="E1414" s="3"/>
    </row>
    <row r="1415" spans="3:5" x14ac:dyDescent="0.25">
      <c r="C1415" s="3"/>
      <c r="E1415" s="3"/>
    </row>
    <row r="1416" spans="3:5" x14ac:dyDescent="0.25">
      <c r="C1416" s="30"/>
      <c r="E1416" s="3"/>
    </row>
    <row r="1417" spans="3:5" x14ac:dyDescent="0.25">
      <c r="C1417" s="30"/>
      <c r="E1417" s="3"/>
    </row>
    <row r="1418" spans="3:5" x14ac:dyDescent="0.25">
      <c r="C1418" s="3"/>
      <c r="E1418" s="3"/>
    </row>
    <row r="1419" spans="3:5" x14ac:dyDescent="0.25">
      <c r="C1419" s="3"/>
      <c r="E1419" s="3"/>
    </row>
    <row r="1420" spans="3:5" x14ac:dyDescent="0.25">
      <c r="C1420" s="3"/>
      <c r="E1420" s="3"/>
    </row>
    <row r="1421" spans="3:5" x14ac:dyDescent="0.25">
      <c r="C1421" s="3"/>
      <c r="E1421" s="3"/>
    </row>
    <row r="1422" spans="3:5" x14ac:dyDescent="0.25">
      <c r="C1422" s="30"/>
      <c r="D1422" s="1"/>
      <c r="E1422" s="3"/>
    </row>
    <row r="1423" spans="3:5" x14ac:dyDescent="0.25">
      <c r="C1423" s="30"/>
      <c r="D1423" s="1"/>
      <c r="E1423" s="3"/>
    </row>
    <row r="1424" spans="3:5" x14ac:dyDescent="0.25">
      <c r="C1424" s="30"/>
      <c r="D1424" s="1"/>
      <c r="E1424" s="3"/>
    </row>
    <row r="1425" spans="3:5" x14ac:dyDescent="0.25">
      <c r="C1425" s="30"/>
      <c r="E1425" s="3"/>
    </row>
    <row r="1426" spans="3:5" x14ac:dyDescent="0.25">
      <c r="C1426" s="3"/>
      <c r="E1426" s="3"/>
    </row>
    <row r="1427" spans="3:5" x14ac:dyDescent="0.25">
      <c r="C1427" s="3"/>
      <c r="E1427" s="3"/>
    </row>
    <row r="1428" spans="3:5" x14ac:dyDescent="0.25">
      <c r="C1428" s="3"/>
      <c r="E1428" s="3"/>
    </row>
    <row r="1429" spans="3:5" x14ac:dyDescent="0.25">
      <c r="C1429" s="3"/>
      <c r="E1429" s="3"/>
    </row>
    <row r="1430" spans="3:5" x14ac:dyDescent="0.25">
      <c r="C1430" s="3"/>
      <c r="E1430" s="3"/>
    </row>
    <row r="1431" spans="3:5" x14ac:dyDescent="0.25">
      <c r="C1431" s="3"/>
      <c r="E1431" s="3"/>
    </row>
    <row r="1432" spans="3:5" x14ac:dyDescent="0.25">
      <c r="C1432" s="3"/>
      <c r="E1432" s="3"/>
    </row>
    <row r="1433" spans="3:5" x14ac:dyDescent="0.25">
      <c r="C1433" s="3"/>
      <c r="E1433" s="3"/>
    </row>
    <row r="1434" spans="3:5" x14ac:dyDescent="0.25">
      <c r="C1434" s="3"/>
      <c r="E1434" s="3"/>
    </row>
    <row r="1435" spans="3:5" x14ac:dyDescent="0.25">
      <c r="C1435" s="3"/>
      <c r="E1435" s="3"/>
    </row>
    <row r="1436" spans="3:5" x14ac:dyDescent="0.25">
      <c r="C1436" s="3"/>
      <c r="E1436" s="3"/>
    </row>
    <row r="1437" spans="3:5" x14ac:dyDescent="0.25">
      <c r="C1437" s="3"/>
      <c r="E1437" s="3"/>
    </row>
    <row r="1438" spans="3:5" x14ac:dyDescent="0.25">
      <c r="C1438" s="3"/>
      <c r="E1438" s="3"/>
    </row>
    <row r="1439" spans="3:5" x14ac:dyDescent="0.25">
      <c r="C1439" s="3"/>
      <c r="E1439" s="3"/>
    </row>
    <row r="1440" spans="3:5" x14ac:dyDescent="0.25">
      <c r="C1440" s="3"/>
      <c r="E1440" s="3"/>
    </row>
    <row r="1441" spans="3:5" x14ac:dyDescent="0.25">
      <c r="C1441" s="3"/>
      <c r="E1441" s="3"/>
    </row>
    <row r="1442" spans="3:5" x14ac:dyDescent="0.25">
      <c r="C1442" s="3"/>
      <c r="E1442" s="3"/>
    </row>
    <row r="1443" spans="3:5" x14ac:dyDescent="0.25">
      <c r="C1443" s="3"/>
      <c r="E1443" s="3"/>
    </row>
    <row r="1444" spans="3:5" x14ac:dyDescent="0.25">
      <c r="C1444" s="3"/>
      <c r="E1444" s="3"/>
    </row>
    <row r="1445" spans="3:5" x14ac:dyDescent="0.25">
      <c r="C1445" s="3"/>
      <c r="E1445" s="3"/>
    </row>
    <row r="1446" spans="3:5" x14ac:dyDescent="0.25">
      <c r="C1446" s="30"/>
      <c r="E1446" s="3"/>
    </row>
    <row r="1447" spans="3:5" x14ac:dyDescent="0.25">
      <c r="C1447" s="30"/>
      <c r="D1447" s="1"/>
      <c r="E1447" s="3"/>
    </row>
    <row r="1448" spans="3:5" x14ac:dyDescent="0.25">
      <c r="C1448" s="30"/>
      <c r="E1448" s="3"/>
    </row>
    <row r="1449" spans="3:5" x14ac:dyDescent="0.25">
      <c r="C1449" s="30"/>
      <c r="E1449" s="3"/>
    </row>
    <row r="1450" spans="3:5" x14ac:dyDescent="0.25">
      <c r="C1450" s="3"/>
      <c r="E1450" s="3"/>
    </row>
    <row r="1451" spans="3:5" x14ac:dyDescent="0.25">
      <c r="C1451" s="3"/>
      <c r="E1451" s="3"/>
    </row>
    <row r="1452" spans="3:5" x14ac:dyDescent="0.25">
      <c r="C1452" s="3"/>
      <c r="E1452" s="3"/>
    </row>
    <row r="1453" spans="3:5" x14ac:dyDescent="0.25">
      <c r="C1453" s="3"/>
      <c r="E1453" s="3"/>
    </row>
    <row r="1454" spans="3:5" x14ac:dyDescent="0.25">
      <c r="C1454" s="3"/>
      <c r="E1454" s="3"/>
    </row>
    <row r="1455" spans="3:5" x14ac:dyDescent="0.25">
      <c r="C1455" s="3"/>
      <c r="E1455" s="3"/>
    </row>
    <row r="1456" spans="3:5" x14ac:dyDescent="0.25">
      <c r="C1456" s="3"/>
      <c r="E1456" s="3"/>
    </row>
    <row r="1457" spans="3:5" x14ac:dyDescent="0.25">
      <c r="C1457" s="3"/>
      <c r="E1457" s="3"/>
    </row>
    <row r="1458" spans="3:5" x14ac:dyDescent="0.25">
      <c r="C1458" s="3"/>
      <c r="E1458" s="3"/>
    </row>
    <row r="1459" spans="3:5" x14ac:dyDescent="0.25">
      <c r="C1459" s="3"/>
      <c r="E1459" s="3"/>
    </row>
    <row r="1460" spans="3:5" x14ac:dyDescent="0.25">
      <c r="C1460" s="3"/>
      <c r="E1460" s="3"/>
    </row>
    <row r="1461" spans="3:5" x14ac:dyDescent="0.25">
      <c r="C1461" s="3"/>
      <c r="E1461" s="3"/>
    </row>
    <row r="1462" spans="3:5" x14ac:dyDescent="0.25">
      <c r="C1462" s="3"/>
      <c r="E1462" s="3"/>
    </row>
    <row r="1463" spans="3:5" x14ac:dyDescent="0.25">
      <c r="C1463" s="3"/>
      <c r="E1463" s="3"/>
    </row>
    <row r="1464" spans="3:5" x14ac:dyDescent="0.25">
      <c r="C1464" s="3"/>
      <c r="E1464" s="3"/>
    </row>
    <row r="1465" spans="3:5" x14ac:dyDescent="0.25">
      <c r="C1465" s="3"/>
      <c r="E1465" s="3"/>
    </row>
    <row r="1466" spans="3:5" x14ac:dyDescent="0.25">
      <c r="C1466" s="30"/>
      <c r="E1466" s="3"/>
    </row>
    <row r="1467" spans="3:5" x14ac:dyDescent="0.25">
      <c r="C1467" s="3"/>
      <c r="E1467" s="3"/>
    </row>
    <row r="1468" spans="3:5" x14ac:dyDescent="0.25">
      <c r="C1468" s="3"/>
      <c r="E1468" s="3"/>
    </row>
    <row r="1469" spans="3:5" x14ac:dyDescent="0.25">
      <c r="C1469" s="30"/>
      <c r="D1469" s="1"/>
      <c r="E1469" s="3"/>
    </row>
    <row r="1470" spans="3:5" x14ac:dyDescent="0.25">
      <c r="C1470" s="30"/>
      <c r="E1470" s="3"/>
    </row>
    <row r="1471" spans="3:5" x14ac:dyDescent="0.25">
      <c r="C1471" s="30"/>
      <c r="E1471" s="3"/>
    </row>
    <row r="1472" spans="3:5" x14ac:dyDescent="0.25">
      <c r="C1472" s="30"/>
      <c r="E1472" s="3"/>
    </row>
    <row r="1473" spans="3:5" x14ac:dyDescent="0.25">
      <c r="C1473" s="3"/>
      <c r="E1473" s="3"/>
    </row>
    <row r="1474" spans="3:5" x14ac:dyDescent="0.25">
      <c r="C1474" s="3"/>
      <c r="E1474" s="3"/>
    </row>
    <row r="1475" spans="3:5" x14ac:dyDescent="0.25">
      <c r="C1475" s="3"/>
      <c r="E1475" s="3"/>
    </row>
    <row r="1476" spans="3:5" x14ac:dyDescent="0.25">
      <c r="C1476" s="3"/>
      <c r="E1476" s="3"/>
    </row>
    <row r="1477" spans="3:5" x14ac:dyDescent="0.25">
      <c r="C1477" s="30"/>
      <c r="D1477" s="1"/>
      <c r="E1477" s="3"/>
    </row>
    <row r="1478" spans="3:5" x14ac:dyDescent="0.25">
      <c r="C1478" s="30"/>
      <c r="D1478" s="1"/>
      <c r="E1478" s="3"/>
    </row>
    <row r="1479" spans="3:5" x14ac:dyDescent="0.25">
      <c r="C1479" s="30"/>
      <c r="E1479" s="3"/>
    </row>
    <row r="1480" spans="3:5" x14ac:dyDescent="0.25">
      <c r="C1480" s="3"/>
      <c r="E1480" s="3"/>
    </row>
    <row r="1481" spans="3:5" x14ac:dyDescent="0.25">
      <c r="C1481" s="3"/>
      <c r="E1481" s="3"/>
    </row>
    <row r="1482" spans="3:5" x14ac:dyDescent="0.25">
      <c r="C1482" s="3"/>
      <c r="E1482" s="3"/>
    </row>
    <row r="1483" spans="3:5" x14ac:dyDescent="0.25">
      <c r="C1483" s="3"/>
      <c r="E1483" s="3"/>
    </row>
    <row r="1484" spans="3:5" x14ac:dyDescent="0.25">
      <c r="C1484" s="3"/>
      <c r="E1484" s="3"/>
    </row>
    <row r="1485" spans="3:5" x14ac:dyDescent="0.25">
      <c r="C1485" s="3"/>
      <c r="E1485" s="3"/>
    </row>
    <row r="1486" spans="3:5" x14ac:dyDescent="0.25">
      <c r="C1486" s="3"/>
      <c r="E1486" s="3"/>
    </row>
    <row r="1487" spans="3:5" x14ac:dyDescent="0.25">
      <c r="C1487" s="3"/>
      <c r="E1487" s="3"/>
    </row>
    <row r="1488" spans="3:5" x14ac:dyDescent="0.25">
      <c r="C1488" s="30"/>
      <c r="E1488" s="3"/>
    </row>
    <row r="1489" spans="3:5" x14ac:dyDescent="0.25">
      <c r="C1489" s="3"/>
      <c r="E1489" s="3"/>
    </row>
    <row r="1490" spans="3:5" x14ac:dyDescent="0.25">
      <c r="C1490" s="3"/>
      <c r="E1490" s="3"/>
    </row>
    <row r="1491" spans="3:5" x14ac:dyDescent="0.25">
      <c r="C1491" s="3"/>
      <c r="E1491" s="3"/>
    </row>
    <row r="1492" spans="3:5" x14ac:dyDescent="0.25">
      <c r="C1492" s="30"/>
      <c r="E1492" s="3"/>
    </row>
    <row r="1493" spans="3:5" x14ac:dyDescent="0.25">
      <c r="C1493" s="30"/>
      <c r="E1493" s="3"/>
    </row>
    <row r="1494" spans="3:5" x14ac:dyDescent="0.25">
      <c r="C1494" s="3"/>
      <c r="E1494" s="3"/>
    </row>
    <row r="1495" spans="3:5" x14ac:dyDescent="0.25">
      <c r="C1495" s="30"/>
      <c r="E1495" s="3"/>
    </row>
    <row r="1496" spans="3:5" x14ac:dyDescent="0.25">
      <c r="C1496" s="30"/>
      <c r="E1496" s="3"/>
    </row>
    <row r="1497" spans="3:5" x14ac:dyDescent="0.25">
      <c r="C1497" s="30"/>
      <c r="E1497" s="3"/>
    </row>
    <row r="1498" spans="3:5" x14ac:dyDescent="0.25">
      <c r="C1498" s="30"/>
      <c r="E1498" s="3"/>
    </row>
    <row r="1499" spans="3:5" x14ac:dyDescent="0.25">
      <c r="C1499" s="3"/>
      <c r="E1499" s="3"/>
    </row>
    <row r="1500" spans="3:5" x14ac:dyDescent="0.25">
      <c r="C1500" s="30"/>
      <c r="E1500" s="3"/>
    </row>
    <row r="1501" spans="3:5" x14ac:dyDescent="0.25">
      <c r="C1501" s="3"/>
      <c r="E1501" s="3"/>
    </row>
    <row r="1502" spans="3:5" x14ac:dyDescent="0.25">
      <c r="C1502" s="30"/>
      <c r="E1502" s="3"/>
    </row>
    <row r="1503" spans="3:5" x14ac:dyDescent="0.25">
      <c r="C1503" s="3"/>
      <c r="E1503" s="3"/>
    </row>
    <row r="1504" spans="3:5" x14ac:dyDescent="0.25">
      <c r="C1504" s="30"/>
      <c r="E1504" s="3"/>
    </row>
    <row r="1505" spans="3:5" x14ac:dyDescent="0.25">
      <c r="C1505" s="3"/>
      <c r="E1505" s="3"/>
    </row>
    <row r="1506" spans="3:5" x14ac:dyDescent="0.25">
      <c r="C1506" s="30"/>
      <c r="E1506" s="3"/>
    </row>
    <row r="1507" spans="3:5" x14ac:dyDescent="0.25">
      <c r="C1507" s="3"/>
      <c r="E1507" s="3"/>
    </row>
    <row r="1508" spans="3:5" x14ac:dyDescent="0.25">
      <c r="C1508" s="30"/>
      <c r="E1508" s="3"/>
    </row>
    <row r="1509" spans="3:5" x14ac:dyDescent="0.25">
      <c r="C1509" s="30"/>
      <c r="E1509" s="3"/>
    </row>
    <row r="1510" spans="3:5" x14ac:dyDescent="0.25">
      <c r="C1510" s="30"/>
      <c r="E1510" s="3"/>
    </row>
    <row r="1511" spans="3:5" x14ac:dyDescent="0.25">
      <c r="C1511" s="30"/>
      <c r="E1511" s="3"/>
    </row>
    <row r="1512" spans="3:5" x14ac:dyDescent="0.25">
      <c r="C1512" s="30"/>
      <c r="E1512" s="3"/>
    </row>
    <row r="1513" spans="3:5" x14ac:dyDescent="0.25">
      <c r="C1513" s="30"/>
      <c r="E1513" s="3"/>
    </row>
    <row r="1514" spans="3:5" x14ac:dyDescent="0.25">
      <c r="C1514" s="3"/>
      <c r="E1514" s="3"/>
    </row>
    <row r="1515" spans="3:5" x14ac:dyDescent="0.25">
      <c r="C1515" s="30"/>
      <c r="E1515" s="3"/>
    </row>
    <row r="1516" spans="3:5" x14ac:dyDescent="0.25">
      <c r="C1516" s="3"/>
      <c r="E1516" s="3"/>
    </row>
    <row r="1517" spans="3:5" x14ac:dyDescent="0.25">
      <c r="C1517" s="3"/>
      <c r="E1517" s="3"/>
    </row>
    <row r="1518" spans="3:5" x14ac:dyDescent="0.25">
      <c r="C1518" s="30"/>
      <c r="E1518" s="3"/>
    </row>
    <row r="1519" spans="3:5" x14ac:dyDescent="0.25">
      <c r="C1519" s="30"/>
      <c r="E1519" s="3"/>
    </row>
    <row r="1520" spans="3:5" x14ac:dyDescent="0.25">
      <c r="C1520" s="30"/>
      <c r="E1520" s="3"/>
    </row>
    <row r="1521" spans="3:5" x14ac:dyDescent="0.25">
      <c r="C1521" s="30"/>
      <c r="E1521" s="3"/>
    </row>
    <row r="1522" spans="3:5" x14ac:dyDescent="0.25">
      <c r="C1522" s="30"/>
      <c r="E1522" s="3"/>
    </row>
    <row r="1523" spans="3:5" x14ac:dyDescent="0.25">
      <c r="C1523" s="30"/>
      <c r="E1523" s="3"/>
    </row>
    <row r="1524" spans="3:5" x14ac:dyDescent="0.25">
      <c r="C1524" s="30"/>
      <c r="E1524" s="3"/>
    </row>
    <row r="1525" spans="3:5" x14ac:dyDescent="0.25">
      <c r="C1525" s="30"/>
      <c r="E1525" s="3"/>
    </row>
    <row r="1526" spans="3:5" x14ac:dyDescent="0.25">
      <c r="C1526" s="3"/>
      <c r="E1526" s="3"/>
    </row>
    <row r="1527" spans="3:5" x14ac:dyDescent="0.25">
      <c r="C1527" s="3"/>
      <c r="E1527" s="3"/>
    </row>
    <row r="1528" spans="3:5" x14ac:dyDescent="0.25">
      <c r="C1528" s="3"/>
      <c r="E1528" s="3"/>
    </row>
    <row r="1529" spans="3:5" x14ac:dyDescent="0.25">
      <c r="C1529" s="3"/>
      <c r="E1529" s="3"/>
    </row>
    <row r="1530" spans="3:5" x14ac:dyDescent="0.25">
      <c r="C1530" s="3"/>
      <c r="E1530" s="3"/>
    </row>
    <row r="1531" spans="3:5" x14ac:dyDescent="0.25">
      <c r="C1531" s="3"/>
      <c r="E1531" s="3"/>
    </row>
    <row r="1532" spans="3:5" x14ac:dyDescent="0.25">
      <c r="C1532" s="30"/>
      <c r="E1532" s="3"/>
    </row>
    <row r="1533" spans="3:5" x14ac:dyDescent="0.25">
      <c r="C1533" s="3"/>
      <c r="E1533" s="3"/>
    </row>
    <row r="1534" spans="3:5" x14ac:dyDescent="0.25">
      <c r="C1534" s="3"/>
      <c r="E1534" s="3"/>
    </row>
    <row r="1535" spans="3:5" x14ac:dyDescent="0.25">
      <c r="C1535" s="3"/>
      <c r="E1535" s="3"/>
    </row>
    <row r="1536" spans="3:5" x14ac:dyDescent="0.25">
      <c r="C1536" s="3"/>
      <c r="E1536" s="3"/>
    </row>
    <row r="1537" spans="3:5" x14ac:dyDescent="0.25">
      <c r="C1537" s="3"/>
      <c r="E1537" s="3"/>
    </row>
    <row r="1538" spans="3:5" x14ac:dyDescent="0.25">
      <c r="C1538" s="3"/>
      <c r="E1538" s="3"/>
    </row>
    <row r="1539" spans="3:5" x14ac:dyDescent="0.25">
      <c r="C1539" s="3"/>
      <c r="E1539" s="3"/>
    </row>
    <row r="1540" spans="3:5" x14ac:dyDescent="0.25">
      <c r="C1540" s="3"/>
      <c r="E1540" s="3"/>
    </row>
    <row r="1541" spans="3:5" x14ac:dyDescent="0.25">
      <c r="C1541" s="3"/>
      <c r="E1541" s="3"/>
    </row>
    <row r="1542" spans="3:5" x14ac:dyDescent="0.25">
      <c r="C1542" s="3"/>
      <c r="E1542" s="3"/>
    </row>
    <row r="1543" spans="3:5" x14ac:dyDescent="0.25">
      <c r="C1543" s="3"/>
      <c r="E1543" s="3"/>
    </row>
    <row r="1544" spans="3:5" x14ac:dyDescent="0.25">
      <c r="C1544" s="3"/>
      <c r="E1544" s="3"/>
    </row>
    <row r="1545" spans="3:5" x14ac:dyDescent="0.25">
      <c r="C1545" s="30"/>
      <c r="E1545" s="3"/>
    </row>
    <row r="1546" spans="3:5" x14ac:dyDescent="0.25">
      <c r="C1546" s="30"/>
      <c r="E1546" s="3"/>
    </row>
    <row r="1547" spans="3:5" x14ac:dyDescent="0.25">
      <c r="C1547" s="30"/>
      <c r="E1547" s="3"/>
    </row>
    <row r="1548" spans="3:5" x14ac:dyDescent="0.25">
      <c r="C1548" s="30"/>
      <c r="E1548" s="3"/>
    </row>
    <row r="1549" spans="3:5" x14ac:dyDescent="0.25">
      <c r="C1549" s="3"/>
      <c r="E1549" s="3"/>
    </row>
    <row r="1550" spans="3:5" x14ac:dyDescent="0.25">
      <c r="C1550" s="3"/>
      <c r="E1550" s="3"/>
    </row>
    <row r="1551" spans="3:5" x14ac:dyDescent="0.25">
      <c r="C1551" s="3"/>
      <c r="E1551" s="3"/>
    </row>
    <row r="1552" spans="3:5" x14ac:dyDescent="0.25">
      <c r="C1552" s="3"/>
      <c r="E1552" s="3"/>
    </row>
    <row r="1553" spans="3:5" x14ac:dyDescent="0.25">
      <c r="C1553" s="30"/>
      <c r="E1553" s="3"/>
    </row>
    <row r="1554" spans="3:5" x14ac:dyDescent="0.25">
      <c r="C1554" s="30"/>
      <c r="E1554" s="3"/>
    </row>
    <row r="1555" spans="3:5" x14ac:dyDescent="0.25">
      <c r="C1555" s="30"/>
      <c r="E1555" s="3"/>
    </row>
    <row r="1556" spans="3:5" x14ac:dyDescent="0.25">
      <c r="C1556" s="3"/>
      <c r="E1556" s="3"/>
    </row>
    <row r="1557" spans="3:5" x14ac:dyDescent="0.25">
      <c r="C1557" s="3"/>
      <c r="E1557" s="3"/>
    </row>
    <row r="1558" spans="3:5" x14ac:dyDescent="0.25">
      <c r="C1558" s="3"/>
      <c r="E1558" s="3"/>
    </row>
    <row r="1559" spans="3:5" x14ac:dyDescent="0.25">
      <c r="C1559" s="3"/>
      <c r="E1559" s="3"/>
    </row>
    <row r="1560" spans="3:5" x14ac:dyDescent="0.25">
      <c r="C1560" s="30"/>
      <c r="E1560" s="3"/>
    </row>
    <row r="1561" spans="3:5" x14ac:dyDescent="0.25">
      <c r="C1561" s="30"/>
      <c r="E1561" s="3"/>
    </row>
    <row r="1562" spans="3:5" x14ac:dyDescent="0.25">
      <c r="C1562" s="30"/>
      <c r="E1562" s="3"/>
    </row>
    <row r="1563" spans="3:5" x14ac:dyDescent="0.25">
      <c r="C1563" s="3"/>
      <c r="E1563" s="3"/>
    </row>
    <row r="1564" spans="3:5" x14ac:dyDescent="0.25">
      <c r="C1564" s="3"/>
      <c r="E1564" s="3"/>
    </row>
    <row r="1565" spans="3:5" x14ac:dyDescent="0.25">
      <c r="C1565" s="3"/>
      <c r="E1565" s="3"/>
    </row>
    <row r="1566" spans="3:5" x14ac:dyDescent="0.25">
      <c r="C1566" s="3"/>
      <c r="E1566" s="3"/>
    </row>
    <row r="1567" spans="3:5" x14ac:dyDescent="0.25">
      <c r="C1567" s="30"/>
      <c r="E1567" s="3"/>
    </row>
    <row r="1568" spans="3:5" x14ac:dyDescent="0.25">
      <c r="C1568" s="30"/>
      <c r="E1568" s="3"/>
    </row>
    <row r="1569" spans="3:5" x14ac:dyDescent="0.25">
      <c r="C1569" s="30"/>
      <c r="E1569" s="3"/>
    </row>
    <row r="1570" spans="3:5" x14ac:dyDescent="0.25">
      <c r="C1570" s="3"/>
      <c r="E1570" s="3"/>
    </row>
    <row r="1571" spans="3:5" x14ac:dyDescent="0.25">
      <c r="C1571" s="3"/>
      <c r="E1571" s="3"/>
    </row>
    <row r="1572" spans="3:5" x14ac:dyDescent="0.25">
      <c r="C1572" s="3"/>
      <c r="E1572" s="3"/>
    </row>
    <row r="1573" spans="3:5" x14ac:dyDescent="0.25">
      <c r="C1573" s="3"/>
      <c r="E1573" s="3"/>
    </row>
    <row r="1574" spans="3:5" x14ac:dyDescent="0.25">
      <c r="C1574" s="30"/>
      <c r="E1574" s="3"/>
    </row>
    <row r="1575" spans="3:5" x14ac:dyDescent="0.25">
      <c r="C1575" s="30"/>
      <c r="E1575" s="3"/>
    </row>
    <row r="1576" spans="3:5" x14ac:dyDescent="0.25">
      <c r="C1576" s="30"/>
      <c r="E1576" s="3"/>
    </row>
    <row r="1577" spans="3:5" x14ac:dyDescent="0.25">
      <c r="C1577" s="30"/>
      <c r="E1577" s="3"/>
    </row>
    <row r="1578" spans="3:5" x14ac:dyDescent="0.25">
      <c r="C1578" s="30"/>
      <c r="E1578" s="3"/>
    </row>
    <row r="1579" spans="3:5" x14ac:dyDescent="0.25">
      <c r="C1579" s="3"/>
      <c r="E1579" s="3"/>
    </row>
    <row r="1580" spans="3:5" x14ac:dyDescent="0.25">
      <c r="C1580" s="3"/>
      <c r="E1580" s="3"/>
    </row>
    <row r="1581" spans="3:5" x14ac:dyDescent="0.25">
      <c r="C1581" s="3"/>
      <c r="E1581" s="3"/>
    </row>
    <row r="1582" spans="3:5" x14ac:dyDescent="0.25">
      <c r="C1582" s="30"/>
      <c r="E1582" s="3"/>
    </row>
    <row r="1583" spans="3:5" x14ac:dyDescent="0.25">
      <c r="C1583" s="3"/>
      <c r="E1583" s="3"/>
    </row>
    <row r="1584" spans="3:5" x14ac:dyDescent="0.25">
      <c r="C1584" s="30"/>
      <c r="E1584" s="3"/>
    </row>
    <row r="1585" spans="3:5" x14ac:dyDescent="0.25">
      <c r="C1585" s="30"/>
      <c r="E1585" s="3"/>
    </row>
    <row r="1586" spans="3:5" x14ac:dyDescent="0.25">
      <c r="C1586" s="30"/>
      <c r="E1586" s="3"/>
    </row>
    <row r="1587" spans="3:5" x14ac:dyDescent="0.25">
      <c r="C1587" s="30"/>
      <c r="E1587" s="3"/>
    </row>
    <row r="1588" spans="3:5" x14ac:dyDescent="0.25">
      <c r="C1588" s="30"/>
      <c r="E1588" s="3"/>
    </row>
    <row r="1589" spans="3:5" x14ac:dyDescent="0.2">
      <c r="C1589" s="30"/>
      <c r="D1589" s="32"/>
      <c r="E1589" s="3"/>
    </row>
    <row r="1590" spans="3:5" x14ac:dyDescent="0.25">
      <c r="C1590" s="3"/>
      <c r="E1590" s="3"/>
    </row>
    <row r="1591" spans="3:5" x14ac:dyDescent="0.25">
      <c r="C1591" s="3"/>
      <c r="E1591" s="3"/>
    </row>
    <row r="1592" spans="3:5" x14ac:dyDescent="0.25">
      <c r="C1592" s="30"/>
      <c r="E1592" s="3"/>
    </row>
    <row r="1593" spans="3:5" x14ac:dyDescent="0.25">
      <c r="C1593" s="3"/>
      <c r="E1593" s="3"/>
    </row>
    <row r="1594" spans="3:5" x14ac:dyDescent="0.25">
      <c r="C1594" s="3"/>
      <c r="E1594" s="3"/>
    </row>
    <row r="1595" spans="3:5" x14ac:dyDescent="0.25">
      <c r="C1595" s="3"/>
      <c r="E1595" s="3"/>
    </row>
    <row r="1596" spans="3:5" x14ac:dyDescent="0.25">
      <c r="C1596" s="30"/>
      <c r="E1596" s="3"/>
    </row>
    <row r="1597" spans="3:5" x14ac:dyDescent="0.25">
      <c r="C1597" s="3"/>
      <c r="E1597" s="3"/>
    </row>
    <row r="1598" spans="3:5" x14ac:dyDescent="0.25">
      <c r="C1598" s="30"/>
      <c r="E1598" s="3"/>
    </row>
    <row r="1599" spans="3:5" x14ac:dyDescent="0.25">
      <c r="C1599" s="30"/>
      <c r="E1599" s="3"/>
    </row>
    <row r="1600" spans="3:5" x14ac:dyDescent="0.25">
      <c r="C1600" s="30"/>
      <c r="E1600" s="3"/>
    </row>
    <row r="1601" spans="3:5" x14ac:dyDescent="0.25">
      <c r="C1601" s="30"/>
      <c r="E1601" s="3"/>
    </row>
    <row r="1602" spans="3:5" x14ac:dyDescent="0.25">
      <c r="C1602" s="3"/>
      <c r="E1602" s="3"/>
    </row>
    <row r="1603" spans="3:5" x14ac:dyDescent="0.25">
      <c r="C1603" s="30"/>
      <c r="E1603" s="3"/>
    </row>
    <row r="1604" spans="3:5" x14ac:dyDescent="0.25">
      <c r="C1604" s="30"/>
      <c r="E1604" s="3"/>
    </row>
    <row r="1605" spans="3:5" x14ac:dyDescent="0.25">
      <c r="C1605" s="3"/>
      <c r="E1605" s="3"/>
    </row>
    <row r="1606" spans="3:5" x14ac:dyDescent="0.25">
      <c r="C1606" s="3"/>
      <c r="E1606" s="3"/>
    </row>
    <row r="1607" spans="3:5" x14ac:dyDescent="0.25">
      <c r="C1607" s="3"/>
      <c r="E1607" s="3"/>
    </row>
    <row r="1608" spans="3:5" x14ac:dyDescent="0.25">
      <c r="C1608" s="3"/>
      <c r="E1608" s="3"/>
    </row>
    <row r="1609" spans="3:5" x14ac:dyDescent="0.25">
      <c r="C1609" s="3"/>
      <c r="E1609" s="3"/>
    </row>
    <row r="1610" spans="3:5" x14ac:dyDescent="0.25">
      <c r="C1610" s="3"/>
      <c r="E1610" s="3"/>
    </row>
    <row r="1611" spans="3:5" x14ac:dyDescent="0.25">
      <c r="C1611" s="3"/>
      <c r="E1611" s="3"/>
    </row>
    <row r="1612" spans="3:5" x14ac:dyDescent="0.25">
      <c r="C1612" s="3"/>
      <c r="E1612" s="3"/>
    </row>
    <row r="1613" spans="3:5" x14ac:dyDescent="0.25">
      <c r="C1613" s="3"/>
      <c r="E1613" s="3"/>
    </row>
    <row r="1614" spans="3:5" x14ac:dyDescent="0.25">
      <c r="C1614" s="3"/>
      <c r="E1614" s="3"/>
    </row>
    <row r="1615" spans="3:5" x14ac:dyDescent="0.25">
      <c r="C1615" s="30"/>
      <c r="E1615" s="3"/>
    </row>
    <row r="1616" spans="3:5" x14ac:dyDescent="0.25">
      <c r="C1616" s="30"/>
      <c r="E1616" s="3"/>
    </row>
    <row r="1617" spans="3:5" x14ac:dyDescent="0.25">
      <c r="C1617" s="30"/>
      <c r="E1617" s="3"/>
    </row>
    <row r="1618" spans="3:5" x14ac:dyDescent="0.25">
      <c r="C1618" s="30"/>
      <c r="E1618" s="3"/>
    </row>
    <row r="1619" spans="3:5" x14ac:dyDescent="0.25">
      <c r="C1619" s="3"/>
      <c r="E1619" s="3"/>
    </row>
    <row r="1620" spans="3:5" x14ac:dyDescent="0.25">
      <c r="C1620" s="3"/>
      <c r="E1620" s="3"/>
    </row>
    <row r="1621" spans="3:5" x14ac:dyDescent="0.25">
      <c r="C1621" s="3"/>
      <c r="E1621" s="3"/>
    </row>
    <row r="1622" spans="3:5" x14ac:dyDescent="0.25">
      <c r="C1622" s="3"/>
      <c r="E1622" s="3"/>
    </row>
    <row r="1623" spans="3:5" x14ac:dyDescent="0.25">
      <c r="C1623" s="30"/>
      <c r="E1623" s="3"/>
    </row>
    <row r="1624" spans="3:5" x14ac:dyDescent="0.25">
      <c r="C1624" s="3"/>
      <c r="E1624" s="3"/>
    </row>
    <row r="1625" spans="3:5" x14ac:dyDescent="0.25">
      <c r="C1625" s="3"/>
      <c r="E1625" s="3"/>
    </row>
    <row r="1626" spans="3:5" x14ac:dyDescent="0.25">
      <c r="C1626" s="3"/>
      <c r="E1626" s="3"/>
    </row>
    <row r="1627" spans="3:5" x14ac:dyDescent="0.25">
      <c r="C1627" s="3"/>
      <c r="E1627" s="3"/>
    </row>
    <row r="1628" spans="3:5" x14ac:dyDescent="0.25">
      <c r="C1628" s="3"/>
      <c r="E1628" s="3"/>
    </row>
    <row r="1629" spans="3:5" x14ac:dyDescent="0.25">
      <c r="C1629" s="30"/>
      <c r="E1629" s="3"/>
    </row>
    <row r="1630" spans="3:5" x14ac:dyDescent="0.25">
      <c r="C1630" s="30"/>
      <c r="E1630" s="3"/>
    </row>
    <row r="1631" spans="3:5" x14ac:dyDescent="0.25">
      <c r="C1631" s="30"/>
      <c r="E1631" s="3"/>
    </row>
    <row r="1632" spans="3:5" x14ac:dyDescent="0.25">
      <c r="C1632" s="30"/>
      <c r="E1632" s="3"/>
    </row>
    <row r="1633" spans="3:5" x14ac:dyDescent="0.25">
      <c r="C1633" s="30"/>
      <c r="E1633" s="3"/>
    </row>
    <row r="1634" spans="3:5" x14ac:dyDescent="0.25">
      <c r="C1634" s="3"/>
      <c r="E1634" s="3"/>
    </row>
    <row r="1635" spans="3:5" x14ac:dyDescent="0.25">
      <c r="C1635" s="3"/>
      <c r="E1635" s="3"/>
    </row>
    <row r="1636" spans="3:5" x14ac:dyDescent="0.25">
      <c r="C1636" s="3"/>
      <c r="E1636" s="3"/>
    </row>
    <row r="1637" spans="3:5" x14ac:dyDescent="0.25">
      <c r="C1637" s="3"/>
      <c r="E1637" s="3"/>
    </row>
    <row r="1638" spans="3:5" x14ac:dyDescent="0.25">
      <c r="C1638" s="30"/>
      <c r="E1638" s="3"/>
    </row>
    <row r="1639" spans="3:5" x14ac:dyDescent="0.25">
      <c r="C1639" s="30"/>
      <c r="E1639" s="3"/>
    </row>
    <row r="1640" spans="3:5" x14ac:dyDescent="0.25">
      <c r="C1640" s="30"/>
      <c r="E1640" s="3"/>
    </row>
    <row r="1641" spans="3:5" x14ac:dyDescent="0.25">
      <c r="C1641" s="30"/>
      <c r="E1641" s="3"/>
    </row>
    <row r="1642" spans="3:5" x14ac:dyDescent="0.25">
      <c r="C1642" s="30"/>
      <c r="E1642" s="3"/>
    </row>
    <row r="1643" spans="3:5" x14ac:dyDescent="0.25">
      <c r="C1643" s="30"/>
      <c r="E1643" s="3"/>
    </row>
    <row r="1644" spans="3:5" x14ac:dyDescent="0.25">
      <c r="C1644" s="30"/>
      <c r="E1644" s="3"/>
    </row>
    <row r="1645" spans="3:5" x14ac:dyDescent="0.25">
      <c r="C1645" s="30"/>
      <c r="E1645" s="3"/>
    </row>
    <row r="1646" spans="3:5" x14ac:dyDescent="0.25">
      <c r="C1646" s="30"/>
      <c r="E1646" s="3"/>
    </row>
    <row r="1647" spans="3:5" x14ac:dyDescent="0.25">
      <c r="C1647" s="30"/>
      <c r="E1647" s="3"/>
    </row>
    <row r="1648" spans="3:5" x14ac:dyDescent="0.25">
      <c r="C1648" s="30"/>
      <c r="E1648" s="3"/>
    </row>
    <row r="1649" spans="3:5" x14ac:dyDescent="0.25">
      <c r="C1649" s="3"/>
      <c r="E1649" s="3"/>
    </row>
    <row r="1650" spans="3:5" x14ac:dyDescent="0.25">
      <c r="C1650" s="3"/>
      <c r="E1650" s="3"/>
    </row>
    <row r="1651" spans="3:5" x14ac:dyDescent="0.25">
      <c r="C1651" s="3"/>
      <c r="E1651" s="3"/>
    </row>
    <row r="1652" spans="3:5" x14ac:dyDescent="0.25">
      <c r="C1652" s="3"/>
      <c r="E1652" s="3"/>
    </row>
    <row r="1653" spans="3:5" x14ac:dyDescent="0.25">
      <c r="C1653" s="3"/>
      <c r="E1653" s="3"/>
    </row>
    <row r="1654" spans="3:5" x14ac:dyDescent="0.25">
      <c r="C1654" s="3"/>
      <c r="E1654" s="3"/>
    </row>
    <row r="1655" spans="3:5" x14ac:dyDescent="0.25">
      <c r="C1655" s="3"/>
      <c r="E1655" s="3"/>
    </row>
    <row r="1656" spans="3:5" x14ac:dyDescent="0.25">
      <c r="C1656" s="3"/>
      <c r="E1656" s="3"/>
    </row>
    <row r="1657" spans="3:5" x14ac:dyDescent="0.25">
      <c r="C1657" s="3"/>
      <c r="E1657" s="3"/>
    </row>
    <row r="1658" spans="3:5" x14ac:dyDescent="0.25">
      <c r="C1658" s="3"/>
      <c r="E1658" s="3"/>
    </row>
    <row r="1659" spans="3:5" x14ac:dyDescent="0.25">
      <c r="C1659" s="3"/>
      <c r="E1659" s="3"/>
    </row>
    <row r="1660" spans="3:5" x14ac:dyDescent="0.25">
      <c r="C1660" s="3"/>
      <c r="E1660" s="3"/>
    </row>
    <row r="1661" spans="3:5" x14ac:dyDescent="0.25">
      <c r="C1661" s="3"/>
      <c r="E1661" s="3"/>
    </row>
    <row r="1662" spans="3:5" x14ac:dyDescent="0.25">
      <c r="C1662" s="3"/>
      <c r="E1662" s="3"/>
    </row>
    <row r="1663" spans="3:5" x14ac:dyDescent="0.25">
      <c r="C1663" s="3"/>
      <c r="E1663" s="3"/>
    </row>
    <row r="1664" spans="3:5" x14ac:dyDescent="0.25">
      <c r="C1664" s="3"/>
      <c r="E1664" s="3"/>
    </row>
    <row r="1665" spans="3:5" x14ac:dyDescent="0.25">
      <c r="C1665" s="30"/>
      <c r="E1665" s="3"/>
    </row>
    <row r="1666" spans="3:5" x14ac:dyDescent="0.25">
      <c r="C1666" s="30"/>
      <c r="E1666" s="3"/>
    </row>
    <row r="1667" spans="3:5" x14ac:dyDescent="0.25">
      <c r="C1667" s="30"/>
      <c r="E1667" s="3"/>
    </row>
    <row r="1668" spans="3:5" x14ac:dyDescent="0.25">
      <c r="C1668" s="30"/>
      <c r="E1668" s="3"/>
    </row>
    <row r="1669" spans="3:5" x14ac:dyDescent="0.25">
      <c r="C1669" s="30"/>
      <c r="E1669" s="3"/>
    </row>
    <row r="1670" spans="3:5" x14ac:dyDescent="0.25">
      <c r="C1670" s="3"/>
      <c r="E1670" s="3"/>
    </row>
    <row r="1671" spans="3:5" x14ac:dyDescent="0.25">
      <c r="C1671" s="3"/>
      <c r="E1671" s="3"/>
    </row>
    <row r="1672" spans="3:5" x14ac:dyDescent="0.25">
      <c r="C1672" s="3"/>
      <c r="E1672" s="3"/>
    </row>
    <row r="1673" spans="3:5" x14ac:dyDescent="0.25">
      <c r="C1673" s="3"/>
      <c r="E1673" s="3"/>
    </row>
    <row r="1674" spans="3:5" x14ac:dyDescent="0.25">
      <c r="C1674" s="3"/>
      <c r="E1674" s="3"/>
    </row>
    <row r="1675" spans="3:5" x14ac:dyDescent="0.25">
      <c r="C1675" s="3"/>
      <c r="E1675" s="3"/>
    </row>
    <row r="1676" spans="3:5" x14ac:dyDescent="0.25">
      <c r="C1676" s="3"/>
      <c r="E1676" s="3"/>
    </row>
    <row r="1677" spans="3:5" x14ac:dyDescent="0.25">
      <c r="C1677" s="3"/>
      <c r="E1677" s="3"/>
    </row>
    <row r="1678" spans="3:5" x14ac:dyDescent="0.25">
      <c r="C1678" s="3"/>
      <c r="E1678" s="3"/>
    </row>
    <row r="1679" spans="3:5" x14ac:dyDescent="0.25">
      <c r="C1679" s="3"/>
      <c r="E1679" s="3"/>
    </row>
    <row r="1680" spans="3:5" x14ac:dyDescent="0.25">
      <c r="C1680" s="3"/>
      <c r="E1680" s="3"/>
    </row>
    <row r="1681" spans="3:5" x14ac:dyDescent="0.25">
      <c r="C1681" s="3"/>
      <c r="E1681" s="3"/>
    </row>
    <row r="1682" spans="3:5" x14ac:dyDescent="0.25">
      <c r="C1682" s="3"/>
      <c r="E1682" s="3"/>
    </row>
    <row r="1683" spans="3:5" x14ac:dyDescent="0.25">
      <c r="C1683" s="3"/>
      <c r="E1683" s="3"/>
    </row>
    <row r="1684" spans="3:5" x14ac:dyDescent="0.25">
      <c r="C1684" s="3"/>
      <c r="E1684" s="3"/>
    </row>
    <row r="1685" spans="3:5" x14ac:dyDescent="0.25">
      <c r="C1685" s="3"/>
      <c r="E1685" s="3"/>
    </row>
    <row r="1686" spans="3:5" x14ac:dyDescent="0.25">
      <c r="C1686" s="30"/>
      <c r="E1686" s="3"/>
    </row>
    <row r="1687" spans="3:5" x14ac:dyDescent="0.25">
      <c r="C1687" s="30"/>
      <c r="E1687" s="3"/>
    </row>
    <row r="1688" spans="3:5" x14ac:dyDescent="0.25">
      <c r="C1688" s="30"/>
      <c r="E1688" s="3"/>
    </row>
    <row r="1689" spans="3:5" x14ac:dyDescent="0.25">
      <c r="C1689" s="30"/>
      <c r="E1689" s="3"/>
    </row>
    <row r="1690" spans="3:5" x14ac:dyDescent="0.25">
      <c r="C1690" s="30"/>
      <c r="E1690" s="3"/>
    </row>
    <row r="1691" spans="3:5" x14ac:dyDescent="0.25">
      <c r="C1691" s="30"/>
      <c r="E1691" s="3"/>
    </row>
    <row r="1692" spans="3:5" x14ac:dyDescent="0.25">
      <c r="C1692" s="3"/>
      <c r="E1692" s="3"/>
    </row>
    <row r="1693" spans="3:5" x14ac:dyDescent="0.25">
      <c r="C1693" s="3"/>
      <c r="E1693" s="3"/>
    </row>
    <row r="1694" spans="3:5" x14ac:dyDescent="0.25">
      <c r="C1694" s="3"/>
      <c r="E1694" s="3"/>
    </row>
    <row r="1695" spans="3:5" x14ac:dyDescent="0.25">
      <c r="C1695" s="3"/>
      <c r="E1695" s="3"/>
    </row>
    <row r="1696" spans="3:5" x14ac:dyDescent="0.25">
      <c r="C1696" s="3"/>
      <c r="E1696" s="3"/>
    </row>
    <row r="1697" spans="3:5" x14ac:dyDescent="0.25">
      <c r="C1697" s="3"/>
      <c r="E1697" s="3"/>
    </row>
    <row r="1698" spans="3:5" x14ac:dyDescent="0.25">
      <c r="C1698" s="3"/>
      <c r="E1698" s="3"/>
    </row>
    <row r="1699" spans="3:5" x14ac:dyDescent="0.25">
      <c r="C1699" s="3"/>
      <c r="E1699" s="3"/>
    </row>
    <row r="1700" spans="3:5" x14ac:dyDescent="0.25">
      <c r="C1700" s="3"/>
      <c r="E1700" s="3"/>
    </row>
    <row r="1701" spans="3:5" x14ac:dyDescent="0.25">
      <c r="C1701" s="3"/>
      <c r="E1701" s="3"/>
    </row>
    <row r="1702" spans="3:5" x14ac:dyDescent="0.25">
      <c r="C1702" s="3"/>
      <c r="E1702" s="3"/>
    </row>
    <row r="1703" spans="3:5" x14ac:dyDescent="0.25">
      <c r="C1703" s="3"/>
      <c r="E1703" s="3"/>
    </row>
    <row r="1704" spans="3:5" x14ac:dyDescent="0.25">
      <c r="C1704" s="3"/>
      <c r="E1704" s="3"/>
    </row>
    <row r="1705" spans="3:5" x14ac:dyDescent="0.25">
      <c r="C1705" s="3"/>
      <c r="E1705" s="3"/>
    </row>
    <row r="1706" spans="3:5" x14ac:dyDescent="0.25">
      <c r="C1706" s="3"/>
      <c r="E1706" s="3"/>
    </row>
    <row r="1707" spans="3:5" x14ac:dyDescent="0.25">
      <c r="C1707" s="3"/>
      <c r="E1707" s="3"/>
    </row>
    <row r="1708" spans="3:5" x14ac:dyDescent="0.25">
      <c r="C1708" s="30"/>
      <c r="E1708" s="3"/>
    </row>
    <row r="1709" spans="3:5" x14ac:dyDescent="0.25">
      <c r="C1709" s="3"/>
      <c r="E1709" s="3"/>
    </row>
    <row r="1710" spans="3:5" x14ac:dyDescent="0.25">
      <c r="C1710" s="3"/>
      <c r="E1710" s="3"/>
    </row>
    <row r="1711" spans="3:5" x14ac:dyDescent="0.25">
      <c r="C1711" s="3"/>
      <c r="E1711" s="3"/>
    </row>
    <row r="1712" spans="3:5" x14ac:dyDescent="0.25">
      <c r="C1712" s="3"/>
      <c r="E1712" s="3"/>
    </row>
    <row r="1713" spans="3:5" x14ac:dyDescent="0.25">
      <c r="C1713" s="3"/>
      <c r="E1713" s="3"/>
    </row>
    <row r="1714" spans="3:5" x14ac:dyDescent="0.25">
      <c r="C1714" s="3"/>
      <c r="E1714" s="3"/>
    </row>
    <row r="1715" spans="3:5" x14ac:dyDescent="0.25">
      <c r="C1715" s="3"/>
      <c r="E1715" s="3"/>
    </row>
    <row r="1716" spans="3:5" x14ac:dyDescent="0.25">
      <c r="C1716" s="3"/>
      <c r="E1716" s="3"/>
    </row>
    <row r="1717" spans="3:5" x14ac:dyDescent="0.25">
      <c r="C1717" s="3"/>
      <c r="E1717" s="3"/>
    </row>
    <row r="1718" spans="3:5" x14ac:dyDescent="0.25">
      <c r="C1718" s="3"/>
      <c r="E1718" s="3"/>
    </row>
    <row r="1719" spans="3:5" x14ac:dyDescent="0.25">
      <c r="C1719" s="3"/>
      <c r="E1719" s="3"/>
    </row>
    <row r="1720" spans="3:5" x14ac:dyDescent="0.25">
      <c r="C1720" s="3"/>
      <c r="E1720" s="3"/>
    </row>
    <row r="1721" spans="3:5" x14ac:dyDescent="0.25">
      <c r="C1721" s="3"/>
      <c r="E1721" s="3"/>
    </row>
    <row r="1722" spans="3:5" x14ac:dyDescent="0.25">
      <c r="C1722" s="3"/>
      <c r="E1722" s="3"/>
    </row>
    <row r="1723" spans="3:5" x14ac:dyDescent="0.25">
      <c r="C1723" s="3"/>
      <c r="E1723" s="3"/>
    </row>
    <row r="1724" spans="3:5" x14ac:dyDescent="0.25">
      <c r="C1724" s="3"/>
      <c r="E1724" s="3"/>
    </row>
    <row r="1725" spans="3:5" x14ac:dyDescent="0.25">
      <c r="C1725" s="3"/>
      <c r="E1725" s="3"/>
    </row>
    <row r="1726" spans="3:5" x14ac:dyDescent="0.25">
      <c r="C1726" s="3"/>
      <c r="E1726" s="3"/>
    </row>
    <row r="1727" spans="3:5" x14ac:dyDescent="0.25">
      <c r="C1727" s="3"/>
      <c r="E1727" s="3"/>
    </row>
    <row r="1728" spans="3:5" x14ac:dyDescent="0.25">
      <c r="C1728" s="30"/>
      <c r="E1728" s="3"/>
    </row>
    <row r="1729" spans="3:5" x14ac:dyDescent="0.25">
      <c r="C1729" s="3"/>
      <c r="E1729" s="3"/>
    </row>
    <row r="1730" spans="3:5" x14ac:dyDescent="0.25">
      <c r="C1730" s="3"/>
      <c r="E1730" s="3"/>
    </row>
    <row r="1731" spans="3:5" x14ac:dyDescent="0.25">
      <c r="C1731" s="3"/>
      <c r="E1731" s="3"/>
    </row>
    <row r="1732" spans="3:5" x14ac:dyDescent="0.25">
      <c r="C1732" s="30"/>
      <c r="E1732" s="3"/>
    </row>
    <row r="1733" spans="3:5" x14ac:dyDescent="0.25">
      <c r="C1733" s="30"/>
      <c r="E1733" s="3"/>
    </row>
    <row r="1734" spans="3:5" x14ac:dyDescent="0.25">
      <c r="C1734" s="30"/>
      <c r="E1734" s="3"/>
    </row>
    <row r="1735" spans="3:5" x14ac:dyDescent="0.25">
      <c r="C1735" s="30"/>
      <c r="E1735" s="3"/>
    </row>
    <row r="1736" spans="3:5" x14ac:dyDescent="0.25">
      <c r="C1736" s="30"/>
      <c r="E1736" s="3"/>
    </row>
    <row r="1737" spans="3:5" x14ac:dyDescent="0.25">
      <c r="C1737" s="30"/>
      <c r="E1737" s="3"/>
    </row>
    <row r="1738" spans="3:5" x14ac:dyDescent="0.25">
      <c r="C1738" s="30"/>
      <c r="E1738" s="3"/>
    </row>
    <row r="1739" spans="3:5" x14ac:dyDescent="0.25">
      <c r="C1739" s="30"/>
      <c r="E1739" s="3"/>
    </row>
    <row r="1740" spans="3:5" x14ac:dyDescent="0.25">
      <c r="C1740" s="30"/>
      <c r="E1740" s="3"/>
    </row>
    <row r="1741" spans="3:5" x14ac:dyDescent="0.25">
      <c r="C1741" s="3"/>
      <c r="E1741" s="3"/>
    </row>
    <row r="1742" spans="3:5" x14ac:dyDescent="0.25">
      <c r="C1742" s="30"/>
      <c r="E1742" s="3"/>
    </row>
    <row r="1743" spans="3:5" x14ac:dyDescent="0.25">
      <c r="C1743" s="30"/>
      <c r="E1743" s="3"/>
    </row>
    <row r="1744" spans="3:5" x14ac:dyDescent="0.25">
      <c r="C1744" s="30"/>
      <c r="E1744" s="3"/>
    </row>
    <row r="1745" spans="3:5" x14ac:dyDescent="0.25">
      <c r="C1745" s="30"/>
      <c r="E1745" s="3"/>
    </row>
    <row r="1746" spans="3:5" x14ac:dyDescent="0.25">
      <c r="C1746" s="30"/>
      <c r="E1746" s="3"/>
    </row>
    <row r="1747" spans="3:5" x14ac:dyDescent="0.25">
      <c r="C1747" s="30"/>
      <c r="E1747" s="3"/>
    </row>
    <row r="1748" spans="3:5" x14ac:dyDescent="0.25">
      <c r="C1748" s="30"/>
      <c r="E1748" s="3"/>
    </row>
    <row r="1749" spans="3:5" x14ac:dyDescent="0.25">
      <c r="C1749" s="30"/>
      <c r="E1749" s="3"/>
    </row>
    <row r="1750" spans="3:5" x14ac:dyDescent="0.25">
      <c r="C1750" s="3"/>
      <c r="E1750" s="3"/>
    </row>
    <row r="1751" spans="3:5" x14ac:dyDescent="0.25">
      <c r="C1751" s="30"/>
      <c r="E1751" s="3"/>
    </row>
    <row r="1752" spans="3:5" x14ac:dyDescent="0.25">
      <c r="C1752" s="3"/>
      <c r="E1752" s="3"/>
    </row>
    <row r="1753" spans="3:5" x14ac:dyDescent="0.25">
      <c r="C1753" s="30"/>
      <c r="E1753" s="3"/>
    </row>
    <row r="1754" spans="3:5" x14ac:dyDescent="0.25">
      <c r="C1754" s="30"/>
      <c r="E1754" s="3"/>
    </row>
    <row r="1755" spans="3:5" x14ac:dyDescent="0.25">
      <c r="C1755" s="30"/>
      <c r="E1755" s="3"/>
    </row>
    <row r="1756" spans="3:5" x14ac:dyDescent="0.25">
      <c r="C1756" s="30"/>
      <c r="E1756" s="3"/>
    </row>
    <row r="1757" spans="3:5" x14ac:dyDescent="0.25">
      <c r="C1757" s="30"/>
      <c r="E1757" s="3"/>
    </row>
    <row r="1758" spans="3:5" x14ac:dyDescent="0.25">
      <c r="C1758" s="30"/>
      <c r="E1758" s="3"/>
    </row>
    <row r="1759" spans="3:5" x14ac:dyDescent="0.25">
      <c r="C1759" s="30"/>
      <c r="E1759" s="3"/>
    </row>
    <row r="1760" spans="3:5" x14ac:dyDescent="0.25">
      <c r="C1760" s="30"/>
      <c r="E1760" s="3"/>
    </row>
    <row r="1761" spans="3:5" x14ac:dyDescent="0.25">
      <c r="C1761" s="30"/>
      <c r="E1761" s="3"/>
    </row>
    <row r="1762" spans="3:5" x14ac:dyDescent="0.25">
      <c r="C1762" s="30"/>
      <c r="E1762" s="3"/>
    </row>
    <row r="1763" spans="3:5" x14ac:dyDescent="0.25">
      <c r="C1763" s="30"/>
      <c r="E1763" s="3"/>
    </row>
    <row r="1764" spans="3:5" x14ac:dyDescent="0.25">
      <c r="C1764" s="3"/>
      <c r="E1764" s="3"/>
    </row>
    <row r="1765" spans="3:5" x14ac:dyDescent="0.25">
      <c r="C1765" s="3"/>
      <c r="E1765" s="3"/>
    </row>
    <row r="1766" spans="3:5" x14ac:dyDescent="0.25">
      <c r="C1766" s="30"/>
      <c r="E1766" s="3"/>
    </row>
    <row r="1767" spans="3:5" x14ac:dyDescent="0.25">
      <c r="C1767" s="3"/>
      <c r="E1767" s="3"/>
    </row>
    <row r="1768" spans="3:5" x14ac:dyDescent="0.25">
      <c r="C1768" s="30"/>
      <c r="E1768" s="3"/>
    </row>
    <row r="1769" spans="3:5" x14ac:dyDescent="0.25">
      <c r="C1769" s="30"/>
      <c r="E1769" s="3"/>
    </row>
    <row r="1770" spans="3:5" x14ac:dyDescent="0.25">
      <c r="C1770" s="30"/>
      <c r="E1770" s="3"/>
    </row>
    <row r="1771" spans="3:5" x14ac:dyDescent="0.25">
      <c r="C1771" s="30"/>
      <c r="E1771" s="3"/>
    </row>
    <row r="1772" spans="3:5" x14ac:dyDescent="0.25">
      <c r="C1772" s="3"/>
      <c r="E1772" s="3"/>
    </row>
    <row r="1773" spans="3:5" x14ac:dyDescent="0.25">
      <c r="C1773" s="30"/>
      <c r="E1773" s="3"/>
    </row>
    <row r="1774" spans="3:5" x14ac:dyDescent="0.25">
      <c r="C1774" s="30"/>
      <c r="E1774" s="3"/>
    </row>
    <row r="1775" spans="3:5" x14ac:dyDescent="0.25">
      <c r="C1775" s="30"/>
      <c r="E1775" s="3"/>
    </row>
    <row r="1776" spans="3:5" x14ac:dyDescent="0.25">
      <c r="C1776" s="30"/>
      <c r="E1776" s="3"/>
    </row>
    <row r="1777" spans="3:5" x14ac:dyDescent="0.25">
      <c r="C1777" s="30"/>
      <c r="E1777" s="3"/>
    </row>
    <row r="1778" spans="3:5" x14ac:dyDescent="0.25">
      <c r="C1778" s="30"/>
      <c r="E1778" s="3"/>
    </row>
    <row r="1779" spans="3:5" x14ac:dyDescent="0.25">
      <c r="C1779" s="30"/>
      <c r="E1779" s="3"/>
    </row>
    <row r="1780" spans="3:5" x14ac:dyDescent="0.25">
      <c r="C1780" s="30"/>
      <c r="E1780" s="3"/>
    </row>
    <row r="1781" spans="3:5" x14ac:dyDescent="0.25">
      <c r="C1781" s="30"/>
      <c r="E1781" s="3"/>
    </row>
    <row r="1782" spans="3:5" x14ac:dyDescent="0.25">
      <c r="C1782" s="30"/>
      <c r="E1782" s="3"/>
    </row>
    <row r="1783" spans="3:5" x14ac:dyDescent="0.25">
      <c r="C1783" s="30"/>
      <c r="E1783" s="3"/>
    </row>
    <row r="1784" spans="3:5" x14ac:dyDescent="0.25">
      <c r="C1784" s="30"/>
      <c r="E1784" s="3"/>
    </row>
    <row r="1785" spans="3:5" x14ac:dyDescent="0.25">
      <c r="C1785" s="30"/>
      <c r="E1785" s="3"/>
    </row>
    <row r="1786" spans="3:5" x14ac:dyDescent="0.25">
      <c r="C1786" s="3"/>
      <c r="E1786" s="3"/>
    </row>
    <row r="1787" spans="3:5" x14ac:dyDescent="0.25">
      <c r="C1787" s="3"/>
      <c r="E1787" s="3"/>
    </row>
    <row r="1788" spans="3:5" x14ac:dyDescent="0.25">
      <c r="C1788" s="30"/>
      <c r="E1788" s="3"/>
    </row>
    <row r="1789" spans="3:5" x14ac:dyDescent="0.25">
      <c r="C1789" s="30"/>
      <c r="E1789" s="3"/>
    </row>
    <row r="1790" spans="3:5" x14ac:dyDescent="0.25">
      <c r="C1790" s="30"/>
      <c r="E1790" s="3"/>
    </row>
    <row r="1791" spans="3:5" x14ac:dyDescent="0.25">
      <c r="C1791" s="30"/>
      <c r="E1791" s="3"/>
    </row>
    <row r="1792" spans="3:5" x14ac:dyDescent="0.25">
      <c r="C1792" s="30"/>
      <c r="E1792" s="3"/>
    </row>
    <row r="1793" spans="3:5" x14ac:dyDescent="0.25">
      <c r="C1793" s="30"/>
      <c r="E1793" s="3"/>
    </row>
    <row r="1794" spans="3:5" x14ac:dyDescent="0.25">
      <c r="C1794" s="30"/>
      <c r="E1794" s="3"/>
    </row>
    <row r="1795" spans="3:5" x14ac:dyDescent="0.25">
      <c r="C1795" s="30"/>
      <c r="E1795" s="3"/>
    </row>
    <row r="1796" spans="3:5" x14ac:dyDescent="0.25">
      <c r="C1796" s="3"/>
      <c r="E1796" s="3"/>
    </row>
    <row r="1797" spans="3:5" x14ac:dyDescent="0.25">
      <c r="C1797" s="30"/>
      <c r="E1797" s="3"/>
    </row>
    <row r="1798" spans="3:5" x14ac:dyDescent="0.25">
      <c r="C1798" s="30"/>
      <c r="E1798" s="3"/>
    </row>
    <row r="1799" spans="3:5" x14ac:dyDescent="0.25">
      <c r="C1799" s="30"/>
      <c r="E1799" s="3"/>
    </row>
    <row r="1800" spans="3:5" x14ac:dyDescent="0.25">
      <c r="C1800" s="30"/>
      <c r="E1800" s="3"/>
    </row>
    <row r="1801" spans="3:5" x14ac:dyDescent="0.25">
      <c r="C1801" s="30"/>
      <c r="E1801" s="3"/>
    </row>
    <row r="1802" spans="3:5" x14ac:dyDescent="0.25">
      <c r="C1802" s="30"/>
      <c r="E1802" s="3"/>
    </row>
    <row r="1803" spans="3:5" x14ac:dyDescent="0.25">
      <c r="C1803" s="30"/>
      <c r="E1803" s="3"/>
    </row>
    <row r="1804" spans="3:5" x14ac:dyDescent="0.25">
      <c r="C1804" s="30"/>
      <c r="E1804" s="3"/>
    </row>
    <row r="1805" spans="3:5" x14ac:dyDescent="0.25">
      <c r="C1805" s="3"/>
      <c r="E1805" s="3"/>
    </row>
    <row r="1806" spans="3:5" x14ac:dyDescent="0.25">
      <c r="C1806" s="30"/>
      <c r="E1806" s="3"/>
    </row>
    <row r="1807" spans="3:5" x14ac:dyDescent="0.25">
      <c r="C1807" s="30"/>
      <c r="E1807" s="3"/>
    </row>
    <row r="1808" spans="3:5" x14ac:dyDescent="0.25">
      <c r="C1808" s="30"/>
      <c r="E1808" s="3"/>
    </row>
    <row r="1809" spans="3:5" x14ac:dyDescent="0.25">
      <c r="C1809" s="30"/>
      <c r="E1809" s="3"/>
    </row>
    <row r="1810" spans="3:5" x14ac:dyDescent="0.25">
      <c r="C1810" s="30"/>
      <c r="E1810" s="3"/>
    </row>
    <row r="1811" spans="3:5" x14ac:dyDescent="0.25">
      <c r="C1811" s="30"/>
      <c r="E1811" s="3"/>
    </row>
    <row r="1812" spans="3:5" x14ac:dyDescent="0.25">
      <c r="C1812" s="3"/>
      <c r="E1812" s="3"/>
    </row>
    <row r="1813" spans="3:5" x14ac:dyDescent="0.25">
      <c r="C1813" s="3"/>
      <c r="E1813" s="3"/>
    </row>
    <row r="1814" spans="3:5" x14ac:dyDescent="0.25">
      <c r="C1814" s="30"/>
      <c r="E1814" s="3"/>
    </row>
    <row r="1815" spans="3:5" x14ac:dyDescent="0.25">
      <c r="C1815" s="30"/>
      <c r="E1815" s="3"/>
    </row>
    <row r="1816" spans="3:5" x14ac:dyDescent="0.25">
      <c r="C1816" s="30"/>
      <c r="E1816" s="3"/>
    </row>
    <row r="1817" spans="3:5" x14ac:dyDescent="0.25">
      <c r="C1817" s="30"/>
      <c r="E1817" s="3"/>
    </row>
    <row r="1818" spans="3:5" x14ac:dyDescent="0.25">
      <c r="C1818" s="30"/>
      <c r="E1818" s="3"/>
    </row>
    <row r="1819" spans="3:5" x14ac:dyDescent="0.25">
      <c r="C1819" s="30"/>
      <c r="E1819" s="3"/>
    </row>
    <row r="1820" spans="3:5" x14ac:dyDescent="0.25">
      <c r="C1820" s="30"/>
      <c r="E1820" s="3"/>
    </row>
    <row r="1821" spans="3:5" x14ac:dyDescent="0.25">
      <c r="C1821" s="30"/>
      <c r="E1821" s="3"/>
    </row>
    <row r="1822" spans="3:5" x14ac:dyDescent="0.25">
      <c r="C1822" s="30"/>
      <c r="E1822" s="3"/>
    </row>
    <row r="1823" spans="3:5" x14ac:dyDescent="0.25">
      <c r="C1823" s="30"/>
      <c r="E1823" s="3"/>
    </row>
    <row r="1824" spans="3:5" x14ac:dyDescent="0.25">
      <c r="C1824" s="30"/>
      <c r="E1824" s="3"/>
    </row>
    <row r="1825" spans="3:5" x14ac:dyDescent="0.25">
      <c r="C1825" s="30"/>
      <c r="E1825" s="3"/>
    </row>
    <row r="1826" spans="3:5" x14ac:dyDescent="0.25">
      <c r="C1826" s="30"/>
      <c r="E1826" s="3"/>
    </row>
    <row r="1827" spans="3:5" x14ac:dyDescent="0.25">
      <c r="C1827" s="3"/>
      <c r="E1827" s="3"/>
    </row>
    <row r="1828" spans="3:5" x14ac:dyDescent="0.25">
      <c r="C1828" s="3"/>
      <c r="E1828" s="3"/>
    </row>
    <row r="1829" spans="3:5" x14ac:dyDescent="0.25">
      <c r="C1829" s="3"/>
      <c r="E1829" s="3"/>
    </row>
    <row r="1830" spans="3:5" x14ac:dyDescent="0.25">
      <c r="C1830" s="30"/>
      <c r="E1830" s="3"/>
    </row>
    <row r="1831" spans="3:5" x14ac:dyDescent="0.25">
      <c r="C1831" s="30"/>
      <c r="E1831" s="3"/>
    </row>
    <row r="1832" spans="3:5" x14ac:dyDescent="0.25">
      <c r="C1832" s="30"/>
      <c r="E1832" s="3"/>
    </row>
    <row r="1833" spans="3:5" x14ac:dyDescent="0.25">
      <c r="C1833" s="30"/>
      <c r="E1833" s="3"/>
    </row>
    <row r="1834" spans="3:5" x14ac:dyDescent="0.25">
      <c r="C1834" s="30"/>
      <c r="E1834" s="3"/>
    </row>
    <row r="1835" spans="3:5" x14ac:dyDescent="0.25">
      <c r="C1835" s="30"/>
      <c r="E1835" s="3"/>
    </row>
    <row r="1836" spans="3:5" x14ac:dyDescent="0.25">
      <c r="C1836" s="30"/>
      <c r="E1836" s="3"/>
    </row>
    <row r="1837" spans="3:5" x14ac:dyDescent="0.25">
      <c r="C1837" s="30"/>
      <c r="E1837" s="3"/>
    </row>
    <row r="1838" spans="3:5" x14ac:dyDescent="0.25">
      <c r="C1838" s="30"/>
      <c r="E1838" s="3"/>
    </row>
    <row r="1839" spans="3:5" x14ac:dyDescent="0.25">
      <c r="C1839" s="30"/>
      <c r="E1839" s="3"/>
    </row>
    <row r="1840" spans="3:5" x14ac:dyDescent="0.25">
      <c r="C1840" s="30"/>
      <c r="E1840" s="3"/>
    </row>
    <row r="1841" spans="3:5" x14ac:dyDescent="0.25">
      <c r="C1841" s="30"/>
      <c r="E1841" s="3"/>
    </row>
    <row r="1842" spans="3:5" x14ac:dyDescent="0.25">
      <c r="C1842" s="30"/>
      <c r="E1842" s="3"/>
    </row>
    <row r="1843" spans="3:5" x14ac:dyDescent="0.25">
      <c r="C1843" s="3"/>
      <c r="E1843" s="3"/>
    </row>
    <row r="1844" spans="3:5" x14ac:dyDescent="0.25">
      <c r="C1844" s="3"/>
      <c r="E1844" s="3"/>
    </row>
    <row r="1845" spans="3:5" x14ac:dyDescent="0.25">
      <c r="C1845" s="3"/>
      <c r="E1845" s="3"/>
    </row>
    <row r="1846" spans="3:5" x14ac:dyDescent="0.25">
      <c r="C1846" s="3"/>
      <c r="E1846" s="3"/>
    </row>
    <row r="1847" spans="3:5" x14ac:dyDescent="0.25">
      <c r="C1847" s="3"/>
      <c r="E1847" s="3"/>
    </row>
    <row r="1848" spans="3:5" x14ac:dyDescent="0.25">
      <c r="C1848" s="3"/>
      <c r="E1848" s="3"/>
    </row>
    <row r="1849" spans="3:5" x14ac:dyDescent="0.25">
      <c r="C1849" s="3"/>
      <c r="E1849" s="3"/>
    </row>
    <row r="1850" spans="3:5" x14ac:dyDescent="0.25">
      <c r="C1850" s="30"/>
      <c r="E1850" s="3"/>
    </row>
    <row r="1851" spans="3:5" x14ac:dyDescent="0.25">
      <c r="C1851" s="30"/>
      <c r="E1851" s="3"/>
    </row>
    <row r="1852" spans="3:5" x14ac:dyDescent="0.25">
      <c r="C1852" s="30"/>
      <c r="E1852" s="3"/>
    </row>
    <row r="1853" spans="3:5" x14ac:dyDescent="0.25">
      <c r="C1853" s="30"/>
      <c r="E1853" s="3"/>
    </row>
    <row r="1854" spans="3:5" x14ac:dyDescent="0.25">
      <c r="C1854" s="30"/>
      <c r="E1854" s="3"/>
    </row>
    <row r="1855" spans="3:5" x14ac:dyDescent="0.25">
      <c r="C1855" s="30"/>
      <c r="E1855" s="3"/>
    </row>
    <row r="1856" spans="3:5" x14ac:dyDescent="0.25">
      <c r="C1856" s="30"/>
      <c r="E1856" s="3"/>
    </row>
    <row r="1857" spans="3:5" x14ac:dyDescent="0.25">
      <c r="C1857" s="30"/>
      <c r="E1857" s="3"/>
    </row>
    <row r="1858" spans="3:5" x14ac:dyDescent="0.25">
      <c r="C1858" s="30"/>
      <c r="E1858" s="3"/>
    </row>
    <row r="1859" spans="3:5" x14ac:dyDescent="0.25">
      <c r="C1859" s="30"/>
      <c r="E1859" s="3"/>
    </row>
    <row r="1860" spans="3:5" x14ac:dyDescent="0.25">
      <c r="C1860" s="30"/>
      <c r="E1860" s="3"/>
    </row>
    <row r="1861" spans="3:5" x14ac:dyDescent="0.25">
      <c r="C1861" s="30"/>
      <c r="E1861" s="3"/>
    </row>
    <row r="1862" spans="3:5" x14ac:dyDescent="0.25">
      <c r="C1862" s="30"/>
      <c r="E1862" s="3"/>
    </row>
    <row r="1863" spans="3:5" x14ac:dyDescent="0.25">
      <c r="C1863" s="30"/>
      <c r="E1863" s="3"/>
    </row>
    <row r="1864" spans="3:5" x14ac:dyDescent="0.25">
      <c r="C1864" s="30"/>
      <c r="E1864" s="3"/>
    </row>
    <row r="1865" spans="3:5" x14ac:dyDescent="0.25">
      <c r="C1865" s="30"/>
      <c r="E1865" s="3"/>
    </row>
    <row r="1866" spans="3:5" x14ac:dyDescent="0.25">
      <c r="C1866" s="30"/>
      <c r="E1866" s="3"/>
    </row>
    <row r="1867" spans="3:5" x14ac:dyDescent="0.25">
      <c r="C1867" s="30"/>
      <c r="E1867" s="3"/>
    </row>
    <row r="1868" spans="3:5" x14ac:dyDescent="0.25">
      <c r="C1868" s="30"/>
      <c r="E1868" s="3"/>
    </row>
    <row r="1869" spans="3:5" x14ac:dyDescent="0.25">
      <c r="C1869" s="30"/>
      <c r="E1869" s="3"/>
    </row>
    <row r="1870" spans="3:5" x14ac:dyDescent="0.25">
      <c r="C1870" s="30"/>
      <c r="E1870" s="3"/>
    </row>
    <row r="1871" spans="3:5" x14ac:dyDescent="0.25">
      <c r="C1871" s="30"/>
      <c r="E1871" s="3"/>
    </row>
    <row r="1872" spans="3:5" x14ac:dyDescent="0.25">
      <c r="C1872" s="30"/>
      <c r="E1872" s="3"/>
    </row>
    <row r="1873" spans="3:5" x14ac:dyDescent="0.25">
      <c r="C1873" s="30"/>
      <c r="E1873" s="3"/>
    </row>
    <row r="1874" spans="3:5" x14ac:dyDescent="0.25">
      <c r="C1874" s="30"/>
      <c r="E1874" s="3"/>
    </row>
    <row r="1875" spans="3:5" x14ac:dyDescent="0.25">
      <c r="C1875" s="30"/>
      <c r="E1875" s="3"/>
    </row>
    <row r="1876" spans="3:5" x14ac:dyDescent="0.25">
      <c r="C1876" s="30"/>
      <c r="E1876" s="3"/>
    </row>
    <row r="1877" spans="3:5" x14ac:dyDescent="0.25">
      <c r="C1877" s="30"/>
      <c r="E1877" s="3"/>
    </row>
    <row r="1878" spans="3:5" x14ac:dyDescent="0.25">
      <c r="C1878" s="30"/>
      <c r="E1878" s="3"/>
    </row>
    <row r="1879" spans="3:5" x14ac:dyDescent="0.25">
      <c r="C1879" s="30"/>
      <c r="E1879" s="3"/>
    </row>
    <row r="1880" spans="3:5" x14ac:dyDescent="0.25">
      <c r="C1880" s="30"/>
      <c r="E1880" s="3"/>
    </row>
    <row r="1881" spans="3:5" x14ac:dyDescent="0.25">
      <c r="C1881" s="30"/>
      <c r="E1881" s="3"/>
    </row>
    <row r="1882" spans="3:5" x14ac:dyDescent="0.25">
      <c r="C1882" s="30"/>
      <c r="E1882" s="3"/>
    </row>
    <row r="1883" spans="3:5" x14ac:dyDescent="0.25">
      <c r="C1883" s="30"/>
      <c r="E1883" s="3"/>
    </row>
    <row r="1884" spans="3:5" x14ac:dyDescent="0.25">
      <c r="C1884" s="30"/>
      <c r="E1884" s="3"/>
    </row>
    <row r="1885" spans="3:5" x14ac:dyDescent="0.25">
      <c r="C1885" s="30"/>
      <c r="E1885" s="3"/>
    </row>
    <row r="1886" spans="3:5" x14ac:dyDescent="0.25">
      <c r="C1886" s="30"/>
      <c r="E1886" s="3"/>
    </row>
    <row r="1887" spans="3:5" x14ac:dyDescent="0.25">
      <c r="C1887" s="30"/>
      <c r="E1887" s="3"/>
    </row>
    <row r="1888" spans="3:5" x14ac:dyDescent="0.25">
      <c r="C1888" s="30"/>
      <c r="E1888" s="3"/>
    </row>
    <row r="1889" spans="3:5" x14ac:dyDescent="0.25">
      <c r="C1889" s="30"/>
      <c r="E1889" s="3"/>
    </row>
    <row r="1890" spans="3:5" x14ac:dyDescent="0.25">
      <c r="C1890" s="30"/>
      <c r="E1890" s="3"/>
    </row>
    <row r="1891" spans="3:5" x14ac:dyDescent="0.25">
      <c r="C1891" s="30"/>
      <c r="E1891" s="3"/>
    </row>
    <row r="1892" spans="3:5" x14ac:dyDescent="0.25">
      <c r="C1892" s="30"/>
      <c r="E1892" s="3"/>
    </row>
    <row r="1893" spans="3:5" x14ac:dyDescent="0.25">
      <c r="C1893" s="30"/>
      <c r="E1893" s="3"/>
    </row>
    <row r="1894" spans="3:5" x14ac:dyDescent="0.25">
      <c r="C1894" s="30"/>
      <c r="E1894" s="3"/>
    </row>
    <row r="1895" spans="3:5" x14ac:dyDescent="0.25">
      <c r="C1895" s="30"/>
      <c r="E1895" s="3"/>
    </row>
    <row r="1896" spans="3:5" x14ac:dyDescent="0.25">
      <c r="C1896" s="30"/>
      <c r="E1896" s="3"/>
    </row>
    <row r="1897" spans="3:5" x14ac:dyDescent="0.25">
      <c r="C1897" s="30"/>
      <c r="E1897" s="3"/>
    </row>
    <row r="1898" spans="3:5" x14ac:dyDescent="0.25">
      <c r="C1898" s="30"/>
      <c r="E1898" s="3"/>
    </row>
    <row r="1899" spans="3:5" x14ac:dyDescent="0.25">
      <c r="C1899" s="30"/>
      <c r="E1899" s="3"/>
    </row>
    <row r="1900" spans="3:5" x14ac:dyDescent="0.25">
      <c r="C1900" s="30"/>
      <c r="E1900" s="3"/>
    </row>
    <row r="1901" spans="3:5" x14ac:dyDescent="0.25">
      <c r="C1901" s="30"/>
      <c r="E1901" s="3"/>
    </row>
    <row r="1902" spans="3:5" x14ac:dyDescent="0.25">
      <c r="C1902" s="30"/>
      <c r="E1902" s="3"/>
    </row>
    <row r="1903" spans="3:5" x14ac:dyDescent="0.25">
      <c r="C1903" s="30"/>
      <c r="E1903" s="3"/>
    </row>
    <row r="1904" spans="3:5" x14ac:dyDescent="0.25">
      <c r="C1904" s="30"/>
      <c r="E1904" s="3"/>
    </row>
    <row r="1905" spans="3:5" x14ac:dyDescent="0.25">
      <c r="C1905" s="30"/>
      <c r="E1905" s="3"/>
    </row>
    <row r="1906" spans="3:5" x14ac:dyDescent="0.25">
      <c r="C1906" s="30"/>
      <c r="E1906" s="3"/>
    </row>
    <row r="1907" spans="3:5" x14ac:dyDescent="0.25">
      <c r="C1907" s="30"/>
      <c r="E1907" s="3"/>
    </row>
    <row r="1908" spans="3:5" x14ac:dyDescent="0.25">
      <c r="C1908" s="30"/>
      <c r="E1908" s="3"/>
    </row>
    <row r="1909" spans="3:5" x14ac:dyDescent="0.25">
      <c r="C1909" s="30"/>
      <c r="E1909" s="3"/>
    </row>
    <row r="1910" spans="3:5" x14ac:dyDescent="0.25">
      <c r="C1910" s="30"/>
      <c r="E1910" s="3"/>
    </row>
    <row r="1911" spans="3:5" x14ac:dyDescent="0.25">
      <c r="C1911" s="30"/>
      <c r="E1911" s="3"/>
    </row>
    <row r="1912" spans="3:5" x14ac:dyDescent="0.25">
      <c r="C1912" s="30"/>
      <c r="E1912" s="3"/>
    </row>
    <row r="1913" spans="3:5" x14ac:dyDescent="0.25">
      <c r="C1913" s="30"/>
      <c r="E1913" s="3"/>
    </row>
    <row r="1914" spans="3:5" x14ac:dyDescent="0.25">
      <c r="C1914" s="30"/>
      <c r="E1914" s="3"/>
    </row>
    <row r="1915" spans="3:5" x14ac:dyDescent="0.25">
      <c r="C1915" s="30"/>
      <c r="E1915" s="3"/>
    </row>
    <row r="1916" spans="3:5" x14ac:dyDescent="0.25">
      <c r="C1916" s="30"/>
      <c r="E1916" s="3"/>
    </row>
    <row r="1917" spans="3:5" x14ac:dyDescent="0.25">
      <c r="C1917" s="30"/>
      <c r="E1917" s="3"/>
    </row>
    <row r="1918" spans="3:5" x14ac:dyDescent="0.25">
      <c r="C1918" s="30"/>
      <c r="E1918" s="3"/>
    </row>
    <row r="1919" spans="3:5" x14ac:dyDescent="0.25">
      <c r="C1919" s="30"/>
      <c r="E1919" s="3"/>
    </row>
    <row r="1920" spans="3:5" x14ac:dyDescent="0.25">
      <c r="C1920" s="30"/>
      <c r="E1920" s="3"/>
    </row>
    <row r="1921" spans="3:5" x14ac:dyDescent="0.25">
      <c r="C1921" s="30"/>
      <c r="E1921" s="3"/>
    </row>
    <row r="1922" spans="3:5" x14ac:dyDescent="0.25">
      <c r="C1922" s="30"/>
      <c r="E1922" s="3"/>
    </row>
    <row r="1923" spans="3:5" x14ac:dyDescent="0.25">
      <c r="C1923" s="30"/>
      <c r="E1923" s="3"/>
    </row>
    <row r="1924" spans="3:5" x14ac:dyDescent="0.25">
      <c r="C1924" s="30"/>
      <c r="E1924" s="3"/>
    </row>
    <row r="1925" spans="3:5" x14ac:dyDescent="0.25">
      <c r="C1925" s="30"/>
      <c r="E1925" s="3"/>
    </row>
    <row r="1926" spans="3:5" x14ac:dyDescent="0.25">
      <c r="C1926" s="30"/>
      <c r="E1926" s="3"/>
    </row>
    <row r="1927" spans="3:5" x14ac:dyDescent="0.25">
      <c r="C1927" s="30"/>
      <c r="E1927" s="3"/>
    </row>
    <row r="1928" spans="3:5" x14ac:dyDescent="0.25">
      <c r="C1928" s="30"/>
      <c r="E1928" s="3"/>
    </row>
    <row r="1929" spans="3:5" x14ac:dyDescent="0.25">
      <c r="C1929" s="30"/>
      <c r="E1929" s="3"/>
    </row>
    <row r="1930" spans="3:5" x14ac:dyDescent="0.25">
      <c r="C1930" s="30"/>
      <c r="E1930" s="3"/>
    </row>
    <row r="1931" spans="3:5" x14ac:dyDescent="0.25">
      <c r="C1931" s="30"/>
      <c r="E1931" s="3"/>
    </row>
    <row r="1932" spans="3:5" x14ac:dyDescent="0.25">
      <c r="C1932" s="30"/>
      <c r="E1932" s="3"/>
    </row>
    <row r="1933" spans="3:5" x14ac:dyDescent="0.25">
      <c r="C1933" s="30"/>
      <c r="E1933" s="3"/>
    </row>
    <row r="1934" spans="3:5" x14ac:dyDescent="0.25">
      <c r="C1934" s="30"/>
      <c r="E1934" s="3"/>
    </row>
    <row r="1935" spans="3:5" x14ac:dyDescent="0.25">
      <c r="C1935" s="30"/>
      <c r="E1935" s="3"/>
    </row>
    <row r="1936" spans="3:5" x14ac:dyDescent="0.25">
      <c r="C1936" s="30"/>
      <c r="E1936" s="3"/>
    </row>
    <row r="1937" spans="3:5" x14ac:dyDescent="0.25">
      <c r="C1937" s="30"/>
      <c r="E1937" s="3"/>
    </row>
    <row r="1938" spans="3:5" x14ac:dyDescent="0.25">
      <c r="C1938" s="30"/>
      <c r="E1938" s="3"/>
    </row>
    <row r="1939" spans="3:5" x14ac:dyDescent="0.25">
      <c r="C1939" s="30"/>
      <c r="E1939" s="3"/>
    </row>
    <row r="1940" spans="3:5" x14ac:dyDescent="0.25">
      <c r="C1940" s="30"/>
      <c r="E1940" s="3"/>
    </row>
    <row r="1941" spans="3:5" x14ac:dyDescent="0.25">
      <c r="C1941" s="30"/>
      <c r="E1941" s="3"/>
    </row>
    <row r="1942" spans="3:5" x14ac:dyDescent="0.25">
      <c r="C1942" s="30"/>
      <c r="E1942" s="3"/>
    </row>
    <row r="1943" spans="3:5" x14ac:dyDescent="0.25">
      <c r="C1943" s="30"/>
      <c r="E1943" s="3"/>
    </row>
    <row r="1944" spans="3:5" x14ac:dyDescent="0.25">
      <c r="C1944" s="30"/>
      <c r="E1944" s="3"/>
    </row>
    <row r="1945" spans="3:5" x14ac:dyDescent="0.25">
      <c r="C1945" s="30"/>
      <c r="E1945" s="3"/>
    </row>
    <row r="1946" spans="3:5" x14ac:dyDescent="0.25">
      <c r="C1946" s="30"/>
      <c r="E1946" s="3"/>
    </row>
    <row r="1947" spans="3:5" x14ac:dyDescent="0.25">
      <c r="C1947" s="30"/>
      <c r="E1947" s="3"/>
    </row>
    <row r="1948" spans="3:5" x14ac:dyDescent="0.25">
      <c r="C1948" s="30"/>
      <c r="E1948" s="3"/>
    </row>
    <row r="1949" spans="3:5" x14ac:dyDescent="0.25">
      <c r="C1949" s="30"/>
      <c r="E1949" s="3"/>
    </row>
    <row r="1950" spans="3:5" x14ac:dyDescent="0.25">
      <c r="C1950" s="30"/>
      <c r="E1950" s="3"/>
    </row>
    <row r="1951" spans="3:5" x14ac:dyDescent="0.25">
      <c r="C1951" s="30"/>
      <c r="E1951" s="3"/>
    </row>
    <row r="1952" spans="3:5" x14ac:dyDescent="0.25">
      <c r="C1952" s="30"/>
      <c r="E1952" s="3"/>
    </row>
    <row r="1953" spans="3:5" x14ac:dyDescent="0.25">
      <c r="C1953" s="30"/>
      <c r="E1953" s="3"/>
    </row>
    <row r="1954" spans="3:5" x14ac:dyDescent="0.25">
      <c r="C1954" s="30"/>
      <c r="E1954" s="3"/>
    </row>
    <row r="1955" spans="3:5" x14ac:dyDescent="0.25">
      <c r="C1955" s="30"/>
      <c r="E1955" s="3"/>
    </row>
    <row r="1956" spans="3:5" x14ac:dyDescent="0.25">
      <c r="C1956" s="30"/>
      <c r="E1956" s="3"/>
    </row>
    <row r="1957" spans="3:5" x14ac:dyDescent="0.25">
      <c r="C1957" s="30"/>
      <c r="E1957" s="3"/>
    </row>
    <row r="1958" spans="3:5" x14ac:dyDescent="0.25">
      <c r="C1958" s="30"/>
      <c r="E1958" s="3"/>
    </row>
    <row r="1959" spans="3:5" x14ac:dyDescent="0.25">
      <c r="C1959" s="30"/>
      <c r="E1959" s="3"/>
    </row>
    <row r="1960" spans="3:5" x14ac:dyDescent="0.25">
      <c r="C1960" s="30"/>
      <c r="E1960" s="3"/>
    </row>
    <row r="1961" spans="3:5" x14ac:dyDescent="0.25">
      <c r="C1961" s="30"/>
      <c r="E1961" s="3"/>
    </row>
    <row r="1962" spans="3:5" x14ac:dyDescent="0.25">
      <c r="C1962" s="30"/>
      <c r="E1962" s="3"/>
    </row>
    <row r="1963" spans="3:5" x14ac:dyDescent="0.25">
      <c r="C1963" s="30"/>
      <c r="E1963" s="3"/>
    </row>
    <row r="1964" spans="3:5" x14ac:dyDescent="0.25">
      <c r="C1964" s="30"/>
      <c r="E1964" s="3"/>
    </row>
    <row r="1965" spans="3:5" x14ac:dyDescent="0.25">
      <c r="C1965" s="30"/>
      <c r="E1965" s="3"/>
    </row>
    <row r="1966" spans="3:5" x14ac:dyDescent="0.25">
      <c r="C1966" s="30"/>
      <c r="E1966" s="3"/>
    </row>
    <row r="1967" spans="3:5" x14ac:dyDescent="0.25">
      <c r="C1967" s="30"/>
      <c r="E1967" s="3"/>
    </row>
    <row r="1968" spans="3:5" x14ac:dyDescent="0.25">
      <c r="C1968" s="30"/>
      <c r="E1968" s="3"/>
    </row>
    <row r="1969" spans="3:5" x14ac:dyDescent="0.25">
      <c r="C1969" s="30"/>
      <c r="E1969" s="3"/>
    </row>
    <row r="1970" spans="3:5" x14ac:dyDescent="0.25">
      <c r="C1970" s="30"/>
      <c r="E1970" s="3"/>
    </row>
    <row r="1971" spans="3:5" x14ac:dyDescent="0.25">
      <c r="C1971" s="30"/>
      <c r="E1971" s="3"/>
    </row>
    <row r="1972" spans="3:5" x14ac:dyDescent="0.25">
      <c r="C1972" s="30"/>
      <c r="E1972" s="3"/>
    </row>
    <row r="1973" spans="3:5" x14ac:dyDescent="0.25">
      <c r="C1973" s="30"/>
      <c r="E1973" s="3"/>
    </row>
    <row r="1974" spans="3:5" x14ac:dyDescent="0.25">
      <c r="C1974" s="30"/>
      <c r="E1974" s="3"/>
    </row>
    <row r="1975" spans="3:5" x14ac:dyDescent="0.25">
      <c r="C1975" s="30"/>
      <c r="E1975" s="3"/>
    </row>
    <row r="1976" spans="3:5" x14ac:dyDescent="0.25">
      <c r="C1976" s="30"/>
      <c r="E1976" s="3"/>
    </row>
    <row r="1977" spans="3:5" x14ac:dyDescent="0.25">
      <c r="C1977" s="30"/>
      <c r="E1977" s="3"/>
    </row>
    <row r="1978" spans="3:5" x14ac:dyDescent="0.25">
      <c r="C1978" s="30"/>
      <c r="E1978" s="3"/>
    </row>
    <row r="1979" spans="3:5" x14ac:dyDescent="0.25">
      <c r="C1979" s="30"/>
      <c r="E1979" s="3"/>
    </row>
    <row r="1980" spans="3:5" x14ac:dyDescent="0.25">
      <c r="C1980" s="30"/>
      <c r="E1980" s="3"/>
    </row>
    <row r="1981" spans="3:5" x14ac:dyDescent="0.25">
      <c r="C1981" s="30"/>
      <c r="E1981" s="3"/>
    </row>
    <row r="1982" spans="3:5" x14ac:dyDescent="0.25">
      <c r="C1982" s="30"/>
      <c r="E1982" s="3"/>
    </row>
    <row r="1983" spans="3:5" x14ac:dyDescent="0.25">
      <c r="C1983" s="30"/>
      <c r="E1983" s="3"/>
    </row>
    <row r="1984" spans="3:5" x14ac:dyDescent="0.25">
      <c r="C1984" s="30"/>
      <c r="E1984" s="3"/>
    </row>
    <row r="1985" spans="3:5" x14ac:dyDescent="0.25">
      <c r="C1985" s="30"/>
      <c r="E1985" s="3"/>
    </row>
    <row r="1986" spans="3:5" x14ac:dyDescent="0.25">
      <c r="C1986" s="30"/>
      <c r="E1986" s="3"/>
    </row>
    <row r="1987" spans="3:5" x14ac:dyDescent="0.25">
      <c r="C1987" s="30"/>
      <c r="E1987" s="3"/>
    </row>
    <row r="1988" spans="3:5" x14ac:dyDescent="0.25">
      <c r="C1988" s="30"/>
      <c r="E1988" s="3"/>
    </row>
    <row r="1989" spans="3:5" x14ac:dyDescent="0.25">
      <c r="C1989" s="30"/>
      <c r="E1989" s="3"/>
    </row>
    <row r="1990" spans="3:5" x14ac:dyDescent="0.25">
      <c r="C1990" s="30"/>
      <c r="E1990" s="3"/>
    </row>
    <row r="1991" spans="3:5" x14ac:dyDescent="0.25">
      <c r="C1991" s="30"/>
      <c r="E1991" s="3"/>
    </row>
    <row r="1992" spans="3:5" x14ac:dyDescent="0.25">
      <c r="C1992" s="30"/>
      <c r="E1992" s="3"/>
    </row>
    <row r="1993" spans="3:5" x14ac:dyDescent="0.25">
      <c r="C1993" s="30"/>
      <c r="E1993" s="3"/>
    </row>
    <row r="1994" spans="3:5" x14ac:dyDescent="0.25">
      <c r="C1994" s="30"/>
      <c r="E1994" s="3"/>
    </row>
    <row r="1995" spans="3:5" x14ac:dyDescent="0.25">
      <c r="C1995" s="30"/>
      <c r="E1995" s="3"/>
    </row>
    <row r="1996" spans="3:5" x14ac:dyDescent="0.25">
      <c r="C1996" s="30"/>
      <c r="E1996" s="3"/>
    </row>
    <row r="1997" spans="3:5" x14ac:dyDescent="0.25">
      <c r="C1997" s="30"/>
      <c r="E1997" s="3"/>
    </row>
    <row r="1998" spans="3:5" x14ac:dyDescent="0.25">
      <c r="C1998" s="30"/>
      <c r="E1998" s="3"/>
    </row>
    <row r="1999" spans="3:5" x14ac:dyDescent="0.25">
      <c r="C1999" s="30"/>
      <c r="E1999" s="3"/>
    </row>
    <row r="2000" spans="3:5" x14ac:dyDescent="0.25">
      <c r="C2000" s="30"/>
      <c r="E2000" s="3"/>
    </row>
    <row r="2001" spans="3:5" x14ac:dyDescent="0.25">
      <c r="C2001" s="30"/>
      <c r="E2001" s="3"/>
    </row>
    <row r="2002" spans="3:5" x14ac:dyDescent="0.25">
      <c r="C2002" s="30"/>
      <c r="E2002" s="3"/>
    </row>
    <row r="2003" spans="3:5" x14ac:dyDescent="0.25">
      <c r="C2003" s="30"/>
      <c r="E2003" s="3"/>
    </row>
    <row r="2004" spans="3:5" x14ac:dyDescent="0.25">
      <c r="C2004" s="30"/>
      <c r="E2004" s="3"/>
    </row>
    <row r="2005" spans="3:5" x14ac:dyDescent="0.25">
      <c r="C2005" s="30"/>
      <c r="E2005" s="3"/>
    </row>
    <row r="2006" spans="3:5" x14ac:dyDescent="0.25">
      <c r="C2006" s="30"/>
      <c r="E2006" s="3"/>
    </row>
    <row r="2007" spans="3:5" x14ac:dyDescent="0.25">
      <c r="C2007" s="30"/>
      <c r="E2007" s="3"/>
    </row>
    <row r="2008" spans="3:5" x14ac:dyDescent="0.25">
      <c r="C2008" s="30"/>
      <c r="E2008" s="3"/>
    </row>
    <row r="2009" spans="3:5" x14ac:dyDescent="0.25">
      <c r="C2009" s="30"/>
      <c r="E2009" s="3"/>
    </row>
    <row r="2010" spans="3:5" x14ac:dyDescent="0.25">
      <c r="C2010" s="30"/>
      <c r="E2010" s="3"/>
    </row>
    <row r="2011" spans="3:5" x14ac:dyDescent="0.25">
      <c r="C2011" s="30"/>
      <c r="E2011" s="3"/>
    </row>
    <row r="2012" spans="3:5" x14ac:dyDescent="0.25">
      <c r="C2012" s="30"/>
      <c r="E2012" s="3"/>
    </row>
    <row r="2013" spans="3:5" x14ac:dyDescent="0.25">
      <c r="C2013" s="30"/>
      <c r="E2013" s="3"/>
    </row>
    <row r="2014" spans="3:5" x14ac:dyDescent="0.25">
      <c r="C2014" s="3"/>
      <c r="E2014" s="3"/>
    </row>
    <row r="2015" spans="3:5" x14ac:dyDescent="0.25">
      <c r="C2015" s="30"/>
      <c r="E2015" s="3"/>
    </row>
    <row r="2016" spans="3:5" x14ac:dyDescent="0.25">
      <c r="C2016" s="30"/>
      <c r="E2016" s="3"/>
    </row>
    <row r="2017" spans="3:5" x14ac:dyDescent="0.25">
      <c r="C2017" s="30"/>
      <c r="E2017" s="3"/>
    </row>
    <row r="2018" spans="3:5" x14ac:dyDescent="0.25">
      <c r="C2018" s="30"/>
      <c r="E2018" s="3"/>
    </row>
    <row r="2019" spans="3:5" x14ac:dyDescent="0.25">
      <c r="C2019" s="30"/>
      <c r="E2019" s="3"/>
    </row>
    <row r="2020" spans="3:5" x14ac:dyDescent="0.25">
      <c r="C2020" s="30"/>
      <c r="E2020" s="3"/>
    </row>
    <row r="2021" spans="3:5" x14ac:dyDescent="0.25">
      <c r="C2021" s="30"/>
      <c r="E2021" s="3"/>
    </row>
    <row r="2022" spans="3:5" x14ac:dyDescent="0.25">
      <c r="C2022" s="30"/>
      <c r="E2022" s="3"/>
    </row>
    <row r="2023" spans="3:5" x14ac:dyDescent="0.25">
      <c r="C2023" s="30"/>
      <c r="E2023" s="3"/>
    </row>
    <row r="2024" spans="3:5" x14ac:dyDescent="0.25">
      <c r="C2024" s="30"/>
      <c r="E2024" s="3"/>
    </row>
    <row r="2025" spans="3:5" x14ac:dyDescent="0.25">
      <c r="C2025" s="30"/>
      <c r="E2025" s="3"/>
    </row>
    <row r="2026" spans="3:5" x14ac:dyDescent="0.25">
      <c r="C2026" s="30"/>
      <c r="E2026" s="3"/>
    </row>
    <row r="2027" spans="3:5" x14ac:dyDescent="0.25">
      <c r="C2027" s="30"/>
      <c r="E2027" s="3"/>
    </row>
    <row r="2028" spans="3:5" x14ac:dyDescent="0.25">
      <c r="C2028" s="30"/>
      <c r="E2028" s="3"/>
    </row>
    <row r="2029" spans="3:5" x14ac:dyDescent="0.25">
      <c r="C2029" s="3"/>
      <c r="E2029" s="3"/>
    </row>
    <row r="2030" spans="3:5" x14ac:dyDescent="0.25">
      <c r="C2030" s="3"/>
      <c r="E2030" s="3"/>
    </row>
    <row r="2031" spans="3:5" x14ac:dyDescent="0.25">
      <c r="C2031" s="3"/>
      <c r="E2031" s="3"/>
    </row>
    <row r="2032" spans="3:5" x14ac:dyDescent="0.25">
      <c r="C2032" s="3"/>
      <c r="E2032" s="3"/>
    </row>
    <row r="2033" spans="3:5" x14ac:dyDescent="0.25">
      <c r="C2033" s="3"/>
      <c r="E2033" s="3"/>
    </row>
    <row r="2034" spans="3:5" x14ac:dyDescent="0.25">
      <c r="C2034" s="3"/>
      <c r="E2034" s="3"/>
    </row>
    <row r="2035" spans="3:5" x14ac:dyDescent="0.25">
      <c r="C2035" s="3"/>
      <c r="E2035" s="3"/>
    </row>
    <row r="2036" spans="3:5" x14ac:dyDescent="0.25">
      <c r="C2036" s="3"/>
      <c r="E2036" s="3"/>
    </row>
    <row r="2037" spans="3:5" x14ac:dyDescent="0.25">
      <c r="C2037" s="3"/>
      <c r="E2037" s="3"/>
    </row>
    <row r="2038" spans="3:5" x14ac:dyDescent="0.25">
      <c r="C2038" s="30"/>
      <c r="E2038" s="3"/>
    </row>
    <row r="2039" spans="3:5" x14ac:dyDescent="0.25">
      <c r="C2039" s="30"/>
      <c r="E2039" s="3"/>
    </row>
    <row r="2040" spans="3:5" x14ac:dyDescent="0.25">
      <c r="C2040" s="30"/>
      <c r="E2040" s="3"/>
    </row>
    <row r="2041" spans="3:5" x14ac:dyDescent="0.25">
      <c r="C2041" s="30"/>
      <c r="E2041" s="3"/>
    </row>
    <row r="2042" spans="3:5" x14ac:dyDescent="0.25">
      <c r="C2042" s="30"/>
      <c r="E2042" s="3"/>
    </row>
    <row r="2043" spans="3:5" x14ac:dyDescent="0.25">
      <c r="C2043" s="3"/>
      <c r="E2043" s="3"/>
    </row>
    <row r="2044" spans="3:5" x14ac:dyDescent="0.25">
      <c r="C2044" s="3"/>
      <c r="E2044" s="3"/>
    </row>
    <row r="2045" spans="3:5" x14ac:dyDescent="0.25">
      <c r="C2045" s="3"/>
      <c r="E2045" s="3"/>
    </row>
    <row r="2046" spans="3:5" x14ac:dyDescent="0.25">
      <c r="C2046" s="3"/>
      <c r="E2046" s="3"/>
    </row>
    <row r="2047" spans="3:5" x14ac:dyDescent="0.25">
      <c r="C2047" s="3"/>
      <c r="E2047" s="3"/>
    </row>
    <row r="2048" spans="3:5" x14ac:dyDescent="0.25">
      <c r="C2048" s="3"/>
      <c r="E2048" s="3"/>
    </row>
    <row r="2049" spans="3:5" x14ac:dyDescent="0.25">
      <c r="C2049" s="3"/>
      <c r="E2049" s="3"/>
    </row>
    <row r="2050" spans="3:5" x14ac:dyDescent="0.25">
      <c r="C2050" s="3"/>
      <c r="E2050" s="3"/>
    </row>
    <row r="2051" spans="3:5" x14ac:dyDescent="0.25">
      <c r="C2051" s="3"/>
      <c r="E2051" s="3"/>
    </row>
    <row r="2052" spans="3:5" x14ac:dyDescent="0.25">
      <c r="C2052" s="3"/>
      <c r="E2052" s="3"/>
    </row>
    <row r="2053" spans="3:5" x14ac:dyDescent="0.25">
      <c r="C2053" s="3"/>
      <c r="E2053" s="3"/>
    </row>
    <row r="2054" spans="3:5" x14ac:dyDescent="0.25">
      <c r="C2054" s="3"/>
      <c r="E2054" s="3"/>
    </row>
    <row r="2055" spans="3:5" x14ac:dyDescent="0.25">
      <c r="C2055" s="3"/>
      <c r="E2055" s="3"/>
    </row>
    <row r="2056" spans="3:5" x14ac:dyDescent="0.25">
      <c r="C2056" s="3"/>
      <c r="E2056" s="3"/>
    </row>
    <row r="2057" spans="3:5" x14ac:dyDescent="0.25">
      <c r="C2057" s="3"/>
      <c r="E2057" s="3"/>
    </row>
    <row r="2058" spans="3:5" x14ac:dyDescent="0.25">
      <c r="C2058" s="30"/>
      <c r="E2058" s="3"/>
    </row>
    <row r="2059" spans="3:5" x14ac:dyDescent="0.25">
      <c r="C2059" s="30"/>
      <c r="E2059" s="3"/>
    </row>
    <row r="2060" spans="3:5" x14ac:dyDescent="0.25">
      <c r="C2060" s="3"/>
      <c r="E2060" s="3"/>
    </row>
    <row r="2061" spans="3:5" x14ac:dyDescent="0.25">
      <c r="C2061" s="3"/>
      <c r="E2061" s="3"/>
    </row>
    <row r="2062" spans="3:5" x14ac:dyDescent="0.25">
      <c r="C2062" s="3"/>
      <c r="E2062" s="3"/>
    </row>
    <row r="2063" spans="3:5" x14ac:dyDescent="0.25">
      <c r="C2063" s="3"/>
      <c r="E2063" s="3"/>
    </row>
    <row r="2064" spans="3:5" x14ac:dyDescent="0.25">
      <c r="C2064" s="3"/>
      <c r="E2064" s="3"/>
    </row>
    <row r="2065" spans="3:5" x14ac:dyDescent="0.25">
      <c r="C2065" s="3"/>
      <c r="E2065" s="3"/>
    </row>
    <row r="2066" spans="3:5" x14ac:dyDescent="0.25">
      <c r="C2066" s="3"/>
      <c r="E2066" s="3"/>
    </row>
    <row r="2067" spans="3:5" x14ac:dyDescent="0.25">
      <c r="C2067" s="3"/>
      <c r="E2067" s="3"/>
    </row>
    <row r="2068" spans="3:5" x14ac:dyDescent="0.25">
      <c r="C2068" s="3"/>
      <c r="E2068" s="3"/>
    </row>
    <row r="2069" spans="3:5" x14ac:dyDescent="0.25">
      <c r="C2069" s="3"/>
      <c r="E2069" s="3"/>
    </row>
    <row r="2070" spans="3:5" x14ac:dyDescent="0.25">
      <c r="C2070" s="3"/>
      <c r="E2070" s="3"/>
    </row>
    <row r="2071" spans="3:5" x14ac:dyDescent="0.25">
      <c r="C2071" s="3"/>
      <c r="E2071" s="3"/>
    </row>
    <row r="2072" spans="3:5" x14ac:dyDescent="0.25">
      <c r="C2072" s="3"/>
      <c r="E2072" s="3"/>
    </row>
    <row r="2073" spans="3:5" x14ac:dyDescent="0.25">
      <c r="C2073" s="3"/>
      <c r="E2073" s="3"/>
    </row>
    <row r="2074" spans="3:5" x14ac:dyDescent="0.25">
      <c r="C2074" s="30"/>
      <c r="E2074" s="3"/>
    </row>
    <row r="2075" spans="3:5" x14ac:dyDescent="0.25">
      <c r="C2075" s="30"/>
      <c r="E2075" s="3"/>
    </row>
    <row r="2076" spans="3:5" x14ac:dyDescent="0.25">
      <c r="C2076" s="30"/>
      <c r="E2076" s="3"/>
    </row>
    <row r="2077" spans="3:5" x14ac:dyDescent="0.25">
      <c r="C2077" s="30"/>
      <c r="E2077" s="3"/>
    </row>
    <row r="2078" spans="3:5" x14ac:dyDescent="0.25">
      <c r="C2078" s="30"/>
      <c r="E2078" s="3"/>
    </row>
    <row r="2079" spans="3:5" x14ac:dyDescent="0.25">
      <c r="C2079" s="3"/>
      <c r="E2079" s="3"/>
    </row>
    <row r="2080" spans="3:5" x14ac:dyDescent="0.25">
      <c r="C2080" s="3"/>
      <c r="E2080" s="3"/>
    </row>
    <row r="2081" spans="3:5" x14ac:dyDescent="0.25">
      <c r="C2081" s="3"/>
      <c r="E2081" s="3"/>
    </row>
    <row r="2082" spans="3:5" x14ac:dyDescent="0.25">
      <c r="C2082" s="3"/>
      <c r="E2082" s="3"/>
    </row>
    <row r="2083" spans="3:5" x14ac:dyDescent="0.25">
      <c r="C2083" s="3"/>
      <c r="E2083" s="3"/>
    </row>
    <row r="2084" spans="3:5" x14ac:dyDescent="0.25">
      <c r="C2084" s="3"/>
      <c r="E2084" s="3"/>
    </row>
    <row r="2085" spans="3:5" x14ac:dyDescent="0.25">
      <c r="C2085" s="3"/>
      <c r="E2085" s="3"/>
    </row>
    <row r="2086" spans="3:5" x14ac:dyDescent="0.25">
      <c r="C2086" s="3"/>
      <c r="E2086" s="3"/>
    </row>
    <row r="2087" spans="3:5" x14ac:dyDescent="0.25">
      <c r="C2087" s="3"/>
      <c r="E2087" s="3"/>
    </row>
    <row r="2088" spans="3:5" x14ac:dyDescent="0.25">
      <c r="C2088" s="3"/>
      <c r="E2088" s="3"/>
    </row>
    <row r="2089" spans="3:5" x14ac:dyDescent="0.25">
      <c r="C2089" s="3"/>
      <c r="E2089" s="3"/>
    </row>
    <row r="2090" spans="3:5" x14ac:dyDescent="0.25">
      <c r="C2090" s="3"/>
      <c r="E2090" s="3"/>
    </row>
    <row r="2091" spans="3:5" x14ac:dyDescent="0.25">
      <c r="C2091" s="3"/>
      <c r="E2091" s="3"/>
    </row>
    <row r="2092" spans="3:5" x14ac:dyDescent="0.25">
      <c r="C2092" s="3"/>
      <c r="E2092" s="3"/>
    </row>
    <row r="2093" spans="3:5" x14ac:dyDescent="0.25">
      <c r="C2093" s="30"/>
      <c r="D2093" s="33"/>
      <c r="E2093" s="3"/>
    </row>
    <row r="2094" spans="3:5" x14ac:dyDescent="0.25">
      <c r="C2094" s="30"/>
      <c r="E2094" s="3"/>
    </row>
    <row r="2095" spans="3:5" x14ac:dyDescent="0.25">
      <c r="C2095" s="30"/>
      <c r="E2095" s="3"/>
    </row>
    <row r="2096" spans="3:5" x14ac:dyDescent="0.25">
      <c r="C2096" s="30"/>
      <c r="E2096" s="3"/>
    </row>
    <row r="2097" spans="3:5" x14ac:dyDescent="0.25">
      <c r="C2097" s="30"/>
      <c r="E2097" s="3"/>
    </row>
    <row r="2098" spans="3:5" x14ac:dyDescent="0.25">
      <c r="C2098" s="30"/>
      <c r="E2098" s="3"/>
    </row>
    <row r="2099" spans="3:5" x14ac:dyDescent="0.25">
      <c r="C2099" s="3"/>
      <c r="E2099" s="3"/>
    </row>
    <row r="2100" spans="3:5" x14ac:dyDescent="0.25">
      <c r="C2100" s="3"/>
      <c r="E2100" s="3"/>
    </row>
    <row r="2101" spans="3:5" x14ac:dyDescent="0.25">
      <c r="C2101" s="30"/>
      <c r="E2101" s="3"/>
    </row>
    <row r="2102" spans="3:5" x14ac:dyDescent="0.25">
      <c r="C2102" s="30"/>
      <c r="E2102" s="3"/>
    </row>
    <row r="2103" spans="3:5" x14ac:dyDescent="0.25">
      <c r="C2103" s="3"/>
      <c r="E2103" s="3"/>
    </row>
    <row r="2104" spans="3:5" x14ac:dyDescent="0.25">
      <c r="C2104" s="3"/>
      <c r="E2104" s="3"/>
    </row>
    <row r="2105" spans="3:5" x14ac:dyDescent="0.25">
      <c r="C2105" s="3"/>
      <c r="E2105" s="3"/>
    </row>
    <row r="2106" spans="3:5" x14ac:dyDescent="0.25">
      <c r="C2106" s="3"/>
      <c r="E2106" s="3"/>
    </row>
    <row r="2107" spans="3:5" x14ac:dyDescent="0.25">
      <c r="C2107" s="3"/>
      <c r="E2107" s="3"/>
    </row>
    <row r="2108" spans="3:5" x14ac:dyDescent="0.25">
      <c r="C2108" s="3"/>
      <c r="E2108" s="3"/>
    </row>
    <row r="2109" spans="3:5" x14ac:dyDescent="0.25">
      <c r="C2109" s="3"/>
      <c r="E2109" s="3"/>
    </row>
    <row r="2110" spans="3:5" x14ac:dyDescent="0.25">
      <c r="C2110" s="3"/>
      <c r="E2110" s="3"/>
    </row>
    <row r="2111" spans="3:5" x14ac:dyDescent="0.25">
      <c r="C2111" s="3"/>
      <c r="E2111" s="3"/>
    </row>
    <row r="2112" spans="3:5" x14ac:dyDescent="0.25">
      <c r="C2112" s="30"/>
      <c r="E2112" s="3"/>
    </row>
    <row r="2113" spans="3:5" x14ac:dyDescent="0.25">
      <c r="C2113" s="30"/>
      <c r="D2113" s="33"/>
      <c r="E2113" s="3"/>
    </row>
    <row r="2114" spans="3:5" x14ac:dyDescent="0.25">
      <c r="C2114" s="30"/>
      <c r="E2114" s="3"/>
    </row>
    <row r="2115" spans="3:5" x14ac:dyDescent="0.25">
      <c r="C2115" s="30"/>
      <c r="E2115" s="3"/>
    </row>
    <row r="2116" spans="3:5" x14ac:dyDescent="0.25">
      <c r="C2116" s="30"/>
      <c r="E2116" s="3"/>
    </row>
    <row r="2117" spans="3:5" x14ac:dyDescent="0.25">
      <c r="C2117" s="30"/>
      <c r="E2117" s="3"/>
    </row>
    <row r="2118" spans="3:5" x14ac:dyDescent="0.25">
      <c r="C2118" s="3"/>
      <c r="E2118" s="3"/>
    </row>
    <row r="2119" spans="3:5" x14ac:dyDescent="0.25">
      <c r="C2119" s="30"/>
      <c r="E2119" s="3"/>
    </row>
    <row r="2120" spans="3:5" x14ac:dyDescent="0.25">
      <c r="C2120" s="3"/>
      <c r="E2120" s="3"/>
    </row>
    <row r="2121" spans="3:5" x14ac:dyDescent="0.25">
      <c r="C2121" s="3"/>
      <c r="E2121" s="3"/>
    </row>
    <row r="2122" spans="3:5" x14ac:dyDescent="0.25">
      <c r="C2122" s="3"/>
      <c r="E2122" s="3"/>
    </row>
    <row r="2123" spans="3:5" x14ac:dyDescent="0.25">
      <c r="C2123" s="3"/>
      <c r="E2123" s="3"/>
    </row>
    <row r="2124" spans="3:5" x14ac:dyDescent="0.25">
      <c r="C2124" s="3"/>
      <c r="E2124" s="3"/>
    </row>
    <row r="2125" spans="3:5" x14ac:dyDescent="0.25">
      <c r="C2125" s="3"/>
      <c r="E2125" s="3"/>
    </row>
    <row r="2126" spans="3:5" x14ac:dyDescent="0.25">
      <c r="C2126" s="3"/>
      <c r="E2126" s="3"/>
    </row>
    <row r="2127" spans="3:5" x14ac:dyDescent="0.25">
      <c r="C2127" s="3"/>
      <c r="E2127" s="3"/>
    </row>
    <row r="2128" spans="3:5" x14ac:dyDescent="0.25">
      <c r="C2128" s="3"/>
      <c r="E2128" s="3"/>
    </row>
    <row r="2129" spans="3:5" x14ac:dyDescent="0.25">
      <c r="C2129" s="3"/>
      <c r="E2129" s="3"/>
    </row>
    <row r="2130" spans="3:5" x14ac:dyDescent="0.25">
      <c r="C2130" s="30"/>
      <c r="D2130" s="33"/>
      <c r="E2130" s="3"/>
    </row>
    <row r="2131" spans="3:5" x14ac:dyDescent="0.25">
      <c r="C2131" s="30"/>
      <c r="E2131" s="3"/>
    </row>
    <row r="2132" spans="3:5" x14ac:dyDescent="0.25">
      <c r="C2132" s="30"/>
      <c r="E2132" s="3"/>
    </row>
    <row r="2133" spans="3:5" x14ac:dyDescent="0.25">
      <c r="C2133" s="30"/>
      <c r="E2133" s="3"/>
    </row>
    <row r="2134" spans="3:5" x14ac:dyDescent="0.25">
      <c r="C2134" s="30"/>
      <c r="E2134" s="3"/>
    </row>
    <row r="2135" spans="3:5" x14ac:dyDescent="0.25">
      <c r="C2135" s="30"/>
      <c r="E2135" s="3"/>
    </row>
    <row r="2136" spans="3:5" x14ac:dyDescent="0.25">
      <c r="C2136" s="3"/>
      <c r="E2136" s="3"/>
    </row>
    <row r="2137" spans="3:5" x14ac:dyDescent="0.25">
      <c r="C2137" s="3"/>
      <c r="E2137" s="3"/>
    </row>
    <row r="2138" spans="3:5" x14ac:dyDescent="0.25">
      <c r="C2138" s="3"/>
      <c r="E2138" s="3"/>
    </row>
    <row r="2139" spans="3:5" x14ac:dyDescent="0.25">
      <c r="C2139" s="3"/>
      <c r="E2139" s="3"/>
    </row>
    <row r="2140" spans="3:5" x14ac:dyDescent="0.25">
      <c r="C2140" s="3"/>
      <c r="E2140" s="3"/>
    </row>
    <row r="2141" spans="3:5" x14ac:dyDescent="0.25">
      <c r="C2141" s="3"/>
      <c r="E2141" s="3"/>
    </row>
    <row r="2142" spans="3:5" x14ac:dyDescent="0.25">
      <c r="C2142" s="3"/>
      <c r="E2142" s="3"/>
    </row>
    <row r="2143" spans="3:5" x14ac:dyDescent="0.25">
      <c r="C2143" s="3"/>
      <c r="E2143" s="3"/>
    </row>
    <row r="2144" spans="3:5" x14ac:dyDescent="0.25">
      <c r="C2144" s="3"/>
      <c r="E2144" s="3"/>
    </row>
    <row r="2145" spans="3:5" x14ac:dyDescent="0.25">
      <c r="C2145" s="3"/>
      <c r="E2145" s="3"/>
    </row>
    <row r="2146" spans="3:5" x14ac:dyDescent="0.25">
      <c r="C2146" s="3"/>
      <c r="E2146" s="3"/>
    </row>
    <row r="2147" spans="3:5" x14ac:dyDescent="0.25">
      <c r="C2147" s="3"/>
      <c r="E2147" s="3"/>
    </row>
    <row r="2148" spans="3:5" x14ac:dyDescent="0.25">
      <c r="C2148" s="3"/>
      <c r="E2148" s="3"/>
    </row>
    <row r="2149" spans="3:5" x14ac:dyDescent="0.25">
      <c r="C2149" s="3"/>
      <c r="E2149" s="3"/>
    </row>
    <row r="2150" spans="3:5" x14ac:dyDescent="0.25">
      <c r="C2150" s="3"/>
      <c r="E2150" s="3"/>
    </row>
    <row r="2151" spans="3:5" x14ac:dyDescent="0.25">
      <c r="C2151" s="3"/>
      <c r="E2151" s="3"/>
    </row>
    <row r="2152" spans="3:5" x14ac:dyDescent="0.25">
      <c r="C2152" s="3"/>
      <c r="E2152" s="3"/>
    </row>
    <row r="2153" spans="3:5" x14ac:dyDescent="0.25">
      <c r="C2153" s="3"/>
      <c r="E2153" s="3"/>
    </row>
    <row r="2154" spans="3:5" x14ac:dyDescent="0.25">
      <c r="C2154" s="3"/>
      <c r="E2154" s="3"/>
    </row>
    <row r="2155" spans="3:5" x14ac:dyDescent="0.25">
      <c r="C2155" s="3"/>
      <c r="E2155" s="3"/>
    </row>
    <row r="2156" spans="3:5" x14ac:dyDescent="0.25">
      <c r="C2156" s="3"/>
      <c r="E2156" s="3"/>
    </row>
    <row r="2157" spans="3:5" x14ac:dyDescent="0.25">
      <c r="C2157" s="3"/>
      <c r="E2157" s="3"/>
    </row>
    <row r="2158" spans="3:5" x14ac:dyDescent="0.25">
      <c r="C2158" s="3"/>
      <c r="E2158" s="3"/>
    </row>
    <row r="2159" spans="3:5" x14ac:dyDescent="0.25">
      <c r="C2159" s="3"/>
      <c r="E2159" s="3"/>
    </row>
    <row r="2160" spans="3:5" x14ac:dyDescent="0.25">
      <c r="C2160" s="30"/>
      <c r="D2160" s="33"/>
      <c r="E2160" s="3"/>
    </row>
    <row r="2161" spans="3:5" x14ac:dyDescent="0.25">
      <c r="C2161" s="30"/>
      <c r="E2161" s="3"/>
    </row>
    <row r="2162" spans="3:5" x14ac:dyDescent="0.25">
      <c r="C2162" s="30"/>
      <c r="E2162" s="3"/>
    </row>
    <row r="2163" spans="3:5" x14ac:dyDescent="0.25">
      <c r="C2163" s="3"/>
      <c r="E2163" s="3"/>
    </row>
    <row r="2164" spans="3:5" x14ac:dyDescent="0.25">
      <c r="C2164" s="3"/>
      <c r="E2164" s="3"/>
    </row>
    <row r="2165" spans="3:5" x14ac:dyDescent="0.25">
      <c r="C2165" s="3"/>
      <c r="E2165" s="3"/>
    </row>
    <row r="2166" spans="3:5" x14ac:dyDescent="0.25">
      <c r="C2166" s="3"/>
      <c r="E2166" s="3"/>
    </row>
    <row r="2167" spans="3:5" x14ac:dyDescent="0.25">
      <c r="C2167" s="30"/>
      <c r="E2167" s="3"/>
    </row>
    <row r="2168" spans="3:5" x14ac:dyDescent="0.25">
      <c r="C2168" s="30"/>
      <c r="E2168" s="3"/>
    </row>
    <row r="2169" spans="3:5" x14ac:dyDescent="0.25">
      <c r="C2169" s="30"/>
      <c r="E2169" s="3"/>
    </row>
    <row r="2170" spans="3:5" x14ac:dyDescent="0.25">
      <c r="C2170" s="3"/>
      <c r="E2170" s="3"/>
    </row>
    <row r="2171" spans="3:5" x14ac:dyDescent="0.25">
      <c r="C2171" s="3"/>
      <c r="E2171" s="3"/>
    </row>
    <row r="2172" spans="3:5" x14ac:dyDescent="0.25">
      <c r="C2172" s="3"/>
      <c r="E2172" s="3"/>
    </row>
    <row r="2173" spans="3:5" x14ac:dyDescent="0.25">
      <c r="C2173" s="3"/>
      <c r="E2173" s="3"/>
    </row>
    <row r="2174" spans="3:5" x14ac:dyDescent="0.25">
      <c r="C2174" s="3"/>
      <c r="E2174" s="3"/>
    </row>
    <row r="2175" spans="3:5" x14ac:dyDescent="0.25">
      <c r="C2175" s="3"/>
      <c r="E2175" s="3"/>
    </row>
    <row r="2176" spans="3:5" x14ac:dyDescent="0.25">
      <c r="C2176" s="3"/>
      <c r="E2176" s="3"/>
    </row>
    <row r="2177" spans="3:5" x14ac:dyDescent="0.25">
      <c r="C2177" s="3"/>
      <c r="E2177" s="3"/>
    </row>
    <row r="2178" spans="3:5" x14ac:dyDescent="0.25">
      <c r="C2178" s="3"/>
      <c r="E2178" s="3"/>
    </row>
    <row r="2179" spans="3:5" x14ac:dyDescent="0.25">
      <c r="C2179" s="3"/>
      <c r="E2179" s="3"/>
    </row>
    <row r="2180" spans="3:5" x14ac:dyDescent="0.25">
      <c r="C2180" s="3"/>
      <c r="E2180" s="3"/>
    </row>
    <row r="2181" spans="3:5" x14ac:dyDescent="0.25">
      <c r="C2181" s="3"/>
      <c r="E2181" s="3"/>
    </row>
    <row r="2182" spans="3:5" x14ac:dyDescent="0.25">
      <c r="C2182" s="3"/>
      <c r="E2182" s="3"/>
    </row>
    <row r="2183" spans="3:5" x14ac:dyDescent="0.25">
      <c r="C2183" s="3"/>
      <c r="E2183" s="3"/>
    </row>
    <row r="2184" spans="3:5" x14ac:dyDescent="0.25">
      <c r="C2184" s="3"/>
      <c r="E2184" s="3"/>
    </row>
    <row r="2185" spans="3:5" x14ac:dyDescent="0.25">
      <c r="C2185" s="30"/>
      <c r="D2185" s="33"/>
      <c r="E2185" s="3"/>
    </row>
    <row r="2186" spans="3:5" x14ac:dyDescent="0.25">
      <c r="C2186" s="30"/>
      <c r="E2186" s="3"/>
    </row>
    <row r="2187" spans="3:5" x14ac:dyDescent="0.25">
      <c r="C2187" s="30"/>
      <c r="E2187" s="3"/>
    </row>
    <row r="2188" spans="3:5" x14ac:dyDescent="0.25">
      <c r="C2188" s="30"/>
      <c r="D2188" s="33"/>
      <c r="E2188" s="3"/>
    </row>
    <row r="2189" spans="3:5" x14ac:dyDescent="0.25">
      <c r="C2189" s="30"/>
      <c r="E2189" s="3"/>
    </row>
    <row r="2190" spans="3:5" x14ac:dyDescent="0.25">
      <c r="C2190" s="3"/>
      <c r="E2190" s="3"/>
    </row>
    <row r="2191" spans="3:5" x14ac:dyDescent="0.25">
      <c r="C2191" s="3"/>
      <c r="E2191" s="3"/>
    </row>
    <row r="2192" spans="3:5" x14ac:dyDescent="0.25">
      <c r="C2192" s="3"/>
      <c r="E2192" s="3"/>
    </row>
    <row r="2193" spans="3:5" x14ac:dyDescent="0.25">
      <c r="C2193" s="3"/>
      <c r="E2193" s="3"/>
    </row>
    <row r="2194" spans="3:5" x14ac:dyDescent="0.25">
      <c r="C2194" s="3"/>
      <c r="E2194" s="3"/>
    </row>
    <row r="2195" spans="3:5" x14ac:dyDescent="0.25">
      <c r="C2195" s="30"/>
      <c r="D2195" s="33"/>
      <c r="E2195" s="3"/>
    </row>
    <row r="2196" spans="3:5" x14ac:dyDescent="0.25">
      <c r="C2196" s="30"/>
      <c r="E2196" s="3"/>
    </row>
    <row r="2197" spans="3:5" x14ac:dyDescent="0.25">
      <c r="C2197" s="30"/>
      <c r="E2197" s="3"/>
    </row>
    <row r="2198" spans="3:5" x14ac:dyDescent="0.25">
      <c r="C2198" s="3"/>
      <c r="E2198" s="3"/>
    </row>
    <row r="2199" spans="3:5" x14ac:dyDescent="0.25">
      <c r="C2199" s="3"/>
      <c r="E2199" s="3"/>
    </row>
    <row r="2200" spans="3:5" x14ac:dyDescent="0.25">
      <c r="C2200" s="3"/>
      <c r="E2200" s="3"/>
    </row>
    <row r="2201" spans="3:5" x14ac:dyDescent="0.25">
      <c r="C2201" s="3"/>
      <c r="E2201" s="3"/>
    </row>
    <row r="2202" spans="3:5" x14ac:dyDescent="0.25">
      <c r="C2202" s="3"/>
      <c r="E2202" s="3"/>
    </row>
    <row r="2203" spans="3:5" x14ac:dyDescent="0.25">
      <c r="C2203" s="3"/>
      <c r="E2203" s="3"/>
    </row>
    <row r="2204" spans="3:5" x14ac:dyDescent="0.25">
      <c r="C2204" s="3"/>
      <c r="E2204" s="3"/>
    </row>
    <row r="2205" spans="3:5" x14ac:dyDescent="0.25">
      <c r="C2205" s="3"/>
      <c r="E2205" s="3"/>
    </row>
    <row r="2206" spans="3:5" x14ac:dyDescent="0.25">
      <c r="C2206" s="30"/>
      <c r="E2206" s="3"/>
    </row>
    <row r="2207" spans="3:5" x14ac:dyDescent="0.25">
      <c r="C2207" s="30"/>
      <c r="E2207" s="3"/>
    </row>
    <row r="2208" spans="3:5" x14ac:dyDescent="0.25">
      <c r="C2208" s="30"/>
      <c r="E2208" s="3"/>
    </row>
    <row r="2209" spans="3:5" x14ac:dyDescent="0.25">
      <c r="C2209" s="30"/>
      <c r="E2209" s="3"/>
    </row>
    <row r="2210" spans="3:5" x14ac:dyDescent="0.25">
      <c r="C2210" s="30"/>
      <c r="E2210" s="3"/>
    </row>
    <row r="2211" spans="3:5" x14ac:dyDescent="0.25">
      <c r="C2211" s="30"/>
      <c r="E2211" s="3"/>
    </row>
    <row r="2212" spans="3:5" x14ac:dyDescent="0.25">
      <c r="C2212" s="30"/>
      <c r="E2212" s="3"/>
    </row>
    <row r="2213" spans="3:5" x14ac:dyDescent="0.25">
      <c r="C2213" s="3"/>
      <c r="E2213" s="3"/>
    </row>
    <row r="2214" spans="3:5" x14ac:dyDescent="0.25">
      <c r="C2214" s="3"/>
      <c r="E2214" s="3"/>
    </row>
    <row r="2215" spans="3:5" x14ac:dyDescent="0.25">
      <c r="C2215" s="3"/>
      <c r="E2215" s="3"/>
    </row>
    <row r="2216" spans="3:5" x14ac:dyDescent="0.25">
      <c r="C2216" s="3"/>
      <c r="E2216" s="3"/>
    </row>
    <row r="2217" spans="3:5" x14ac:dyDescent="0.25">
      <c r="C2217" s="3"/>
      <c r="E2217" s="3"/>
    </row>
    <row r="2218" spans="3:5" x14ac:dyDescent="0.25">
      <c r="C2218" s="3"/>
      <c r="E2218" s="3"/>
    </row>
    <row r="2219" spans="3:5" x14ac:dyDescent="0.25">
      <c r="C2219" s="3"/>
      <c r="E2219" s="3"/>
    </row>
    <row r="2220" spans="3:5" x14ac:dyDescent="0.25">
      <c r="C2220" s="3"/>
      <c r="E2220" s="3"/>
    </row>
    <row r="2221" spans="3:5" x14ac:dyDescent="0.25">
      <c r="C2221" s="3"/>
      <c r="E2221" s="3"/>
    </row>
    <row r="2222" spans="3:5" x14ac:dyDescent="0.25">
      <c r="C2222" s="3"/>
      <c r="E2222" s="3"/>
    </row>
    <row r="2223" spans="3:5" x14ac:dyDescent="0.25">
      <c r="C2223" s="3"/>
      <c r="E2223" s="3"/>
    </row>
    <row r="2224" spans="3:5" x14ac:dyDescent="0.25">
      <c r="C2224" s="3"/>
      <c r="E2224" s="3"/>
    </row>
    <row r="2225" spans="3:5" x14ac:dyDescent="0.25">
      <c r="C2225" s="3"/>
      <c r="E2225" s="3"/>
    </row>
    <row r="2226" spans="3:5" x14ac:dyDescent="0.25">
      <c r="C2226" s="3"/>
      <c r="E2226" s="3"/>
    </row>
    <row r="2227" spans="3:5" x14ac:dyDescent="0.25">
      <c r="C2227" s="3"/>
      <c r="E2227" s="3"/>
    </row>
    <row r="2228" spans="3:5" x14ac:dyDescent="0.25">
      <c r="C2228" s="30"/>
      <c r="D2228" s="33"/>
      <c r="E2228" s="3"/>
    </row>
    <row r="2229" spans="3:5" x14ac:dyDescent="0.25">
      <c r="C2229" s="30"/>
      <c r="E2229" s="3"/>
    </row>
    <row r="2230" spans="3:5" x14ac:dyDescent="0.25">
      <c r="C2230" s="30"/>
      <c r="E2230" s="3"/>
    </row>
    <row r="2231" spans="3:5" x14ac:dyDescent="0.25">
      <c r="C2231" s="30"/>
      <c r="E2231" s="3"/>
    </row>
    <row r="2232" spans="3:5" x14ac:dyDescent="0.25">
      <c r="C2232" s="3"/>
      <c r="E2232" s="3"/>
    </row>
    <row r="2233" spans="3:5" x14ac:dyDescent="0.25">
      <c r="C2233" s="3"/>
      <c r="E2233" s="3"/>
    </row>
    <row r="2234" spans="3:5" x14ac:dyDescent="0.25">
      <c r="C2234" s="3"/>
      <c r="E2234" s="3"/>
    </row>
    <row r="2235" spans="3:5" x14ac:dyDescent="0.25">
      <c r="C2235" s="3"/>
      <c r="E2235" s="3"/>
    </row>
    <row r="2236" spans="3:5" x14ac:dyDescent="0.25">
      <c r="C2236" s="3"/>
      <c r="E2236" s="3"/>
    </row>
    <row r="2237" spans="3:5" x14ac:dyDescent="0.25">
      <c r="C2237" s="3"/>
      <c r="E2237" s="3"/>
    </row>
    <row r="2238" spans="3:5" x14ac:dyDescent="0.25">
      <c r="C2238" s="3"/>
      <c r="E2238" s="3"/>
    </row>
    <row r="2239" spans="3:5" x14ac:dyDescent="0.25">
      <c r="C2239" s="3"/>
      <c r="E2239" s="3"/>
    </row>
    <row r="2240" spans="3:5" x14ac:dyDescent="0.25">
      <c r="C2240" s="3"/>
      <c r="E2240" s="3"/>
    </row>
    <row r="2241" spans="3:5" x14ac:dyDescent="0.25">
      <c r="C2241" s="3"/>
      <c r="E2241" s="3"/>
    </row>
    <row r="2242" spans="3:5" x14ac:dyDescent="0.25">
      <c r="C2242" s="3"/>
      <c r="E2242" s="3"/>
    </row>
    <row r="2243" spans="3:5" x14ac:dyDescent="0.25">
      <c r="C2243" s="3"/>
      <c r="E2243" s="3"/>
    </row>
    <row r="2244" spans="3:5" x14ac:dyDescent="0.25">
      <c r="C2244" s="3"/>
      <c r="E2244" s="3"/>
    </row>
    <row r="2245" spans="3:5" x14ac:dyDescent="0.25">
      <c r="C2245" s="3"/>
      <c r="E2245" s="3"/>
    </row>
    <row r="2246" spans="3:5" x14ac:dyDescent="0.25">
      <c r="C2246" s="30"/>
      <c r="E2246" s="3"/>
    </row>
    <row r="2247" spans="3:5" x14ac:dyDescent="0.25">
      <c r="C2247" s="3"/>
      <c r="E2247" s="3"/>
    </row>
    <row r="2248" spans="3:5" x14ac:dyDescent="0.25">
      <c r="C2248" s="3"/>
      <c r="E2248" s="3"/>
    </row>
    <row r="2249" spans="3:5" x14ac:dyDescent="0.25">
      <c r="C2249" s="30"/>
      <c r="E2249" s="3"/>
    </row>
    <row r="2250" spans="3:5" x14ac:dyDescent="0.25">
      <c r="C2250" s="30"/>
      <c r="E2250" s="3"/>
    </row>
    <row r="2251" spans="3:5" x14ac:dyDescent="0.25">
      <c r="C2251" s="30"/>
      <c r="E2251" s="3"/>
    </row>
    <row r="2252" spans="3:5" x14ac:dyDescent="0.25">
      <c r="C2252" s="30"/>
      <c r="E2252" s="3"/>
    </row>
    <row r="2253" spans="3:5" x14ac:dyDescent="0.25">
      <c r="C2253" s="3"/>
      <c r="E2253" s="3"/>
    </row>
    <row r="2254" spans="3:5" x14ac:dyDescent="0.25">
      <c r="C2254" s="3"/>
      <c r="E2254" s="3"/>
    </row>
    <row r="2255" spans="3:5" x14ac:dyDescent="0.25">
      <c r="C2255" s="3"/>
      <c r="E2255" s="3"/>
    </row>
    <row r="2256" spans="3:5" x14ac:dyDescent="0.25">
      <c r="C2256" s="3"/>
      <c r="E2256" s="3"/>
    </row>
    <row r="2257" spans="3:5" x14ac:dyDescent="0.25">
      <c r="C2257" s="3"/>
      <c r="E2257" s="3"/>
    </row>
    <row r="2258" spans="3:5" x14ac:dyDescent="0.25">
      <c r="C2258" s="3"/>
      <c r="E2258" s="3"/>
    </row>
    <row r="2259" spans="3:5" x14ac:dyDescent="0.25">
      <c r="C2259" s="3"/>
      <c r="E2259" s="3"/>
    </row>
    <row r="2260" spans="3:5" x14ac:dyDescent="0.25">
      <c r="C2260" s="3"/>
      <c r="E2260" s="3"/>
    </row>
    <row r="2261" spans="3:5" x14ac:dyDescent="0.25">
      <c r="C2261" s="3"/>
      <c r="E2261" s="3"/>
    </row>
    <row r="2262" spans="3:5" x14ac:dyDescent="0.25">
      <c r="C2262" s="3"/>
      <c r="E2262" s="3"/>
    </row>
    <row r="2263" spans="3:5" x14ac:dyDescent="0.25">
      <c r="C2263" s="3"/>
      <c r="E2263" s="3"/>
    </row>
    <row r="2264" spans="3:5" x14ac:dyDescent="0.25">
      <c r="C2264" s="3"/>
      <c r="E2264" s="3"/>
    </row>
    <row r="2265" spans="3:5" x14ac:dyDescent="0.25">
      <c r="C2265" s="3"/>
      <c r="E2265" s="3"/>
    </row>
    <row r="2266" spans="3:5" x14ac:dyDescent="0.25">
      <c r="C2266" s="30"/>
      <c r="E2266" s="3"/>
    </row>
    <row r="2267" spans="3:5" x14ac:dyDescent="0.25">
      <c r="C2267" s="3"/>
      <c r="E2267" s="3"/>
    </row>
    <row r="2268" spans="3:5" x14ac:dyDescent="0.25">
      <c r="C2268" s="30"/>
      <c r="E2268" s="3"/>
    </row>
    <row r="2269" spans="3:5" x14ac:dyDescent="0.25">
      <c r="C2269" s="30"/>
      <c r="E2269" s="3"/>
    </row>
    <row r="2270" spans="3:5" x14ac:dyDescent="0.25">
      <c r="C2270" s="30"/>
      <c r="D2270" s="2"/>
      <c r="E2270" s="3"/>
    </row>
    <row r="2271" spans="3:5" x14ac:dyDescent="0.25">
      <c r="C2271" s="30"/>
      <c r="E2271" s="3"/>
    </row>
    <row r="2272" spans="3:5" x14ac:dyDescent="0.25">
      <c r="C2272" s="30"/>
      <c r="E2272" s="3"/>
    </row>
    <row r="2273" spans="3:5" x14ac:dyDescent="0.25">
      <c r="C2273" s="3"/>
      <c r="E2273" s="3"/>
    </row>
    <row r="2274" spans="3:5" x14ac:dyDescent="0.25">
      <c r="C2274" s="3"/>
      <c r="E2274" s="3"/>
    </row>
    <row r="2275" spans="3:5" x14ac:dyDescent="0.25">
      <c r="C2275" s="3"/>
      <c r="E2275" s="3"/>
    </row>
    <row r="2276" spans="3:5" x14ac:dyDescent="0.25">
      <c r="C2276" s="3"/>
      <c r="E2276" s="3"/>
    </row>
    <row r="2277" spans="3:5" x14ac:dyDescent="0.25">
      <c r="C2277" s="3"/>
      <c r="E2277" s="3"/>
    </row>
    <row r="2278" spans="3:5" x14ac:dyDescent="0.25">
      <c r="C2278" s="3"/>
      <c r="E2278" s="3"/>
    </row>
    <row r="2279" spans="3:5" x14ac:dyDescent="0.25">
      <c r="C2279" s="30"/>
      <c r="D2279" s="33"/>
      <c r="E2279" s="3"/>
    </row>
    <row r="2280" spans="3:5" x14ac:dyDescent="0.25">
      <c r="C2280" s="30"/>
      <c r="E2280" s="3"/>
    </row>
    <row r="2281" spans="3:5" x14ac:dyDescent="0.25">
      <c r="C2281" s="30"/>
      <c r="E2281" s="3"/>
    </row>
    <row r="2282" spans="3:5" x14ac:dyDescent="0.25">
      <c r="C2282" s="30"/>
      <c r="E2282" s="3"/>
    </row>
    <row r="2283" spans="3:5" x14ac:dyDescent="0.25">
      <c r="C2283" s="3"/>
      <c r="E2283" s="3"/>
    </row>
    <row r="2284" spans="3:5" x14ac:dyDescent="0.25">
      <c r="C2284" s="3"/>
      <c r="E2284" s="3"/>
    </row>
    <row r="2285" spans="3:5" x14ac:dyDescent="0.25">
      <c r="C2285" s="3"/>
      <c r="E2285" s="3"/>
    </row>
    <row r="2286" spans="3:5" x14ac:dyDescent="0.25">
      <c r="C2286" s="3"/>
      <c r="E2286" s="3"/>
    </row>
    <row r="2287" spans="3:5" x14ac:dyDescent="0.25">
      <c r="C2287" s="3"/>
      <c r="E2287" s="3"/>
    </row>
    <row r="2288" spans="3:5" x14ac:dyDescent="0.25">
      <c r="C2288" s="30"/>
      <c r="E2288" s="3"/>
    </row>
    <row r="2289" spans="3:5" x14ac:dyDescent="0.25">
      <c r="C2289" s="30"/>
      <c r="E2289" s="3"/>
    </row>
    <row r="2290" spans="3:5" x14ac:dyDescent="0.25">
      <c r="C2290" s="30"/>
      <c r="E2290" s="3"/>
    </row>
    <row r="2291" spans="3:5" x14ac:dyDescent="0.25">
      <c r="C2291" s="30"/>
      <c r="E2291" s="3"/>
    </row>
    <row r="2292" spans="3:5" x14ac:dyDescent="0.25">
      <c r="C2292" s="30"/>
      <c r="E2292" s="3"/>
    </row>
    <row r="2293" spans="3:5" x14ac:dyDescent="0.25">
      <c r="C2293" s="30"/>
      <c r="E2293" s="3"/>
    </row>
    <row r="2294" spans="3:5" x14ac:dyDescent="0.25">
      <c r="C2294" s="30"/>
      <c r="D2294" s="2"/>
      <c r="E2294" s="3"/>
    </row>
    <row r="2295" spans="3:5" x14ac:dyDescent="0.25">
      <c r="C2295" s="30"/>
      <c r="D2295" s="2"/>
      <c r="E2295" s="3"/>
    </row>
    <row r="2296" spans="3:5" x14ac:dyDescent="0.25">
      <c r="C2296" s="30"/>
      <c r="D2296" s="2"/>
      <c r="E2296" s="3"/>
    </row>
    <row r="2297" spans="3:5" x14ac:dyDescent="0.25">
      <c r="C2297" s="30"/>
      <c r="E2297" s="3"/>
    </row>
    <row r="2298" spans="3:5" x14ac:dyDescent="0.25">
      <c r="C2298" s="30"/>
      <c r="E2298" s="3"/>
    </row>
    <row r="2299" spans="3:5" x14ac:dyDescent="0.25">
      <c r="C2299" s="30"/>
      <c r="E2299" s="3"/>
    </row>
    <row r="2300" spans="3:5" x14ac:dyDescent="0.25">
      <c r="C2300" s="30"/>
      <c r="E2300" s="3"/>
    </row>
    <row r="2301" spans="3:5" x14ac:dyDescent="0.25">
      <c r="C2301" s="30"/>
      <c r="E2301" s="3"/>
    </row>
    <row r="2302" spans="3:5" x14ac:dyDescent="0.25">
      <c r="C2302" s="30"/>
      <c r="E2302" s="3"/>
    </row>
    <row r="2303" spans="3:5" x14ac:dyDescent="0.25">
      <c r="C2303" s="30"/>
      <c r="E2303" s="3"/>
    </row>
    <row r="2304" spans="3:5" x14ac:dyDescent="0.25">
      <c r="C2304" s="30"/>
      <c r="E2304" s="3"/>
    </row>
    <row r="2305" spans="3:5" x14ac:dyDescent="0.25">
      <c r="C2305" s="30"/>
      <c r="E2305" s="3"/>
    </row>
    <row r="2306" spans="3:5" x14ac:dyDescent="0.25">
      <c r="C2306" s="30"/>
      <c r="E2306" s="3"/>
    </row>
    <row r="2307" spans="3:5" x14ac:dyDescent="0.25">
      <c r="C2307" s="30"/>
      <c r="E2307" s="3"/>
    </row>
    <row r="2308" spans="3:5" x14ac:dyDescent="0.25">
      <c r="C2308" s="3"/>
      <c r="E2308" s="3"/>
    </row>
    <row r="2309" spans="3:5" x14ac:dyDescent="0.25">
      <c r="C2309" s="3"/>
      <c r="E2309" s="3"/>
    </row>
    <row r="2310" spans="3:5" x14ac:dyDescent="0.25">
      <c r="C2310" s="3"/>
      <c r="E2310" s="3"/>
    </row>
    <row r="2311" spans="3:5" x14ac:dyDescent="0.25">
      <c r="C2311" s="3"/>
      <c r="E2311" s="3"/>
    </row>
    <row r="2312" spans="3:5" x14ac:dyDescent="0.25">
      <c r="C2312" s="3"/>
      <c r="E2312" s="3"/>
    </row>
    <row r="2313" spans="3:5" x14ac:dyDescent="0.25">
      <c r="C2313" s="3"/>
      <c r="E2313" s="3"/>
    </row>
    <row r="2314" spans="3:5" x14ac:dyDescent="0.25">
      <c r="C2314" s="30"/>
      <c r="D2314" s="33"/>
      <c r="E2314" s="3"/>
    </row>
    <row r="2315" spans="3:5" x14ac:dyDescent="0.25">
      <c r="C2315" s="30"/>
      <c r="D2315" s="33"/>
      <c r="E2315" s="3"/>
    </row>
    <row r="2316" spans="3:5" x14ac:dyDescent="0.25">
      <c r="C2316" s="30"/>
      <c r="D2316" s="33"/>
      <c r="E2316" s="3"/>
    </row>
    <row r="2317" spans="3:5" x14ac:dyDescent="0.25">
      <c r="C2317" s="30"/>
      <c r="D2317" s="33"/>
      <c r="E2317" s="3"/>
    </row>
    <row r="2318" spans="3:5" x14ac:dyDescent="0.25">
      <c r="C2318" s="30"/>
      <c r="E2318" s="3"/>
    </row>
    <row r="2319" spans="3:5" x14ac:dyDescent="0.25">
      <c r="C2319" s="3"/>
      <c r="E2319" s="3"/>
    </row>
    <row r="2320" spans="3:5" x14ac:dyDescent="0.25">
      <c r="C2320" s="3"/>
      <c r="E2320" s="3"/>
    </row>
    <row r="2321" spans="3:5" x14ac:dyDescent="0.25">
      <c r="C2321" s="3"/>
      <c r="E2321" s="3"/>
    </row>
    <row r="2322" spans="3:5" x14ac:dyDescent="0.25">
      <c r="C2322" s="30"/>
      <c r="D2322" s="2"/>
      <c r="E2322" s="3"/>
    </row>
    <row r="2323" spans="3:5" x14ac:dyDescent="0.25">
      <c r="C2323" s="30"/>
      <c r="D2323" s="2"/>
      <c r="E2323" s="3"/>
    </row>
    <row r="2324" spans="3:5" x14ac:dyDescent="0.25">
      <c r="C2324" s="30"/>
      <c r="D2324" s="2"/>
      <c r="E2324" s="3"/>
    </row>
    <row r="2325" spans="3:5" x14ac:dyDescent="0.25">
      <c r="C2325" s="30"/>
      <c r="D2325" s="2"/>
      <c r="E2325" s="3"/>
    </row>
    <row r="2326" spans="3:5" x14ac:dyDescent="0.25">
      <c r="C2326" s="3"/>
      <c r="E2326" s="3"/>
    </row>
    <row r="2327" spans="3:5" x14ac:dyDescent="0.25">
      <c r="C2327" s="3"/>
      <c r="E2327" s="3"/>
    </row>
    <row r="2328" spans="3:5" x14ac:dyDescent="0.25">
      <c r="C2328" s="3"/>
      <c r="E2328" s="3"/>
    </row>
    <row r="2329" spans="3:5" x14ac:dyDescent="0.25">
      <c r="C2329" s="3"/>
      <c r="E2329" s="3"/>
    </row>
    <row r="2330" spans="3:5" x14ac:dyDescent="0.25">
      <c r="C2330" s="3"/>
      <c r="E2330" s="3"/>
    </row>
    <row r="2331" spans="3:5" x14ac:dyDescent="0.25">
      <c r="C2331" s="3"/>
      <c r="E2331" s="3"/>
    </row>
    <row r="2332" spans="3:5" x14ac:dyDescent="0.25">
      <c r="C2332" s="3"/>
      <c r="E2332" s="3"/>
    </row>
    <row r="2333" spans="3:5" x14ac:dyDescent="0.25">
      <c r="C2333" s="3"/>
      <c r="E2333" s="3"/>
    </row>
    <row r="2334" spans="3:5" x14ac:dyDescent="0.25">
      <c r="C2334" s="3"/>
      <c r="E2334" s="3"/>
    </row>
    <row r="2335" spans="3:5" x14ac:dyDescent="0.25">
      <c r="C2335" s="3"/>
      <c r="E2335" s="3"/>
    </row>
    <row r="2336" spans="3:5" x14ac:dyDescent="0.25">
      <c r="C2336" s="3"/>
      <c r="E2336" s="3"/>
    </row>
    <row r="2337" spans="3:5" x14ac:dyDescent="0.25">
      <c r="C2337" s="3"/>
      <c r="E2337" s="3"/>
    </row>
    <row r="2338" spans="3:5" x14ac:dyDescent="0.25">
      <c r="C2338" s="3"/>
      <c r="E2338" s="3"/>
    </row>
    <row r="2339" spans="3:5" x14ac:dyDescent="0.25">
      <c r="C2339" s="3"/>
      <c r="E2339" s="3"/>
    </row>
    <row r="2340" spans="3:5" x14ac:dyDescent="0.25">
      <c r="C2340" s="3"/>
      <c r="E2340" s="3"/>
    </row>
    <row r="2341" spans="3:5" x14ac:dyDescent="0.25">
      <c r="C2341" s="3"/>
      <c r="E2341" s="3"/>
    </row>
    <row r="2342" spans="3:5" x14ac:dyDescent="0.25">
      <c r="C2342" s="3"/>
      <c r="E2342" s="3"/>
    </row>
    <row r="2343" spans="3:5" x14ac:dyDescent="0.25">
      <c r="C2343" s="3"/>
      <c r="E2343" s="3"/>
    </row>
    <row r="2344" spans="3:5" x14ac:dyDescent="0.25">
      <c r="C2344" s="3"/>
      <c r="E2344" s="3"/>
    </row>
    <row r="2345" spans="3:5" x14ac:dyDescent="0.25">
      <c r="C2345" s="3"/>
      <c r="E2345" s="3"/>
    </row>
    <row r="2346" spans="3:5" x14ac:dyDescent="0.25">
      <c r="C2346" s="3"/>
      <c r="E2346" s="3"/>
    </row>
    <row r="2347" spans="3:5" x14ac:dyDescent="0.25">
      <c r="C2347" s="3"/>
      <c r="E2347" s="3"/>
    </row>
    <row r="2348" spans="3:5" x14ac:dyDescent="0.25">
      <c r="C2348" s="3"/>
      <c r="E2348" s="3"/>
    </row>
    <row r="2349" spans="3:5" x14ac:dyDescent="0.25">
      <c r="C2349" s="3"/>
      <c r="E2349" s="3"/>
    </row>
    <row r="2350" spans="3:5" x14ac:dyDescent="0.25">
      <c r="C2350" s="3"/>
      <c r="E2350" s="3"/>
    </row>
    <row r="2351" spans="3:5" x14ac:dyDescent="0.25">
      <c r="C2351" s="30"/>
      <c r="D2351" s="33"/>
      <c r="E2351" s="3"/>
    </row>
    <row r="2352" spans="3:5" x14ac:dyDescent="0.25">
      <c r="C2352" s="30"/>
      <c r="D2352" s="33"/>
      <c r="E2352" s="3"/>
    </row>
    <row r="2353" spans="3:5" x14ac:dyDescent="0.25">
      <c r="C2353" s="30"/>
      <c r="D2353" s="33"/>
      <c r="E2353" s="3"/>
    </row>
    <row r="2354" spans="3:5" x14ac:dyDescent="0.25">
      <c r="C2354" s="30"/>
      <c r="D2354" s="33"/>
      <c r="E2354" s="3"/>
    </row>
    <row r="2355" spans="3:5" x14ac:dyDescent="0.25">
      <c r="C2355" s="3"/>
      <c r="E2355" s="3"/>
    </row>
    <row r="2356" spans="3:5" x14ac:dyDescent="0.25">
      <c r="C2356" s="3"/>
      <c r="E2356" s="3"/>
    </row>
    <row r="2357" spans="3:5" x14ac:dyDescent="0.25">
      <c r="C2357" s="3"/>
      <c r="E2357" s="3"/>
    </row>
    <row r="2358" spans="3:5" x14ac:dyDescent="0.25">
      <c r="C2358" s="3"/>
      <c r="E2358" s="3"/>
    </row>
    <row r="2359" spans="3:5" x14ac:dyDescent="0.25">
      <c r="C2359" s="3"/>
      <c r="E2359" s="3"/>
    </row>
    <row r="2360" spans="3:5" x14ac:dyDescent="0.25">
      <c r="C2360" s="3"/>
      <c r="E2360" s="3"/>
    </row>
    <row r="2361" spans="3:5" x14ac:dyDescent="0.25">
      <c r="C2361" s="3"/>
      <c r="E2361" s="3"/>
    </row>
    <row r="2362" spans="3:5" x14ac:dyDescent="0.25">
      <c r="C2362" s="3"/>
      <c r="E2362" s="3"/>
    </row>
    <row r="2363" spans="3:5" x14ac:dyDescent="0.25">
      <c r="C2363" s="3"/>
      <c r="E2363" s="3"/>
    </row>
    <row r="2364" spans="3:5" x14ac:dyDescent="0.25">
      <c r="C2364" s="3"/>
      <c r="E2364" s="3"/>
    </row>
    <row r="2365" spans="3:5" x14ac:dyDescent="0.25">
      <c r="C2365" s="3"/>
      <c r="E2365" s="3"/>
    </row>
    <row r="2366" spans="3:5" x14ac:dyDescent="0.25">
      <c r="C2366" s="3"/>
      <c r="E2366" s="3"/>
    </row>
    <row r="2367" spans="3:5" x14ac:dyDescent="0.25">
      <c r="C2367" s="3"/>
      <c r="E2367" s="3"/>
    </row>
    <row r="2368" spans="3:5" x14ac:dyDescent="0.25">
      <c r="C2368" s="3"/>
      <c r="E2368" s="3"/>
    </row>
    <row r="2369" spans="3:5" x14ac:dyDescent="0.25">
      <c r="C2369" s="3"/>
      <c r="E2369" s="3"/>
    </row>
    <row r="2370" spans="3:5" x14ac:dyDescent="0.25">
      <c r="C2370" s="3"/>
      <c r="E2370" s="3"/>
    </row>
    <row r="2371" spans="3:5" x14ac:dyDescent="0.25">
      <c r="C2371" s="3"/>
      <c r="E2371" s="3"/>
    </row>
    <row r="2372" spans="3:5" x14ac:dyDescent="0.25">
      <c r="C2372" s="3"/>
      <c r="E2372" s="3"/>
    </row>
    <row r="2373" spans="3:5" x14ac:dyDescent="0.25">
      <c r="C2373" s="30"/>
      <c r="D2373" s="33"/>
      <c r="E2373" s="3"/>
    </row>
    <row r="2374" spans="3:5" x14ac:dyDescent="0.25">
      <c r="C2374" s="30"/>
      <c r="D2374" s="33"/>
      <c r="E2374" s="3"/>
    </row>
    <row r="2375" spans="3:5" x14ac:dyDescent="0.25">
      <c r="C2375" s="30"/>
      <c r="D2375" s="33"/>
      <c r="E2375" s="3"/>
    </row>
    <row r="2376" spans="3:5" x14ac:dyDescent="0.25">
      <c r="C2376" s="30"/>
      <c r="D2376" s="33"/>
      <c r="E2376" s="3"/>
    </row>
    <row r="2377" spans="3:5" x14ac:dyDescent="0.25">
      <c r="C2377" s="30"/>
      <c r="D2377" s="33"/>
      <c r="E2377" s="3"/>
    </row>
    <row r="2378" spans="3:5" x14ac:dyDescent="0.25">
      <c r="C2378" s="30"/>
      <c r="D2378" s="33"/>
      <c r="E2378" s="3"/>
    </row>
    <row r="2379" spans="3:5" x14ac:dyDescent="0.25">
      <c r="C2379" s="30"/>
      <c r="D2379" s="33"/>
      <c r="E2379" s="3"/>
    </row>
    <row r="2380" spans="3:5" x14ac:dyDescent="0.25">
      <c r="C2380" s="30"/>
      <c r="D2380" s="33"/>
      <c r="E2380" s="3"/>
    </row>
    <row r="2381" spans="3:5" x14ac:dyDescent="0.25">
      <c r="C2381" s="30"/>
      <c r="D2381" s="33"/>
      <c r="E2381" s="3"/>
    </row>
    <row r="2382" spans="3:5" x14ac:dyDescent="0.25">
      <c r="C2382" s="3"/>
      <c r="E2382" s="3"/>
    </row>
    <row r="2383" spans="3:5" x14ac:dyDescent="0.25">
      <c r="C2383" s="3"/>
      <c r="E2383" s="3"/>
    </row>
    <row r="2384" spans="3:5" x14ac:dyDescent="0.25">
      <c r="C2384" s="30"/>
      <c r="D2384" s="2"/>
      <c r="E2384" s="3"/>
    </row>
    <row r="2385" spans="3:5" x14ac:dyDescent="0.25">
      <c r="C2385" s="30"/>
      <c r="D2385" s="2"/>
      <c r="E2385" s="3"/>
    </row>
    <row r="2386" spans="3:5" x14ac:dyDescent="0.25">
      <c r="C2386" s="30"/>
      <c r="D2386" s="2"/>
      <c r="E2386" s="3"/>
    </row>
    <row r="2387" spans="3:5" x14ac:dyDescent="0.25">
      <c r="C2387" s="30"/>
      <c r="D2387" s="2"/>
      <c r="E2387" s="3"/>
    </row>
    <row r="2388" spans="3:5" x14ac:dyDescent="0.25">
      <c r="C2388" s="30"/>
      <c r="D2388" s="2"/>
      <c r="E2388" s="3"/>
    </row>
    <row r="2389" spans="3:5" x14ac:dyDescent="0.25">
      <c r="C2389" s="30"/>
      <c r="D2389" s="2"/>
      <c r="E2389" s="3"/>
    </row>
    <row r="2390" spans="3:5" x14ac:dyDescent="0.25">
      <c r="C2390" s="30"/>
      <c r="D2390" s="2"/>
      <c r="E2390" s="3"/>
    </row>
    <row r="2391" spans="3:5" x14ac:dyDescent="0.25">
      <c r="C2391" s="30"/>
      <c r="D2391" s="2"/>
      <c r="E2391" s="3"/>
    </row>
    <row r="2392" spans="3:5" x14ac:dyDescent="0.25">
      <c r="C2392" s="30"/>
      <c r="D2392" s="2"/>
      <c r="E2392" s="3"/>
    </row>
    <row r="2393" spans="3:5" x14ac:dyDescent="0.25">
      <c r="C2393" s="30"/>
      <c r="D2393" s="2"/>
      <c r="E2393" s="3"/>
    </row>
    <row r="2394" spans="3:5" x14ac:dyDescent="0.25">
      <c r="C2394" s="30"/>
      <c r="D2394" s="2"/>
      <c r="E2394" s="3"/>
    </row>
    <row r="2395" spans="3:5" x14ac:dyDescent="0.25">
      <c r="C2395" s="30"/>
      <c r="D2395" s="2"/>
      <c r="E2395" s="3"/>
    </row>
    <row r="2396" spans="3:5" x14ac:dyDescent="0.25">
      <c r="C2396" s="30"/>
      <c r="D2396" s="2"/>
      <c r="E2396" s="3"/>
    </row>
    <row r="2397" spans="3:5" x14ac:dyDescent="0.25">
      <c r="C2397" s="30"/>
      <c r="D2397" s="2"/>
      <c r="E2397" s="3"/>
    </row>
    <row r="2398" spans="3:5" x14ac:dyDescent="0.25">
      <c r="C2398" s="30"/>
      <c r="D2398" s="2"/>
      <c r="E2398" s="3"/>
    </row>
    <row r="2399" spans="3:5" x14ac:dyDescent="0.25">
      <c r="C2399" s="30"/>
      <c r="D2399" s="2"/>
      <c r="E2399" s="3"/>
    </row>
    <row r="2400" spans="3:5" x14ac:dyDescent="0.25">
      <c r="C2400" s="3"/>
      <c r="E2400" s="3"/>
    </row>
    <row r="2401" spans="3:5" x14ac:dyDescent="0.25">
      <c r="C2401" s="3"/>
      <c r="E2401" s="3"/>
    </row>
    <row r="2402" spans="3:5" x14ac:dyDescent="0.25">
      <c r="C2402" s="3"/>
      <c r="E2402" s="3"/>
    </row>
    <row r="2403" spans="3:5" x14ac:dyDescent="0.25">
      <c r="C2403" s="3"/>
      <c r="E2403" s="3"/>
    </row>
    <row r="2404" spans="3:5" x14ac:dyDescent="0.25">
      <c r="C2404" s="30"/>
      <c r="D2404" s="2"/>
      <c r="E2404" s="3"/>
    </row>
    <row r="2405" spans="3:5" x14ac:dyDescent="0.25">
      <c r="C2405" s="30"/>
      <c r="D2405" s="2"/>
      <c r="E2405" s="3"/>
    </row>
    <row r="2406" spans="3:5" x14ac:dyDescent="0.25">
      <c r="C2406" s="30"/>
      <c r="D2406" s="2"/>
      <c r="E2406" s="3"/>
    </row>
    <row r="2407" spans="3:5" x14ac:dyDescent="0.25">
      <c r="C2407" s="3"/>
      <c r="E2407" s="3"/>
    </row>
    <row r="2408" spans="3:5" x14ac:dyDescent="0.25">
      <c r="C2408" s="3"/>
      <c r="E2408" s="3"/>
    </row>
    <row r="2409" spans="3:5" x14ac:dyDescent="0.25">
      <c r="C2409" s="3"/>
      <c r="E2409" s="3"/>
    </row>
    <row r="2410" spans="3:5" x14ac:dyDescent="0.25">
      <c r="C2410" s="3"/>
      <c r="E2410" s="3"/>
    </row>
    <row r="2411" spans="3:5" x14ac:dyDescent="0.25">
      <c r="C2411" s="3"/>
      <c r="E2411" s="3"/>
    </row>
    <row r="2412" spans="3:5" x14ac:dyDescent="0.25">
      <c r="C2412" s="3"/>
      <c r="E2412" s="3"/>
    </row>
    <row r="2413" spans="3:5" x14ac:dyDescent="0.25">
      <c r="C2413" s="3"/>
      <c r="E2413" s="3"/>
    </row>
    <row r="2414" spans="3:5" x14ac:dyDescent="0.25">
      <c r="C2414" s="3"/>
      <c r="E2414" s="3"/>
    </row>
    <row r="2415" spans="3:5" x14ac:dyDescent="0.25">
      <c r="C2415" s="3"/>
      <c r="E2415" s="3"/>
    </row>
    <row r="2416" spans="3:5" x14ac:dyDescent="0.25">
      <c r="C2416" s="30"/>
      <c r="E2416" s="3"/>
    </row>
    <row r="2417" spans="3:5" x14ac:dyDescent="0.25">
      <c r="C2417" s="30"/>
      <c r="E2417" s="3"/>
    </row>
    <row r="2418" spans="3:5" x14ac:dyDescent="0.25">
      <c r="C2418" s="30"/>
      <c r="E2418" s="3"/>
    </row>
    <row r="2419" spans="3:5" x14ac:dyDescent="0.25">
      <c r="C2419" s="30"/>
      <c r="E2419" s="3"/>
    </row>
    <row r="2420" spans="3:5" x14ac:dyDescent="0.25">
      <c r="C2420" s="30"/>
      <c r="E2420" s="3"/>
    </row>
    <row r="2421" spans="3:5" x14ac:dyDescent="0.25">
      <c r="C2421" s="30"/>
      <c r="E2421" s="3"/>
    </row>
    <row r="2422" spans="3:5" x14ac:dyDescent="0.25">
      <c r="C2422" s="3"/>
      <c r="E2422" s="3"/>
    </row>
    <row r="2423" spans="3:5" x14ac:dyDescent="0.25">
      <c r="C2423" s="3"/>
      <c r="E2423" s="3"/>
    </row>
    <row r="2424" spans="3:5" x14ac:dyDescent="0.25">
      <c r="C2424" s="3"/>
      <c r="E2424" s="3"/>
    </row>
    <row r="2425" spans="3:5" x14ac:dyDescent="0.25">
      <c r="C2425" s="3"/>
      <c r="E2425" s="3"/>
    </row>
    <row r="2426" spans="3:5" x14ac:dyDescent="0.25">
      <c r="C2426" s="3"/>
      <c r="E2426" s="3"/>
    </row>
    <row r="2427" spans="3:5" x14ac:dyDescent="0.25">
      <c r="C2427" s="30"/>
      <c r="E2427" s="3"/>
    </row>
    <row r="2428" spans="3:5" x14ac:dyDescent="0.25">
      <c r="C2428" s="30"/>
      <c r="E2428" s="3"/>
    </row>
    <row r="2429" spans="3:5" x14ac:dyDescent="0.25">
      <c r="C2429" s="30"/>
      <c r="E2429" s="3"/>
    </row>
    <row r="2430" spans="3:5" x14ac:dyDescent="0.25">
      <c r="C2430" s="30"/>
      <c r="E2430" s="3"/>
    </row>
    <row r="2431" spans="3:5" x14ac:dyDescent="0.25">
      <c r="C2431" s="30"/>
      <c r="E2431" s="3"/>
    </row>
    <row r="2432" spans="3:5" x14ac:dyDescent="0.25">
      <c r="C2432" s="30"/>
      <c r="E2432" s="3"/>
    </row>
    <row r="2433" spans="3:5" x14ac:dyDescent="0.25">
      <c r="C2433" s="30"/>
      <c r="E2433" s="3"/>
    </row>
    <row r="2434" spans="3:5" x14ac:dyDescent="0.25">
      <c r="C2434" s="30"/>
      <c r="E2434" s="3"/>
    </row>
    <row r="2435" spans="3:5" x14ac:dyDescent="0.25">
      <c r="C2435" s="30"/>
      <c r="E2435" s="3"/>
    </row>
    <row r="2436" spans="3:5" x14ac:dyDescent="0.25">
      <c r="C2436" s="30"/>
      <c r="E2436" s="3"/>
    </row>
    <row r="2437" spans="3:5" x14ac:dyDescent="0.25">
      <c r="C2437" s="30"/>
      <c r="E2437" s="3"/>
    </row>
    <row r="2438" spans="3:5" x14ac:dyDescent="0.25">
      <c r="C2438" s="3"/>
      <c r="E2438" s="3"/>
    </row>
    <row r="2439" spans="3:5" x14ac:dyDescent="0.25">
      <c r="C2439" s="3"/>
      <c r="E2439" s="3"/>
    </row>
    <row r="2440" spans="3:5" x14ac:dyDescent="0.25">
      <c r="C2440" s="3"/>
      <c r="E2440" s="3"/>
    </row>
    <row r="2441" spans="3:5" x14ac:dyDescent="0.25">
      <c r="C2441" s="3"/>
      <c r="E2441" s="3"/>
    </row>
    <row r="2442" spans="3:5" x14ac:dyDescent="0.25">
      <c r="C2442" s="3"/>
      <c r="E2442" s="3"/>
    </row>
    <row r="2443" spans="3:5" x14ac:dyDescent="0.25">
      <c r="C2443" s="3"/>
      <c r="E2443" s="3"/>
    </row>
    <row r="2444" spans="3:5" x14ac:dyDescent="0.25">
      <c r="C2444" s="3"/>
      <c r="E2444" s="3"/>
    </row>
    <row r="2445" spans="3:5" x14ac:dyDescent="0.25">
      <c r="C2445" s="3"/>
      <c r="E2445" s="3"/>
    </row>
    <row r="2446" spans="3:5" x14ac:dyDescent="0.25">
      <c r="C2446" s="30"/>
      <c r="E2446" s="3"/>
    </row>
    <row r="2447" spans="3:5" x14ac:dyDescent="0.25">
      <c r="C2447" s="30"/>
      <c r="E2447" s="3"/>
    </row>
    <row r="2448" spans="3:5" x14ac:dyDescent="0.25">
      <c r="C2448" s="30"/>
      <c r="D2448" s="2"/>
      <c r="E2448" s="3"/>
    </row>
    <row r="2449" spans="3:5" x14ac:dyDescent="0.25">
      <c r="C2449" s="30"/>
      <c r="D2449" s="2"/>
      <c r="E2449" s="3"/>
    </row>
    <row r="2450" spans="3:5" x14ac:dyDescent="0.25">
      <c r="C2450" s="30"/>
      <c r="D2450" s="2"/>
      <c r="E2450" s="3"/>
    </row>
    <row r="2451" spans="3:5" x14ac:dyDescent="0.25">
      <c r="C2451" s="30"/>
      <c r="D2451" s="2"/>
      <c r="E2451" s="3"/>
    </row>
    <row r="2452" spans="3:5" x14ac:dyDescent="0.25">
      <c r="C2452" s="30"/>
      <c r="D2452" s="2"/>
      <c r="E2452" s="3"/>
    </row>
    <row r="2453" spans="3:5" x14ac:dyDescent="0.25">
      <c r="C2453" s="30"/>
      <c r="D2453" s="2"/>
      <c r="E2453" s="3"/>
    </row>
    <row r="2454" spans="3:5" x14ac:dyDescent="0.25">
      <c r="C2454" s="3"/>
      <c r="E2454" s="3"/>
    </row>
    <row r="2455" spans="3:5" x14ac:dyDescent="0.25">
      <c r="C2455" s="30"/>
      <c r="E2455" s="3"/>
    </row>
    <row r="2456" spans="3:5" x14ac:dyDescent="0.25">
      <c r="C2456" s="30"/>
      <c r="E2456" s="3"/>
    </row>
    <row r="2457" spans="3:5" x14ac:dyDescent="0.25">
      <c r="C2457" s="3"/>
      <c r="E2457" s="3"/>
    </row>
    <row r="2458" spans="3:5" x14ac:dyDescent="0.25">
      <c r="C2458" s="3"/>
      <c r="E2458" s="3"/>
    </row>
    <row r="2459" spans="3:5" x14ac:dyDescent="0.25">
      <c r="C2459" s="3"/>
      <c r="E2459" s="3"/>
    </row>
    <row r="2460" spans="3:5" x14ac:dyDescent="0.25">
      <c r="C2460" s="3"/>
      <c r="E2460" s="3"/>
    </row>
    <row r="2461" spans="3:5" x14ac:dyDescent="0.25">
      <c r="C2461" s="3"/>
      <c r="E2461" s="3"/>
    </row>
    <row r="2462" spans="3:5" x14ac:dyDescent="0.25">
      <c r="C2462" s="3"/>
      <c r="E2462" s="3"/>
    </row>
    <row r="2463" spans="3:5" x14ac:dyDescent="0.25">
      <c r="C2463" s="30"/>
      <c r="E2463" s="3"/>
    </row>
    <row r="2464" spans="3:5" x14ac:dyDescent="0.25">
      <c r="C2464" s="30"/>
      <c r="D2464" s="2"/>
      <c r="E2464" s="3"/>
    </row>
    <row r="2465" spans="3:5" x14ac:dyDescent="0.25">
      <c r="C2465" s="30"/>
      <c r="D2465" s="2"/>
      <c r="E2465" s="3"/>
    </row>
    <row r="2466" spans="3:5" x14ac:dyDescent="0.25">
      <c r="C2466" s="30"/>
      <c r="D2466" s="2"/>
      <c r="E2466" s="3"/>
    </row>
    <row r="2467" spans="3:5" x14ac:dyDescent="0.25">
      <c r="C2467" s="30"/>
      <c r="D2467" s="2"/>
      <c r="E2467" s="3"/>
    </row>
    <row r="2468" spans="3:5" x14ac:dyDescent="0.25">
      <c r="C2468" s="30"/>
      <c r="D2468" s="2"/>
      <c r="E2468" s="3"/>
    </row>
    <row r="2469" spans="3:5" x14ac:dyDescent="0.25">
      <c r="C2469" s="30"/>
      <c r="D2469" s="2"/>
      <c r="E2469" s="3"/>
    </row>
    <row r="2470" spans="3:5" x14ac:dyDescent="0.25">
      <c r="C2470" s="30"/>
      <c r="D2470" s="2"/>
      <c r="E2470" s="3"/>
    </row>
    <row r="2471" spans="3:5" x14ac:dyDescent="0.25">
      <c r="C2471" s="30"/>
      <c r="D2471" s="2"/>
      <c r="E2471" s="3"/>
    </row>
    <row r="2472" spans="3:5" x14ac:dyDescent="0.25">
      <c r="C2472" s="30"/>
      <c r="D2472" s="2"/>
      <c r="E2472" s="3"/>
    </row>
    <row r="2473" spans="3:5" x14ac:dyDescent="0.25">
      <c r="C2473" s="30"/>
      <c r="D2473" s="2"/>
      <c r="E2473" s="3"/>
    </row>
    <row r="2474" spans="3:5" x14ac:dyDescent="0.25">
      <c r="C2474" s="30"/>
      <c r="D2474" s="2"/>
      <c r="E2474" s="3"/>
    </row>
    <row r="2475" spans="3:5" x14ac:dyDescent="0.25">
      <c r="C2475" s="30"/>
      <c r="D2475" s="2"/>
      <c r="E2475" s="3"/>
    </row>
    <row r="2476" spans="3:5" x14ac:dyDescent="0.25">
      <c r="C2476" s="3"/>
      <c r="E2476" s="3"/>
    </row>
    <row r="2477" spans="3:5" x14ac:dyDescent="0.25">
      <c r="C2477" s="3"/>
      <c r="E2477" s="3"/>
    </row>
    <row r="2478" spans="3:5" x14ac:dyDescent="0.25">
      <c r="C2478" s="3"/>
      <c r="E2478" s="3"/>
    </row>
    <row r="2479" spans="3:5" x14ac:dyDescent="0.25">
      <c r="C2479" s="3"/>
      <c r="E2479" s="3"/>
    </row>
    <row r="2480" spans="3:5" x14ac:dyDescent="0.25">
      <c r="C2480" s="3"/>
      <c r="E2480" s="3"/>
    </row>
    <row r="2481" spans="3:5" x14ac:dyDescent="0.25">
      <c r="C2481" s="3"/>
      <c r="E2481" s="3"/>
    </row>
    <row r="2482" spans="3:5" x14ac:dyDescent="0.25">
      <c r="C2482" s="30"/>
      <c r="D2482" s="2"/>
      <c r="E2482" s="3"/>
    </row>
    <row r="2483" spans="3:5" x14ac:dyDescent="0.25">
      <c r="C2483" s="3"/>
      <c r="E2483" s="3"/>
    </row>
    <row r="2484" spans="3:5" x14ac:dyDescent="0.25">
      <c r="C2484" s="3"/>
      <c r="E2484" s="3"/>
    </row>
    <row r="2485" spans="3:5" x14ac:dyDescent="0.25">
      <c r="C2485" s="3"/>
      <c r="E2485" s="3"/>
    </row>
    <row r="2486" spans="3:5" x14ac:dyDescent="0.25">
      <c r="C2486" s="3"/>
      <c r="E2486" s="3"/>
    </row>
    <row r="2487" spans="3:5" x14ac:dyDescent="0.25">
      <c r="C2487" s="3"/>
      <c r="E2487" s="3"/>
    </row>
    <row r="2488" spans="3:5" x14ac:dyDescent="0.25">
      <c r="C2488" s="3"/>
      <c r="E2488" s="3"/>
    </row>
    <row r="2489" spans="3:5" x14ac:dyDescent="0.25">
      <c r="C2489" s="3"/>
      <c r="E2489" s="3"/>
    </row>
    <row r="2490" spans="3:5" x14ac:dyDescent="0.25">
      <c r="C2490" s="3"/>
      <c r="E2490" s="3"/>
    </row>
    <row r="2491" spans="3:5" x14ac:dyDescent="0.25">
      <c r="C2491" s="3"/>
      <c r="E2491" s="3"/>
    </row>
    <row r="2492" spans="3:5" x14ac:dyDescent="0.25">
      <c r="C2492" s="30"/>
      <c r="E2492" s="3"/>
    </row>
    <row r="2493" spans="3:5" x14ac:dyDescent="0.25">
      <c r="C2493" s="30"/>
      <c r="D2493" s="2"/>
      <c r="E2493" s="3"/>
    </row>
    <row r="2494" spans="3:5" x14ac:dyDescent="0.25">
      <c r="C2494" s="30"/>
      <c r="D2494" s="2"/>
      <c r="E2494" s="3"/>
    </row>
    <row r="2495" spans="3:5" x14ac:dyDescent="0.25">
      <c r="C2495" s="30"/>
      <c r="D2495" s="2"/>
      <c r="E2495" s="3"/>
    </row>
    <row r="2496" spans="3:5" x14ac:dyDescent="0.25">
      <c r="C2496" s="30"/>
      <c r="D2496" s="2"/>
      <c r="E2496" s="3"/>
    </row>
    <row r="2497" spans="3:5" x14ac:dyDescent="0.25">
      <c r="C2497" s="30"/>
      <c r="D2497" s="2"/>
      <c r="E2497" s="3"/>
    </row>
    <row r="2498" spans="3:5" x14ac:dyDescent="0.25">
      <c r="C2498" s="30"/>
      <c r="D2498" s="2"/>
      <c r="E2498" s="3"/>
    </row>
    <row r="2499" spans="3:5" x14ac:dyDescent="0.25">
      <c r="C2499" s="30"/>
      <c r="D2499" s="2"/>
      <c r="E2499" s="3"/>
    </row>
    <row r="2500" spans="3:5" x14ac:dyDescent="0.25">
      <c r="C2500" s="30"/>
      <c r="D2500" s="2"/>
      <c r="E2500" s="3"/>
    </row>
    <row r="2501" spans="3:5" x14ac:dyDescent="0.25">
      <c r="C2501" s="30"/>
      <c r="D2501" s="2"/>
      <c r="E2501" s="3"/>
    </row>
    <row r="2502" spans="3:5" x14ac:dyDescent="0.25">
      <c r="C2502" s="30"/>
      <c r="D2502" s="2"/>
      <c r="E2502" s="3"/>
    </row>
    <row r="2503" spans="3:5" x14ac:dyDescent="0.25">
      <c r="C2503" s="30"/>
      <c r="D2503" s="2"/>
      <c r="E2503" s="3"/>
    </row>
    <row r="2504" spans="3:5" x14ac:dyDescent="0.25">
      <c r="C2504" s="30"/>
      <c r="E2504" s="3"/>
    </row>
    <row r="2505" spans="3:5" x14ac:dyDescent="0.25">
      <c r="C2505" s="3"/>
      <c r="E2505" s="3"/>
    </row>
    <row r="2506" spans="3:5" x14ac:dyDescent="0.25">
      <c r="C2506" s="3"/>
      <c r="E2506" s="3"/>
    </row>
    <row r="2507" spans="3:5" x14ac:dyDescent="0.25">
      <c r="C2507" s="3"/>
      <c r="E2507" s="3"/>
    </row>
    <row r="2508" spans="3:5" x14ac:dyDescent="0.25">
      <c r="C2508" s="3"/>
      <c r="E2508" s="3"/>
    </row>
    <row r="2509" spans="3:5" x14ac:dyDescent="0.25">
      <c r="C2509" s="3"/>
      <c r="E2509" s="3"/>
    </row>
    <row r="2510" spans="3:5" x14ac:dyDescent="0.25">
      <c r="C2510" s="3"/>
      <c r="E2510" s="3"/>
    </row>
    <row r="2511" spans="3:5" x14ac:dyDescent="0.25">
      <c r="C2511" s="3"/>
      <c r="E2511" s="3"/>
    </row>
    <row r="2512" spans="3:5" x14ac:dyDescent="0.25">
      <c r="C2512" s="3"/>
      <c r="E2512" s="3"/>
    </row>
    <row r="2513" spans="3:5" x14ac:dyDescent="0.25">
      <c r="C2513" s="3"/>
      <c r="E2513" s="3"/>
    </row>
    <row r="2514" spans="3:5" x14ac:dyDescent="0.25">
      <c r="C2514" s="3"/>
      <c r="E2514" s="3"/>
    </row>
    <row r="2515" spans="3:5" x14ac:dyDescent="0.25">
      <c r="C2515" s="30"/>
      <c r="D2515" s="2"/>
      <c r="E2515" s="3"/>
    </row>
    <row r="2516" spans="3:5" x14ac:dyDescent="0.25">
      <c r="C2516" s="30"/>
      <c r="D2516" s="2"/>
      <c r="E2516" s="3"/>
    </row>
    <row r="2517" spans="3:5" x14ac:dyDescent="0.25">
      <c r="C2517" s="30"/>
      <c r="D2517" s="2"/>
      <c r="E2517" s="3"/>
    </row>
    <row r="2518" spans="3:5" x14ac:dyDescent="0.25">
      <c r="C2518" s="30"/>
      <c r="D2518" s="2"/>
      <c r="E2518" s="3"/>
    </row>
    <row r="2519" spans="3:5" x14ac:dyDescent="0.25">
      <c r="C2519" s="30"/>
      <c r="D2519" s="2"/>
      <c r="E2519" s="3"/>
    </row>
    <row r="2520" spans="3:5" x14ac:dyDescent="0.25">
      <c r="C2520" s="3"/>
      <c r="E2520" s="3"/>
    </row>
    <row r="2521" spans="3:5" x14ac:dyDescent="0.25">
      <c r="C2521" s="3"/>
      <c r="E2521" s="3"/>
    </row>
    <row r="2522" spans="3:5" x14ac:dyDescent="0.25">
      <c r="C2522" s="3"/>
      <c r="E2522" s="3"/>
    </row>
    <row r="2523" spans="3:5" x14ac:dyDescent="0.25">
      <c r="C2523" s="3"/>
      <c r="E2523" s="3"/>
    </row>
    <row r="2524" spans="3:5" x14ac:dyDescent="0.25">
      <c r="C2524" s="3"/>
      <c r="E2524" s="3"/>
    </row>
    <row r="2525" spans="3:5" x14ac:dyDescent="0.25">
      <c r="C2525" s="3"/>
      <c r="E2525" s="3"/>
    </row>
    <row r="2526" spans="3:5" x14ac:dyDescent="0.25">
      <c r="C2526" s="30"/>
      <c r="D2526" s="2"/>
      <c r="E2526" s="3"/>
    </row>
    <row r="2527" spans="3:5" x14ac:dyDescent="0.25">
      <c r="C2527" s="30"/>
      <c r="D2527" s="2"/>
      <c r="E2527" s="3"/>
    </row>
    <row r="2528" spans="3:5" x14ac:dyDescent="0.25">
      <c r="C2528" s="30"/>
      <c r="D2528" s="2"/>
      <c r="E2528" s="3"/>
    </row>
    <row r="2529" spans="3:5" x14ac:dyDescent="0.25">
      <c r="C2529" s="30"/>
      <c r="D2529" s="2"/>
      <c r="E2529" s="3"/>
    </row>
    <row r="2530" spans="3:5" x14ac:dyDescent="0.25">
      <c r="C2530" s="30"/>
      <c r="D2530" s="2"/>
      <c r="E2530" s="3"/>
    </row>
    <row r="2531" spans="3:5" x14ac:dyDescent="0.25">
      <c r="C2531" s="30"/>
      <c r="E2531" s="3"/>
    </row>
    <row r="2532" spans="3:5" x14ac:dyDescent="0.25">
      <c r="C2532" s="3"/>
      <c r="E2532" s="3"/>
    </row>
    <row r="2533" spans="3:5" x14ac:dyDescent="0.25">
      <c r="C2533" s="3"/>
      <c r="E2533" s="3"/>
    </row>
    <row r="2534" spans="3:5" x14ac:dyDescent="0.25">
      <c r="C2534" s="3"/>
      <c r="E2534" s="3"/>
    </row>
    <row r="2535" spans="3:5" x14ac:dyDescent="0.25">
      <c r="C2535" s="3"/>
      <c r="E2535" s="3"/>
    </row>
    <row r="2536" spans="3:5" x14ac:dyDescent="0.25">
      <c r="C2536" s="30"/>
      <c r="D2536" s="2"/>
      <c r="E2536" s="3"/>
    </row>
    <row r="2537" spans="3:5" x14ac:dyDescent="0.25">
      <c r="C2537" s="30"/>
      <c r="D2537" s="2"/>
      <c r="E2537" s="3"/>
    </row>
    <row r="2538" spans="3:5" x14ac:dyDescent="0.25">
      <c r="C2538" s="30"/>
      <c r="D2538" s="2"/>
      <c r="E2538" s="3"/>
    </row>
    <row r="2539" spans="3:5" x14ac:dyDescent="0.25">
      <c r="C2539" s="30"/>
      <c r="D2539" s="2"/>
      <c r="E2539" s="3"/>
    </row>
    <row r="2540" spans="3:5" x14ac:dyDescent="0.25">
      <c r="C2540" s="30"/>
      <c r="D2540" s="2"/>
      <c r="E2540" s="3"/>
    </row>
    <row r="2541" spans="3:5" x14ac:dyDescent="0.25">
      <c r="C2541" s="30"/>
      <c r="D2541" s="2"/>
      <c r="E2541" s="3"/>
    </row>
    <row r="2542" spans="3:5" x14ac:dyDescent="0.25">
      <c r="C2542" s="30"/>
      <c r="D2542" s="2"/>
      <c r="E2542" s="3"/>
    </row>
    <row r="2543" spans="3:5" x14ac:dyDescent="0.25">
      <c r="C2543" s="33"/>
      <c r="D2543" s="2"/>
      <c r="E2543" s="3"/>
    </row>
    <row r="2544" spans="3:5" x14ac:dyDescent="0.25">
      <c r="C2544" s="3"/>
      <c r="E2544" s="3"/>
    </row>
    <row r="2545" spans="3:5" x14ac:dyDescent="0.25">
      <c r="C2545" s="3"/>
      <c r="E2545" s="3"/>
    </row>
    <row r="2546" spans="3:5" x14ac:dyDescent="0.25">
      <c r="C2546" s="3"/>
      <c r="E2546" s="3"/>
    </row>
    <row r="2547" spans="3:5" x14ac:dyDescent="0.25">
      <c r="C2547" s="3"/>
      <c r="E2547" s="3"/>
    </row>
    <row r="2548" spans="3:5" x14ac:dyDescent="0.25">
      <c r="C2548" s="3"/>
      <c r="E2548" s="3"/>
    </row>
    <row r="2549" spans="3:5" x14ac:dyDescent="0.25">
      <c r="C2549" s="3"/>
      <c r="E2549" s="3"/>
    </row>
    <row r="2550" spans="3:5" x14ac:dyDescent="0.25">
      <c r="C2550" s="3"/>
      <c r="E2550" s="3"/>
    </row>
    <row r="2551" spans="3:5" x14ac:dyDescent="0.25">
      <c r="C2551" s="30"/>
      <c r="D2551" s="2"/>
      <c r="E2551" s="3"/>
    </row>
    <row r="2552" spans="3:5" x14ac:dyDescent="0.25">
      <c r="C2552" s="3"/>
      <c r="E2552" s="3"/>
    </row>
    <row r="2553" spans="3:5" x14ac:dyDescent="0.25">
      <c r="C2553" s="3"/>
      <c r="E2553" s="3"/>
    </row>
    <row r="2554" spans="3:5" x14ac:dyDescent="0.25">
      <c r="C2554" s="3"/>
      <c r="E2554" s="3"/>
    </row>
    <row r="2555" spans="3:5" x14ac:dyDescent="0.25">
      <c r="C2555" s="3"/>
      <c r="E2555" s="3"/>
    </row>
    <row r="2556" spans="3:5" x14ac:dyDescent="0.25">
      <c r="C2556" s="3"/>
      <c r="E2556" s="3"/>
    </row>
    <row r="2557" spans="3:5" x14ac:dyDescent="0.25">
      <c r="C2557" s="3"/>
      <c r="E2557" s="3"/>
    </row>
    <row r="2558" spans="3:5" x14ac:dyDescent="0.25">
      <c r="C2558" s="3"/>
      <c r="E2558" s="3"/>
    </row>
    <row r="2559" spans="3:5" x14ac:dyDescent="0.25">
      <c r="C2559" s="3"/>
      <c r="E2559" s="3"/>
    </row>
    <row r="2560" spans="3:5" x14ac:dyDescent="0.25">
      <c r="C2560" s="3"/>
      <c r="E2560" s="3"/>
    </row>
    <row r="2561" spans="3:5" x14ac:dyDescent="0.25">
      <c r="C2561" s="3"/>
      <c r="E2561" s="3"/>
    </row>
    <row r="2562" spans="3:5" x14ac:dyDescent="0.25">
      <c r="C2562" s="3"/>
      <c r="E2562" s="3"/>
    </row>
    <row r="2563" spans="3:5" x14ac:dyDescent="0.25">
      <c r="C2563" s="3"/>
      <c r="E2563" s="3"/>
    </row>
    <row r="2564" spans="3:5" x14ac:dyDescent="0.25">
      <c r="C2564" s="33"/>
      <c r="D2564" s="2"/>
      <c r="E2564" s="3"/>
    </row>
    <row r="2565" spans="3:5" x14ac:dyDescent="0.25">
      <c r="C2565" s="3"/>
      <c r="E2565" s="3"/>
    </row>
    <row r="2566" spans="3:5" x14ac:dyDescent="0.25">
      <c r="C2566" s="33"/>
      <c r="D2566" s="2"/>
      <c r="E2566" s="3"/>
    </row>
    <row r="2567" spans="3:5" x14ac:dyDescent="0.25">
      <c r="C2567" s="3"/>
      <c r="E2567" s="3"/>
    </row>
    <row r="2568" spans="3:5" x14ac:dyDescent="0.25">
      <c r="C2568" s="3"/>
      <c r="E2568" s="3"/>
    </row>
    <row r="2569" spans="3:5" x14ac:dyDescent="0.25">
      <c r="C2569" s="30"/>
      <c r="D2569" s="2"/>
      <c r="E2569" s="3"/>
    </row>
    <row r="2570" spans="3:5" x14ac:dyDescent="0.25">
      <c r="C2570" s="30"/>
      <c r="D2570" s="2"/>
      <c r="E2570" s="3"/>
    </row>
    <row r="2571" spans="3:5" x14ac:dyDescent="0.25">
      <c r="C2571" s="3"/>
      <c r="E2571" s="3"/>
    </row>
    <row r="2572" spans="3:5" x14ac:dyDescent="0.25">
      <c r="C2572" s="3"/>
      <c r="E2572" s="3"/>
    </row>
    <row r="2573" spans="3:5" x14ac:dyDescent="0.25">
      <c r="C2573" s="3"/>
      <c r="E2573" s="3"/>
    </row>
    <row r="2574" spans="3:5" x14ac:dyDescent="0.25">
      <c r="C2574" s="3"/>
      <c r="E2574" s="3"/>
    </row>
    <row r="2575" spans="3:5" x14ac:dyDescent="0.25">
      <c r="C2575" s="3"/>
      <c r="D2575" s="2"/>
      <c r="E2575" s="3"/>
    </row>
    <row r="2576" spans="3:5" x14ac:dyDescent="0.25">
      <c r="C2576" s="30"/>
      <c r="D2576" s="2"/>
      <c r="E2576" s="3"/>
    </row>
    <row r="2577" spans="3:5" x14ac:dyDescent="0.25">
      <c r="C2577" s="3"/>
      <c r="D2577" s="2"/>
      <c r="E2577" s="3"/>
    </row>
    <row r="2578" spans="3:5" x14ac:dyDescent="0.25">
      <c r="C2578" s="3"/>
      <c r="D2578" s="2"/>
      <c r="E2578" s="3"/>
    </row>
    <row r="2579" spans="3:5" x14ac:dyDescent="0.25">
      <c r="C2579" s="30"/>
      <c r="D2579" s="2"/>
      <c r="E2579" s="3"/>
    </row>
    <row r="2580" spans="3:5" x14ac:dyDescent="0.25">
      <c r="C2580" s="3"/>
      <c r="D2580" s="2"/>
      <c r="E2580" s="3"/>
    </row>
    <row r="2581" spans="3:5" x14ac:dyDescent="0.25">
      <c r="C2581" s="3"/>
      <c r="E2581" s="3"/>
    </row>
    <row r="2582" spans="3:5" x14ac:dyDescent="0.25">
      <c r="C2582" s="3"/>
      <c r="D2582" s="2"/>
      <c r="E2582" s="3"/>
    </row>
    <row r="2583" spans="3:5" x14ac:dyDescent="0.25">
      <c r="C2583" s="3"/>
      <c r="D2583" s="2"/>
      <c r="E2583" s="3"/>
    </row>
    <row r="2584" spans="3:5" x14ac:dyDescent="0.25">
      <c r="C2584" s="3"/>
      <c r="D2584" s="2"/>
      <c r="E2584" s="3"/>
    </row>
    <row r="2585" spans="3:5" x14ac:dyDescent="0.25">
      <c r="C2585" s="30"/>
      <c r="D2585" s="2"/>
      <c r="E2585" s="3"/>
    </row>
    <row r="2586" spans="3:5" x14ac:dyDescent="0.25">
      <c r="C2586" s="30"/>
      <c r="D2586" s="2"/>
      <c r="E2586" s="3"/>
    </row>
    <row r="2587" spans="3:5" x14ac:dyDescent="0.25">
      <c r="C2587" s="30"/>
      <c r="D2587" s="2"/>
      <c r="E2587" s="3"/>
    </row>
    <row r="2588" spans="3:5" x14ac:dyDescent="0.25">
      <c r="C2588" s="30"/>
      <c r="D2588" s="2"/>
      <c r="E2588" s="3"/>
    </row>
    <row r="2589" spans="3:5" x14ac:dyDescent="0.25">
      <c r="C2589" s="30"/>
      <c r="D2589" s="2"/>
      <c r="E2589" s="3"/>
    </row>
    <row r="2590" spans="3:5" x14ac:dyDescent="0.25">
      <c r="C2590" s="30"/>
      <c r="D2590" s="2"/>
      <c r="E2590" s="3"/>
    </row>
    <row r="2591" spans="3:5" x14ac:dyDescent="0.25">
      <c r="C2591" s="30"/>
      <c r="D2591" s="2"/>
      <c r="E2591" s="3"/>
    </row>
    <row r="2592" spans="3:5" x14ac:dyDescent="0.25">
      <c r="C2592" s="3"/>
      <c r="E2592" s="3"/>
    </row>
    <row r="2593" spans="3:5" x14ac:dyDescent="0.25">
      <c r="C2593" s="3"/>
      <c r="E2593" s="3"/>
    </row>
    <row r="2594" spans="3:5" x14ac:dyDescent="0.25">
      <c r="C2594" s="3"/>
      <c r="E2594" s="3"/>
    </row>
    <row r="2595" spans="3:5" x14ac:dyDescent="0.25">
      <c r="C2595" s="3"/>
      <c r="E2595" s="3"/>
    </row>
    <row r="2596" spans="3:5" x14ac:dyDescent="0.25">
      <c r="C2596" s="3"/>
      <c r="E2596" s="3"/>
    </row>
    <row r="2597" spans="3:5" x14ac:dyDescent="0.25">
      <c r="C2597" s="3"/>
      <c r="E2597" s="3"/>
    </row>
    <row r="2598" spans="3:5" x14ac:dyDescent="0.25">
      <c r="C2598" s="3"/>
      <c r="E2598" s="3"/>
    </row>
    <row r="2599" spans="3:5" x14ac:dyDescent="0.25">
      <c r="C2599" s="3"/>
      <c r="E2599" s="3"/>
    </row>
    <row r="2600" spans="3:5" x14ac:dyDescent="0.25">
      <c r="C2600" s="3"/>
      <c r="E2600" s="3"/>
    </row>
    <row r="2601" spans="3:5" x14ac:dyDescent="0.25">
      <c r="C2601" s="30"/>
      <c r="E2601" s="3"/>
    </row>
    <row r="2602" spans="3:5" x14ac:dyDescent="0.25">
      <c r="C2602" s="3"/>
      <c r="E2602" s="3"/>
    </row>
    <row r="2603" spans="3:5" x14ac:dyDescent="0.25">
      <c r="C2603" s="3"/>
      <c r="E2603" s="3"/>
    </row>
    <row r="2604" spans="3:5" x14ac:dyDescent="0.25">
      <c r="C2604" s="3"/>
      <c r="E2604" s="3"/>
    </row>
    <row r="2605" spans="3:5" x14ac:dyDescent="0.25">
      <c r="C2605" s="3"/>
      <c r="E2605" s="3"/>
    </row>
    <row r="2606" spans="3:5" x14ac:dyDescent="0.25">
      <c r="C2606" s="3"/>
      <c r="E2606" s="3"/>
    </row>
    <row r="2607" spans="3:5" x14ac:dyDescent="0.25">
      <c r="C2607" s="30"/>
      <c r="D2607" s="2"/>
      <c r="E2607" s="3"/>
    </row>
    <row r="2608" spans="3:5" x14ac:dyDescent="0.25">
      <c r="C2608" s="33"/>
      <c r="D2608" s="2"/>
      <c r="E2608" s="3"/>
    </row>
    <row r="2609" spans="3:5" x14ac:dyDescent="0.25">
      <c r="C2609" s="3"/>
      <c r="E2609" s="3"/>
    </row>
    <row r="2610" spans="3:5" x14ac:dyDescent="0.25">
      <c r="C2610" s="3"/>
      <c r="E2610" s="3"/>
    </row>
    <row r="2611" spans="3:5" x14ac:dyDescent="0.25">
      <c r="C2611" s="3"/>
      <c r="E2611" s="3"/>
    </row>
    <row r="2612" spans="3:5" x14ac:dyDescent="0.25">
      <c r="C2612" s="3"/>
      <c r="E2612" s="3"/>
    </row>
    <row r="2613" spans="3:5" x14ac:dyDescent="0.25">
      <c r="C2613" s="3"/>
      <c r="E2613" s="3"/>
    </row>
    <row r="2614" spans="3:5" x14ac:dyDescent="0.25">
      <c r="C2614" s="3"/>
      <c r="E2614" s="3"/>
    </row>
    <row r="2615" spans="3:5" x14ac:dyDescent="0.25">
      <c r="C2615" s="3"/>
      <c r="E2615" s="3"/>
    </row>
    <row r="2616" spans="3:5" x14ac:dyDescent="0.25">
      <c r="C2616" s="3"/>
      <c r="E2616" s="3"/>
    </row>
    <row r="2617" spans="3:5" x14ac:dyDescent="0.25">
      <c r="C2617" s="3"/>
      <c r="E2617" s="3"/>
    </row>
    <row r="2618" spans="3:5" x14ac:dyDescent="0.25">
      <c r="C2618" s="3"/>
      <c r="E2618" s="3"/>
    </row>
    <row r="2619" spans="3:5" x14ac:dyDescent="0.25">
      <c r="C2619" s="3"/>
      <c r="E2619" s="3"/>
    </row>
    <row r="2620" spans="3:5" x14ac:dyDescent="0.25">
      <c r="C2620" s="3"/>
      <c r="E2620" s="3"/>
    </row>
    <row r="2621" spans="3:5" x14ac:dyDescent="0.25">
      <c r="C2621" s="3"/>
      <c r="E2621" s="3"/>
    </row>
    <row r="2622" spans="3:5" x14ac:dyDescent="0.25">
      <c r="C2622" s="3"/>
      <c r="E2622" s="3"/>
    </row>
    <row r="2623" spans="3:5" x14ac:dyDescent="0.25">
      <c r="C2623" s="3"/>
      <c r="E2623" s="3"/>
    </row>
    <row r="2624" spans="3:5" x14ac:dyDescent="0.25">
      <c r="C2624" s="3"/>
      <c r="E2624" s="3"/>
    </row>
    <row r="2625" spans="3:5" x14ac:dyDescent="0.25">
      <c r="C2625" s="3"/>
      <c r="E2625" s="3"/>
    </row>
    <row r="2626" spans="3:5" x14ac:dyDescent="0.25">
      <c r="C2626" s="3"/>
      <c r="E2626" s="3"/>
    </row>
    <row r="2627" spans="3:5" x14ac:dyDescent="0.25">
      <c r="C2627" s="3"/>
      <c r="E2627" s="3"/>
    </row>
    <row r="2628" spans="3:5" x14ac:dyDescent="0.25">
      <c r="C2628" s="30"/>
      <c r="D2628" s="2"/>
      <c r="E2628" s="3"/>
    </row>
    <row r="2629" spans="3:5" x14ac:dyDescent="0.25">
      <c r="C2629" s="30"/>
      <c r="D2629" s="2"/>
      <c r="E2629" s="3"/>
    </row>
    <row r="2630" spans="3:5" x14ac:dyDescent="0.25">
      <c r="C2630" s="30"/>
      <c r="D2630" s="2"/>
      <c r="E2630" s="3"/>
    </row>
    <row r="2631" spans="3:5" x14ac:dyDescent="0.25">
      <c r="C2631" s="3"/>
      <c r="E2631" s="3"/>
    </row>
    <row r="2632" spans="3:5" x14ac:dyDescent="0.25">
      <c r="C2632" s="3"/>
      <c r="E2632" s="3"/>
    </row>
    <row r="2633" spans="3:5" x14ac:dyDescent="0.25">
      <c r="C2633" s="3"/>
      <c r="E2633" s="3"/>
    </row>
    <row r="2634" spans="3:5" x14ac:dyDescent="0.25">
      <c r="C2634" s="3"/>
      <c r="E2634" s="3"/>
    </row>
    <row r="2635" spans="3:5" x14ac:dyDescent="0.25">
      <c r="C2635" s="3"/>
      <c r="E2635" s="3"/>
    </row>
    <row r="2636" spans="3:5" x14ac:dyDescent="0.25">
      <c r="C2636" s="3"/>
      <c r="E2636" s="3"/>
    </row>
    <row r="2637" spans="3:5" x14ac:dyDescent="0.25">
      <c r="C2637" s="3"/>
      <c r="E2637" s="3"/>
    </row>
    <row r="2638" spans="3:5" x14ac:dyDescent="0.25">
      <c r="C2638" s="3"/>
      <c r="E2638" s="3"/>
    </row>
    <row r="2639" spans="3:5" x14ac:dyDescent="0.25">
      <c r="C2639" s="3"/>
      <c r="E2639" s="3"/>
    </row>
    <row r="2640" spans="3:5" x14ac:dyDescent="0.25">
      <c r="C2640" s="3"/>
      <c r="E2640" s="3"/>
    </row>
    <row r="2641" spans="3:5" x14ac:dyDescent="0.25">
      <c r="C2641" s="3"/>
      <c r="E2641" s="3"/>
    </row>
    <row r="2642" spans="3:5" x14ac:dyDescent="0.25">
      <c r="C2642" s="3"/>
      <c r="E2642" s="3"/>
    </row>
    <row r="2643" spans="3:5" x14ac:dyDescent="0.25">
      <c r="C2643" s="3"/>
      <c r="E2643" s="3"/>
    </row>
    <row r="2644" spans="3:5" x14ac:dyDescent="0.25">
      <c r="C2644" s="3"/>
      <c r="E2644" s="3"/>
    </row>
    <row r="2645" spans="3:5" x14ac:dyDescent="0.25">
      <c r="C2645" s="3"/>
      <c r="D2645" s="2"/>
      <c r="E2645" s="3"/>
    </row>
    <row r="2646" spans="3:5" x14ac:dyDescent="0.25">
      <c r="C2646" s="3"/>
      <c r="D2646" s="2"/>
      <c r="E2646" s="3"/>
    </row>
    <row r="2647" spans="3:5" x14ac:dyDescent="0.25">
      <c r="C2647" s="3"/>
      <c r="D2647" s="2"/>
      <c r="E2647" s="3"/>
    </row>
    <row r="2648" spans="3:5" x14ac:dyDescent="0.25">
      <c r="C2648" s="3"/>
      <c r="E2648" s="3"/>
    </row>
    <row r="2649" spans="3:5" x14ac:dyDescent="0.25">
      <c r="C2649" s="3"/>
      <c r="E2649" s="3"/>
    </row>
    <row r="2650" spans="3:5" x14ac:dyDescent="0.25">
      <c r="C2650" s="3"/>
      <c r="E2650" s="3"/>
    </row>
    <row r="2651" spans="3:5" x14ac:dyDescent="0.25">
      <c r="C2651" s="3"/>
      <c r="E2651" s="3"/>
    </row>
    <row r="2652" spans="3:5" x14ac:dyDescent="0.25">
      <c r="C2652" s="3"/>
      <c r="E2652" s="3"/>
    </row>
    <row r="2653" spans="3:5" x14ac:dyDescent="0.25">
      <c r="C2653" s="3"/>
      <c r="E2653" s="3"/>
    </row>
    <row r="2654" spans="3:5" x14ac:dyDescent="0.25">
      <c r="C2654" s="3"/>
      <c r="E2654" s="3"/>
    </row>
    <row r="2655" spans="3:5" x14ac:dyDescent="0.25">
      <c r="C2655" s="3"/>
      <c r="E2655" s="3"/>
    </row>
    <row r="2656" spans="3:5" x14ac:dyDescent="0.25">
      <c r="C2656" s="3"/>
      <c r="E2656" s="3"/>
    </row>
    <row r="2657" spans="3:5" x14ac:dyDescent="0.25">
      <c r="C2657" s="3"/>
      <c r="E2657" s="3"/>
    </row>
    <row r="2658" spans="3:5" x14ac:dyDescent="0.25">
      <c r="C2658" s="3"/>
      <c r="E2658" s="3"/>
    </row>
    <row r="2659" spans="3:5" x14ac:dyDescent="0.25">
      <c r="C2659" s="3"/>
      <c r="E2659" s="3"/>
    </row>
    <row r="2660" spans="3:5" x14ac:dyDescent="0.25">
      <c r="C2660" s="3"/>
      <c r="E2660" s="3"/>
    </row>
    <row r="2661" spans="3:5" x14ac:dyDescent="0.25">
      <c r="C2661" s="3"/>
      <c r="D2661" s="2"/>
      <c r="E2661" s="3"/>
    </row>
    <row r="2662" spans="3:5" x14ac:dyDescent="0.25">
      <c r="C2662" s="3"/>
      <c r="E2662" s="3"/>
    </row>
    <row r="2663" spans="3:5" x14ac:dyDescent="0.25">
      <c r="C2663" s="3"/>
      <c r="E2663" s="3"/>
    </row>
    <row r="2664" spans="3:5" x14ac:dyDescent="0.25">
      <c r="C2664" s="30"/>
      <c r="D2664" s="2"/>
      <c r="E2664" s="3"/>
    </row>
    <row r="2665" spans="3:5" x14ac:dyDescent="0.25">
      <c r="C2665" s="3"/>
      <c r="E2665" s="3"/>
    </row>
    <row r="2666" spans="3:5" x14ac:dyDescent="0.25">
      <c r="C2666" s="3"/>
      <c r="D2666" s="2"/>
      <c r="E2666" s="3"/>
    </row>
    <row r="2667" spans="3:5" x14ac:dyDescent="0.25">
      <c r="C2667" s="3"/>
      <c r="E2667" s="3"/>
    </row>
    <row r="2668" spans="3:5" x14ac:dyDescent="0.25">
      <c r="C2668" s="3"/>
      <c r="E2668" s="3"/>
    </row>
    <row r="2669" spans="3:5" x14ac:dyDescent="0.25">
      <c r="C2669" s="3"/>
      <c r="E2669" s="3"/>
    </row>
    <row r="2670" spans="3:5" x14ac:dyDescent="0.25">
      <c r="C2670" s="30"/>
      <c r="D2670" s="2"/>
      <c r="E2670" s="3"/>
    </row>
    <row r="2671" spans="3:5" x14ac:dyDescent="0.25">
      <c r="C2671" s="30"/>
      <c r="D2671" s="2"/>
      <c r="E2671" s="3"/>
    </row>
    <row r="2672" spans="3:5" x14ac:dyDescent="0.25">
      <c r="C2672" s="30"/>
      <c r="D2672" s="2"/>
      <c r="E2672" s="3"/>
    </row>
    <row r="2673" spans="3:5" x14ac:dyDescent="0.25">
      <c r="C2673" s="30"/>
      <c r="D2673" s="2"/>
      <c r="E2673" s="3"/>
    </row>
    <row r="2674" spans="3:5" x14ac:dyDescent="0.25">
      <c r="C2674" s="30"/>
      <c r="D2674" s="2"/>
      <c r="E2674" s="3"/>
    </row>
    <row r="2675" spans="3:5" x14ac:dyDescent="0.25">
      <c r="C2675" s="30"/>
      <c r="D2675" s="2"/>
      <c r="E2675" s="3"/>
    </row>
    <row r="2676" spans="3:5" x14ac:dyDescent="0.25">
      <c r="C2676" s="30"/>
      <c r="D2676" s="2"/>
      <c r="E2676" s="3"/>
    </row>
    <row r="2677" spans="3:5" x14ac:dyDescent="0.25">
      <c r="C2677" s="30"/>
      <c r="D2677" s="2"/>
      <c r="E2677" s="3"/>
    </row>
    <row r="2678" spans="3:5" x14ac:dyDescent="0.25">
      <c r="C2678" s="3"/>
      <c r="E2678" s="3"/>
    </row>
    <row r="2679" spans="3:5" x14ac:dyDescent="0.25">
      <c r="C2679" s="3"/>
      <c r="E2679" s="3"/>
    </row>
    <row r="2680" spans="3:5" x14ac:dyDescent="0.25">
      <c r="C2680" s="3"/>
      <c r="D2680" s="2"/>
      <c r="E2680" s="3"/>
    </row>
    <row r="2681" spans="3:5" x14ac:dyDescent="0.25">
      <c r="C2681" s="3"/>
      <c r="D2681" s="2"/>
      <c r="E2681" s="3"/>
    </row>
    <row r="2682" spans="3:5" x14ac:dyDescent="0.25">
      <c r="C2682" s="3"/>
      <c r="E2682" s="3"/>
    </row>
    <row r="2683" spans="3:5" x14ac:dyDescent="0.25">
      <c r="C2683" s="3"/>
      <c r="E2683" s="3"/>
    </row>
    <row r="2684" spans="3:5" x14ac:dyDescent="0.25">
      <c r="C2684" s="30"/>
      <c r="D2684" s="2"/>
      <c r="E2684" s="3"/>
    </row>
    <row r="2685" spans="3:5" x14ac:dyDescent="0.25">
      <c r="C2685" s="3"/>
      <c r="E2685" s="3"/>
    </row>
    <row r="2686" spans="3:5" x14ac:dyDescent="0.25">
      <c r="C2686" s="3"/>
      <c r="E2686" s="3"/>
    </row>
    <row r="2687" spans="3:5" x14ac:dyDescent="0.25">
      <c r="C2687" s="3"/>
      <c r="E2687" s="3"/>
    </row>
    <row r="2688" spans="3:5" x14ac:dyDescent="0.25">
      <c r="C2688" s="3"/>
      <c r="E2688" s="3"/>
    </row>
    <row r="2689" spans="3:5" x14ac:dyDescent="0.25">
      <c r="C2689" s="3"/>
      <c r="E2689" s="3"/>
    </row>
    <row r="2690" spans="3:5" x14ac:dyDescent="0.25">
      <c r="C2690" s="3"/>
      <c r="E2690" s="3"/>
    </row>
    <row r="2691" spans="3:5" x14ac:dyDescent="0.25">
      <c r="C2691" s="3"/>
      <c r="E2691" s="3"/>
    </row>
    <row r="2692" spans="3:5" x14ac:dyDescent="0.25">
      <c r="C2692" s="3"/>
      <c r="E2692" s="3"/>
    </row>
    <row r="2693" spans="3:5" x14ac:dyDescent="0.25">
      <c r="C2693" s="3"/>
      <c r="E2693" s="3"/>
    </row>
    <row r="2694" spans="3:5" x14ac:dyDescent="0.25">
      <c r="C2694" s="3"/>
      <c r="E2694" s="3"/>
    </row>
    <row r="2695" spans="3:5" x14ac:dyDescent="0.25">
      <c r="C2695" s="3"/>
      <c r="E2695" s="3"/>
    </row>
    <row r="2696" spans="3:5" x14ac:dyDescent="0.25">
      <c r="C2696" s="3"/>
      <c r="E2696" s="3"/>
    </row>
    <row r="2697" spans="3:5" x14ac:dyDescent="0.25">
      <c r="C2697" s="3"/>
      <c r="E2697" s="3"/>
    </row>
    <row r="2698" spans="3:5" x14ac:dyDescent="0.25">
      <c r="C2698" s="3"/>
      <c r="E2698" s="3"/>
    </row>
    <row r="2699" spans="3:5" x14ac:dyDescent="0.25">
      <c r="C2699" s="3"/>
      <c r="E2699" s="3"/>
    </row>
    <row r="2700" spans="3:5" x14ac:dyDescent="0.25">
      <c r="C2700" s="3"/>
      <c r="E2700" s="3"/>
    </row>
    <row r="2701" spans="3:5" x14ac:dyDescent="0.25">
      <c r="C2701" s="3"/>
      <c r="E2701" s="3"/>
    </row>
    <row r="2702" spans="3:5" x14ac:dyDescent="0.25">
      <c r="C2702" s="3"/>
      <c r="E2702" s="3"/>
    </row>
    <row r="2703" spans="3:5" x14ac:dyDescent="0.25">
      <c r="C2703" s="3"/>
      <c r="E2703" s="3"/>
    </row>
    <row r="2704" spans="3:5" x14ac:dyDescent="0.25">
      <c r="C2704" s="3"/>
      <c r="E2704" s="3"/>
    </row>
    <row r="2705" spans="3:5" x14ac:dyDescent="0.25">
      <c r="C2705" s="3"/>
      <c r="E2705" s="3"/>
    </row>
    <row r="2706" spans="3:5" x14ac:dyDescent="0.25">
      <c r="C2706" s="3"/>
      <c r="E2706" s="3"/>
    </row>
    <row r="2707" spans="3:5" x14ac:dyDescent="0.25">
      <c r="C2707" s="3"/>
      <c r="E2707" s="3"/>
    </row>
    <row r="2708" spans="3:5" x14ac:dyDescent="0.25">
      <c r="C2708" s="30"/>
      <c r="E2708" s="3"/>
    </row>
    <row r="2709" spans="3:5" x14ac:dyDescent="0.25">
      <c r="C2709" s="30"/>
      <c r="E2709" s="3"/>
    </row>
    <row r="2710" spans="3:5" x14ac:dyDescent="0.25">
      <c r="C2710" s="3"/>
      <c r="E2710" s="3"/>
    </row>
    <row r="2711" spans="3:5" x14ac:dyDescent="0.25">
      <c r="C2711" s="3"/>
      <c r="E2711" s="3"/>
    </row>
    <row r="2712" spans="3:5" x14ac:dyDescent="0.25">
      <c r="C2712" s="3"/>
      <c r="E2712" s="3"/>
    </row>
    <row r="2713" spans="3:5" x14ac:dyDescent="0.25">
      <c r="C2713" s="30"/>
      <c r="E2713" s="3"/>
    </row>
    <row r="2714" spans="3:5" x14ac:dyDescent="0.25">
      <c r="C2714" s="30"/>
      <c r="E2714" s="3"/>
    </row>
    <row r="2715" spans="3:5" x14ac:dyDescent="0.25">
      <c r="C2715" s="30"/>
      <c r="E2715" s="3"/>
    </row>
    <row r="2716" spans="3:5" x14ac:dyDescent="0.25">
      <c r="C2716" s="30"/>
      <c r="E2716" s="3"/>
    </row>
    <row r="2717" spans="3:5" x14ac:dyDescent="0.25">
      <c r="C2717" s="30"/>
      <c r="E2717" s="3"/>
    </row>
    <row r="2718" spans="3:5" x14ac:dyDescent="0.25">
      <c r="C2718" s="30"/>
      <c r="E2718" s="3"/>
    </row>
    <row r="2719" spans="3:5" x14ac:dyDescent="0.25">
      <c r="C2719" s="30"/>
      <c r="E2719" s="3"/>
    </row>
    <row r="2720" spans="3:5" x14ac:dyDescent="0.25">
      <c r="C2720" s="30"/>
      <c r="E2720" s="3"/>
    </row>
    <row r="2721" spans="3:5" x14ac:dyDescent="0.25">
      <c r="C2721" s="30"/>
      <c r="E2721" s="3"/>
    </row>
    <row r="2722" spans="3:5" x14ac:dyDescent="0.25">
      <c r="C2722" s="30"/>
      <c r="E2722" s="3"/>
    </row>
    <row r="2723" spans="3:5" x14ac:dyDescent="0.25">
      <c r="C2723" s="30"/>
      <c r="E2723" s="3"/>
    </row>
    <row r="2724" spans="3:5" x14ac:dyDescent="0.25">
      <c r="C2724" s="30"/>
      <c r="E2724" s="3"/>
    </row>
    <row r="2725" spans="3:5" x14ac:dyDescent="0.25">
      <c r="C2725" s="30"/>
      <c r="E2725" s="3"/>
    </row>
    <row r="2726" spans="3:5" x14ac:dyDescent="0.25">
      <c r="C2726" s="30"/>
      <c r="E2726" s="3"/>
    </row>
    <row r="2727" spans="3:5" x14ac:dyDescent="0.25">
      <c r="C2727" s="30"/>
      <c r="E2727" s="3"/>
    </row>
    <row r="2728" spans="3:5" x14ac:dyDescent="0.25">
      <c r="C2728" s="30"/>
      <c r="E2728" s="3"/>
    </row>
    <row r="2729" spans="3:5" x14ac:dyDescent="0.25">
      <c r="C2729" s="30"/>
      <c r="E2729" s="3"/>
    </row>
    <row r="2730" spans="3:5" x14ac:dyDescent="0.25">
      <c r="C2730" s="30"/>
      <c r="E2730" s="3"/>
    </row>
    <row r="2731" spans="3:5" x14ac:dyDescent="0.25">
      <c r="C2731" s="30"/>
      <c r="D2731" s="2"/>
      <c r="E2731" s="3"/>
    </row>
    <row r="2732" spans="3:5" x14ac:dyDescent="0.25">
      <c r="C2732" s="30"/>
      <c r="E2732" s="3"/>
    </row>
    <row r="2733" spans="3:5" x14ac:dyDescent="0.25">
      <c r="C2733" s="3"/>
      <c r="E2733" s="3"/>
    </row>
    <row r="2734" spans="3:5" x14ac:dyDescent="0.25">
      <c r="C2734" s="3"/>
      <c r="E2734" s="3"/>
    </row>
    <row r="2735" spans="3:5" x14ac:dyDescent="0.25">
      <c r="C2735" s="3"/>
      <c r="E2735" s="3"/>
    </row>
    <row r="2736" spans="3:5" x14ac:dyDescent="0.25">
      <c r="C2736" s="3"/>
      <c r="E2736" s="3"/>
    </row>
    <row r="2737" spans="3:5" x14ac:dyDescent="0.25">
      <c r="C2737" s="3"/>
      <c r="E2737" s="3"/>
    </row>
    <row r="2738" spans="3:5" x14ac:dyDescent="0.25">
      <c r="C2738" s="3"/>
      <c r="E2738" s="3"/>
    </row>
    <row r="2739" spans="3:5" x14ac:dyDescent="0.25">
      <c r="C2739" s="3"/>
      <c r="E2739" s="3"/>
    </row>
    <row r="2740" spans="3:5" x14ac:dyDescent="0.25">
      <c r="C2740" s="30"/>
      <c r="E2740" s="3"/>
    </row>
    <row r="2741" spans="3:5" x14ac:dyDescent="0.25">
      <c r="C2741" s="30"/>
      <c r="E2741" s="3"/>
    </row>
    <row r="2742" spans="3:5" x14ac:dyDescent="0.25">
      <c r="C2742" s="30"/>
      <c r="E2742" s="3"/>
    </row>
    <row r="2743" spans="3:5" x14ac:dyDescent="0.25">
      <c r="C2743" s="30"/>
      <c r="E2743" s="3"/>
    </row>
    <row r="2744" spans="3:5" x14ac:dyDescent="0.25">
      <c r="C2744" s="30"/>
      <c r="E2744" s="3"/>
    </row>
    <row r="2745" spans="3:5" x14ac:dyDescent="0.25">
      <c r="C2745" s="30"/>
      <c r="E2745" s="3"/>
    </row>
    <row r="2746" spans="3:5" x14ac:dyDescent="0.25">
      <c r="C2746" s="30"/>
      <c r="E2746" s="3"/>
    </row>
    <row r="2747" spans="3:5" x14ac:dyDescent="0.25">
      <c r="C2747" s="30"/>
      <c r="E2747" s="3"/>
    </row>
    <row r="2748" spans="3:5" x14ac:dyDescent="0.25">
      <c r="C2748" s="30"/>
      <c r="E2748" s="3"/>
    </row>
    <row r="2749" spans="3:5" x14ac:dyDescent="0.25">
      <c r="C2749" s="30"/>
      <c r="E2749" s="3"/>
    </row>
    <row r="2750" spans="3:5" x14ac:dyDescent="0.25">
      <c r="C2750" s="30"/>
      <c r="E2750" s="3"/>
    </row>
    <row r="2751" spans="3:5" x14ac:dyDescent="0.25">
      <c r="C2751" s="30"/>
      <c r="E2751" s="3"/>
    </row>
    <row r="2752" spans="3:5" x14ac:dyDescent="0.25">
      <c r="C2752" s="30"/>
      <c r="E2752" s="3"/>
    </row>
    <row r="2753" spans="3:5" x14ac:dyDescent="0.25">
      <c r="C2753" s="30"/>
      <c r="E2753" s="3"/>
    </row>
    <row r="2754" spans="3:5" x14ac:dyDescent="0.25">
      <c r="C2754" s="30"/>
      <c r="E2754" s="3"/>
    </row>
    <row r="2755" spans="3:5" x14ac:dyDescent="0.25">
      <c r="C2755" s="30"/>
      <c r="E2755" s="3"/>
    </row>
    <row r="2756" spans="3:5" x14ac:dyDescent="0.25">
      <c r="C2756" s="3"/>
      <c r="E2756" s="3"/>
    </row>
    <row r="2757" spans="3:5" x14ac:dyDescent="0.25">
      <c r="C2757" s="3"/>
      <c r="E2757" s="3"/>
    </row>
    <row r="2758" spans="3:5" x14ac:dyDescent="0.25">
      <c r="C2758" s="3"/>
      <c r="E2758" s="3"/>
    </row>
    <row r="2759" spans="3:5" x14ac:dyDescent="0.25">
      <c r="C2759" s="30"/>
      <c r="E2759" s="3"/>
    </row>
    <row r="2760" spans="3:5" x14ac:dyDescent="0.25">
      <c r="C2760" s="30"/>
      <c r="E2760" s="3"/>
    </row>
    <row r="2761" spans="3:5" x14ac:dyDescent="0.25">
      <c r="C2761" s="30"/>
      <c r="E2761" s="3"/>
    </row>
    <row r="2762" spans="3:5" x14ac:dyDescent="0.25">
      <c r="C2762" s="30"/>
      <c r="E2762" s="3"/>
    </row>
    <row r="2763" spans="3:5" x14ac:dyDescent="0.25">
      <c r="C2763" s="30"/>
      <c r="E2763" s="3"/>
    </row>
    <row r="2764" spans="3:5" x14ac:dyDescent="0.25">
      <c r="C2764" s="30"/>
      <c r="E2764" s="3"/>
    </row>
    <row r="2765" spans="3:5" x14ac:dyDescent="0.25">
      <c r="C2765" s="30"/>
      <c r="D2765" s="2"/>
      <c r="E2765" s="3"/>
    </row>
    <row r="2766" spans="3:5" x14ac:dyDescent="0.25">
      <c r="C2766" s="30"/>
      <c r="E2766" s="3"/>
    </row>
    <row r="2767" spans="3:5" x14ac:dyDescent="0.25">
      <c r="C2767" s="30"/>
      <c r="E2767" s="3"/>
    </row>
    <row r="2768" spans="3:5" x14ac:dyDescent="0.25">
      <c r="C2768" s="30"/>
      <c r="E2768" s="3"/>
    </row>
    <row r="2769" spans="3:5" x14ac:dyDescent="0.25">
      <c r="C2769" s="30"/>
      <c r="E2769" s="3"/>
    </row>
    <row r="2770" spans="3:5" x14ac:dyDescent="0.25">
      <c r="C2770" s="30"/>
      <c r="E2770" s="3"/>
    </row>
    <row r="2771" spans="3:5" x14ac:dyDescent="0.25">
      <c r="C2771" s="30"/>
      <c r="E2771" s="3"/>
    </row>
    <row r="2772" spans="3:5" x14ac:dyDescent="0.25">
      <c r="C2772" s="30"/>
      <c r="E2772" s="3"/>
    </row>
    <row r="2773" spans="3:5" x14ac:dyDescent="0.25">
      <c r="C2773" s="30"/>
      <c r="E2773" s="3"/>
    </row>
    <row r="2774" spans="3:5" x14ac:dyDescent="0.25">
      <c r="C2774" s="30"/>
      <c r="E2774" s="3"/>
    </row>
    <row r="2775" spans="3:5" x14ac:dyDescent="0.25">
      <c r="C2775" s="30"/>
      <c r="E2775" s="3"/>
    </row>
    <row r="2776" spans="3:5" x14ac:dyDescent="0.25">
      <c r="C2776" s="30"/>
      <c r="E2776" s="3"/>
    </row>
    <row r="2777" spans="3:5" x14ac:dyDescent="0.25">
      <c r="C2777" s="30"/>
      <c r="E2777" s="3"/>
    </row>
    <row r="2778" spans="3:5" x14ac:dyDescent="0.25">
      <c r="C2778" s="30"/>
      <c r="E2778" s="3"/>
    </row>
    <row r="2779" spans="3:5" x14ac:dyDescent="0.25">
      <c r="C2779" s="30"/>
      <c r="E2779" s="3"/>
    </row>
    <row r="2780" spans="3:5" x14ac:dyDescent="0.25">
      <c r="C2780" s="30"/>
      <c r="E2780" s="3"/>
    </row>
    <row r="2781" spans="3:5" x14ac:dyDescent="0.25">
      <c r="C2781" s="30"/>
      <c r="E2781" s="3"/>
    </row>
    <row r="2782" spans="3:5" x14ac:dyDescent="0.25">
      <c r="C2782" s="30"/>
      <c r="E2782" s="3"/>
    </row>
    <row r="2783" spans="3:5" x14ac:dyDescent="0.25">
      <c r="C2783" s="30"/>
      <c r="E2783" s="3"/>
    </row>
    <row r="2784" spans="3:5" x14ac:dyDescent="0.25">
      <c r="C2784" s="3"/>
      <c r="D2784" s="2"/>
      <c r="E2784" s="3"/>
    </row>
    <row r="2785" spans="3:5" x14ac:dyDescent="0.25">
      <c r="C2785" s="30"/>
      <c r="E2785" s="3"/>
    </row>
    <row r="2786" spans="3:5" x14ac:dyDescent="0.25">
      <c r="C2786" s="30"/>
      <c r="E2786" s="3"/>
    </row>
    <row r="2787" spans="3:5" x14ac:dyDescent="0.25">
      <c r="C2787" s="30"/>
      <c r="D2787" s="2"/>
      <c r="E2787" s="3"/>
    </row>
    <row r="2788" spans="3:5" x14ac:dyDescent="0.25">
      <c r="C2788" s="30"/>
      <c r="E2788" s="3"/>
    </row>
    <row r="2789" spans="3:5" x14ac:dyDescent="0.25">
      <c r="C2789" s="30"/>
      <c r="E2789" s="3"/>
    </row>
    <row r="2790" spans="3:5" x14ac:dyDescent="0.25">
      <c r="C2790" s="30"/>
      <c r="E2790" s="3"/>
    </row>
    <row r="2791" spans="3:5" x14ac:dyDescent="0.25">
      <c r="C2791" s="30"/>
      <c r="E2791" s="3"/>
    </row>
    <row r="2792" spans="3:5" x14ac:dyDescent="0.25">
      <c r="C2792" s="30"/>
      <c r="E2792" s="3"/>
    </row>
    <row r="2793" spans="3:5" x14ac:dyDescent="0.25">
      <c r="C2793" s="30"/>
      <c r="E2793" s="3"/>
    </row>
    <row r="2794" spans="3:5" x14ac:dyDescent="0.25">
      <c r="C2794" s="30"/>
      <c r="E2794" s="3"/>
    </row>
    <row r="2795" spans="3:5" x14ac:dyDescent="0.25">
      <c r="C2795" s="30"/>
      <c r="E2795" s="3"/>
    </row>
    <row r="2796" spans="3:5" x14ac:dyDescent="0.25">
      <c r="C2796" s="3"/>
      <c r="E2796" s="3"/>
    </row>
    <row r="2797" spans="3:5" x14ac:dyDescent="0.25">
      <c r="C2797" s="3"/>
      <c r="E2797" s="3"/>
    </row>
    <row r="2798" spans="3:5" x14ac:dyDescent="0.25">
      <c r="C2798" s="30"/>
      <c r="E2798" s="3"/>
    </row>
    <row r="2799" spans="3:5" x14ac:dyDescent="0.25">
      <c r="C2799" s="30"/>
      <c r="E2799" s="3"/>
    </row>
    <row r="2800" spans="3:5" x14ac:dyDescent="0.25">
      <c r="C2800" s="30"/>
      <c r="E2800" s="3"/>
    </row>
    <row r="2801" spans="3:5" x14ac:dyDescent="0.25">
      <c r="C2801" s="30"/>
      <c r="E2801" s="3"/>
    </row>
    <row r="2802" spans="3:5" x14ac:dyDescent="0.25">
      <c r="C2802" s="30"/>
      <c r="E2802" s="3"/>
    </row>
    <row r="2803" spans="3:5" x14ac:dyDescent="0.25">
      <c r="C2803" s="30"/>
      <c r="E2803" s="3"/>
    </row>
    <row r="2804" spans="3:5" x14ac:dyDescent="0.25">
      <c r="C2804" s="30"/>
      <c r="E2804" s="3"/>
    </row>
    <row r="2805" spans="3:5" x14ac:dyDescent="0.25">
      <c r="C2805" s="30"/>
      <c r="E2805" s="3"/>
    </row>
    <row r="2806" spans="3:5" x14ac:dyDescent="0.25">
      <c r="C2806" s="30"/>
      <c r="E2806" s="3"/>
    </row>
    <row r="2807" spans="3:5" x14ac:dyDescent="0.25">
      <c r="C2807" s="30"/>
      <c r="E2807" s="3"/>
    </row>
    <row r="2808" spans="3:5" x14ac:dyDescent="0.25">
      <c r="C2808" s="30"/>
      <c r="E2808" s="3"/>
    </row>
    <row r="2809" spans="3:5" x14ac:dyDescent="0.25">
      <c r="C2809" s="3"/>
      <c r="E2809" s="3"/>
    </row>
    <row r="2810" spans="3:5" x14ac:dyDescent="0.25">
      <c r="C2810" s="3"/>
      <c r="E2810" s="3"/>
    </row>
    <row r="2811" spans="3:5" x14ac:dyDescent="0.25">
      <c r="C2811" s="30"/>
      <c r="E2811" s="3"/>
    </row>
    <row r="2812" spans="3:5" x14ac:dyDescent="0.25">
      <c r="C2812" s="30"/>
      <c r="E2812" s="3"/>
    </row>
    <row r="2813" spans="3:5" x14ac:dyDescent="0.25">
      <c r="C2813" s="30"/>
      <c r="E2813" s="3"/>
    </row>
    <row r="2814" spans="3:5" x14ac:dyDescent="0.25">
      <c r="C2814" s="30"/>
      <c r="E2814" s="3"/>
    </row>
    <row r="2815" spans="3:5" x14ac:dyDescent="0.25">
      <c r="C2815" s="30"/>
      <c r="E2815" s="3"/>
    </row>
    <row r="2816" spans="3:5" x14ac:dyDescent="0.25">
      <c r="C2816" s="30"/>
      <c r="E2816" s="3"/>
    </row>
    <row r="2817" spans="3:5" x14ac:dyDescent="0.25">
      <c r="C2817" s="30"/>
      <c r="E2817" s="3"/>
    </row>
    <row r="2818" spans="3:5" x14ac:dyDescent="0.25">
      <c r="C2818" s="30"/>
      <c r="E2818" s="3"/>
    </row>
    <row r="2819" spans="3:5" x14ac:dyDescent="0.25">
      <c r="C2819" s="30"/>
      <c r="E2819" s="3"/>
    </row>
    <row r="2820" spans="3:5" x14ac:dyDescent="0.25">
      <c r="C2820" s="30"/>
      <c r="E2820" s="3"/>
    </row>
    <row r="2821" spans="3:5" x14ac:dyDescent="0.25">
      <c r="C2821" s="30"/>
      <c r="E2821" s="3"/>
    </row>
    <row r="2822" spans="3:5" x14ac:dyDescent="0.25">
      <c r="C2822" s="30"/>
      <c r="E2822" s="3"/>
    </row>
    <row r="2823" spans="3:5" x14ac:dyDescent="0.25">
      <c r="C2823" s="30"/>
      <c r="E2823" s="3"/>
    </row>
    <row r="2824" spans="3:5" x14ac:dyDescent="0.25">
      <c r="C2824" s="30"/>
      <c r="E2824" s="3"/>
    </row>
    <row r="2825" spans="3:5" x14ac:dyDescent="0.25">
      <c r="C2825" s="30"/>
      <c r="E2825" s="3"/>
    </row>
    <row r="2826" spans="3:5" x14ac:dyDescent="0.25">
      <c r="C2826" s="30"/>
      <c r="E2826" s="3"/>
    </row>
    <row r="2827" spans="3:5" x14ac:dyDescent="0.25">
      <c r="C2827" s="30"/>
      <c r="E2827" s="3"/>
    </row>
    <row r="2828" spans="3:5" x14ac:dyDescent="0.25">
      <c r="C2828" s="30"/>
      <c r="E2828" s="3"/>
    </row>
    <row r="2829" spans="3:5" x14ac:dyDescent="0.25">
      <c r="C2829" s="30"/>
      <c r="E2829" s="3"/>
    </row>
    <row r="2830" spans="3:5" x14ac:dyDescent="0.25">
      <c r="C2830" s="30"/>
      <c r="E2830" s="3"/>
    </row>
    <row r="2831" spans="3:5" x14ac:dyDescent="0.25">
      <c r="C2831" s="30"/>
      <c r="E2831" s="3"/>
    </row>
    <row r="2832" spans="3:5" x14ac:dyDescent="0.25">
      <c r="C2832" s="30"/>
      <c r="E2832" s="3"/>
    </row>
    <row r="2833" spans="3:5" x14ac:dyDescent="0.25">
      <c r="C2833" s="30"/>
      <c r="E2833" s="3"/>
    </row>
    <row r="2834" spans="3:5" x14ac:dyDescent="0.25">
      <c r="C2834" s="30"/>
      <c r="E2834" s="3"/>
    </row>
    <row r="2835" spans="3:5" x14ac:dyDescent="0.25">
      <c r="C2835" s="30"/>
      <c r="E2835" s="3"/>
    </row>
    <row r="2836" spans="3:5" x14ac:dyDescent="0.25">
      <c r="C2836" s="30"/>
      <c r="E2836" s="3"/>
    </row>
    <row r="2837" spans="3:5" x14ac:dyDescent="0.25">
      <c r="C2837" s="30"/>
      <c r="E2837" s="3"/>
    </row>
    <row r="2838" spans="3:5" x14ac:dyDescent="0.25">
      <c r="C2838" s="30"/>
      <c r="E2838" s="3"/>
    </row>
    <row r="2839" spans="3:5" x14ac:dyDescent="0.25">
      <c r="C2839" s="30"/>
      <c r="E2839" s="3"/>
    </row>
    <row r="2840" spans="3:5" x14ac:dyDescent="0.25">
      <c r="C2840" s="30"/>
      <c r="E2840" s="3"/>
    </row>
    <row r="2841" spans="3:5" x14ac:dyDescent="0.25">
      <c r="C2841" s="30"/>
      <c r="E2841" s="3"/>
    </row>
    <row r="2842" spans="3:5" x14ac:dyDescent="0.25">
      <c r="C2842" s="30"/>
      <c r="E2842" s="3"/>
    </row>
    <row r="2843" spans="3:5" x14ac:dyDescent="0.25">
      <c r="C2843" s="30"/>
      <c r="E2843" s="3"/>
    </row>
    <row r="2844" spans="3:5" x14ac:dyDescent="0.25">
      <c r="C2844" s="30"/>
      <c r="E2844" s="3"/>
    </row>
    <row r="2845" spans="3:5" x14ac:dyDescent="0.25">
      <c r="C2845" s="30"/>
      <c r="E2845" s="3"/>
    </row>
    <row r="2846" spans="3:5" x14ac:dyDescent="0.25">
      <c r="C2846" s="30"/>
      <c r="E2846" s="3"/>
    </row>
    <row r="2847" spans="3:5" x14ac:dyDescent="0.25">
      <c r="C2847" s="30"/>
      <c r="E2847" s="3"/>
    </row>
    <row r="2848" spans="3:5" x14ac:dyDescent="0.25">
      <c r="C2848" s="30"/>
      <c r="E2848" s="3"/>
    </row>
    <row r="2849" spans="3:5" x14ac:dyDescent="0.25">
      <c r="C2849" s="30"/>
      <c r="E2849" s="3"/>
    </row>
    <row r="2850" spans="3:5" x14ac:dyDescent="0.25">
      <c r="C2850" s="30"/>
      <c r="E2850" s="3"/>
    </row>
    <row r="2851" spans="3:5" x14ac:dyDescent="0.25">
      <c r="C2851" s="30"/>
      <c r="E2851" s="3"/>
    </row>
    <row r="2852" spans="3:5" x14ac:dyDescent="0.25">
      <c r="C2852" s="30"/>
      <c r="E2852" s="3"/>
    </row>
    <row r="2853" spans="3:5" x14ac:dyDescent="0.25">
      <c r="C2853" s="30"/>
      <c r="E2853" s="3"/>
    </row>
    <row r="2854" spans="3:5" x14ac:dyDescent="0.25">
      <c r="C2854" s="30"/>
      <c r="E2854" s="3"/>
    </row>
    <row r="2855" spans="3:5" x14ac:dyDescent="0.25">
      <c r="C2855" s="30"/>
      <c r="E2855" s="3"/>
    </row>
    <row r="2856" spans="3:5" x14ac:dyDescent="0.25">
      <c r="C2856" s="30"/>
      <c r="E2856" s="3"/>
    </row>
    <row r="2857" spans="3:5" x14ac:dyDescent="0.25">
      <c r="C2857" s="30"/>
      <c r="E2857" s="3"/>
    </row>
    <row r="2858" spans="3:5" x14ac:dyDescent="0.25">
      <c r="C2858" s="30"/>
      <c r="E2858" s="3"/>
    </row>
    <row r="2859" spans="3:5" x14ac:dyDescent="0.25">
      <c r="C2859" s="30"/>
      <c r="E2859" s="3"/>
    </row>
    <row r="2860" spans="3:5" x14ac:dyDescent="0.25">
      <c r="C2860" s="30"/>
      <c r="E2860" s="3"/>
    </row>
    <row r="2861" spans="3:5" x14ac:dyDescent="0.25">
      <c r="C2861" s="30"/>
      <c r="E2861" s="3"/>
    </row>
    <row r="2862" spans="3:5" x14ac:dyDescent="0.25">
      <c r="C2862" s="30"/>
      <c r="E2862" s="3"/>
    </row>
    <row r="2863" spans="3:5" x14ac:dyDescent="0.25">
      <c r="C2863" s="30"/>
      <c r="E2863" s="3"/>
    </row>
    <row r="2864" spans="3:5" x14ac:dyDescent="0.25">
      <c r="C2864" s="30"/>
      <c r="E2864" s="3"/>
    </row>
    <row r="2865" spans="3:5" x14ac:dyDescent="0.25">
      <c r="C2865" s="30"/>
      <c r="E2865" s="3"/>
    </row>
    <row r="2866" spans="3:5" x14ac:dyDescent="0.25">
      <c r="C2866" s="30"/>
      <c r="E2866" s="3"/>
    </row>
    <row r="2867" spans="3:5" x14ac:dyDescent="0.25">
      <c r="C2867" s="30"/>
      <c r="E2867" s="3"/>
    </row>
    <row r="2868" spans="3:5" x14ac:dyDescent="0.25">
      <c r="C2868" s="30"/>
      <c r="E2868" s="3"/>
    </row>
    <row r="2869" spans="3:5" x14ac:dyDescent="0.25">
      <c r="C2869" s="30"/>
      <c r="E2869" s="3"/>
    </row>
    <row r="2870" spans="3:5" x14ac:dyDescent="0.25">
      <c r="C2870" s="30"/>
      <c r="E2870" s="3"/>
    </row>
    <row r="2871" spans="3:5" x14ac:dyDescent="0.25">
      <c r="C2871" s="30"/>
      <c r="E2871" s="3"/>
    </row>
    <row r="2872" spans="3:5" x14ac:dyDescent="0.25">
      <c r="C2872" s="30"/>
      <c r="E2872" s="3"/>
    </row>
    <row r="2873" spans="3:5" x14ac:dyDescent="0.25">
      <c r="C2873" s="30"/>
      <c r="E2873" s="3"/>
    </row>
    <row r="2874" spans="3:5" x14ac:dyDescent="0.25">
      <c r="C2874" s="30"/>
      <c r="E2874" s="3"/>
    </row>
    <row r="2875" spans="3:5" x14ac:dyDescent="0.25">
      <c r="C2875" s="30"/>
      <c r="E2875" s="3"/>
    </row>
    <row r="2876" spans="3:5" x14ac:dyDescent="0.25">
      <c r="C2876" s="30"/>
      <c r="E2876" s="3"/>
    </row>
    <row r="2877" spans="3:5" x14ac:dyDescent="0.25">
      <c r="C2877" s="30"/>
      <c r="E2877" s="3"/>
    </row>
    <row r="2878" spans="3:5" x14ac:dyDescent="0.25">
      <c r="C2878" s="30"/>
      <c r="E2878" s="3"/>
    </row>
    <row r="2879" spans="3:5" x14ac:dyDescent="0.25">
      <c r="C2879" s="30"/>
      <c r="E2879" s="3"/>
    </row>
    <row r="2880" spans="3:5" x14ac:dyDescent="0.25">
      <c r="C2880" s="30"/>
      <c r="E2880" s="3"/>
    </row>
    <row r="2881" spans="3:5" x14ac:dyDescent="0.25">
      <c r="C2881" s="30"/>
      <c r="E2881" s="3"/>
    </row>
    <row r="2882" spans="3:5" x14ac:dyDescent="0.25">
      <c r="C2882" s="30"/>
      <c r="E2882" s="3"/>
    </row>
    <row r="2883" spans="3:5" x14ac:dyDescent="0.25">
      <c r="C2883" s="30"/>
      <c r="E2883" s="3"/>
    </row>
    <row r="2884" spans="3:5" x14ac:dyDescent="0.25">
      <c r="C2884" s="30"/>
      <c r="E2884" s="3"/>
    </row>
    <row r="2885" spans="3:5" x14ac:dyDescent="0.25">
      <c r="C2885" s="30"/>
      <c r="E2885" s="3"/>
    </row>
    <row r="2886" spans="3:5" x14ac:dyDescent="0.25">
      <c r="C2886" s="30"/>
      <c r="E2886" s="3"/>
    </row>
    <row r="2887" spans="3:5" x14ac:dyDescent="0.25">
      <c r="C2887" s="30"/>
      <c r="E2887" s="3"/>
    </row>
    <row r="2888" spans="3:5" x14ac:dyDescent="0.25">
      <c r="C2888" s="3"/>
      <c r="E2888" s="3"/>
    </row>
    <row r="2889" spans="3:5" x14ac:dyDescent="0.25">
      <c r="C2889" s="30"/>
      <c r="E2889" s="3"/>
    </row>
    <row r="2890" spans="3:5" x14ac:dyDescent="0.25">
      <c r="C2890" s="30"/>
      <c r="E2890" s="3"/>
    </row>
    <row r="2891" spans="3:5" x14ac:dyDescent="0.25">
      <c r="C2891" s="30"/>
      <c r="E2891" s="3"/>
    </row>
    <row r="2892" spans="3:5" x14ac:dyDescent="0.25">
      <c r="C2892" s="30"/>
      <c r="E2892" s="3"/>
    </row>
    <row r="2893" spans="3:5" x14ac:dyDescent="0.25">
      <c r="C2893" s="3"/>
      <c r="E2893" s="3"/>
    </row>
    <row r="2894" spans="3:5" x14ac:dyDescent="0.25">
      <c r="C2894" s="30"/>
      <c r="E2894" s="3"/>
    </row>
    <row r="2895" spans="3:5" x14ac:dyDescent="0.25">
      <c r="C2895" s="3"/>
      <c r="E2895" s="3"/>
    </row>
    <row r="2896" spans="3:5" x14ac:dyDescent="0.25">
      <c r="C2896" s="30"/>
      <c r="E2896" s="3"/>
    </row>
    <row r="2897" spans="3:5" x14ac:dyDescent="0.25">
      <c r="C2897" s="30"/>
      <c r="E2897" s="3"/>
    </row>
    <row r="2898" spans="3:5" x14ac:dyDescent="0.25">
      <c r="C2898" s="30"/>
      <c r="E2898" s="3"/>
    </row>
    <row r="2899" spans="3:5" x14ac:dyDescent="0.25">
      <c r="C2899" s="30"/>
      <c r="E2899" s="3"/>
    </row>
    <row r="2900" spans="3:5" x14ac:dyDescent="0.25">
      <c r="C2900" s="30"/>
      <c r="E2900" s="3"/>
    </row>
    <row r="2901" spans="3:5" x14ac:dyDescent="0.25">
      <c r="C2901" s="30"/>
      <c r="E2901" s="3"/>
    </row>
    <row r="2902" spans="3:5" x14ac:dyDescent="0.25">
      <c r="C2902" s="30"/>
      <c r="E2902" s="3"/>
    </row>
    <row r="2903" spans="3:5" x14ac:dyDescent="0.25">
      <c r="C2903" s="30"/>
      <c r="E2903" s="3"/>
    </row>
    <row r="2904" spans="3:5" x14ac:dyDescent="0.25">
      <c r="C2904" s="3"/>
      <c r="E2904" s="3"/>
    </row>
    <row r="2905" spans="3:5" x14ac:dyDescent="0.25">
      <c r="C2905" s="30"/>
      <c r="E2905" s="3"/>
    </row>
    <row r="2906" spans="3:5" x14ac:dyDescent="0.25">
      <c r="C2906" s="3"/>
      <c r="E2906" s="3"/>
    </row>
    <row r="2907" spans="3:5" x14ac:dyDescent="0.25">
      <c r="C2907" s="3"/>
      <c r="E2907" s="3"/>
    </row>
    <row r="2908" spans="3:5" x14ac:dyDescent="0.25">
      <c r="C2908" s="30"/>
      <c r="E2908" s="3"/>
    </row>
    <row r="2909" spans="3:5" x14ac:dyDescent="0.25">
      <c r="C2909" s="30"/>
      <c r="E2909" s="3"/>
    </row>
    <row r="2910" spans="3:5" x14ac:dyDescent="0.25">
      <c r="C2910" s="30"/>
      <c r="E2910" s="3"/>
    </row>
    <row r="2911" spans="3:5" x14ac:dyDescent="0.25">
      <c r="C2911" s="30"/>
      <c r="E2911" s="3"/>
    </row>
    <row r="2912" spans="3:5" x14ac:dyDescent="0.25">
      <c r="C2912" s="3"/>
      <c r="E2912" s="3"/>
    </row>
    <row r="2913" spans="3:5" x14ac:dyDescent="0.25">
      <c r="C2913" s="3"/>
      <c r="E2913" s="3"/>
    </row>
    <row r="2914" spans="3:5" x14ac:dyDescent="0.25">
      <c r="C2914" s="3"/>
      <c r="E2914" s="3"/>
    </row>
    <row r="2915" spans="3:5" x14ac:dyDescent="0.25">
      <c r="C2915" s="3"/>
      <c r="E2915" s="3"/>
    </row>
    <row r="2916" spans="3:5" x14ac:dyDescent="0.25">
      <c r="C2916" s="3"/>
      <c r="E2916" s="3"/>
    </row>
    <row r="2917" spans="3:5" x14ac:dyDescent="0.25">
      <c r="C2917" s="3"/>
      <c r="E2917" s="3"/>
    </row>
    <row r="2918" spans="3:5" x14ac:dyDescent="0.25">
      <c r="C2918" s="3"/>
      <c r="E2918" s="3"/>
    </row>
    <row r="2919" spans="3:5" x14ac:dyDescent="0.25">
      <c r="C2919" s="3"/>
      <c r="E2919" s="3"/>
    </row>
    <row r="2920" spans="3:5" x14ac:dyDescent="0.25">
      <c r="C2920" s="3"/>
      <c r="E2920" s="3"/>
    </row>
    <row r="2921" spans="3:5" x14ac:dyDescent="0.25">
      <c r="C2921" s="3"/>
      <c r="E2921" s="3"/>
    </row>
    <row r="2922" spans="3:5" x14ac:dyDescent="0.25">
      <c r="C2922" s="3"/>
      <c r="E2922" s="3"/>
    </row>
    <row r="2923" spans="3:5" x14ac:dyDescent="0.25">
      <c r="C2923" s="3"/>
      <c r="E2923" s="3"/>
    </row>
    <row r="2924" spans="3:5" x14ac:dyDescent="0.25">
      <c r="C2924" s="30"/>
      <c r="E2924" s="3"/>
    </row>
    <row r="2925" spans="3:5" x14ac:dyDescent="0.25">
      <c r="C2925" s="30"/>
      <c r="E2925" s="3"/>
    </row>
    <row r="2926" spans="3:5" x14ac:dyDescent="0.25">
      <c r="C2926" s="30"/>
      <c r="E2926" s="3"/>
    </row>
    <row r="2927" spans="3:5" x14ac:dyDescent="0.25">
      <c r="C2927" s="30"/>
      <c r="E2927" s="3"/>
    </row>
    <row r="2928" spans="3:5" x14ac:dyDescent="0.25">
      <c r="C2928" s="30"/>
      <c r="D2928" s="2"/>
      <c r="E2928" s="3"/>
    </row>
    <row r="2929" spans="3:5" x14ac:dyDescent="0.25">
      <c r="C2929" s="30"/>
      <c r="D2929" s="2"/>
      <c r="E2929" s="3"/>
    </row>
    <row r="2930" spans="3:5" x14ac:dyDescent="0.25">
      <c r="C2930" s="30"/>
      <c r="D2930" s="2"/>
      <c r="E2930" s="3"/>
    </row>
    <row r="2931" spans="3:5" x14ac:dyDescent="0.25">
      <c r="C2931" s="3"/>
      <c r="E2931" s="3"/>
    </row>
    <row r="2932" spans="3:5" x14ac:dyDescent="0.25">
      <c r="C2932" s="30"/>
      <c r="D2932" s="2"/>
      <c r="E2932" s="3"/>
    </row>
    <row r="2933" spans="3:5" x14ac:dyDescent="0.25">
      <c r="C2933" s="3"/>
      <c r="E2933" s="3"/>
    </row>
    <row r="2934" spans="3:5" x14ac:dyDescent="0.25">
      <c r="C2934" s="3"/>
      <c r="E2934" s="3"/>
    </row>
    <row r="2935" spans="3:5" x14ac:dyDescent="0.25">
      <c r="C2935" s="30"/>
      <c r="E2935" s="3"/>
    </row>
    <row r="2936" spans="3:5" x14ac:dyDescent="0.25">
      <c r="C2936" s="30"/>
      <c r="E2936" s="3"/>
    </row>
    <row r="2937" spans="3:5" x14ac:dyDescent="0.25">
      <c r="C2937" s="30"/>
      <c r="E2937" s="3"/>
    </row>
    <row r="2938" spans="3:5" x14ac:dyDescent="0.25">
      <c r="C2938" s="3"/>
      <c r="E2938" s="3"/>
    </row>
    <row r="2939" spans="3:5" x14ac:dyDescent="0.25">
      <c r="C2939" s="3"/>
      <c r="E2939" s="3"/>
    </row>
    <row r="2940" spans="3:5" x14ac:dyDescent="0.25">
      <c r="C2940" s="3"/>
      <c r="E2940" s="3"/>
    </row>
    <row r="2941" spans="3:5" x14ac:dyDescent="0.25">
      <c r="C2941" s="3"/>
      <c r="E2941" s="3"/>
    </row>
    <row r="2942" spans="3:5" x14ac:dyDescent="0.25">
      <c r="C2942" s="30"/>
      <c r="D2942" s="2"/>
      <c r="E2942" s="3"/>
    </row>
    <row r="2943" spans="3:5" x14ac:dyDescent="0.25">
      <c r="C2943" s="30"/>
      <c r="D2943" s="2"/>
      <c r="E2943" s="3"/>
    </row>
    <row r="2944" spans="3:5" x14ac:dyDescent="0.25">
      <c r="C2944" s="30"/>
      <c r="D2944" s="2"/>
      <c r="E2944" s="3"/>
    </row>
    <row r="2945" spans="3:5" x14ac:dyDescent="0.25">
      <c r="C2945" s="3"/>
      <c r="E2945" s="3"/>
    </row>
    <row r="2946" spans="3:5" x14ac:dyDescent="0.25">
      <c r="C2946" s="3"/>
      <c r="E2946" s="3"/>
    </row>
    <row r="2947" spans="3:5" x14ac:dyDescent="0.25">
      <c r="C2947" s="3"/>
      <c r="E2947" s="3"/>
    </row>
    <row r="2948" spans="3:5" x14ac:dyDescent="0.25">
      <c r="C2948" s="3"/>
      <c r="E2948" s="3"/>
    </row>
    <row r="2949" spans="3:5" x14ac:dyDescent="0.25">
      <c r="C2949" s="3"/>
      <c r="E2949" s="3"/>
    </row>
    <row r="2950" spans="3:5" x14ac:dyDescent="0.25">
      <c r="C2950" s="3"/>
      <c r="E2950" s="3"/>
    </row>
    <row r="2951" spans="3:5" x14ac:dyDescent="0.25">
      <c r="C2951" s="3"/>
      <c r="E2951" s="3"/>
    </row>
    <row r="2952" spans="3:5" x14ac:dyDescent="0.25">
      <c r="C2952" s="30"/>
      <c r="D2952" s="2"/>
      <c r="E2952" s="3"/>
    </row>
    <row r="2953" spans="3:5" x14ac:dyDescent="0.25">
      <c r="C2953" s="30"/>
      <c r="D2953" s="2"/>
      <c r="E2953" s="3"/>
    </row>
    <row r="2954" spans="3:5" x14ac:dyDescent="0.25">
      <c r="C2954" s="30"/>
      <c r="D2954" s="2"/>
      <c r="E2954" s="3"/>
    </row>
    <row r="2955" spans="3:5" x14ac:dyDescent="0.25">
      <c r="C2955" s="3"/>
      <c r="E2955" s="3"/>
    </row>
    <row r="2956" spans="3:5" x14ac:dyDescent="0.25">
      <c r="C2956" s="3"/>
      <c r="E2956" s="3"/>
    </row>
    <row r="2957" spans="3:5" x14ac:dyDescent="0.25">
      <c r="C2957" s="3"/>
      <c r="E2957" s="3"/>
    </row>
    <row r="2958" spans="3:5" x14ac:dyDescent="0.25">
      <c r="C2958" s="3"/>
      <c r="E2958" s="3"/>
    </row>
    <row r="2959" spans="3:5" x14ac:dyDescent="0.25">
      <c r="C2959" s="30"/>
      <c r="E2959" s="3"/>
    </row>
    <row r="2960" spans="3:5" x14ac:dyDescent="0.25">
      <c r="C2960" s="30"/>
      <c r="E2960" s="3"/>
    </row>
    <row r="2961" spans="3:5" x14ac:dyDescent="0.25">
      <c r="C2961" s="30"/>
      <c r="E2961" s="3"/>
    </row>
    <row r="2962" spans="3:5" x14ac:dyDescent="0.25">
      <c r="C2962" s="30"/>
      <c r="D2962" s="2"/>
      <c r="E2962" s="3"/>
    </row>
    <row r="2963" spans="3:5" x14ac:dyDescent="0.25">
      <c r="C2963" s="30"/>
      <c r="D2963" s="2"/>
      <c r="E2963" s="3"/>
    </row>
    <row r="2964" spans="3:5" x14ac:dyDescent="0.25">
      <c r="C2964" s="30"/>
      <c r="D2964" s="2"/>
      <c r="E2964" s="3"/>
    </row>
    <row r="2965" spans="3:5" x14ac:dyDescent="0.25">
      <c r="C2965" s="30"/>
      <c r="D2965" s="2"/>
      <c r="E2965" s="3"/>
    </row>
    <row r="2966" spans="3:5" x14ac:dyDescent="0.25">
      <c r="C2966" s="30"/>
      <c r="D2966" s="2"/>
      <c r="E2966" s="3"/>
    </row>
    <row r="2967" spans="3:5" x14ac:dyDescent="0.25">
      <c r="C2967" s="30"/>
      <c r="D2967" s="2"/>
      <c r="E2967" s="3"/>
    </row>
    <row r="2968" spans="3:5" x14ac:dyDescent="0.25">
      <c r="C2968" s="3"/>
      <c r="E2968" s="3"/>
    </row>
    <row r="2969" spans="3:5" x14ac:dyDescent="0.25">
      <c r="C2969" s="30"/>
      <c r="E2969" s="3"/>
    </row>
    <row r="2970" spans="3:5" x14ac:dyDescent="0.25">
      <c r="C2970" s="3"/>
      <c r="E2970" s="3"/>
    </row>
    <row r="2971" spans="3:5" x14ac:dyDescent="0.25">
      <c r="C2971" s="3"/>
      <c r="E2971" s="3"/>
    </row>
    <row r="2972" spans="3:5" x14ac:dyDescent="0.25">
      <c r="C2972" s="30"/>
      <c r="E2972" s="3"/>
    </row>
    <row r="2973" spans="3:5" x14ac:dyDescent="0.25">
      <c r="C2973" s="30"/>
      <c r="E2973" s="3"/>
    </row>
    <row r="2974" spans="3:5" x14ac:dyDescent="0.25">
      <c r="C2974" s="30"/>
      <c r="E2974" s="3"/>
    </row>
    <row r="2975" spans="3:5" x14ac:dyDescent="0.25">
      <c r="C2975" s="30"/>
      <c r="E2975" s="3"/>
    </row>
    <row r="2976" spans="3:5" x14ac:dyDescent="0.25">
      <c r="C2976" s="30"/>
      <c r="E2976" s="3"/>
    </row>
    <row r="2977" spans="3:5" x14ac:dyDescent="0.25">
      <c r="C2977" s="30"/>
      <c r="E2977" s="3"/>
    </row>
    <row r="2978" spans="3:5" x14ac:dyDescent="0.25">
      <c r="C2978" s="30"/>
      <c r="D2978" s="2"/>
      <c r="E2978" s="3"/>
    </row>
    <row r="2979" spans="3:5" x14ac:dyDescent="0.25">
      <c r="C2979" s="30"/>
      <c r="D2979" s="2"/>
      <c r="E2979" s="3"/>
    </row>
    <row r="2980" spans="3:5" x14ac:dyDescent="0.25">
      <c r="C2980" s="30"/>
      <c r="D2980" s="2"/>
      <c r="E2980" s="3"/>
    </row>
    <row r="2981" spans="3:5" x14ac:dyDescent="0.25">
      <c r="C2981" s="30"/>
      <c r="D2981" s="2"/>
      <c r="E2981" s="3"/>
    </row>
    <row r="2982" spans="3:5" x14ac:dyDescent="0.25">
      <c r="C2982" s="30"/>
      <c r="D2982" s="2"/>
      <c r="E2982" s="3"/>
    </row>
    <row r="2983" spans="3:5" x14ac:dyDescent="0.25">
      <c r="C2983" s="30"/>
      <c r="D2983" s="2"/>
      <c r="E2983" s="3"/>
    </row>
    <row r="2984" spans="3:5" x14ac:dyDescent="0.25">
      <c r="C2984" s="30"/>
      <c r="D2984" s="2"/>
      <c r="E2984" s="3"/>
    </row>
    <row r="2985" spans="3:5" x14ac:dyDescent="0.25">
      <c r="C2985" s="30"/>
      <c r="D2985" s="2"/>
      <c r="E2985" s="3"/>
    </row>
    <row r="2986" spans="3:5" x14ac:dyDescent="0.25">
      <c r="C2986" s="30"/>
      <c r="D2986" s="2"/>
      <c r="E2986" s="3"/>
    </row>
    <row r="2987" spans="3:5" x14ac:dyDescent="0.25">
      <c r="C2987" s="30"/>
      <c r="D2987" s="2"/>
      <c r="E2987" s="3"/>
    </row>
    <row r="2988" spans="3:5" x14ac:dyDescent="0.25">
      <c r="C2988" s="30"/>
      <c r="D2988" s="2"/>
      <c r="E2988" s="3"/>
    </row>
    <row r="2989" spans="3:5" x14ac:dyDescent="0.25">
      <c r="C2989" s="30"/>
      <c r="D2989" s="2"/>
      <c r="E2989" s="3"/>
    </row>
    <row r="2990" spans="3:5" x14ac:dyDescent="0.25">
      <c r="C2990" s="30"/>
      <c r="D2990" s="2"/>
      <c r="E2990" s="3"/>
    </row>
    <row r="2991" spans="3:5" x14ac:dyDescent="0.25">
      <c r="C2991" s="30"/>
      <c r="D2991" s="2"/>
      <c r="E2991" s="3"/>
    </row>
    <row r="2992" spans="3:5" x14ac:dyDescent="0.25">
      <c r="C2992" s="30"/>
      <c r="E2992" s="3"/>
    </row>
    <row r="2993" spans="3:5" x14ac:dyDescent="0.25">
      <c r="C2993" s="30"/>
      <c r="E2993" s="3"/>
    </row>
    <row r="2994" spans="3:5" x14ac:dyDescent="0.25">
      <c r="C2994" s="30"/>
      <c r="D2994" s="2"/>
      <c r="E2994" s="3"/>
    </row>
    <row r="2995" spans="3:5" x14ac:dyDescent="0.25">
      <c r="C2995" s="30"/>
      <c r="D2995" s="2"/>
      <c r="E2995" s="3"/>
    </row>
    <row r="2996" spans="3:5" x14ac:dyDescent="0.25">
      <c r="C2996" s="30"/>
      <c r="D2996" s="2"/>
      <c r="E2996" s="3"/>
    </row>
    <row r="2997" spans="3:5" x14ac:dyDescent="0.25">
      <c r="C2997" s="30"/>
      <c r="D2997" s="2"/>
      <c r="E2997" s="2"/>
    </row>
    <row r="2998" spans="3:5" x14ac:dyDescent="0.25">
      <c r="C2998" s="30"/>
      <c r="D2998" s="2"/>
      <c r="E2998" s="2"/>
    </row>
    <row r="2999" spans="3:5" x14ac:dyDescent="0.25">
      <c r="C2999" s="30"/>
      <c r="D2999" s="2"/>
      <c r="E2999" s="2"/>
    </row>
    <row r="3000" spans="3:5" x14ac:dyDescent="0.25">
      <c r="C3000" s="30"/>
      <c r="D3000" s="2"/>
      <c r="E3000" s="3"/>
    </row>
    <row r="3001" spans="3:5" x14ac:dyDescent="0.25">
      <c r="C3001" s="30"/>
      <c r="D3001" s="2"/>
      <c r="E3001" s="3"/>
    </row>
    <row r="3002" spans="3:5" x14ac:dyDescent="0.25">
      <c r="C3002" s="30"/>
      <c r="E3002" s="3"/>
    </row>
    <row r="3003" spans="3:5" x14ac:dyDescent="0.25">
      <c r="C3003" s="30"/>
      <c r="E3003" s="3"/>
    </row>
    <row r="3004" spans="3:5" x14ac:dyDescent="0.25">
      <c r="C3004" s="30"/>
      <c r="E3004" s="3"/>
    </row>
    <row r="3005" spans="3:5" x14ac:dyDescent="0.25">
      <c r="C3005" s="30"/>
      <c r="E3005" s="3"/>
    </row>
    <row r="3006" spans="3:5" x14ac:dyDescent="0.25">
      <c r="C3006" s="30"/>
      <c r="E3006" s="3"/>
    </row>
    <row r="3007" spans="3:5" x14ac:dyDescent="0.25">
      <c r="C3007" s="30"/>
      <c r="E3007" s="3"/>
    </row>
    <row r="3008" spans="3:5" x14ac:dyDescent="0.25">
      <c r="C3008" s="30"/>
      <c r="D3008" s="2"/>
      <c r="E3008" s="3"/>
    </row>
    <row r="3009" spans="3:5" x14ac:dyDescent="0.25">
      <c r="C3009" s="30"/>
      <c r="E3009" s="3"/>
    </row>
    <row r="3010" spans="3:5" x14ac:dyDescent="0.25">
      <c r="C3010" s="30"/>
      <c r="E3010" s="3"/>
    </row>
    <row r="3011" spans="3:5" x14ac:dyDescent="0.25">
      <c r="C3011" s="30"/>
      <c r="E3011" s="3"/>
    </row>
    <row r="3012" spans="3:5" x14ac:dyDescent="0.25">
      <c r="C3012" s="30"/>
      <c r="E3012" s="3"/>
    </row>
    <row r="3013" spans="3:5" x14ac:dyDescent="0.25">
      <c r="C3013" s="30"/>
      <c r="E3013" s="3"/>
    </row>
    <row r="3014" spans="3:5" x14ac:dyDescent="0.25">
      <c r="C3014" s="30"/>
      <c r="E3014" s="3"/>
    </row>
    <row r="3015" spans="3:5" x14ac:dyDescent="0.25">
      <c r="C3015" s="30"/>
      <c r="D3015" s="2"/>
      <c r="E3015" s="3"/>
    </row>
    <row r="3016" spans="3:5" x14ac:dyDescent="0.25">
      <c r="C3016" s="30"/>
      <c r="D3016" s="2"/>
      <c r="E3016" s="3"/>
    </row>
    <row r="3017" spans="3:5" x14ac:dyDescent="0.25">
      <c r="C3017" s="30"/>
      <c r="D3017" s="2"/>
      <c r="E3017" s="3"/>
    </row>
    <row r="3018" spans="3:5" x14ac:dyDescent="0.25">
      <c r="C3018" s="30"/>
      <c r="D3018" s="2"/>
      <c r="E3018" s="3"/>
    </row>
    <row r="3019" spans="3:5" x14ac:dyDescent="0.25">
      <c r="C3019" s="30"/>
      <c r="D3019" s="2"/>
      <c r="E3019" s="3"/>
    </row>
    <row r="3020" spans="3:5" x14ac:dyDescent="0.25">
      <c r="C3020" s="30"/>
      <c r="E3020" s="3"/>
    </row>
    <row r="3021" spans="3:5" x14ac:dyDescent="0.25">
      <c r="C3021" s="30"/>
      <c r="E3021" s="3"/>
    </row>
    <row r="3022" spans="3:5" x14ac:dyDescent="0.25">
      <c r="C3022" s="30"/>
      <c r="E3022" s="3"/>
    </row>
    <row r="3023" spans="3:5" x14ac:dyDescent="0.25">
      <c r="C3023" s="30"/>
      <c r="E3023" s="3"/>
    </row>
    <row r="3024" spans="3:5" x14ac:dyDescent="0.25">
      <c r="C3024" s="30"/>
      <c r="D3024" s="2"/>
      <c r="E3024" s="3"/>
    </row>
    <row r="3025" spans="3:5" x14ac:dyDescent="0.25">
      <c r="C3025" s="30"/>
      <c r="D3025" s="2"/>
      <c r="E3025" s="3"/>
    </row>
    <row r="3026" spans="3:5" x14ac:dyDescent="0.25">
      <c r="C3026" s="30"/>
      <c r="D3026" s="2"/>
      <c r="E3026" s="3"/>
    </row>
    <row r="3027" spans="3:5" x14ac:dyDescent="0.25">
      <c r="C3027" s="30"/>
      <c r="D3027" s="2"/>
      <c r="E3027" s="3"/>
    </row>
    <row r="3028" spans="3:5" x14ac:dyDescent="0.25">
      <c r="C3028" s="30"/>
      <c r="D3028" s="2"/>
      <c r="E3028" s="3"/>
    </row>
    <row r="3029" spans="3:5" x14ac:dyDescent="0.25">
      <c r="C3029" s="30"/>
      <c r="D3029" s="2"/>
      <c r="E3029" s="3"/>
    </row>
    <row r="3030" spans="3:5" x14ac:dyDescent="0.25">
      <c r="C3030" s="30"/>
      <c r="E3030" s="3"/>
    </row>
    <row r="3031" spans="3:5" x14ac:dyDescent="0.25">
      <c r="C3031" s="30"/>
      <c r="D3031" s="2"/>
      <c r="E3031" s="3"/>
    </row>
    <row r="3032" spans="3:5" x14ac:dyDescent="0.25">
      <c r="C3032" s="30"/>
      <c r="E3032" s="3"/>
    </row>
    <row r="3033" spans="3:5" x14ac:dyDescent="0.25">
      <c r="C3033" s="30"/>
      <c r="D3033" s="2"/>
      <c r="E3033" s="3"/>
    </row>
    <row r="3034" spans="3:5" x14ac:dyDescent="0.25">
      <c r="C3034" s="30"/>
      <c r="E3034" s="3"/>
    </row>
    <row r="3035" spans="3:5" x14ac:dyDescent="0.25">
      <c r="C3035" s="30"/>
      <c r="D3035" s="2"/>
      <c r="E3035" s="3"/>
    </row>
    <row r="3036" spans="3:5" x14ac:dyDescent="0.25">
      <c r="C3036" s="30"/>
      <c r="D3036" s="2"/>
      <c r="E3036" s="3"/>
    </row>
    <row r="3037" spans="3:5" x14ac:dyDescent="0.25">
      <c r="C3037" s="30"/>
      <c r="D3037" s="2"/>
      <c r="E3037" s="3"/>
    </row>
    <row r="3038" spans="3:5" x14ac:dyDescent="0.25">
      <c r="C3038" s="30"/>
      <c r="D3038" s="2"/>
      <c r="E3038" s="3"/>
    </row>
    <row r="3039" spans="3:5" x14ac:dyDescent="0.25">
      <c r="C3039" s="30"/>
      <c r="D3039" s="2"/>
      <c r="E3039" s="3"/>
    </row>
    <row r="3040" spans="3:5" x14ac:dyDescent="0.25">
      <c r="C3040" s="30"/>
      <c r="E3040" s="3"/>
    </row>
    <row r="3041" spans="3:5" x14ac:dyDescent="0.25">
      <c r="C3041" s="30"/>
      <c r="D3041" s="2"/>
      <c r="E3041" s="3"/>
    </row>
    <row r="3042" spans="3:5" x14ac:dyDescent="0.25">
      <c r="C3042" s="30"/>
      <c r="E3042" s="3"/>
    </row>
    <row r="3043" spans="3:5" x14ac:dyDescent="0.25">
      <c r="C3043" s="30"/>
      <c r="E3043" s="3"/>
    </row>
    <row r="3044" spans="3:5" x14ac:dyDescent="0.25">
      <c r="C3044" s="30"/>
      <c r="D3044" s="2"/>
      <c r="E3044" s="3"/>
    </row>
    <row r="3045" spans="3:5" x14ac:dyDescent="0.25">
      <c r="C3045" s="30"/>
      <c r="E3045" s="3"/>
    </row>
    <row r="3046" spans="3:5" x14ac:dyDescent="0.25">
      <c r="C3046" s="30"/>
      <c r="D3046" s="2"/>
      <c r="E3046" s="3"/>
    </row>
    <row r="3047" spans="3:5" x14ac:dyDescent="0.25">
      <c r="C3047" s="30"/>
      <c r="D3047" s="2"/>
      <c r="E3047" s="3"/>
    </row>
    <row r="3048" spans="3:5" x14ac:dyDescent="0.25">
      <c r="C3048" s="30"/>
      <c r="D3048" s="2"/>
      <c r="E3048" s="3"/>
    </row>
    <row r="3049" spans="3:5" x14ac:dyDescent="0.25">
      <c r="C3049" s="30"/>
      <c r="D3049" s="2"/>
      <c r="E3049" s="3"/>
    </row>
    <row r="3050" spans="3:5" x14ac:dyDescent="0.25">
      <c r="C3050" s="30"/>
      <c r="D3050" s="2"/>
      <c r="E3050" s="3"/>
    </row>
    <row r="3051" spans="3:5" x14ac:dyDescent="0.25">
      <c r="C3051" s="30"/>
      <c r="D3051" s="2"/>
      <c r="E3051" s="3"/>
    </row>
    <row r="3052" spans="3:5" x14ac:dyDescent="0.25">
      <c r="C3052" s="30"/>
      <c r="D3052" s="2"/>
      <c r="E3052" s="3"/>
    </row>
    <row r="3053" spans="3:5" x14ac:dyDescent="0.25">
      <c r="C3053" s="30"/>
      <c r="D3053" s="2"/>
      <c r="E3053" s="3"/>
    </row>
    <row r="3054" spans="3:5" x14ac:dyDescent="0.25">
      <c r="C3054" s="30"/>
      <c r="E3054" s="3"/>
    </row>
    <row r="3055" spans="3:5" x14ac:dyDescent="0.25">
      <c r="C3055" s="3"/>
      <c r="E3055" s="3"/>
    </row>
    <row r="3056" spans="3:5" x14ac:dyDescent="0.25">
      <c r="C3056" s="30"/>
      <c r="D3056" s="2"/>
      <c r="E3056" s="3"/>
    </row>
    <row r="3057" spans="3:5" x14ac:dyDescent="0.25">
      <c r="C3057" s="30"/>
      <c r="E3057" s="3"/>
    </row>
    <row r="3058" spans="3:5" x14ac:dyDescent="0.25">
      <c r="C3058" s="30"/>
      <c r="E3058" s="3"/>
    </row>
    <row r="3059" spans="3:5" x14ac:dyDescent="0.25">
      <c r="C3059" s="3"/>
      <c r="E3059" s="3"/>
    </row>
    <row r="3060" spans="3:5" x14ac:dyDescent="0.25">
      <c r="C3060" s="30"/>
      <c r="E3060" s="3"/>
    </row>
    <row r="3061" spans="3:5" x14ac:dyDescent="0.25">
      <c r="C3061" s="30"/>
      <c r="E3061" s="3"/>
    </row>
    <row r="3062" spans="3:5" x14ac:dyDescent="0.25">
      <c r="C3062" s="30"/>
      <c r="E3062" s="3"/>
    </row>
    <row r="3063" spans="3:5" x14ac:dyDescent="0.25">
      <c r="C3063" s="30"/>
      <c r="E3063" s="3"/>
    </row>
    <row r="3064" spans="3:5" x14ac:dyDescent="0.25">
      <c r="C3064" s="30"/>
      <c r="E3064" s="3"/>
    </row>
    <row r="3065" spans="3:5" x14ac:dyDescent="0.25">
      <c r="C3065" s="30"/>
      <c r="E3065" s="3"/>
    </row>
    <row r="3066" spans="3:5" x14ac:dyDescent="0.25">
      <c r="C3066" s="30"/>
      <c r="E3066" s="3"/>
    </row>
    <row r="3067" spans="3:5" x14ac:dyDescent="0.25">
      <c r="C3067" s="30"/>
      <c r="E3067" s="3"/>
    </row>
    <row r="3068" spans="3:5" x14ac:dyDescent="0.25">
      <c r="C3068" s="30"/>
      <c r="E3068" s="3"/>
    </row>
    <row r="3069" spans="3:5" x14ac:dyDescent="0.25">
      <c r="C3069" s="30"/>
      <c r="E3069" s="3"/>
    </row>
    <row r="3070" spans="3:5" x14ac:dyDescent="0.25">
      <c r="C3070" s="30"/>
      <c r="E3070" s="3"/>
    </row>
    <row r="3071" spans="3:5" x14ac:dyDescent="0.25">
      <c r="C3071" s="30"/>
      <c r="E3071" s="3"/>
    </row>
    <row r="3072" spans="3:5" x14ac:dyDescent="0.25">
      <c r="C3072" s="30"/>
      <c r="E3072" s="3"/>
    </row>
    <row r="3073" spans="3:5" x14ac:dyDescent="0.25">
      <c r="C3073" s="3"/>
      <c r="E3073" s="3"/>
    </row>
    <row r="3074" spans="3:5" x14ac:dyDescent="0.25">
      <c r="C3074" s="30"/>
      <c r="E3074" s="3"/>
    </row>
    <row r="3075" spans="3:5" x14ac:dyDescent="0.25">
      <c r="C3075" s="30"/>
      <c r="E3075" s="3"/>
    </row>
    <row r="3076" spans="3:5" x14ac:dyDescent="0.25">
      <c r="C3076" s="30"/>
      <c r="E3076" s="3"/>
    </row>
    <row r="3077" spans="3:5" x14ac:dyDescent="0.25">
      <c r="C3077" s="30"/>
      <c r="D3077" s="2"/>
      <c r="E3077" s="3"/>
    </row>
    <row r="3078" spans="3:5" x14ac:dyDescent="0.25">
      <c r="C3078" s="30"/>
      <c r="D3078" s="2"/>
      <c r="E3078" s="3"/>
    </row>
    <row r="3079" spans="3:5" x14ac:dyDescent="0.25">
      <c r="C3079" s="30"/>
      <c r="D3079" s="2"/>
      <c r="E3079" s="3"/>
    </row>
    <row r="3080" spans="3:5" x14ac:dyDescent="0.25">
      <c r="C3080" s="30"/>
      <c r="E3080" s="3"/>
    </row>
    <row r="3081" spans="3:5" x14ac:dyDescent="0.25">
      <c r="C3081" s="30"/>
      <c r="E3081" s="3"/>
    </row>
    <row r="3082" spans="3:5" x14ac:dyDescent="0.25">
      <c r="C3082" s="30"/>
      <c r="E3082" s="3"/>
    </row>
    <row r="3083" spans="3:5" x14ac:dyDescent="0.25">
      <c r="C3083" s="30"/>
      <c r="E3083" s="3"/>
    </row>
    <row r="3084" spans="3:5" x14ac:dyDescent="0.25">
      <c r="C3084" s="30"/>
      <c r="E3084" s="3"/>
    </row>
    <row r="3085" spans="3:5" x14ac:dyDescent="0.25">
      <c r="C3085" s="30"/>
      <c r="E3085" s="3"/>
    </row>
    <row r="3086" spans="3:5" x14ac:dyDescent="0.25">
      <c r="C3086" s="30"/>
      <c r="E3086" s="3"/>
    </row>
    <row r="3087" spans="3:5" x14ac:dyDescent="0.25">
      <c r="C3087" s="30"/>
      <c r="E3087" s="3"/>
    </row>
    <row r="3088" spans="3:5" x14ac:dyDescent="0.25">
      <c r="C3088" s="30"/>
      <c r="E3088" s="3"/>
    </row>
    <row r="3089" spans="3:5" x14ac:dyDescent="0.25">
      <c r="C3089" s="30"/>
      <c r="E3089" s="3"/>
    </row>
    <row r="3090" spans="3:5" x14ac:dyDescent="0.25">
      <c r="C3090" s="30"/>
      <c r="E3090" s="3"/>
    </row>
    <row r="3091" spans="3:5" x14ac:dyDescent="0.25">
      <c r="C3091" s="30"/>
      <c r="E3091" s="3"/>
    </row>
    <row r="3092" spans="3:5" x14ac:dyDescent="0.25">
      <c r="C3092" s="30"/>
      <c r="E3092" s="3"/>
    </row>
    <row r="3093" spans="3:5" x14ac:dyDescent="0.25">
      <c r="C3093" s="30"/>
      <c r="E3093" s="3"/>
    </row>
    <row r="3094" spans="3:5" x14ac:dyDescent="0.25">
      <c r="C3094" s="30"/>
      <c r="E3094" s="3"/>
    </row>
    <row r="3095" spans="3:5" x14ac:dyDescent="0.25">
      <c r="C3095" s="30"/>
      <c r="D3095" s="2"/>
      <c r="E3095" s="3"/>
    </row>
    <row r="3096" spans="3:5" x14ac:dyDescent="0.25">
      <c r="C3096" s="30"/>
      <c r="D3096" s="2"/>
      <c r="E3096" s="3"/>
    </row>
    <row r="3097" spans="3:5" x14ac:dyDescent="0.25">
      <c r="C3097" s="30"/>
      <c r="D3097" s="2"/>
      <c r="E3097" s="3"/>
    </row>
    <row r="3098" spans="3:5" x14ac:dyDescent="0.25">
      <c r="C3098" s="30"/>
      <c r="E3098" s="3"/>
    </row>
    <row r="3099" spans="3:5" x14ac:dyDescent="0.25">
      <c r="C3099" s="30"/>
      <c r="E3099" s="3"/>
    </row>
    <row r="3100" spans="3:5" x14ac:dyDescent="0.25">
      <c r="C3100" s="30"/>
      <c r="D3100" s="2"/>
      <c r="E3100" s="3"/>
    </row>
    <row r="3101" spans="3:5" x14ac:dyDescent="0.25">
      <c r="C3101" s="30"/>
      <c r="D3101" s="2"/>
      <c r="E3101" s="3"/>
    </row>
    <row r="3102" spans="3:5" x14ac:dyDescent="0.25">
      <c r="C3102" s="30"/>
      <c r="D3102" s="2"/>
      <c r="E3102" s="3"/>
    </row>
    <row r="3103" spans="3:5" x14ac:dyDescent="0.25">
      <c r="C3103" s="30"/>
      <c r="D3103" s="2"/>
      <c r="E3103" s="3"/>
    </row>
    <row r="3104" spans="3:5" x14ac:dyDescent="0.25">
      <c r="C3104" s="30"/>
      <c r="E3104" s="3"/>
    </row>
    <row r="3105" spans="3:5" x14ac:dyDescent="0.25">
      <c r="C3105" s="30"/>
      <c r="E3105" s="3"/>
    </row>
    <row r="3106" spans="3:5" x14ac:dyDescent="0.25">
      <c r="C3106" s="30"/>
      <c r="E3106" s="3"/>
    </row>
    <row r="3107" spans="3:5" x14ac:dyDescent="0.25">
      <c r="C3107" s="30"/>
      <c r="E3107" s="3"/>
    </row>
    <row r="3108" spans="3:5" x14ac:dyDescent="0.25">
      <c r="C3108" s="30"/>
      <c r="E3108" s="3"/>
    </row>
    <row r="3109" spans="3:5" x14ac:dyDescent="0.25">
      <c r="C3109" s="30"/>
      <c r="E3109" s="3"/>
    </row>
    <row r="3110" spans="3:5" x14ac:dyDescent="0.25">
      <c r="C3110" s="30"/>
      <c r="E3110" s="3"/>
    </row>
    <row r="3111" spans="3:5" x14ac:dyDescent="0.25">
      <c r="C3111" s="30"/>
      <c r="E3111" s="3"/>
    </row>
    <row r="3112" spans="3:5" x14ac:dyDescent="0.25">
      <c r="C3112" s="30"/>
      <c r="E3112" s="3"/>
    </row>
    <row r="3113" spans="3:5" x14ac:dyDescent="0.25">
      <c r="C3113" s="30"/>
      <c r="E3113" s="3"/>
    </row>
    <row r="3114" spans="3:5" x14ac:dyDescent="0.25">
      <c r="C3114" s="30"/>
      <c r="D3114" s="2"/>
      <c r="E3114" s="3"/>
    </row>
    <row r="3115" spans="3:5" x14ac:dyDescent="0.25">
      <c r="C3115" s="30"/>
      <c r="D3115" s="2"/>
      <c r="E3115" s="3"/>
    </row>
    <row r="3116" spans="3:5" x14ac:dyDescent="0.25">
      <c r="C3116" s="30"/>
      <c r="D3116" s="2"/>
      <c r="E3116" s="3"/>
    </row>
    <row r="3117" spans="3:5" x14ac:dyDescent="0.25">
      <c r="C3117" s="30"/>
      <c r="D3117" s="2"/>
      <c r="E3117" s="3"/>
    </row>
    <row r="3118" spans="3:5" x14ac:dyDescent="0.25">
      <c r="C3118" s="30"/>
      <c r="D3118" s="2"/>
      <c r="E3118" s="3"/>
    </row>
    <row r="3119" spans="3:5" x14ac:dyDescent="0.25">
      <c r="C3119" s="30"/>
      <c r="D3119" s="2"/>
      <c r="E3119" s="3"/>
    </row>
    <row r="3120" spans="3:5" x14ac:dyDescent="0.25">
      <c r="C3120" s="30"/>
      <c r="D3120" s="2"/>
      <c r="E3120" s="3"/>
    </row>
    <row r="3121" spans="3:5" x14ac:dyDescent="0.25">
      <c r="C3121" s="30"/>
      <c r="E3121" s="3"/>
    </row>
    <row r="3122" spans="3:5" x14ac:dyDescent="0.25">
      <c r="C3122" s="30"/>
      <c r="E3122" s="3"/>
    </row>
    <row r="3123" spans="3:5" x14ac:dyDescent="0.25">
      <c r="C3123" s="30"/>
      <c r="E3123" s="3"/>
    </row>
    <row r="3124" spans="3:5" x14ac:dyDescent="0.25">
      <c r="C3124" s="30"/>
      <c r="E3124" s="3"/>
    </row>
    <row r="3125" spans="3:5" x14ac:dyDescent="0.25">
      <c r="C3125" s="30"/>
      <c r="E3125" s="3"/>
    </row>
    <row r="3126" spans="3:5" x14ac:dyDescent="0.25">
      <c r="C3126" s="30"/>
      <c r="E3126" s="3"/>
    </row>
    <row r="3127" spans="3:5" x14ac:dyDescent="0.25">
      <c r="C3127" s="30"/>
      <c r="E3127" s="3"/>
    </row>
    <row r="3128" spans="3:5" x14ac:dyDescent="0.25">
      <c r="C3128" s="30"/>
      <c r="E3128" s="3"/>
    </row>
    <row r="3129" spans="3:5" x14ac:dyDescent="0.25">
      <c r="C3129" s="30"/>
      <c r="E3129" s="3"/>
    </row>
    <row r="3130" spans="3:5" x14ac:dyDescent="0.25">
      <c r="C3130" s="30"/>
      <c r="E3130" s="3"/>
    </row>
    <row r="3131" spans="3:5" x14ac:dyDescent="0.25">
      <c r="C3131" s="30"/>
      <c r="E3131" s="3"/>
    </row>
    <row r="3132" spans="3:5" x14ac:dyDescent="0.25">
      <c r="C3132" s="30"/>
      <c r="E3132" s="3"/>
    </row>
    <row r="3133" spans="3:5" x14ac:dyDescent="0.25">
      <c r="C3133" s="30"/>
      <c r="E3133" s="3"/>
    </row>
    <row r="3134" spans="3:5" x14ac:dyDescent="0.25">
      <c r="C3134" s="30"/>
      <c r="D3134" s="2"/>
      <c r="E3134" s="3"/>
    </row>
    <row r="3135" spans="3:5" x14ac:dyDescent="0.25">
      <c r="C3135" s="30"/>
      <c r="E3135" s="3"/>
    </row>
    <row r="3136" spans="3:5" x14ac:dyDescent="0.25">
      <c r="C3136" s="30"/>
      <c r="D3136" s="2"/>
      <c r="E3136" s="3"/>
    </row>
    <row r="3137" spans="3:5" x14ac:dyDescent="0.25">
      <c r="C3137" s="30"/>
      <c r="D3137" s="2"/>
      <c r="E3137" s="3"/>
    </row>
    <row r="3138" spans="3:5" x14ac:dyDescent="0.25">
      <c r="C3138" s="30"/>
      <c r="D3138" s="2"/>
      <c r="E3138" s="3"/>
    </row>
    <row r="3139" spans="3:5" x14ac:dyDescent="0.25">
      <c r="C3139" s="30"/>
      <c r="D3139" s="2"/>
      <c r="E3139" s="3"/>
    </row>
    <row r="3140" spans="3:5" x14ac:dyDescent="0.25">
      <c r="C3140" s="30"/>
      <c r="D3140" s="2"/>
      <c r="E3140" s="3"/>
    </row>
    <row r="3141" spans="3:5" x14ac:dyDescent="0.25">
      <c r="C3141" s="30"/>
      <c r="D3141" s="2"/>
      <c r="E3141" s="3"/>
    </row>
    <row r="3142" spans="3:5" x14ac:dyDescent="0.25">
      <c r="C3142" s="30"/>
      <c r="D3142" s="2"/>
      <c r="E3142" s="3"/>
    </row>
    <row r="3143" spans="3:5" x14ac:dyDescent="0.25">
      <c r="C3143" s="30"/>
      <c r="D3143" s="2"/>
      <c r="E3143" s="3"/>
    </row>
    <row r="3144" spans="3:5" x14ac:dyDescent="0.25">
      <c r="C3144" s="30"/>
      <c r="D3144" s="2"/>
      <c r="E3144" s="3"/>
    </row>
    <row r="3145" spans="3:5" x14ac:dyDescent="0.25">
      <c r="C3145" s="30"/>
      <c r="D3145" s="2"/>
      <c r="E3145" s="3"/>
    </row>
    <row r="3146" spans="3:5" x14ac:dyDescent="0.25">
      <c r="C3146" s="30"/>
      <c r="D3146" s="2"/>
      <c r="E3146" s="3"/>
    </row>
    <row r="3147" spans="3:5" x14ac:dyDescent="0.25">
      <c r="C3147" s="30"/>
      <c r="D3147" s="2"/>
      <c r="E3147" s="3"/>
    </row>
    <row r="3148" spans="3:5" x14ac:dyDescent="0.25">
      <c r="C3148" s="30"/>
      <c r="E3148" s="3"/>
    </row>
    <row r="3149" spans="3:5" x14ac:dyDescent="0.25">
      <c r="C3149" s="30"/>
      <c r="E3149" s="3"/>
    </row>
    <row r="3150" spans="3:5" x14ac:dyDescent="0.25">
      <c r="C3150" s="30"/>
      <c r="E3150" s="3"/>
    </row>
    <row r="3151" spans="3:5" x14ac:dyDescent="0.25">
      <c r="C3151" s="30"/>
      <c r="E3151" s="3"/>
    </row>
    <row r="3152" spans="3:5" x14ac:dyDescent="0.25">
      <c r="C3152" s="30"/>
      <c r="E3152" s="3"/>
    </row>
    <row r="3153" spans="3:5" x14ac:dyDescent="0.25">
      <c r="C3153" s="30"/>
      <c r="E3153" s="3"/>
    </row>
    <row r="3154" spans="3:5" x14ac:dyDescent="0.25">
      <c r="C3154" s="30"/>
      <c r="E3154" s="3"/>
    </row>
    <row r="3155" spans="3:5" x14ac:dyDescent="0.25">
      <c r="C3155" s="30"/>
      <c r="E3155" s="3"/>
    </row>
    <row r="3156" spans="3:5" x14ac:dyDescent="0.25">
      <c r="C3156" s="30"/>
      <c r="E3156" s="3"/>
    </row>
    <row r="3157" spans="3:5" x14ac:dyDescent="0.25">
      <c r="C3157" s="30"/>
      <c r="E3157" s="3"/>
    </row>
    <row r="3158" spans="3:5" x14ac:dyDescent="0.25">
      <c r="C3158" s="30"/>
      <c r="D3158" s="2"/>
      <c r="E3158" s="3"/>
    </row>
    <row r="3159" spans="3:5" x14ac:dyDescent="0.25">
      <c r="C3159" s="30"/>
      <c r="E3159" s="3"/>
    </row>
    <row r="3160" spans="3:5" x14ac:dyDescent="0.25">
      <c r="C3160" s="30"/>
      <c r="E3160" s="3"/>
    </row>
    <row r="3161" spans="3:5" x14ac:dyDescent="0.25">
      <c r="C3161" s="30"/>
      <c r="E3161" s="3"/>
    </row>
    <row r="3162" spans="3:5" x14ac:dyDescent="0.25">
      <c r="C3162" s="30"/>
      <c r="E3162" s="3"/>
    </row>
    <row r="3163" spans="3:5" x14ac:dyDescent="0.25">
      <c r="C3163" s="30"/>
      <c r="E3163" s="3"/>
    </row>
    <row r="3164" spans="3:5" x14ac:dyDescent="0.25">
      <c r="C3164" s="30"/>
      <c r="D3164" s="2"/>
      <c r="E3164" s="3"/>
    </row>
    <row r="3165" spans="3:5" x14ac:dyDescent="0.25">
      <c r="C3165" s="30"/>
      <c r="E3165" s="3"/>
    </row>
    <row r="3166" spans="3:5" x14ac:dyDescent="0.25">
      <c r="C3166" s="30"/>
      <c r="E3166" s="3"/>
    </row>
    <row r="3167" spans="3:5" x14ac:dyDescent="0.25">
      <c r="C3167" s="30"/>
      <c r="E3167" s="3"/>
    </row>
    <row r="3168" spans="3:5" x14ac:dyDescent="0.25">
      <c r="C3168" s="30"/>
      <c r="E3168" s="3"/>
    </row>
    <row r="3169" spans="3:5" x14ac:dyDescent="0.25">
      <c r="C3169" s="30"/>
      <c r="E3169" s="3"/>
    </row>
    <row r="3170" spans="3:5" x14ac:dyDescent="0.25">
      <c r="C3170" s="30"/>
      <c r="E3170" s="3"/>
    </row>
    <row r="3171" spans="3:5" x14ac:dyDescent="0.25">
      <c r="C3171" s="30"/>
      <c r="E3171" s="3"/>
    </row>
    <row r="3172" spans="3:5" x14ac:dyDescent="0.25">
      <c r="C3172" s="30"/>
      <c r="E3172" s="3"/>
    </row>
    <row r="3173" spans="3:5" x14ac:dyDescent="0.25">
      <c r="C3173" s="30"/>
      <c r="E3173" s="3"/>
    </row>
    <row r="3174" spans="3:5" x14ac:dyDescent="0.25">
      <c r="C3174" s="30"/>
      <c r="E3174" s="3"/>
    </row>
    <row r="3175" spans="3:5" x14ac:dyDescent="0.25">
      <c r="C3175" s="30"/>
      <c r="E3175" s="3"/>
    </row>
    <row r="3176" spans="3:5" x14ac:dyDescent="0.25">
      <c r="C3176" s="30"/>
      <c r="E3176" s="3"/>
    </row>
    <row r="3177" spans="3:5" x14ac:dyDescent="0.25">
      <c r="C3177" s="30"/>
      <c r="E3177" s="3"/>
    </row>
    <row r="3178" spans="3:5" x14ac:dyDescent="0.25">
      <c r="C3178" s="30"/>
      <c r="E3178" s="3"/>
    </row>
    <row r="3179" spans="3:5" x14ac:dyDescent="0.25">
      <c r="C3179" s="30"/>
      <c r="D3179" s="2"/>
      <c r="E3179" s="3"/>
    </row>
    <row r="3180" spans="3:5" x14ac:dyDescent="0.25">
      <c r="C3180" s="30"/>
      <c r="D3180" s="2"/>
      <c r="E3180" s="3"/>
    </row>
    <row r="3181" spans="3:5" x14ac:dyDescent="0.25">
      <c r="C3181" s="30"/>
      <c r="D3181" s="2"/>
      <c r="E3181" s="3"/>
    </row>
    <row r="3182" spans="3:5" x14ac:dyDescent="0.25">
      <c r="C3182" s="30"/>
      <c r="D3182" s="2"/>
      <c r="E3182" s="3"/>
    </row>
    <row r="3183" spans="3:5" x14ac:dyDescent="0.25">
      <c r="C3183" s="30"/>
      <c r="D3183" s="2"/>
      <c r="E3183" s="3"/>
    </row>
    <row r="3184" spans="3:5" x14ac:dyDescent="0.25">
      <c r="C3184" s="30"/>
      <c r="D3184" s="2"/>
      <c r="E3184" s="3"/>
    </row>
    <row r="3185" spans="3:5" x14ac:dyDescent="0.25">
      <c r="C3185" s="30"/>
      <c r="D3185" s="2"/>
      <c r="E3185" s="3"/>
    </row>
    <row r="3186" spans="3:5" x14ac:dyDescent="0.25">
      <c r="C3186" s="30"/>
      <c r="D3186" s="2"/>
      <c r="E3186" s="3"/>
    </row>
    <row r="3187" spans="3:5" x14ac:dyDescent="0.25">
      <c r="C3187" s="30"/>
      <c r="E3187" s="3"/>
    </row>
    <row r="3188" spans="3:5" x14ac:dyDescent="0.25">
      <c r="C3188" s="30"/>
      <c r="E3188" s="3"/>
    </row>
    <row r="3189" spans="3:5" x14ac:dyDescent="0.25">
      <c r="C3189" s="30"/>
      <c r="E3189" s="3"/>
    </row>
    <row r="3190" spans="3:5" x14ac:dyDescent="0.25">
      <c r="C3190" s="30"/>
      <c r="E3190" s="3"/>
    </row>
    <row r="3191" spans="3:5" x14ac:dyDescent="0.25">
      <c r="C3191" s="30"/>
      <c r="E3191" s="3"/>
    </row>
    <row r="3192" spans="3:5" x14ac:dyDescent="0.25">
      <c r="C3192" s="30"/>
      <c r="E3192" s="3"/>
    </row>
    <row r="3193" spans="3:5" x14ac:dyDescent="0.25">
      <c r="C3193" s="30"/>
      <c r="E3193" s="3"/>
    </row>
    <row r="3194" spans="3:5" x14ac:dyDescent="0.25">
      <c r="C3194" s="30"/>
      <c r="E3194" s="3"/>
    </row>
    <row r="3195" spans="3:5" x14ac:dyDescent="0.25">
      <c r="C3195" s="30"/>
      <c r="E3195" s="3"/>
    </row>
    <row r="3196" spans="3:5" x14ac:dyDescent="0.25">
      <c r="C3196" s="30"/>
      <c r="E3196" s="3"/>
    </row>
    <row r="3197" spans="3:5" x14ac:dyDescent="0.25">
      <c r="C3197" s="30"/>
      <c r="E3197" s="3"/>
    </row>
    <row r="3198" spans="3:5" x14ac:dyDescent="0.25">
      <c r="C3198" s="30"/>
      <c r="E3198" s="3"/>
    </row>
    <row r="3199" spans="3:5" x14ac:dyDescent="0.25">
      <c r="C3199" s="30"/>
      <c r="E3199" s="3"/>
    </row>
    <row r="3200" spans="3:5" x14ac:dyDescent="0.25">
      <c r="C3200" s="30"/>
      <c r="E3200" s="3"/>
    </row>
    <row r="3201" spans="3:5" x14ac:dyDescent="0.25">
      <c r="C3201" s="30"/>
      <c r="E3201" s="3"/>
    </row>
    <row r="3202" spans="3:5" x14ac:dyDescent="0.25">
      <c r="C3202" s="30"/>
      <c r="E3202" s="3"/>
    </row>
    <row r="3203" spans="3:5" x14ac:dyDescent="0.25">
      <c r="C3203" s="30"/>
      <c r="E3203" s="3"/>
    </row>
    <row r="3204" spans="3:5" x14ac:dyDescent="0.25">
      <c r="C3204" s="30"/>
      <c r="E3204" s="3"/>
    </row>
    <row r="3205" spans="3:5" x14ac:dyDescent="0.25">
      <c r="C3205" s="30"/>
      <c r="E3205" s="3"/>
    </row>
    <row r="3206" spans="3:5" x14ac:dyDescent="0.25">
      <c r="C3206" s="30"/>
      <c r="E3206" s="3"/>
    </row>
    <row r="3207" spans="3:5" x14ac:dyDescent="0.25">
      <c r="C3207" s="30"/>
      <c r="D3207" s="2"/>
      <c r="E3207" s="3"/>
    </row>
    <row r="3208" spans="3:5" x14ac:dyDescent="0.25">
      <c r="C3208" s="30"/>
      <c r="D3208" s="2"/>
      <c r="E3208" s="3"/>
    </row>
    <row r="3209" spans="3:5" x14ac:dyDescent="0.25">
      <c r="C3209" s="30"/>
      <c r="D3209" s="2"/>
      <c r="E3209" s="3"/>
    </row>
    <row r="3210" spans="3:5" x14ac:dyDescent="0.25">
      <c r="C3210" s="30"/>
      <c r="E3210" s="3"/>
    </row>
    <row r="3211" spans="3:5" x14ac:dyDescent="0.25">
      <c r="C3211" s="30"/>
      <c r="E3211" s="3"/>
    </row>
    <row r="3212" spans="3:5" x14ac:dyDescent="0.25">
      <c r="C3212" s="30"/>
      <c r="E3212" s="3"/>
    </row>
    <row r="3213" spans="3:5" x14ac:dyDescent="0.25">
      <c r="C3213" s="30"/>
      <c r="E3213" s="3"/>
    </row>
    <row r="3214" spans="3:5" x14ac:dyDescent="0.25">
      <c r="C3214" s="30"/>
      <c r="E3214" s="3"/>
    </row>
    <row r="3215" spans="3:5" x14ac:dyDescent="0.25">
      <c r="C3215" s="30"/>
      <c r="E3215" s="3"/>
    </row>
    <row r="3216" spans="3:5" x14ac:dyDescent="0.25">
      <c r="C3216" s="30"/>
      <c r="E3216" s="3"/>
    </row>
    <row r="3217" spans="3:5" x14ac:dyDescent="0.25">
      <c r="C3217" s="30"/>
      <c r="E3217" s="3"/>
    </row>
    <row r="3218" spans="3:5" x14ac:dyDescent="0.25">
      <c r="C3218" s="30"/>
      <c r="E3218" s="3"/>
    </row>
    <row r="3219" spans="3:5" x14ac:dyDescent="0.25">
      <c r="C3219" s="30"/>
      <c r="E3219" s="3"/>
    </row>
    <row r="3220" spans="3:5" x14ac:dyDescent="0.25">
      <c r="C3220" s="30"/>
      <c r="E3220" s="3"/>
    </row>
    <row r="3221" spans="3:5" x14ac:dyDescent="0.25">
      <c r="C3221" s="30"/>
      <c r="D3221" s="2"/>
      <c r="E3221" s="3"/>
    </row>
    <row r="3222" spans="3:5" x14ac:dyDescent="0.25">
      <c r="C3222" s="30"/>
      <c r="D3222" s="2"/>
      <c r="E3222" s="3"/>
    </row>
    <row r="3223" spans="3:5" x14ac:dyDescent="0.25">
      <c r="C3223" s="30"/>
      <c r="D3223" s="2"/>
      <c r="E3223" s="3"/>
    </row>
    <row r="3224" spans="3:5" x14ac:dyDescent="0.25">
      <c r="C3224" s="30"/>
      <c r="D3224" s="2"/>
      <c r="E3224" s="3"/>
    </row>
    <row r="3225" spans="3:5" x14ac:dyDescent="0.25">
      <c r="C3225" s="30"/>
      <c r="D3225" s="2"/>
      <c r="E3225" s="3"/>
    </row>
    <row r="3226" spans="3:5" x14ac:dyDescent="0.25">
      <c r="C3226" s="30"/>
      <c r="D3226" s="2"/>
      <c r="E3226" s="3"/>
    </row>
    <row r="3227" spans="3:5" x14ac:dyDescent="0.25">
      <c r="C3227" s="30"/>
      <c r="D3227" s="2"/>
      <c r="E3227" s="3"/>
    </row>
    <row r="3228" spans="3:5" x14ac:dyDescent="0.25">
      <c r="C3228" s="30"/>
      <c r="D3228" s="2"/>
      <c r="E3228" s="3"/>
    </row>
    <row r="3229" spans="3:5" x14ac:dyDescent="0.25">
      <c r="C3229" s="30"/>
      <c r="D3229" s="2"/>
      <c r="E3229" s="3"/>
    </row>
    <row r="3230" spans="3:5" x14ac:dyDescent="0.25">
      <c r="C3230" s="30"/>
      <c r="D3230" s="2"/>
      <c r="E3230" s="3"/>
    </row>
    <row r="3231" spans="3:5" x14ac:dyDescent="0.25">
      <c r="C3231" s="30"/>
      <c r="E3231" s="3"/>
    </row>
    <row r="3232" spans="3:5" x14ac:dyDescent="0.25">
      <c r="C3232" s="30"/>
      <c r="E3232" s="3"/>
    </row>
    <row r="3233" spans="3:5" x14ac:dyDescent="0.25">
      <c r="C3233" s="30"/>
      <c r="D3233" s="2"/>
      <c r="E3233" s="3"/>
    </row>
    <row r="3234" spans="3:5" x14ac:dyDescent="0.25">
      <c r="C3234" s="30"/>
      <c r="D3234" s="2"/>
      <c r="E3234" s="3"/>
    </row>
    <row r="3235" spans="3:5" x14ac:dyDescent="0.25">
      <c r="C3235" s="30"/>
      <c r="E3235" s="3"/>
    </row>
    <row r="3236" spans="3:5" x14ac:dyDescent="0.25">
      <c r="C3236" s="30"/>
      <c r="E3236" s="3"/>
    </row>
    <row r="3237" spans="3:5" x14ac:dyDescent="0.25">
      <c r="C3237" s="30"/>
      <c r="E3237" s="3"/>
    </row>
    <row r="3238" spans="3:5" x14ac:dyDescent="0.25">
      <c r="C3238" s="30"/>
      <c r="E3238" s="3"/>
    </row>
    <row r="3239" spans="3:5" x14ac:dyDescent="0.25">
      <c r="C3239" s="30"/>
      <c r="E3239" s="3"/>
    </row>
    <row r="3240" spans="3:5" x14ac:dyDescent="0.25">
      <c r="C3240" s="30"/>
      <c r="E3240" s="3"/>
    </row>
    <row r="3241" spans="3:5" x14ac:dyDescent="0.25">
      <c r="C3241" s="30"/>
      <c r="D3241" s="2"/>
      <c r="E3241" s="3"/>
    </row>
    <row r="3242" spans="3:5" x14ac:dyDescent="0.25">
      <c r="C3242" s="30"/>
      <c r="E3242" s="3"/>
    </row>
    <row r="3243" spans="3:5" x14ac:dyDescent="0.25">
      <c r="C3243" s="30"/>
      <c r="E3243" s="3"/>
    </row>
    <row r="3244" spans="3:5" x14ac:dyDescent="0.25">
      <c r="C3244" s="30"/>
      <c r="E3244" s="3"/>
    </row>
    <row r="3245" spans="3:5" x14ac:dyDescent="0.25">
      <c r="C3245" s="30"/>
      <c r="E3245" s="3"/>
    </row>
    <row r="3246" spans="3:5" x14ac:dyDescent="0.25">
      <c r="C3246" s="30"/>
      <c r="D3246" s="2"/>
      <c r="E3246" s="3"/>
    </row>
    <row r="3247" spans="3:5" x14ac:dyDescent="0.25">
      <c r="C3247" s="30"/>
      <c r="D3247" s="2"/>
      <c r="E3247" s="3"/>
    </row>
    <row r="3248" spans="3:5" x14ac:dyDescent="0.25">
      <c r="C3248" s="30"/>
      <c r="D3248" s="2"/>
      <c r="E3248" s="3"/>
    </row>
    <row r="3249" spans="3:5" x14ac:dyDescent="0.25">
      <c r="C3249" s="30"/>
      <c r="D3249" s="2"/>
      <c r="E3249" s="3"/>
    </row>
    <row r="3250" spans="3:5" x14ac:dyDescent="0.25">
      <c r="C3250" s="30"/>
      <c r="D3250" s="2"/>
      <c r="E3250" s="3"/>
    </row>
    <row r="3251" spans="3:5" x14ac:dyDescent="0.25">
      <c r="C3251" s="30"/>
      <c r="D3251" s="2"/>
      <c r="E3251" s="3"/>
    </row>
    <row r="3252" spans="3:5" x14ac:dyDescent="0.25">
      <c r="C3252" s="30"/>
      <c r="D3252" s="2"/>
      <c r="E3252" s="3"/>
    </row>
    <row r="3253" spans="3:5" x14ac:dyDescent="0.25">
      <c r="C3253" s="30"/>
      <c r="D3253" s="2"/>
      <c r="E3253" s="3"/>
    </row>
    <row r="3254" spans="3:5" x14ac:dyDescent="0.25">
      <c r="C3254" s="30"/>
      <c r="D3254" s="2"/>
      <c r="E3254" s="3"/>
    </row>
    <row r="3255" spans="3:5" x14ac:dyDescent="0.25">
      <c r="C3255" s="30"/>
      <c r="E3255" s="3"/>
    </row>
    <row r="3256" spans="3:5" x14ac:dyDescent="0.25">
      <c r="C3256" s="30"/>
      <c r="E3256" s="3"/>
    </row>
    <row r="3257" spans="3:5" x14ac:dyDescent="0.25">
      <c r="C3257" s="30"/>
      <c r="E3257" s="3"/>
    </row>
    <row r="3258" spans="3:5" x14ac:dyDescent="0.25">
      <c r="C3258" s="30"/>
      <c r="E3258" s="3"/>
    </row>
    <row r="3259" spans="3:5" x14ac:dyDescent="0.25">
      <c r="C3259" s="30"/>
      <c r="E3259" s="3"/>
    </row>
    <row r="3260" spans="3:5" x14ac:dyDescent="0.25">
      <c r="C3260" s="30"/>
      <c r="E3260" s="3"/>
    </row>
    <row r="3261" spans="3:5" x14ac:dyDescent="0.25">
      <c r="C3261" s="30"/>
      <c r="E3261" s="3"/>
    </row>
    <row r="3262" spans="3:5" x14ac:dyDescent="0.25">
      <c r="C3262" s="30"/>
      <c r="E3262" s="3"/>
    </row>
    <row r="3263" spans="3:5" x14ac:dyDescent="0.25">
      <c r="C3263" s="30"/>
      <c r="E3263" s="3"/>
    </row>
    <row r="3264" spans="3:5" x14ac:dyDescent="0.25">
      <c r="C3264" s="30"/>
      <c r="E3264" s="3"/>
    </row>
    <row r="3265" spans="3:5" x14ac:dyDescent="0.25">
      <c r="C3265" s="30"/>
      <c r="E3265" s="3"/>
    </row>
    <row r="3266" spans="3:5" x14ac:dyDescent="0.25">
      <c r="C3266" s="30"/>
      <c r="E3266" s="3"/>
    </row>
    <row r="3267" spans="3:5" x14ac:dyDescent="0.25">
      <c r="C3267" s="30"/>
      <c r="E3267" s="3"/>
    </row>
    <row r="3268" spans="3:5" x14ac:dyDescent="0.25">
      <c r="C3268" s="30"/>
      <c r="E3268" s="3"/>
    </row>
    <row r="3269" spans="3:5" x14ac:dyDescent="0.25">
      <c r="C3269" s="30"/>
      <c r="E3269" s="3"/>
    </row>
    <row r="3270" spans="3:5" x14ac:dyDescent="0.25">
      <c r="C3270" s="30"/>
      <c r="E3270" s="3"/>
    </row>
    <row r="3271" spans="3:5" x14ac:dyDescent="0.25">
      <c r="C3271" s="30"/>
      <c r="D3271" s="2"/>
      <c r="E3271" s="3"/>
    </row>
    <row r="3272" spans="3:5" x14ac:dyDescent="0.25">
      <c r="C3272" s="30"/>
      <c r="D3272" s="2"/>
      <c r="E3272" s="3"/>
    </row>
    <row r="3273" spans="3:5" x14ac:dyDescent="0.25">
      <c r="C3273" s="30"/>
      <c r="D3273" s="2"/>
      <c r="E3273" s="3"/>
    </row>
    <row r="3274" spans="3:5" x14ac:dyDescent="0.25">
      <c r="C3274" s="30"/>
      <c r="D3274" s="2"/>
      <c r="E3274" s="3"/>
    </row>
    <row r="3275" spans="3:5" x14ac:dyDescent="0.25">
      <c r="C3275" s="30"/>
      <c r="D3275" s="2"/>
      <c r="E3275" s="3"/>
    </row>
    <row r="3276" spans="3:5" x14ac:dyDescent="0.25">
      <c r="C3276" s="30"/>
      <c r="D3276" s="2"/>
      <c r="E3276" s="3"/>
    </row>
    <row r="3277" spans="3:5" x14ac:dyDescent="0.25">
      <c r="C3277" s="30"/>
      <c r="D3277" s="2"/>
      <c r="E3277" s="3"/>
    </row>
    <row r="3278" spans="3:5" x14ac:dyDescent="0.25">
      <c r="C3278" s="30"/>
      <c r="D3278" s="2"/>
      <c r="E3278" s="3"/>
    </row>
    <row r="3279" spans="3:5" x14ac:dyDescent="0.25">
      <c r="C3279" s="30"/>
      <c r="D3279" s="2"/>
      <c r="E3279" s="3"/>
    </row>
    <row r="3280" spans="3:5" x14ac:dyDescent="0.25">
      <c r="C3280" s="30"/>
      <c r="D3280" s="2"/>
      <c r="E3280" s="3"/>
    </row>
    <row r="3281" spans="3:5" x14ac:dyDescent="0.25">
      <c r="C3281" s="30"/>
      <c r="D3281" s="2"/>
      <c r="E3281" s="3"/>
    </row>
    <row r="3282" spans="3:5" x14ac:dyDescent="0.25">
      <c r="C3282" s="30"/>
      <c r="D3282" s="2"/>
      <c r="E3282" s="3"/>
    </row>
    <row r="3283" spans="3:5" x14ac:dyDescent="0.25">
      <c r="C3283" s="30"/>
      <c r="D3283" s="2"/>
      <c r="E3283" s="3"/>
    </row>
    <row r="3284" spans="3:5" x14ac:dyDescent="0.25">
      <c r="C3284" s="30"/>
      <c r="D3284" s="2"/>
      <c r="E3284" s="3"/>
    </row>
    <row r="3285" spans="3:5" x14ac:dyDescent="0.25">
      <c r="C3285" s="30"/>
      <c r="D3285" s="2"/>
      <c r="E3285" s="3"/>
    </row>
    <row r="3286" spans="3:5" x14ac:dyDescent="0.25">
      <c r="C3286" s="30"/>
      <c r="D3286" s="2"/>
      <c r="E3286" s="3"/>
    </row>
    <row r="3287" spans="3:5" x14ac:dyDescent="0.25">
      <c r="C3287" s="30"/>
      <c r="D3287" s="2"/>
      <c r="E3287" s="3"/>
    </row>
    <row r="3288" spans="3:5" x14ac:dyDescent="0.25">
      <c r="C3288" s="30"/>
      <c r="D3288" s="2"/>
      <c r="E3288" s="3"/>
    </row>
    <row r="3289" spans="3:5" x14ac:dyDescent="0.25">
      <c r="C3289" s="30"/>
      <c r="E3289" s="3"/>
    </row>
    <row r="3290" spans="3:5" x14ac:dyDescent="0.25">
      <c r="C3290" s="30"/>
      <c r="E3290" s="3"/>
    </row>
    <row r="3291" spans="3:5" x14ac:dyDescent="0.25">
      <c r="C3291" s="30"/>
      <c r="E3291" s="3"/>
    </row>
    <row r="3292" spans="3:5" x14ac:dyDescent="0.25">
      <c r="C3292" s="30"/>
      <c r="E3292" s="3"/>
    </row>
    <row r="3293" spans="3:5" x14ac:dyDescent="0.25">
      <c r="C3293" s="30"/>
      <c r="E3293" s="3"/>
    </row>
    <row r="3294" spans="3:5" x14ac:dyDescent="0.25">
      <c r="C3294" s="30"/>
      <c r="D3294" s="2"/>
      <c r="E3294" s="3"/>
    </row>
    <row r="3295" spans="3:5" x14ac:dyDescent="0.25">
      <c r="C3295" s="30"/>
      <c r="D3295" s="2"/>
      <c r="E3295" s="3"/>
    </row>
    <row r="3296" spans="3:5" x14ac:dyDescent="0.25">
      <c r="C3296" s="30"/>
      <c r="D3296" s="2"/>
      <c r="E3296" s="3"/>
    </row>
    <row r="3297" spans="3:5" x14ac:dyDescent="0.25">
      <c r="C3297" s="30"/>
      <c r="D3297" s="2"/>
      <c r="E3297" s="3"/>
    </row>
    <row r="3298" spans="3:5" x14ac:dyDescent="0.25">
      <c r="C3298" s="30"/>
      <c r="D3298" s="2"/>
      <c r="E3298" s="3"/>
    </row>
    <row r="3299" spans="3:5" x14ac:dyDescent="0.25">
      <c r="C3299" s="30"/>
      <c r="E3299" s="3"/>
    </row>
    <row r="3300" spans="3:5" x14ac:dyDescent="0.25">
      <c r="C3300" s="30"/>
      <c r="E3300" s="3"/>
    </row>
    <row r="3301" spans="3:5" x14ac:dyDescent="0.25">
      <c r="C3301" s="30"/>
      <c r="D3301" s="2"/>
      <c r="E3301" s="3"/>
    </row>
    <row r="3302" spans="3:5" x14ac:dyDescent="0.25">
      <c r="C3302" s="30"/>
      <c r="D3302" s="2"/>
      <c r="E3302" s="3"/>
    </row>
    <row r="3303" spans="3:5" x14ac:dyDescent="0.25">
      <c r="C3303" s="30"/>
      <c r="D3303" s="2"/>
      <c r="E3303" s="3"/>
    </row>
    <row r="3304" spans="3:5" x14ac:dyDescent="0.25">
      <c r="C3304" s="30"/>
      <c r="D3304" s="2"/>
      <c r="E3304" s="3"/>
    </row>
    <row r="3305" spans="3:5" x14ac:dyDescent="0.25">
      <c r="C3305" s="30"/>
      <c r="E3305" s="3"/>
    </row>
    <row r="3306" spans="3:5" x14ac:dyDescent="0.25">
      <c r="C3306" s="30"/>
      <c r="E3306" s="3"/>
    </row>
    <row r="3307" spans="3:5" x14ac:dyDescent="0.25">
      <c r="C3307" s="30"/>
      <c r="D3307" s="2"/>
      <c r="E3307" s="3"/>
    </row>
    <row r="3308" spans="3:5" x14ac:dyDescent="0.25">
      <c r="C3308" s="30"/>
      <c r="D3308" s="2"/>
      <c r="E3308" s="3"/>
    </row>
    <row r="3309" spans="3:5" x14ac:dyDescent="0.25">
      <c r="C3309" s="30"/>
      <c r="D3309" s="2"/>
      <c r="E3309" s="3"/>
    </row>
    <row r="3310" spans="3:5" x14ac:dyDescent="0.25">
      <c r="C3310" s="30"/>
      <c r="D3310" s="2"/>
      <c r="E3310" s="3"/>
    </row>
    <row r="3311" spans="3:5" x14ac:dyDescent="0.25">
      <c r="C3311" s="30"/>
      <c r="D3311" s="2"/>
      <c r="E3311" s="3"/>
    </row>
    <row r="3312" spans="3:5" x14ac:dyDescent="0.25">
      <c r="C3312" s="30"/>
      <c r="D3312" s="2"/>
      <c r="E3312" s="3"/>
    </row>
    <row r="3313" spans="3:5" x14ac:dyDescent="0.25">
      <c r="C3313" s="30"/>
      <c r="D3313" s="2"/>
      <c r="E3313" s="3"/>
    </row>
    <row r="3314" spans="3:5" x14ac:dyDescent="0.25">
      <c r="C3314" s="30"/>
      <c r="D3314" s="2"/>
      <c r="E3314" s="3"/>
    </row>
    <row r="3315" spans="3:5" x14ac:dyDescent="0.25">
      <c r="C3315" s="30"/>
      <c r="D3315" s="2"/>
      <c r="E3315" s="3"/>
    </row>
    <row r="3316" spans="3:5" x14ac:dyDescent="0.25">
      <c r="C3316" s="30"/>
      <c r="D3316" s="2"/>
      <c r="E3316" s="3"/>
    </row>
    <row r="3317" spans="3:5" x14ac:dyDescent="0.25">
      <c r="C3317" s="30"/>
      <c r="D3317" s="2"/>
      <c r="E3317" s="3"/>
    </row>
    <row r="3318" spans="3:5" x14ac:dyDescent="0.25">
      <c r="C3318" s="30"/>
      <c r="D3318" s="2"/>
      <c r="E3318" s="3"/>
    </row>
    <row r="3319" spans="3:5" x14ac:dyDescent="0.25">
      <c r="C3319" s="30"/>
      <c r="D3319" s="2"/>
      <c r="E3319" s="3"/>
    </row>
    <row r="3320" spans="3:5" x14ac:dyDescent="0.25">
      <c r="C3320" s="30"/>
      <c r="D3320" s="2"/>
      <c r="E3320" s="3"/>
    </row>
    <row r="3321" spans="3:5" x14ac:dyDescent="0.25">
      <c r="C3321" s="30"/>
      <c r="D3321" s="2"/>
      <c r="E3321" s="3"/>
    </row>
    <row r="3322" spans="3:5" x14ac:dyDescent="0.25">
      <c r="C3322" s="30"/>
      <c r="D3322" s="2"/>
      <c r="E3322" s="3"/>
    </row>
    <row r="3323" spans="3:5" x14ac:dyDescent="0.25">
      <c r="C3323" s="30"/>
      <c r="D3323" s="2"/>
      <c r="E3323" s="3"/>
    </row>
    <row r="3324" spans="3:5" x14ac:dyDescent="0.25">
      <c r="C3324" s="30"/>
      <c r="D3324" s="2"/>
      <c r="E3324" s="3"/>
    </row>
    <row r="3325" spans="3:5" x14ac:dyDescent="0.25">
      <c r="C3325" s="30"/>
      <c r="D3325" s="2"/>
      <c r="E3325" s="3"/>
    </row>
    <row r="3326" spans="3:5" x14ac:dyDescent="0.25">
      <c r="C3326" s="30"/>
      <c r="D3326" s="2"/>
      <c r="E3326" s="3"/>
    </row>
    <row r="3327" spans="3:5" x14ac:dyDescent="0.25">
      <c r="C3327" s="30"/>
      <c r="D3327" s="2"/>
      <c r="E3327" s="3"/>
    </row>
    <row r="3328" spans="3:5" x14ac:dyDescent="0.25">
      <c r="C3328" s="30"/>
      <c r="D3328" s="2"/>
      <c r="E3328" s="3"/>
    </row>
    <row r="3329" spans="3:5" x14ac:dyDescent="0.25">
      <c r="C3329" s="30"/>
      <c r="D3329" s="2"/>
      <c r="E3329" s="3"/>
    </row>
    <row r="3330" spans="3:5" x14ac:dyDescent="0.25">
      <c r="C3330" s="30"/>
      <c r="D3330" s="2"/>
      <c r="E3330" s="3"/>
    </row>
    <row r="3331" spans="3:5" x14ac:dyDescent="0.25">
      <c r="C3331" s="30"/>
      <c r="D3331" s="2"/>
      <c r="E3331" s="3"/>
    </row>
    <row r="3332" spans="3:5" x14ac:dyDescent="0.25">
      <c r="C3332" s="30"/>
      <c r="D3332" s="2"/>
      <c r="E3332" s="3"/>
    </row>
    <row r="3333" spans="3:5" x14ac:dyDescent="0.25">
      <c r="C3333" s="30"/>
      <c r="D3333" s="2"/>
      <c r="E3333" s="3"/>
    </row>
    <row r="3334" spans="3:5" x14ac:dyDescent="0.25">
      <c r="C3334" s="30"/>
      <c r="D3334" s="2"/>
      <c r="E3334" s="3"/>
    </row>
    <row r="3335" spans="3:5" x14ac:dyDescent="0.25">
      <c r="C3335" s="30"/>
      <c r="D3335" s="2"/>
      <c r="E3335" s="3"/>
    </row>
    <row r="3336" spans="3:5" x14ac:dyDescent="0.25">
      <c r="C3336" s="30"/>
      <c r="D3336" s="2"/>
      <c r="E3336" s="3"/>
    </row>
    <row r="3337" spans="3:5" x14ac:dyDescent="0.25">
      <c r="C3337" s="30"/>
      <c r="D3337" s="2"/>
      <c r="E3337" s="3"/>
    </row>
    <row r="3338" spans="3:5" x14ac:dyDescent="0.25">
      <c r="C3338" s="30"/>
      <c r="D3338" s="2"/>
      <c r="E3338" s="3"/>
    </row>
    <row r="3339" spans="3:5" x14ac:dyDescent="0.25">
      <c r="C3339" s="30"/>
      <c r="D3339" s="2"/>
      <c r="E3339" s="3"/>
    </row>
    <row r="3340" spans="3:5" x14ac:dyDescent="0.25">
      <c r="C3340" s="30"/>
      <c r="D3340" s="2"/>
      <c r="E3340" s="3"/>
    </row>
    <row r="3341" spans="3:5" x14ac:dyDescent="0.25">
      <c r="C3341" s="30"/>
      <c r="D3341" s="2"/>
      <c r="E3341" s="3"/>
    </row>
    <row r="3342" spans="3:5" x14ac:dyDescent="0.25">
      <c r="C3342" s="30"/>
      <c r="D3342" s="2"/>
      <c r="E3342" s="3"/>
    </row>
    <row r="3343" spans="3:5" x14ac:dyDescent="0.25">
      <c r="C3343" s="30"/>
      <c r="D3343" s="2"/>
      <c r="E3343" s="3"/>
    </row>
    <row r="3344" spans="3:5" x14ac:dyDescent="0.25">
      <c r="C3344" s="30"/>
      <c r="D3344" s="2"/>
      <c r="E3344" s="3"/>
    </row>
    <row r="3345" spans="3:5" x14ac:dyDescent="0.25">
      <c r="C3345" s="30"/>
      <c r="D3345" s="2"/>
      <c r="E3345" s="3"/>
    </row>
    <row r="3346" spans="3:5" x14ac:dyDescent="0.25">
      <c r="C3346" s="30"/>
      <c r="D3346" s="2"/>
      <c r="E3346" s="3"/>
    </row>
    <row r="3347" spans="3:5" x14ac:dyDescent="0.25">
      <c r="C3347" s="30"/>
      <c r="D3347" s="2"/>
      <c r="E3347" s="3"/>
    </row>
    <row r="3348" spans="3:5" x14ac:dyDescent="0.25">
      <c r="C3348" s="30"/>
      <c r="D3348" s="2"/>
      <c r="E3348" s="3"/>
    </row>
    <row r="3349" spans="3:5" x14ac:dyDescent="0.25">
      <c r="C3349" s="30"/>
      <c r="D3349" s="2"/>
      <c r="E3349" s="3"/>
    </row>
    <row r="3350" spans="3:5" x14ac:dyDescent="0.25">
      <c r="C3350" s="30"/>
      <c r="D3350" s="2"/>
      <c r="E3350" s="3"/>
    </row>
    <row r="3351" spans="3:5" x14ac:dyDescent="0.25">
      <c r="C3351" s="30"/>
      <c r="E3351" s="3"/>
    </row>
    <row r="3352" spans="3:5" x14ac:dyDescent="0.25">
      <c r="C3352" s="30"/>
      <c r="E3352" s="3"/>
    </row>
    <row r="3353" spans="3:5" x14ac:dyDescent="0.25">
      <c r="C3353" s="30"/>
      <c r="E3353" s="3"/>
    </row>
    <row r="3354" spans="3:5" x14ac:dyDescent="0.25">
      <c r="C3354" s="30"/>
      <c r="D3354" s="2"/>
      <c r="E3354" s="3"/>
    </row>
    <row r="3355" spans="3:5" x14ac:dyDescent="0.25">
      <c r="C3355" s="30"/>
      <c r="D3355" s="2"/>
      <c r="E3355" s="3"/>
    </row>
    <row r="3356" spans="3:5" x14ac:dyDescent="0.25">
      <c r="C3356" s="30"/>
      <c r="D3356" s="2"/>
      <c r="E3356" s="3"/>
    </row>
    <row r="3357" spans="3:5" x14ac:dyDescent="0.25">
      <c r="C3357" s="30"/>
      <c r="D3357" s="2"/>
      <c r="E3357" s="3"/>
    </row>
    <row r="3358" spans="3:5" x14ac:dyDescent="0.25">
      <c r="C3358" s="30"/>
      <c r="E3358" s="3"/>
    </row>
    <row r="3359" spans="3:5" x14ac:dyDescent="0.25">
      <c r="C3359" s="30"/>
      <c r="E3359" s="3"/>
    </row>
    <row r="3360" spans="3:5" x14ac:dyDescent="0.25">
      <c r="C3360" s="30"/>
      <c r="E3360" s="3"/>
    </row>
    <row r="3361" spans="3:5" x14ac:dyDescent="0.25">
      <c r="C3361" s="30"/>
      <c r="D3361" s="2"/>
      <c r="E3361" s="3"/>
    </row>
    <row r="3362" spans="3:5" x14ac:dyDescent="0.25">
      <c r="C3362" s="30"/>
      <c r="D3362" s="2"/>
      <c r="E3362" s="3"/>
    </row>
    <row r="3363" spans="3:5" x14ac:dyDescent="0.25">
      <c r="C3363" s="30"/>
      <c r="D3363" s="2"/>
      <c r="E3363" s="3"/>
    </row>
    <row r="3364" spans="3:5" x14ac:dyDescent="0.25">
      <c r="C3364" s="30"/>
      <c r="D3364" s="2"/>
      <c r="E3364" s="3"/>
    </row>
    <row r="3365" spans="3:5" x14ac:dyDescent="0.25">
      <c r="C3365" s="30"/>
      <c r="D3365" s="2"/>
      <c r="E3365" s="3"/>
    </row>
    <row r="3366" spans="3:5" x14ac:dyDescent="0.25">
      <c r="C3366" s="30"/>
      <c r="D3366" s="2"/>
      <c r="E3366" s="3"/>
    </row>
    <row r="3367" spans="3:5" x14ac:dyDescent="0.25">
      <c r="C3367" s="30"/>
      <c r="E3367" s="3"/>
    </row>
    <row r="3368" spans="3:5" x14ac:dyDescent="0.25">
      <c r="C3368" s="30"/>
      <c r="E3368" s="3"/>
    </row>
    <row r="3369" spans="3:5" x14ac:dyDescent="0.25">
      <c r="C3369" s="30"/>
      <c r="E3369" s="3"/>
    </row>
    <row r="3370" spans="3:5" x14ac:dyDescent="0.25">
      <c r="C3370" s="30"/>
      <c r="D3370" s="2"/>
      <c r="E3370" s="3"/>
    </row>
    <row r="3371" spans="3:5" x14ac:dyDescent="0.25">
      <c r="C3371" s="30"/>
      <c r="D3371" s="2"/>
      <c r="E3371" s="3"/>
    </row>
    <row r="3372" spans="3:5" x14ac:dyDescent="0.25">
      <c r="C3372" s="30"/>
      <c r="D3372" s="2"/>
      <c r="E3372" s="3"/>
    </row>
    <row r="3373" spans="3:5" x14ac:dyDescent="0.25">
      <c r="C3373" s="30"/>
      <c r="D3373" s="2"/>
      <c r="E3373" s="3"/>
    </row>
    <row r="3374" spans="3:5" x14ac:dyDescent="0.25">
      <c r="C3374" s="30"/>
      <c r="E3374" s="3"/>
    </row>
    <row r="3375" spans="3:5" x14ac:dyDescent="0.25">
      <c r="C3375" s="30"/>
      <c r="E3375" s="3"/>
    </row>
    <row r="3376" spans="3:5" x14ac:dyDescent="0.25">
      <c r="C3376" s="30"/>
      <c r="E3376" s="3"/>
    </row>
    <row r="3377" spans="3:5" x14ac:dyDescent="0.25">
      <c r="C3377" s="30"/>
      <c r="E3377" s="3"/>
    </row>
    <row r="3378" spans="3:5" x14ac:dyDescent="0.25">
      <c r="C3378" s="30"/>
      <c r="E3378" s="3"/>
    </row>
    <row r="3379" spans="3:5" x14ac:dyDescent="0.25">
      <c r="C3379" s="30"/>
      <c r="E3379" s="3"/>
    </row>
    <row r="3380" spans="3:5" x14ac:dyDescent="0.25">
      <c r="C3380" s="30"/>
      <c r="E3380" s="3"/>
    </row>
    <row r="3381" spans="3:5" x14ac:dyDescent="0.25">
      <c r="C3381" s="30"/>
      <c r="D3381" s="2"/>
      <c r="E3381" s="3"/>
    </row>
    <row r="3382" spans="3:5" x14ac:dyDescent="0.25">
      <c r="C3382" s="30"/>
      <c r="D3382" s="2"/>
      <c r="E3382" s="3"/>
    </row>
    <row r="3383" spans="3:5" x14ac:dyDescent="0.25">
      <c r="C3383" s="30"/>
      <c r="E3383" s="3"/>
    </row>
    <row r="3384" spans="3:5" x14ac:dyDescent="0.25">
      <c r="C3384" s="30"/>
      <c r="E3384" s="3"/>
    </row>
    <row r="3385" spans="3:5" x14ac:dyDescent="0.25">
      <c r="C3385" s="30"/>
      <c r="E3385" s="3"/>
    </row>
    <row r="3386" spans="3:5" x14ac:dyDescent="0.25">
      <c r="C3386" s="30"/>
      <c r="D3386" s="2"/>
      <c r="E3386" s="3"/>
    </row>
    <row r="3387" spans="3:5" x14ac:dyDescent="0.25">
      <c r="C3387" s="30"/>
      <c r="D3387" s="2"/>
      <c r="E3387" s="3"/>
    </row>
    <row r="3388" spans="3:5" x14ac:dyDescent="0.25">
      <c r="C3388" s="30"/>
      <c r="D3388" s="2"/>
      <c r="E3388" s="3"/>
    </row>
    <row r="3389" spans="3:5" x14ac:dyDescent="0.25">
      <c r="C3389" s="30"/>
      <c r="D3389" s="2"/>
      <c r="E3389" s="3"/>
    </row>
    <row r="3390" spans="3:5" x14ac:dyDescent="0.25">
      <c r="C3390" s="30"/>
      <c r="D3390" s="2"/>
      <c r="E3390" s="3"/>
    </row>
    <row r="3391" spans="3:5" x14ac:dyDescent="0.25">
      <c r="C3391" s="30"/>
      <c r="D3391" s="2"/>
      <c r="E3391" s="3"/>
    </row>
    <row r="3392" spans="3:5" x14ac:dyDescent="0.25">
      <c r="C3392" s="30"/>
      <c r="D3392" s="2"/>
      <c r="E3392" s="3"/>
    </row>
    <row r="3393" spans="3:5" x14ac:dyDescent="0.25">
      <c r="C3393" s="30"/>
      <c r="D3393" s="2"/>
      <c r="E3393" s="3"/>
    </row>
    <row r="3394" spans="3:5" x14ac:dyDescent="0.25">
      <c r="C3394" s="30"/>
      <c r="D3394" s="2"/>
      <c r="E3394" s="3"/>
    </row>
    <row r="3395" spans="3:5" x14ac:dyDescent="0.25">
      <c r="C3395" s="30"/>
      <c r="D3395" s="2"/>
      <c r="E3395" s="3"/>
    </row>
    <row r="3396" spans="3:5" x14ac:dyDescent="0.25">
      <c r="C3396" s="30"/>
      <c r="E3396" s="3"/>
    </row>
    <row r="3397" spans="3:5" x14ac:dyDescent="0.25">
      <c r="C3397" s="30"/>
      <c r="E3397" s="3"/>
    </row>
    <row r="3398" spans="3:5" x14ac:dyDescent="0.25">
      <c r="C3398" s="30"/>
      <c r="E3398" s="3"/>
    </row>
    <row r="3399" spans="3:5" x14ac:dyDescent="0.25">
      <c r="C3399" s="30"/>
      <c r="E3399" s="3"/>
    </row>
    <row r="3400" spans="3:5" x14ac:dyDescent="0.25">
      <c r="C3400" s="30"/>
      <c r="E3400" s="3"/>
    </row>
    <row r="3401" spans="3:5" x14ac:dyDescent="0.25">
      <c r="C3401" s="30"/>
      <c r="E3401" s="3"/>
    </row>
    <row r="3402" spans="3:5" x14ac:dyDescent="0.25">
      <c r="C3402" s="30"/>
      <c r="E3402" s="3"/>
    </row>
    <row r="3403" spans="3:5" x14ac:dyDescent="0.25">
      <c r="C3403" s="30"/>
      <c r="E3403" s="3"/>
    </row>
    <row r="3404" spans="3:5" x14ac:dyDescent="0.25">
      <c r="C3404" s="30"/>
      <c r="E3404" s="3"/>
    </row>
    <row r="3405" spans="3:5" x14ac:dyDescent="0.25">
      <c r="C3405" s="30"/>
      <c r="D3405" s="2"/>
      <c r="E3405" s="3"/>
    </row>
    <row r="3406" spans="3:5" x14ac:dyDescent="0.25">
      <c r="C3406" s="30"/>
      <c r="D3406" s="2"/>
      <c r="E3406" s="3"/>
    </row>
    <row r="3407" spans="3:5" x14ac:dyDescent="0.25">
      <c r="C3407" s="30"/>
      <c r="D3407" s="2"/>
      <c r="E3407" s="3"/>
    </row>
    <row r="3408" spans="3:5" x14ac:dyDescent="0.25">
      <c r="C3408" s="30"/>
      <c r="D3408" s="2"/>
      <c r="E3408" s="3"/>
    </row>
    <row r="3409" spans="3:5" x14ac:dyDescent="0.25">
      <c r="C3409" s="30"/>
      <c r="D3409" s="2"/>
      <c r="E3409" s="3"/>
    </row>
    <row r="3410" spans="3:5" x14ac:dyDescent="0.25">
      <c r="C3410" s="30"/>
      <c r="D3410" s="2"/>
      <c r="E3410" s="3"/>
    </row>
    <row r="3411" spans="3:5" x14ac:dyDescent="0.25">
      <c r="C3411" s="30"/>
      <c r="D3411" s="2"/>
      <c r="E3411" s="3"/>
    </row>
    <row r="3412" spans="3:5" x14ac:dyDescent="0.25">
      <c r="C3412" s="30"/>
      <c r="D3412" s="2"/>
      <c r="E3412" s="3"/>
    </row>
    <row r="3413" spans="3:5" x14ac:dyDescent="0.25">
      <c r="C3413" s="30"/>
      <c r="E3413" s="3"/>
    </row>
    <row r="3414" spans="3:5" x14ac:dyDescent="0.25">
      <c r="C3414" s="30"/>
      <c r="E3414" s="3"/>
    </row>
    <row r="3415" spans="3:5" x14ac:dyDescent="0.25">
      <c r="C3415" s="30"/>
      <c r="E3415" s="3"/>
    </row>
    <row r="3416" spans="3:5" x14ac:dyDescent="0.25">
      <c r="C3416" s="30"/>
      <c r="E3416" s="3"/>
    </row>
    <row r="3417" spans="3:5" x14ac:dyDescent="0.25">
      <c r="C3417" s="30"/>
      <c r="D3417" s="2"/>
      <c r="E3417" s="3"/>
    </row>
    <row r="3418" spans="3:5" x14ac:dyDescent="0.25">
      <c r="C3418" s="30"/>
      <c r="D3418" s="2"/>
      <c r="E3418" s="3"/>
    </row>
    <row r="3419" spans="3:5" x14ac:dyDescent="0.25">
      <c r="C3419" s="30"/>
      <c r="D3419" s="2"/>
      <c r="E3419" s="3"/>
    </row>
    <row r="3420" spans="3:5" x14ac:dyDescent="0.25">
      <c r="C3420" s="30"/>
      <c r="D3420" s="2"/>
      <c r="E3420" s="3"/>
    </row>
    <row r="3421" spans="3:5" x14ac:dyDescent="0.25">
      <c r="C3421" s="30"/>
      <c r="D3421" s="2"/>
      <c r="E3421" s="3"/>
    </row>
    <row r="3422" spans="3:5" x14ac:dyDescent="0.25">
      <c r="C3422" s="30"/>
      <c r="D3422" s="2"/>
      <c r="E3422" s="3"/>
    </row>
    <row r="3423" spans="3:5" x14ac:dyDescent="0.25">
      <c r="C3423" s="30"/>
      <c r="D3423" s="2"/>
      <c r="E3423" s="3"/>
    </row>
    <row r="3424" spans="3:5" x14ac:dyDescent="0.25">
      <c r="C3424" s="30"/>
      <c r="D3424" s="2"/>
      <c r="E3424" s="3"/>
    </row>
    <row r="3425" spans="3:5" x14ac:dyDescent="0.25">
      <c r="C3425" s="30"/>
      <c r="D3425" s="2"/>
      <c r="E3425" s="3"/>
    </row>
    <row r="3426" spans="3:5" x14ac:dyDescent="0.25">
      <c r="C3426" s="30"/>
      <c r="D3426" s="2"/>
      <c r="E3426" s="3"/>
    </row>
    <row r="3427" spans="3:5" x14ac:dyDescent="0.25">
      <c r="C3427" s="30"/>
      <c r="D3427" s="2"/>
      <c r="E3427" s="3"/>
    </row>
    <row r="3428" spans="3:5" x14ac:dyDescent="0.25">
      <c r="C3428" s="30"/>
      <c r="D3428" s="2"/>
      <c r="E3428" s="3"/>
    </row>
    <row r="3429" spans="3:5" x14ac:dyDescent="0.25">
      <c r="C3429" s="30"/>
      <c r="D3429" s="2"/>
      <c r="E3429" s="3"/>
    </row>
    <row r="3430" spans="3:5" x14ac:dyDescent="0.25">
      <c r="C3430" s="30"/>
      <c r="D3430" s="2"/>
      <c r="E3430" s="3"/>
    </row>
    <row r="3431" spans="3:5" x14ac:dyDescent="0.25">
      <c r="C3431" s="30"/>
      <c r="D3431" s="2"/>
      <c r="E3431" s="3"/>
    </row>
    <row r="3432" spans="3:5" x14ac:dyDescent="0.25">
      <c r="C3432" s="30"/>
      <c r="D3432" s="2"/>
      <c r="E3432" s="3"/>
    </row>
    <row r="3433" spans="3:5" x14ac:dyDescent="0.25">
      <c r="C3433" s="30"/>
      <c r="D3433" s="2"/>
      <c r="E3433" s="3"/>
    </row>
    <row r="3434" spans="3:5" x14ac:dyDescent="0.25">
      <c r="C3434" s="30"/>
      <c r="E3434" s="3"/>
    </row>
    <row r="3435" spans="3:5" x14ac:dyDescent="0.25">
      <c r="C3435" s="30"/>
      <c r="D3435" s="2"/>
      <c r="E3435" s="3"/>
    </row>
    <row r="3436" spans="3:5" x14ac:dyDescent="0.25">
      <c r="C3436" s="30"/>
      <c r="D3436" s="2"/>
      <c r="E3436" s="3"/>
    </row>
    <row r="3437" spans="3:5" x14ac:dyDescent="0.25">
      <c r="C3437" s="30"/>
      <c r="D3437" s="2"/>
      <c r="E3437" s="3"/>
    </row>
    <row r="3438" spans="3:5" x14ac:dyDescent="0.25">
      <c r="C3438" s="30"/>
      <c r="D3438" s="2"/>
      <c r="E3438" s="3"/>
    </row>
    <row r="3439" spans="3:5" x14ac:dyDescent="0.25">
      <c r="C3439" s="30"/>
      <c r="D3439" s="2"/>
      <c r="E3439" s="3"/>
    </row>
    <row r="3440" spans="3:5" x14ac:dyDescent="0.25">
      <c r="C3440" s="30"/>
      <c r="D3440" s="2"/>
      <c r="E3440" s="3"/>
    </row>
    <row r="3441" spans="3:5" x14ac:dyDescent="0.25">
      <c r="C3441" s="30"/>
      <c r="E3441" s="3"/>
    </row>
    <row r="3442" spans="3:5" x14ac:dyDescent="0.25">
      <c r="C3442" s="30"/>
      <c r="E3442" s="3"/>
    </row>
    <row r="3443" spans="3:5" x14ac:dyDescent="0.25">
      <c r="C3443" s="30"/>
      <c r="D3443" s="2"/>
      <c r="E3443" s="3"/>
    </row>
    <row r="3444" spans="3:5" x14ac:dyDescent="0.25">
      <c r="C3444" s="30"/>
      <c r="D3444" s="2"/>
      <c r="E3444" s="3"/>
    </row>
    <row r="3445" spans="3:5" x14ac:dyDescent="0.25">
      <c r="C3445" s="30"/>
      <c r="E3445" s="3"/>
    </row>
    <row r="3446" spans="3:5" x14ac:dyDescent="0.25">
      <c r="C3446" s="30"/>
      <c r="E3446" s="3"/>
    </row>
    <row r="3447" spans="3:5" x14ac:dyDescent="0.25">
      <c r="C3447" s="30"/>
      <c r="D3447" s="2"/>
      <c r="E3447" s="3"/>
    </row>
    <row r="3448" spans="3:5" x14ac:dyDescent="0.25">
      <c r="C3448" s="30"/>
      <c r="D3448" s="2"/>
      <c r="E3448" s="3"/>
    </row>
    <row r="3449" spans="3:5" x14ac:dyDescent="0.25">
      <c r="C3449" s="30"/>
      <c r="D3449" s="2"/>
      <c r="E3449" s="3"/>
    </row>
    <row r="3450" spans="3:5" x14ac:dyDescent="0.25">
      <c r="C3450" s="30"/>
      <c r="D3450" s="2"/>
      <c r="E3450" s="3"/>
    </row>
    <row r="3451" spans="3:5" x14ac:dyDescent="0.25">
      <c r="C3451" s="30"/>
      <c r="D3451" s="2"/>
      <c r="E3451" s="3"/>
    </row>
    <row r="3452" spans="3:5" x14ac:dyDescent="0.25">
      <c r="C3452" s="30"/>
      <c r="D3452" s="2"/>
      <c r="E3452" s="3"/>
    </row>
    <row r="3453" spans="3:5" x14ac:dyDescent="0.25">
      <c r="C3453" s="30"/>
      <c r="D3453" s="2"/>
      <c r="E3453" s="3"/>
    </row>
    <row r="3454" spans="3:5" x14ac:dyDescent="0.25">
      <c r="C3454" s="30"/>
      <c r="D3454" s="2"/>
      <c r="E3454" s="3"/>
    </row>
    <row r="3455" spans="3:5" x14ac:dyDescent="0.25">
      <c r="C3455" s="30"/>
      <c r="D3455" s="2"/>
      <c r="E3455" s="3"/>
    </row>
    <row r="3456" spans="3:5" x14ac:dyDescent="0.25">
      <c r="C3456" s="30"/>
      <c r="D3456" s="2"/>
      <c r="E3456" s="3"/>
    </row>
    <row r="3457" spans="3:5" x14ac:dyDescent="0.25">
      <c r="C3457" s="30"/>
      <c r="D3457" s="2"/>
      <c r="E3457" s="3"/>
    </row>
    <row r="3458" spans="3:5" x14ac:dyDescent="0.25">
      <c r="C3458" s="30"/>
      <c r="D3458" s="2"/>
      <c r="E3458" s="3"/>
    </row>
    <row r="3459" spans="3:5" x14ac:dyDescent="0.25">
      <c r="C3459" s="30"/>
      <c r="D3459" s="2"/>
      <c r="E3459" s="3"/>
    </row>
    <row r="3460" spans="3:5" x14ac:dyDescent="0.25">
      <c r="C3460" s="30"/>
      <c r="D3460" s="2"/>
      <c r="E3460" s="3"/>
    </row>
    <row r="3461" spans="3:5" x14ac:dyDescent="0.25">
      <c r="C3461" s="30"/>
      <c r="D3461" s="2"/>
      <c r="E3461" s="3"/>
    </row>
    <row r="3462" spans="3:5" x14ac:dyDescent="0.25">
      <c r="C3462" s="30"/>
      <c r="D3462" s="2"/>
      <c r="E3462" s="3"/>
    </row>
    <row r="3463" spans="3:5" x14ac:dyDescent="0.25">
      <c r="C3463" s="30"/>
      <c r="D3463" s="2"/>
      <c r="E3463" s="3"/>
    </row>
    <row r="3464" spans="3:5" x14ac:dyDescent="0.25">
      <c r="C3464" s="30"/>
      <c r="D3464" s="2"/>
      <c r="E3464" s="3"/>
    </row>
    <row r="3465" spans="3:5" x14ac:dyDescent="0.25">
      <c r="C3465" s="30"/>
      <c r="D3465" s="2"/>
      <c r="E3465" s="3"/>
    </row>
    <row r="3466" spans="3:5" x14ac:dyDescent="0.25">
      <c r="C3466" s="30"/>
      <c r="D3466" s="2"/>
      <c r="E3466" s="3"/>
    </row>
    <row r="3467" spans="3:5" x14ac:dyDescent="0.25">
      <c r="C3467" s="30"/>
      <c r="D3467" s="2"/>
      <c r="E3467" s="3"/>
    </row>
    <row r="3468" spans="3:5" x14ac:dyDescent="0.25">
      <c r="C3468" s="30"/>
      <c r="D3468" s="2"/>
      <c r="E3468" s="3"/>
    </row>
    <row r="3469" spans="3:5" x14ac:dyDescent="0.25">
      <c r="C3469" s="30"/>
      <c r="D3469" s="2"/>
      <c r="E3469" s="3"/>
    </row>
    <row r="3470" spans="3:5" x14ac:dyDescent="0.25">
      <c r="C3470" s="30"/>
      <c r="D3470" s="2"/>
      <c r="E3470" s="3"/>
    </row>
    <row r="3471" spans="3:5" x14ac:dyDescent="0.25">
      <c r="C3471" s="30"/>
      <c r="D3471" s="2"/>
      <c r="E3471" s="3"/>
    </row>
    <row r="3472" spans="3:5" x14ac:dyDescent="0.25">
      <c r="C3472" s="30"/>
      <c r="E3472" s="3"/>
    </row>
    <row r="3473" spans="3:5" x14ac:dyDescent="0.25">
      <c r="C3473" s="30"/>
      <c r="E3473" s="3"/>
    </row>
    <row r="3474" spans="3:5" x14ac:dyDescent="0.25">
      <c r="C3474" s="30"/>
      <c r="E3474" s="3"/>
    </row>
    <row r="3475" spans="3:5" x14ac:dyDescent="0.25">
      <c r="C3475" s="30"/>
      <c r="D3475" s="2"/>
      <c r="E3475" s="3"/>
    </row>
    <row r="3476" spans="3:5" x14ac:dyDescent="0.25">
      <c r="C3476" s="30"/>
      <c r="D3476" s="2"/>
      <c r="E3476" s="3"/>
    </row>
    <row r="3477" spans="3:5" x14ac:dyDescent="0.25">
      <c r="C3477" s="30"/>
      <c r="D3477" s="2"/>
      <c r="E3477" s="3"/>
    </row>
    <row r="3478" spans="3:5" x14ac:dyDescent="0.25">
      <c r="C3478" s="30"/>
      <c r="E3478" s="3"/>
    </row>
    <row r="3479" spans="3:5" x14ac:dyDescent="0.25">
      <c r="C3479" s="30"/>
      <c r="E3479" s="3"/>
    </row>
    <row r="3480" spans="3:5" x14ac:dyDescent="0.25">
      <c r="C3480" s="30"/>
      <c r="E3480" s="3"/>
    </row>
    <row r="3481" spans="3:5" x14ac:dyDescent="0.25">
      <c r="C3481" s="30"/>
      <c r="E3481" s="3"/>
    </row>
    <row r="3482" spans="3:5" x14ac:dyDescent="0.25">
      <c r="C3482" s="30"/>
      <c r="E3482" s="3"/>
    </row>
    <row r="3483" spans="3:5" x14ac:dyDescent="0.25">
      <c r="C3483" s="3"/>
      <c r="E3483" s="3"/>
    </row>
    <row r="3484" spans="3:5" x14ac:dyDescent="0.25">
      <c r="C3484" s="3"/>
      <c r="E3484" s="3"/>
    </row>
    <row r="3485" spans="3:5" x14ac:dyDescent="0.25">
      <c r="C3485" s="3"/>
      <c r="E3485" s="3"/>
    </row>
    <row r="3486" spans="3:5" x14ac:dyDescent="0.25">
      <c r="C3486" s="3"/>
      <c r="E3486" s="3"/>
    </row>
    <row r="3487" spans="3:5" x14ac:dyDescent="0.25">
      <c r="C3487" s="3"/>
      <c r="E3487" s="3"/>
    </row>
    <row r="3488" spans="3:5" x14ac:dyDescent="0.25">
      <c r="C3488" s="3"/>
      <c r="E3488" s="3"/>
    </row>
    <row r="3489" spans="3:5" x14ac:dyDescent="0.25">
      <c r="C3489" s="3"/>
      <c r="E3489" s="3"/>
    </row>
    <row r="3490" spans="3:5" x14ac:dyDescent="0.25">
      <c r="C3490" s="3"/>
      <c r="E3490" s="3"/>
    </row>
    <row r="3491" spans="3:5" x14ac:dyDescent="0.25">
      <c r="C3491" s="3"/>
      <c r="E3491" s="3"/>
    </row>
    <row r="3492" spans="3:5" x14ac:dyDescent="0.25">
      <c r="C3492" s="3"/>
      <c r="E3492" s="3"/>
    </row>
    <row r="3493" spans="3:5" x14ac:dyDescent="0.25">
      <c r="C3493" s="3"/>
      <c r="E3493" s="3"/>
    </row>
    <row r="3494" spans="3:5" x14ac:dyDescent="0.25">
      <c r="C3494" s="3"/>
      <c r="E3494" s="3"/>
    </row>
    <row r="3495" spans="3:5" x14ac:dyDescent="0.25">
      <c r="C3495" s="3"/>
      <c r="E3495" s="3"/>
    </row>
    <row r="3496" spans="3:5" x14ac:dyDescent="0.25">
      <c r="C3496" s="3"/>
      <c r="E3496" s="3"/>
    </row>
    <row r="3497" spans="3:5" x14ac:dyDescent="0.25">
      <c r="C3497" s="3"/>
      <c r="E3497" s="3"/>
    </row>
    <row r="3498" spans="3:5" x14ac:dyDescent="0.25">
      <c r="C3498" s="3"/>
      <c r="E3498" s="3"/>
    </row>
    <row r="3499" spans="3:5" x14ac:dyDescent="0.25">
      <c r="C3499" s="3"/>
      <c r="E3499" s="3"/>
    </row>
    <row r="3500" spans="3:5" x14ac:dyDescent="0.25">
      <c r="C3500" s="3"/>
      <c r="E3500" s="3"/>
    </row>
    <row r="3501" spans="3:5" x14ac:dyDescent="0.25">
      <c r="C3501" s="3"/>
      <c r="E3501" s="3"/>
    </row>
    <row r="3502" spans="3:5" x14ac:dyDescent="0.25">
      <c r="C3502" s="3"/>
      <c r="E3502" s="3"/>
    </row>
    <row r="3503" spans="3:5" x14ac:dyDescent="0.25">
      <c r="C3503" s="3"/>
      <c r="E3503" s="3"/>
    </row>
    <row r="3504" spans="3:5" x14ac:dyDescent="0.25">
      <c r="C3504" s="3"/>
      <c r="E3504" s="3"/>
    </row>
    <row r="3505" spans="3:5" x14ac:dyDescent="0.25">
      <c r="C3505" s="3"/>
      <c r="E3505" s="3"/>
    </row>
    <row r="3506" spans="3:5" x14ac:dyDescent="0.25">
      <c r="C3506" s="3"/>
      <c r="E3506" s="3"/>
    </row>
    <row r="3507" spans="3:5" x14ac:dyDescent="0.25">
      <c r="C3507" s="3"/>
      <c r="E3507" s="3"/>
    </row>
    <row r="3508" spans="3:5" x14ac:dyDescent="0.25">
      <c r="C3508" s="3"/>
      <c r="E3508" s="3"/>
    </row>
    <row r="3509" spans="3:5" x14ac:dyDescent="0.25">
      <c r="C3509" s="3"/>
      <c r="E3509" s="3"/>
    </row>
    <row r="3510" spans="3:5" x14ac:dyDescent="0.25">
      <c r="C3510" s="3"/>
      <c r="E3510" s="3"/>
    </row>
    <row r="3511" spans="3:5" x14ac:dyDescent="0.25">
      <c r="C3511" s="3"/>
      <c r="E3511" s="3"/>
    </row>
    <row r="3512" spans="3:5" x14ac:dyDescent="0.25">
      <c r="C3512" s="3"/>
      <c r="E3512" s="3"/>
    </row>
    <row r="3513" spans="3:5" x14ac:dyDescent="0.25">
      <c r="C3513" s="3"/>
      <c r="E3513" s="3"/>
    </row>
    <row r="3514" spans="3:5" x14ac:dyDescent="0.25">
      <c r="C3514" s="3"/>
      <c r="E3514" s="3"/>
    </row>
    <row r="3515" spans="3:5" x14ac:dyDescent="0.25">
      <c r="C3515" s="3"/>
      <c r="E3515" s="3"/>
    </row>
    <row r="3516" spans="3:5" x14ac:dyDescent="0.25">
      <c r="C3516" s="3"/>
      <c r="E3516" s="3"/>
    </row>
    <row r="3517" spans="3:5" x14ac:dyDescent="0.25">
      <c r="C3517" s="3"/>
      <c r="E3517" s="3"/>
    </row>
    <row r="3518" spans="3:5" x14ac:dyDescent="0.25">
      <c r="C3518" s="3"/>
      <c r="E3518" s="3"/>
    </row>
    <row r="3519" spans="3:5" x14ac:dyDescent="0.25">
      <c r="C3519" s="3"/>
      <c r="E3519" s="3"/>
    </row>
    <row r="3520" spans="3:5" x14ac:dyDescent="0.25">
      <c r="C3520" s="3"/>
      <c r="E3520" s="3"/>
    </row>
    <row r="3521" spans="3:5" x14ac:dyDescent="0.25">
      <c r="C3521" s="3"/>
      <c r="E3521" s="3"/>
    </row>
    <row r="3522" spans="3:5" x14ac:dyDescent="0.25">
      <c r="C3522" s="3"/>
      <c r="E3522" s="3"/>
    </row>
    <row r="3523" spans="3:5" x14ac:dyDescent="0.25">
      <c r="C3523" s="3"/>
      <c r="E3523" s="3"/>
    </row>
    <row r="3524" spans="3:5" x14ac:dyDescent="0.25">
      <c r="C3524" s="3"/>
      <c r="E3524" s="3"/>
    </row>
    <row r="3525" spans="3:5" x14ac:dyDescent="0.25">
      <c r="C3525" s="3"/>
      <c r="E3525" s="3"/>
    </row>
    <row r="3526" spans="3:5" x14ac:dyDescent="0.25">
      <c r="C3526" s="3"/>
      <c r="E3526" s="3"/>
    </row>
    <row r="3527" spans="3:5" x14ac:dyDescent="0.25">
      <c r="C3527" s="3"/>
      <c r="E3527" s="3"/>
    </row>
    <row r="3528" spans="3:5" x14ac:dyDescent="0.25">
      <c r="C3528" s="3"/>
      <c r="E3528" s="3"/>
    </row>
    <row r="3529" spans="3:5" x14ac:dyDescent="0.25">
      <c r="C3529" s="3"/>
      <c r="E3529" s="3"/>
    </row>
    <row r="3530" spans="3:5" x14ac:dyDescent="0.25">
      <c r="C3530" s="3"/>
      <c r="E3530" s="3"/>
    </row>
    <row r="3531" spans="3:5" x14ac:dyDescent="0.25">
      <c r="C3531" s="3"/>
      <c r="E3531" s="3"/>
    </row>
    <row r="3532" spans="3:5" x14ac:dyDescent="0.25">
      <c r="C3532" s="3"/>
      <c r="E3532" s="3"/>
    </row>
    <row r="3533" spans="3:5" x14ac:dyDescent="0.25">
      <c r="C3533" s="3"/>
      <c r="E3533" s="3"/>
    </row>
    <row r="3534" spans="3:5" x14ac:dyDescent="0.25">
      <c r="C3534" s="3"/>
      <c r="E3534" s="3"/>
    </row>
    <row r="3535" spans="3:5" x14ac:dyDescent="0.25">
      <c r="C3535" s="3"/>
      <c r="E3535" s="3"/>
    </row>
    <row r="3536" spans="3:5" x14ac:dyDescent="0.25">
      <c r="C3536" s="3"/>
      <c r="E3536" s="3"/>
    </row>
    <row r="3537" spans="3:5" x14ac:dyDescent="0.25">
      <c r="C3537" s="3"/>
      <c r="E3537" s="3"/>
    </row>
    <row r="3538" spans="3:5" x14ac:dyDescent="0.25">
      <c r="C3538" s="3"/>
      <c r="E3538" s="3"/>
    </row>
    <row r="3539" spans="3:5" x14ac:dyDescent="0.25">
      <c r="C3539" s="3"/>
      <c r="E3539" s="3"/>
    </row>
    <row r="3540" spans="3:5" x14ac:dyDescent="0.25">
      <c r="C3540" s="3"/>
      <c r="E3540" s="3"/>
    </row>
    <row r="3541" spans="3:5" x14ac:dyDescent="0.25">
      <c r="C3541" s="3"/>
      <c r="E3541" s="3"/>
    </row>
    <row r="3542" spans="3:5" x14ac:dyDescent="0.25">
      <c r="C3542" s="3"/>
      <c r="E3542" s="3"/>
    </row>
    <row r="3543" spans="3:5" x14ac:dyDescent="0.25">
      <c r="C3543" s="3"/>
      <c r="E3543" s="3"/>
    </row>
    <row r="3544" spans="3:5" x14ac:dyDescent="0.25">
      <c r="C3544" s="3"/>
      <c r="E3544" s="3"/>
    </row>
    <row r="3545" spans="3:5" x14ac:dyDescent="0.25">
      <c r="C3545" s="3"/>
      <c r="E3545" s="3"/>
    </row>
    <row r="3546" spans="3:5" x14ac:dyDescent="0.25">
      <c r="C3546" s="3"/>
      <c r="E3546" s="3"/>
    </row>
    <row r="3547" spans="3:5" x14ac:dyDescent="0.25">
      <c r="C3547" s="3"/>
      <c r="E3547" s="3"/>
    </row>
    <row r="3548" spans="3:5" x14ac:dyDescent="0.25">
      <c r="C3548" s="3"/>
      <c r="E3548" s="3"/>
    </row>
    <row r="3549" spans="3:5" x14ac:dyDescent="0.25">
      <c r="C3549" s="3"/>
      <c r="E3549" s="3"/>
    </row>
    <row r="3550" spans="3:5" x14ac:dyDescent="0.25">
      <c r="C3550" s="3"/>
      <c r="E3550" s="3"/>
    </row>
    <row r="3551" spans="3:5" x14ac:dyDescent="0.25">
      <c r="C3551" s="3"/>
      <c r="E3551" s="3"/>
    </row>
    <row r="3552" spans="3:5" x14ac:dyDescent="0.25">
      <c r="C3552" s="3"/>
      <c r="E3552" s="3"/>
    </row>
    <row r="3553" spans="3:5" x14ac:dyDescent="0.25">
      <c r="C3553" s="3"/>
      <c r="E3553" s="3"/>
    </row>
    <row r="3554" spans="3:5" x14ac:dyDescent="0.25">
      <c r="C3554" s="3"/>
      <c r="E3554" s="3"/>
    </row>
    <row r="3555" spans="3:5" x14ac:dyDescent="0.25">
      <c r="C3555" s="3"/>
      <c r="E3555" s="3"/>
    </row>
    <row r="3556" spans="3:5" x14ac:dyDescent="0.25">
      <c r="C3556" s="3"/>
      <c r="E3556" s="3"/>
    </row>
    <row r="3557" spans="3:5" x14ac:dyDescent="0.25">
      <c r="C3557" s="3"/>
      <c r="E3557" s="3"/>
    </row>
    <row r="3558" spans="3:5" x14ac:dyDescent="0.25">
      <c r="C3558" s="3"/>
      <c r="E3558" s="3"/>
    </row>
    <row r="3559" spans="3:5" x14ac:dyDescent="0.25">
      <c r="C3559" s="3"/>
      <c r="E3559" s="3"/>
    </row>
    <row r="3560" spans="3:5" x14ac:dyDescent="0.25">
      <c r="C3560" s="3"/>
      <c r="E3560" s="3"/>
    </row>
    <row r="3561" spans="3:5" x14ac:dyDescent="0.25">
      <c r="C3561" s="3"/>
      <c r="E3561" s="3"/>
    </row>
    <row r="3562" spans="3:5" x14ac:dyDescent="0.25">
      <c r="C3562" s="3"/>
      <c r="E3562" s="3"/>
    </row>
    <row r="3563" spans="3:5" x14ac:dyDescent="0.25">
      <c r="C3563" s="3"/>
      <c r="E3563" s="3"/>
    </row>
    <row r="3564" spans="3:5" x14ac:dyDescent="0.25">
      <c r="C3564" s="3"/>
      <c r="E3564" s="3"/>
    </row>
    <row r="3565" spans="3:5" x14ac:dyDescent="0.25">
      <c r="C3565" s="3"/>
      <c r="E3565" s="3"/>
    </row>
    <row r="3566" spans="3:5" x14ac:dyDescent="0.25">
      <c r="C3566" s="3"/>
      <c r="E3566" s="3"/>
    </row>
    <row r="3567" spans="3:5" x14ac:dyDescent="0.25">
      <c r="C3567" s="3"/>
      <c r="E3567" s="3"/>
    </row>
    <row r="3568" spans="3:5" x14ac:dyDescent="0.25">
      <c r="C3568" s="3"/>
      <c r="E3568" s="3"/>
    </row>
    <row r="3569" spans="3:5" x14ac:dyDescent="0.25">
      <c r="C3569" s="3"/>
      <c r="E3569" s="3"/>
    </row>
    <row r="3570" spans="3:5" x14ac:dyDescent="0.25">
      <c r="C3570" s="3"/>
      <c r="E3570" s="3"/>
    </row>
    <row r="3571" spans="3:5" x14ac:dyDescent="0.25">
      <c r="C3571" s="3"/>
      <c r="E3571" s="3"/>
    </row>
    <row r="3572" spans="3:5" x14ac:dyDescent="0.25">
      <c r="C3572" s="3"/>
      <c r="E3572" s="3"/>
    </row>
    <row r="3573" spans="3:5" x14ac:dyDescent="0.25">
      <c r="C3573" s="3"/>
      <c r="E3573" s="3"/>
    </row>
    <row r="3574" spans="3:5" x14ac:dyDescent="0.25">
      <c r="C3574" s="3"/>
      <c r="E3574" s="3"/>
    </row>
    <row r="3575" spans="3:5" x14ac:dyDescent="0.25">
      <c r="C3575" s="3"/>
      <c r="E3575" s="3"/>
    </row>
    <row r="3576" spans="3:5" x14ac:dyDescent="0.25">
      <c r="C3576" s="3"/>
      <c r="E3576" s="3"/>
    </row>
    <row r="3577" spans="3:5" x14ac:dyDescent="0.25">
      <c r="C3577" s="3"/>
      <c r="E3577" s="3"/>
    </row>
    <row r="3578" spans="3:5" x14ac:dyDescent="0.25">
      <c r="C3578" s="3"/>
      <c r="E3578" s="3"/>
    </row>
    <row r="3579" spans="3:5" x14ac:dyDescent="0.25">
      <c r="C3579" s="3"/>
      <c r="E3579" s="3"/>
    </row>
    <row r="3580" spans="3:5" x14ac:dyDescent="0.25">
      <c r="C3580" s="3"/>
      <c r="E3580" s="3"/>
    </row>
    <row r="3581" spans="3:5" x14ac:dyDescent="0.25">
      <c r="C3581" s="3"/>
      <c r="E3581" s="3"/>
    </row>
    <row r="3582" spans="3:5" x14ac:dyDescent="0.25">
      <c r="C3582" s="3"/>
      <c r="E3582" s="3"/>
    </row>
    <row r="3583" spans="3:5" x14ac:dyDescent="0.25">
      <c r="C3583" s="3"/>
      <c r="E3583" s="3"/>
    </row>
    <row r="3584" spans="3:5" x14ac:dyDescent="0.25">
      <c r="C3584" s="3"/>
      <c r="E3584" s="3"/>
    </row>
    <row r="3585" spans="3:5" x14ac:dyDescent="0.25">
      <c r="C3585" s="3"/>
      <c r="E3585" s="3"/>
    </row>
    <row r="3586" spans="3:5" x14ac:dyDescent="0.25">
      <c r="C3586" s="3"/>
      <c r="E3586" s="3"/>
    </row>
    <row r="3587" spans="3:5" x14ac:dyDescent="0.25">
      <c r="C3587" s="3"/>
      <c r="E3587" s="3"/>
    </row>
    <row r="3588" spans="3:5" x14ac:dyDescent="0.25">
      <c r="C3588" s="3"/>
      <c r="E3588" s="3"/>
    </row>
    <row r="3589" spans="3:5" x14ac:dyDescent="0.25">
      <c r="C3589" s="3"/>
      <c r="E3589" s="3"/>
    </row>
    <row r="3590" spans="3:5" x14ac:dyDescent="0.25">
      <c r="C3590" s="3"/>
      <c r="E3590" s="3"/>
    </row>
    <row r="3591" spans="3:5" x14ac:dyDescent="0.25">
      <c r="C3591" s="3"/>
      <c r="E3591" s="3"/>
    </row>
    <row r="3592" spans="3:5" x14ac:dyDescent="0.25">
      <c r="C3592" s="3"/>
      <c r="E3592" s="3"/>
    </row>
    <row r="3593" spans="3:5" x14ac:dyDescent="0.25">
      <c r="C3593" s="3"/>
      <c r="E3593" s="3"/>
    </row>
    <row r="3594" spans="3:5" x14ac:dyDescent="0.25">
      <c r="C3594" s="3"/>
      <c r="E3594" s="3"/>
    </row>
    <row r="3595" spans="3:5" x14ac:dyDescent="0.25">
      <c r="C3595" s="3"/>
      <c r="E3595" s="3"/>
    </row>
    <row r="3596" spans="3:5" x14ac:dyDescent="0.25">
      <c r="C3596" s="3"/>
      <c r="E3596" s="3"/>
    </row>
    <row r="3597" spans="3:5" x14ac:dyDescent="0.25">
      <c r="C3597" s="3"/>
      <c r="E3597" s="3"/>
    </row>
    <row r="3598" spans="3:5" x14ac:dyDescent="0.25">
      <c r="C3598" s="3"/>
      <c r="E3598" s="3"/>
    </row>
    <row r="3599" spans="3:5" x14ac:dyDescent="0.25">
      <c r="C3599" s="3"/>
      <c r="E3599" s="3"/>
    </row>
    <row r="3600" spans="3:5" x14ac:dyDescent="0.25">
      <c r="C3600" s="3"/>
      <c r="E3600" s="3"/>
    </row>
    <row r="3601" spans="3:5" x14ac:dyDescent="0.25">
      <c r="C3601" s="3"/>
      <c r="E3601" s="3"/>
    </row>
    <row r="3602" spans="3:5" x14ac:dyDescent="0.25">
      <c r="C3602" s="3"/>
      <c r="E3602" s="3"/>
    </row>
    <row r="3603" spans="3:5" x14ac:dyDescent="0.25">
      <c r="C3603" s="3"/>
      <c r="E3603" s="3"/>
    </row>
    <row r="3604" spans="3:5" x14ac:dyDescent="0.25">
      <c r="C3604" s="3"/>
      <c r="E3604" s="3"/>
    </row>
    <row r="3605" spans="3:5" x14ac:dyDescent="0.25">
      <c r="C3605" s="3"/>
      <c r="E3605" s="3"/>
    </row>
    <row r="3606" spans="3:5" x14ac:dyDescent="0.25">
      <c r="C3606" s="3"/>
      <c r="E3606" s="3"/>
    </row>
    <row r="3607" spans="3:5" x14ac:dyDescent="0.25">
      <c r="C3607" s="3"/>
      <c r="E3607" s="3"/>
    </row>
    <row r="3608" spans="3:5" x14ac:dyDescent="0.25">
      <c r="C3608" s="3"/>
      <c r="E3608" s="3"/>
    </row>
    <row r="3609" spans="3:5" x14ac:dyDescent="0.25">
      <c r="C3609" s="3"/>
      <c r="E3609" s="3"/>
    </row>
    <row r="3610" spans="3:5" x14ac:dyDescent="0.25">
      <c r="C3610" s="3"/>
      <c r="E3610" s="3"/>
    </row>
    <row r="3611" spans="3:5" x14ac:dyDescent="0.25">
      <c r="C3611" s="3"/>
      <c r="E3611" s="3"/>
    </row>
    <row r="3612" spans="3:5" x14ac:dyDescent="0.25">
      <c r="C3612" s="3"/>
      <c r="E3612" s="3"/>
    </row>
    <row r="3613" spans="3:5" x14ac:dyDescent="0.25">
      <c r="C3613" s="3"/>
      <c r="E3613" s="3"/>
    </row>
    <row r="3614" spans="3:5" x14ac:dyDescent="0.25">
      <c r="C3614" s="3"/>
      <c r="E3614" s="3"/>
    </row>
    <row r="3615" spans="3:5" x14ac:dyDescent="0.25">
      <c r="C3615" s="3"/>
      <c r="E3615" s="3"/>
    </row>
    <row r="3616" spans="3:5" x14ac:dyDescent="0.25">
      <c r="C3616" s="3"/>
      <c r="E3616" s="3"/>
    </row>
    <row r="3617" spans="3:5" x14ac:dyDescent="0.25">
      <c r="C3617" s="3"/>
      <c r="E3617" s="3"/>
    </row>
    <row r="3618" spans="3:5" x14ac:dyDescent="0.25">
      <c r="C3618" s="3"/>
      <c r="E3618" s="3"/>
    </row>
    <row r="3619" spans="3:5" x14ac:dyDescent="0.25">
      <c r="C3619" s="3"/>
      <c r="E3619" s="3"/>
    </row>
    <row r="3620" spans="3:5" x14ac:dyDescent="0.25">
      <c r="C3620" s="3"/>
      <c r="E3620" s="3"/>
    </row>
    <row r="3621" spans="3:5" x14ac:dyDescent="0.25">
      <c r="C3621" s="3"/>
      <c r="E3621" s="3"/>
    </row>
    <row r="3622" spans="3:5" x14ac:dyDescent="0.25">
      <c r="C3622" s="3"/>
      <c r="E3622" s="3"/>
    </row>
    <row r="3623" spans="3:5" x14ac:dyDescent="0.25">
      <c r="C3623" s="3"/>
      <c r="E3623" s="3"/>
    </row>
    <row r="3624" spans="3:5" x14ac:dyDescent="0.25">
      <c r="C3624" s="3"/>
      <c r="E3624" s="3"/>
    </row>
    <row r="3625" spans="3:5" x14ac:dyDescent="0.25">
      <c r="C3625" s="3"/>
      <c r="E3625" s="3"/>
    </row>
    <row r="3626" spans="3:5" x14ac:dyDescent="0.25">
      <c r="C3626" s="3"/>
      <c r="E3626" s="3"/>
    </row>
    <row r="3627" spans="3:5" x14ac:dyDescent="0.25">
      <c r="C3627" s="3"/>
      <c r="E3627" s="3"/>
    </row>
    <row r="3628" spans="3:5" x14ac:dyDescent="0.25">
      <c r="C3628" s="3"/>
      <c r="E3628" s="3"/>
    </row>
    <row r="3629" spans="3:5" x14ac:dyDescent="0.25">
      <c r="C3629" s="3"/>
      <c r="E3629" s="3"/>
    </row>
    <row r="3630" spans="3:5" x14ac:dyDescent="0.25">
      <c r="C3630" s="3"/>
      <c r="E3630" s="3"/>
    </row>
    <row r="3631" spans="3:5" x14ac:dyDescent="0.25">
      <c r="C3631" s="3"/>
      <c r="E3631" s="3"/>
    </row>
    <row r="3632" spans="3:5" x14ac:dyDescent="0.25">
      <c r="C3632" s="3"/>
      <c r="E3632" s="3"/>
    </row>
    <row r="3633" spans="3:5" x14ac:dyDescent="0.25">
      <c r="C3633" s="3"/>
      <c r="E3633" s="3"/>
    </row>
    <row r="3634" spans="3:5" x14ac:dyDescent="0.25">
      <c r="C3634" s="3"/>
      <c r="E3634" s="3"/>
    </row>
    <row r="3635" spans="3:5" x14ac:dyDescent="0.25">
      <c r="C3635" s="3"/>
      <c r="E3635" s="3"/>
    </row>
    <row r="3636" spans="3:5" x14ac:dyDescent="0.25">
      <c r="C3636" s="3"/>
      <c r="E3636" s="3"/>
    </row>
    <row r="3637" spans="3:5" x14ac:dyDescent="0.25">
      <c r="C3637" s="3"/>
      <c r="E3637" s="3"/>
    </row>
    <row r="3638" spans="3:5" x14ac:dyDescent="0.25">
      <c r="C3638" s="3"/>
      <c r="E3638" s="3"/>
    </row>
    <row r="3639" spans="3:5" x14ac:dyDescent="0.25">
      <c r="C3639" s="3"/>
      <c r="E3639" s="3"/>
    </row>
    <row r="3640" spans="3:5" x14ac:dyDescent="0.25">
      <c r="C3640" s="3"/>
      <c r="E3640" s="3"/>
    </row>
    <row r="3641" spans="3:5" x14ac:dyDescent="0.25">
      <c r="C3641" s="3"/>
      <c r="E3641" s="3"/>
    </row>
    <row r="3642" spans="3:5" x14ac:dyDescent="0.25">
      <c r="C3642" s="3"/>
      <c r="E3642" s="3"/>
    </row>
    <row r="3643" spans="3:5" x14ac:dyDescent="0.25">
      <c r="C3643" s="3"/>
      <c r="E3643" s="3"/>
    </row>
    <row r="3644" spans="3:5" x14ac:dyDescent="0.25">
      <c r="C3644" s="3"/>
      <c r="E3644" s="3"/>
    </row>
    <row r="3645" spans="3:5" x14ac:dyDescent="0.25">
      <c r="C3645" s="3"/>
      <c r="E3645" s="3"/>
    </row>
    <row r="3646" spans="3:5" x14ac:dyDescent="0.25">
      <c r="C3646" s="3"/>
      <c r="E3646" s="3"/>
    </row>
    <row r="3647" spans="3:5" x14ac:dyDescent="0.25">
      <c r="C3647" s="3"/>
      <c r="E3647" s="3"/>
    </row>
    <row r="3648" spans="3:5" x14ac:dyDescent="0.25">
      <c r="C3648" s="3"/>
      <c r="E3648" s="3"/>
    </row>
    <row r="3649" spans="3:5" x14ac:dyDescent="0.25">
      <c r="C3649" s="3"/>
      <c r="E3649" s="3"/>
    </row>
    <row r="3650" spans="3:5" x14ac:dyDescent="0.25">
      <c r="C3650" s="3"/>
      <c r="E3650" s="3"/>
    </row>
    <row r="3651" spans="3:5" x14ac:dyDescent="0.25">
      <c r="C3651" s="3"/>
      <c r="E3651" s="3"/>
    </row>
    <row r="3652" spans="3:5" x14ac:dyDescent="0.25">
      <c r="C3652" s="3"/>
      <c r="E3652" s="3"/>
    </row>
    <row r="3653" spans="3:5" x14ac:dyDescent="0.25">
      <c r="C3653" s="3"/>
      <c r="E3653" s="3"/>
    </row>
    <row r="3654" spans="3:5" x14ac:dyDescent="0.25">
      <c r="C3654" s="3"/>
      <c r="E3654" s="3"/>
    </row>
    <row r="3655" spans="3:5" x14ac:dyDescent="0.25">
      <c r="C3655" s="3"/>
      <c r="E3655" s="3"/>
    </row>
    <row r="3656" spans="3:5" x14ac:dyDescent="0.25">
      <c r="C3656" s="3"/>
      <c r="E3656" s="3"/>
    </row>
    <row r="3657" spans="3:5" x14ac:dyDescent="0.25">
      <c r="C3657" s="3"/>
      <c r="E3657" s="3"/>
    </row>
    <row r="3658" spans="3:5" x14ac:dyDescent="0.25">
      <c r="C3658" s="3"/>
      <c r="E3658" s="3"/>
    </row>
    <row r="3659" spans="3:5" x14ac:dyDescent="0.25">
      <c r="C3659" s="3"/>
      <c r="E3659" s="3"/>
    </row>
    <row r="3660" spans="3:5" x14ac:dyDescent="0.25">
      <c r="C3660" s="3"/>
      <c r="E3660" s="3"/>
    </row>
    <row r="3661" spans="3:5" x14ac:dyDescent="0.25">
      <c r="C3661" s="3"/>
      <c r="E3661" s="3"/>
    </row>
    <row r="3662" spans="3:5" x14ac:dyDescent="0.25">
      <c r="C3662" s="3"/>
      <c r="E3662" s="3"/>
    </row>
    <row r="3663" spans="3:5" x14ac:dyDescent="0.25">
      <c r="C3663" s="3"/>
      <c r="E3663" s="3"/>
    </row>
    <row r="3664" spans="3:5" x14ac:dyDescent="0.25">
      <c r="C3664" s="3"/>
      <c r="E3664" s="3"/>
    </row>
    <row r="3665" spans="3:5" x14ac:dyDescent="0.25">
      <c r="C3665" s="3"/>
      <c r="E3665" s="3"/>
    </row>
    <row r="3666" spans="3:5" x14ac:dyDescent="0.25">
      <c r="C3666" s="3"/>
      <c r="E3666" s="3"/>
    </row>
    <row r="3667" spans="3:5" x14ac:dyDescent="0.25">
      <c r="C3667" s="3"/>
      <c r="E3667" s="3"/>
    </row>
    <row r="3668" spans="3:5" x14ac:dyDescent="0.25">
      <c r="C3668" s="3"/>
      <c r="E3668" s="3"/>
    </row>
    <row r="3669" spans="3:5" x14ac:dyDescent="0.25">
      <c r="C3669" s="3"/>
      <c r="E3669" s="3"/>
    </row>
    <row r="3670" spans="3:5" x14ac:dyDescent="0.25">
      <c r="C3670" s="3"/>
      <c r="E3670" s="3"/>
    </row>
    <row r="3671" spans="3:5" x14ac:dyDescent="0.25">
      <c r="C3671" s="3"/>
      <c r="E3671" s="3"/>
    </row>
    <row r="3672" spans="3:5" x14ac:dyDescent="0.25">
      <c r="C3672" s="3"/>
      <c r="E3672" s="3"/>
    </row>
    <row r="3673" spans="3:5" x14ac:dyDescent="0.25">
      <c r="C3673" s="3"/>
      <c r="E3673" s="3"/>
    </row>
    <row r="3674" spans="3:5" x14ac:dyDescent="0.25">
      <c r="C3674" s="3"/>
      <c r="E3674" s="3"/>
    </row>
    <row r="3675" spans="3:5" x14ac:dyDescent="0.25">
      <c r="C3675" s="3"/>
      <c r="E3675" s="3"/>
    </row>
    <row r="3676" spans="3:5" x14ac:dyDescent="0.25">
      <c r="C3676" s="3"/>
      <c r="E3676" s="3"/>
    </row>
    <row r="3677" spans="3:5" x14ac:dyDescent="0.25">
      <c r="C3677" s="3"/>
      <c r="E3677" s="3"/>
    </row>
    <row r="3678" spans="3:5" x14ac:dyDescent="0.25">
      <c r="C3678" s="3"/>
      <c r="E3678" s="3"/>
    </row>
    <row r="3679" spans="3:5" x14ac:dyDescent="0.25">
      <c r="C3679" s="3"/>
      <c r="E3679" s="3"/>
    </row>
    <row r="3680" spans="3:5" x14ac:dyDescent="0.25">
      <c r="C3680" s="3"/>
      <c r="E3680" s="3"/>
    </row>
    <row r="3681" spans="3:5" x14ac:dyDescent="0.25">
      <c r="C3681" s="3"/>
      <c r="E3681" s="3"/>
    </row>
    <row r="3682" spans="3:5" x14ac:dyDescent="0.25">
      <c r="C3682" s="3"/>
      <c r="E3682" s="3"/>
    </row>
    <row r="3683" spans="3:5" x14ac:dyDescent="0.25">
      <c r="C3683" s="3"/>
      <c r="E3683" s="3"/>
    </row>
    <row r="3684" spans="3:5" x14ac:dyDescent="0.25">
      <c r="C3684" s="3"/>
      <c r="E3684" s="3"/>
    </row>
    <row r="3685" spans="3:5" x14ac:dyDescent="0.25">
      <c r="C3685" s="3"/>
      <c r="E3685" s="3"/>
    </row>
    <row r="3686" spans="3:5" x14ac:dyDescent="0.25">
      <c r="C3686" s="3"/>
      <c r="E3686" s="3"/>
    </row>
    <row r="3687" spans="3:5" x14ac:dyDescent="0.25">
      <c r="C3687" s="3"/>
      <c r="E3687" s="3"/>
    </row>
    <row r="3688" spans="3:5" x14ac:dyDescent="0.25">
      <c r="C3688" s="3"/>
      <c r="E3688" s="3"/>
    </row>
    <row r="3689" spans="3:5" x14ac:dyDescent="0.25">
      <c r="C3689" s="3"/>
      <c r="E3689" s="3"/>
    </row>
    <row r="3690" spans="3:5" x14ac:dyDescent="0.25">
      <c r="C3690" s="3"/>
      <c r="E3690" s="3"/>
    </row>
    <row r="3691" spans="3:5" x14ac:dyDescent="0.25">
      <c r="C3691" s="3"/>
      <c r="E3691" s="3"/>
    </row>
    <row r="3692" spans="3:5" x14ac:dyDescent="0.25">
      <c r="C3692" s="3"/>
      <c r="E3692" s="3"/>
    </row>
    <row r="3693" spans="3:5" x14ac:dyDescent="0.25">
      <c r="C3693" s="3"/>
      <c r="E3693" s="3"/>
    </row>
    <row r="3694" spans="3:5" x14ac:dyDescent="0.25">
      <c r="C3694" s="3"/>
      <c r="E3694" s="3"/>
    </row>
    <row r="3695" spans="3:5" x14ac:dyDescent="0.25">
      <c r="C3695" s="3"/>
      <c r="E3695" s="3"/>
    </row>
    <row r="3696" spans="3:5" x14ac:dyDescent="0.25">
      <c r="C3696" s="3"/>
      <c r="E3696" s="3"/>
    </row>
    <row r="3697" spans="3:5" x14ac:dyDescent="0.25">
      <c r="C3697" s="3"/>
      <c r="E3697" s="3"/>
    </row>
    <row r="3698" spans="3:5" x14ac:dyDescent="0.25">
      <c r="C3698" s="3"/>
      <c r="E3698" s="3"/>
    </row>
    <row r="3699" spans="3:5" x14ac:dyDescent="0.25">
      <c r="C3699" s="3"/>
      <c r="E3699" s="3"/>
    </row>
    <row r="3700" spans="3:5" x14ac:dyDescent="0.25">
      <c r="C3700" s="3"/>
      <c r="E3700" s="3"/>
    </row>
    <row r="3701" spans="3:5" x14ac:dyDescent="0.25">
      <c r="C3701" s="3"/>
      <c r="E3701" s="3"/>
    </row>
    <row r="3702" spans="3:5" x14ac:dyDescent="0.25">
      <c r="C3702" s="3"/>
      <c r="E3702" s="3"/>
    </row>
    <row r="3703" spans="3:5" x14ac:dyDescent="0.25">
      <c r="C3703" s="3"/>
      <c r="E3703" s="3"/>
    </row>
    <row r="3704" spans="3:5" x14ac:dyDescent="0.25">
      <c r="C3704" s="3"/>
      <c r="E3704" s="3"/>
    </row>
    <row r="3705" spans="3:5" x14ac:dyDescent="0.25">
      <c r="C3705" s="3"/>
      <c r="E3705" s="3"/>
    </row>
    <row r="3706" spans="3:5" x14ac:dyDescent="0.25">
      <c r="C3706" s="3"/>
      <c r="E3706" s="3"/>
    </row>
    <row r="3707" spans="3:5" x14ac:dyDescent="0.25">
      <c r="C3707" s="3"/>
      <c r="E3707" s="3"/>
    </row>
    <row r="3708" spans="3:5" x14ac:dyDescent="0.25">
      <c r="C3708" s="3"/>
      <c r="E3708" s="3"/>
    </row>
    <row r="3709" spans="3:5" x14ac:dyDescent="0.25">
      <c r="C3709" s="3"/>
      <c r="E3709" s="3"/>
    </row>
    <row r="3710" spans="3:5" x14ac:dyDescent="0.25">
      <c r="C3710" s="3"/>
      <c r="E3710" s="3"/>
    </row>
    <row r="3711" spans="3:5" x14ac:dyDescent="0.25">
      <c r="C3711" s="3"/>
      <c r="E3711" s="3"/>
    </row>
    <row r="3712" spans="3:5" x14ac:dyDescent="0.25">
      <c r="C3712" s="3"/>
      <c r="E3712" s="3"/>
    </row>
    <row r="3713" spans="3:5" x14ac:dyDescent="0.25">
      <c r="C3713" s="3"/>
      <c r="E3713" s="3"/>
    </row>
    <row r="3714" spans="3:5" x14ac:dyDescent="0.25">
      <c r="C3714" s="3"/>
      <c r="E3714" s="3"/>
    </row>
    <row r="3715" spans="3:5" x14ac:dyDescent="0.25">
      <c r="C3715" s="3"/>
      <c r="E3715" s="3"/>
    </row>
    <row r="3716" spans="3:5" x14ac:dyDescent="0.25">
      <c r="C3716" s="3"/>
      <c r="E3716" s="3"/>
    </row>
    <row r="3717" spans="3:5" x14ac:dyDescent="0.25">
      <c r="C3717" s="3"/>
      <c r="E3717" s="3"/>
    </row>
    <row r="3718" spans="3:5" x14ac:dyDescent="0.25">
      <c r="C3718" s="3"/>
      <c r="E3718" s="3"/>
    </row>
    <row r="3719" spans="3:5" x14ac:dyDescent="0.25">
      <c r="C3719" s="3"/>
      <c r="E3719" s="3"/>
    </row>
    <row r="3720" spans="3:5" x14ac:dyDescent="0.25">
      <c r="C3720" s="3"/>
      <c r="E3720" s="3"/>
    </row>
    <row r="3721" spans="3:5" x14ac:dyDescent="0.25">
      <c r="C3721" s="3"/>
      <c r="E3721" s="3"/>
    </row>
    <row r="3722" spans="3:5" x14ac:dyDescent="0.25">
      <c r="C3722" s="3"/>
      <c r="E3722" s="3"/>
    </row>
    <row r="3723" spans="3:5" x14ac:dyDescent="0.25">
      <c r="C3723" s="3"/>
      <c r="E3723" s="3"/>
    </row>
    <row r="3724" spans="3:5" x14ac:dyDescent="0.25">
      <c r="C3724" s="3"/>
      <c r="E3724" s="3"/>
    </row>
    <row r="3725" spans="3:5" x14ac:dyDescent="0.25">
      <c r="C3725" s="3"/>
      <c r="E3725" s="3"/>
    </row>
    <row r="3726" spans="3:5" x14ac:dyDescent="0.25">
      <c r="C3726" s="3"/>
      <c r="E3726" s="3"/>
    </row>
    <row r="3727" spans="3:5" x14ac:dyDescent="0.25">
      <c r="C3727" s="3"/>
      <c r="E3727" s="3"/>
    </row>
    <row r="3728" spans="3:5" x14ac:dyDescent="0.25">
      <c r="C3728" s="3"/>
      <c r="E3728" s="3"/>
    </row>
    <row r="3729" spans="3:5" x14ac:dyDescent="0.25">
      <c r="C3729" s="3"/>
      <c r="E3729" s="3"/>
    </row>
    <row r="3730" spans="3:5" x14ac:dyDescent="0.25">
      <c r="C3730" s="3"/>
      <c r="E3730" s="3"/>
    </row>
    <row r="3731" spans="3:5" x14ac:dyDescent="0.25">
      <c r="C3731" s="3"/>
      <c r="E3731" s="3"/>
    </row>
    <row r="3732" spans="3:5" x14ac:dyDescent="0.25">
      <c r="C3732" s="3"/>
      <c r="E3732" s="3"/>
    </row>
    <row r="3733" spans="3:5" x14ac:dyDescent="0.25">
      <c r="C3733" s="3"/>
      <c r="E3733" s="3"/>
    </row>
    <row r="3734" spans="3:5" x14ac:dyDescent="0.25">
      <c r="C3734" s="3"/>
      <c r="E3734" s="3"/>
    </row>
    <row r="3735" spans="3:5" x14ac:dyDescent="0.25">
      <c r="C3735" s="3"/>
      <c r="E3735" s="3"/>
    </row>
    <row r="3736" spans="3:5" x14ac:dyDescent="0.25">
      <c r="C3736" s="3"/>
      <c r="E3736" s="3"/>
    </row>
    <row r="3737" spans="3:5" x14ac:dyDescent="0.25">
      <c r="C3737" s="3"/>
      <c r="E3737" s="3"/>
    </row>
    <row r="3738" spans="3:5" x14ac:dyDescent="0.25">
      <c r="C3738" s="3"/>
      <c r="E3738" s="3"/>
    </row>
    <row r="3739" spans="3:5" x14ac:dyDescent="0.25">
      <c r="C3739" s="3"/>
      <c r="E3739" s="3"/>
    </row>
    <row r="3740" spans="3:5" x14ac:dyDescent="0.25">
      <c r="C3740" s="3"/>
      <c r="E3740" s="3"/>
    </row>
    <row r="3741" spans="3:5" x14ac:dyDescent="0.25">
      <c r="C3741" s="3"/>
      <c r="E3741" s="3"/>
    </row>
    <row r="3742" spans="3:5" x14ac:dyDescent="0.25">
      <c r="C3742" s="3"/>
      <c r="E3742" s="3"/>
    </row>
    <row r="3743" spans="3:5" x14ac:dyDescent="0.25">
      <c r="C3743" s="3"/>
      <c r="E3743" s="3"/>
    </row>
    <row r="3744" spans="3:5" x14ac:dyDescent="0.25">
      <c r="C3744" s="3"/>
      <c r="E3744" s="3"/>
    </row>
    <row r="3745" spans="3:5" x14ac:dyDescent="0.25">
      <c r="C3745" s="3"/>
      <c r="E3745" s="3"/>
    </row>
    <row r="3746" spans="3:5" x14ac:dyDescent="0.25">
      <c r="C3746" s="3"/>
      <c r="E3746" s="3"/>
    </row>
    <row r="3747" spans="3:5" x14ac:dyDescent="0.25">
      <c r="C3747" s="3"/>
      <c r="E3747" s="3"/>
    </row>
    <row r="3748" spans="3:5" x14ac:dyDescent="0.25">
      <c r="C3748" s="3"/>
      <c r="E3748" s="3"/>
    </row>
    <row r="3749" spans="3:5" x14ac:dyDescent="0.25">
      <c r="C3749" s="3"/>
      <c r="E3749" s="3"/>
    </row>
    <row r="3750" spans="3:5" x14ac:dyDescent="0.25">
      <c r="C3750" s="3"/>
      <c r="E3750" s="3"/>
    </row>
    <row r="3751" spans="3:5" x14ac:dyDescent="0.25">
      <c r="C3751" s="3"/>
      <c r="E3751" s="3"/>
    </row>
    <row r="3752" spans="3:5" x14ac:dyDescent="0.25">
      <c r="C3752" s="3"/>
      <c r="E3752" s="3"/>
    </row>
    <row r="3753" spans="3:5" x14ac:dyDescent="0.25">
      <c r="C3753" s="3"/>
      <c r="E3753" s="3"/>
    </row>
    <row r="3754" spans="3:5" x14ac:dyDescent="0.25">
      <c r="C3754" s="3"/>
      <c r="E3754" s="3"/>
    </row>
    <row r="3755" spans="3:5" x14ac:dyDescent="0.25">
      <c r="C3755" s="3"/>
      <c r="E3755" s="3"/>
    </row>
    <row r="3756" spans="3:5" x14ac:dyDescent="0.25">
      <c r="C3756" s="3"/>
      <c r="E3756" s="3"/>
    </row>
    <row r="3757" spans="3:5" x14ac:dyDescent="0.25">
      <c r="C3757" s="3"/>
      <c r="E3757" s="3"/>
    </row>
    <row r="3758" spans="3:5" x14ac:dyDescent="0.25">
      <c r="C3758" s="3"/>
      <c r="E3758" s="3"/>
    </row>
    <row r="3759" spans="3:5" x14ac:dyDescent="0.25">
      <c r="C3759" s="3"/>
      <c r="E3759" s="3"/>
    </row>
    <row r="3760" spans="3:5" x14ac:dyDescent="0.25">
      <c r="C3760" s="3"/>
      <c r="E3760" s="3"/>
    </row>
    <row r="3761" spans="3:5" x14ac:dyDescent="0.25">
      <c r="C3761" s="3"/>
      <c r="E3761" s="3"/>
    </row>
    <row r="3762" spans="3:5" x14ac:dyDescent="0.25">
      <c r="C3762" s="3"/>
      <c r="E3762" s="3"/>
    </row>
    <row r="3763" spans="3:5" x14ac:dyDescent="0.25">
      <c r="C3763" s="3"/>
      <c r="E3763" s="3"/>
    </row>
    <row r="3764" spans="3:5" x14ac:dyDescent="0.25">
      <c r="C3764" s="3"/>
      <c r="E3764" s="3"/>
    </row>
    <row r="3765" spans="3:5" x14ac:dyDescent="0.25">
      <c r="C3765" s="3"/>
      <c r="E3765" s="3"/>
    </row>
    <row r="3766" spans="3:5" x14ac:dyDescent="0.25">
      <c r="C3766" s="3"/>
      <c r="E3766" s="3"/>
    </row>
    <row r="3767" spans="3:5" x14ac:dyDescent="0.25">
      <c r="C3767" s="3"/>
      <c r="E3767" s="3"/>
    </row>
    <row r="3768" spans="3:5" x14ac:dyDescent="0.25">
      <c r="C3768" s="3"/>
      <c r="E3768" s="3"/>
    </row>
    <row r="3769" spans="3:5" x14ac:dyDescent="0.25">
      <c r="C3769" s="3"/>
      <c r="E3769" s="3"/>
    </row>
    <row r="3770" spans="3:5" x14ac:dyDescent="0.25">
      <c r="C3770" s="3"/>
      <c r="E3770" s="3"/>
    </row>
    <row r="3771" spans="3:5" x14ac:dyDescent="0.25">
      <c r="C3771" s="3"/>
      <c r="E3771" s="3"/>
    </row>
    <row r="3772" spans="3:5" x14ac:dyDescent="0.25">
      <c r="C3772" s="3"/>
      <c r="E3772" s="3"/>
    </row>
    <row r="3773" spans="3:5" x14ac:dyDescent="0.25">
      <c r="C3773" s="3"/>
      <c r="E3773" s="3"/>
    </row>
    <row r="3774" spans="3:5" x14ac:dyDescent="0.25">
      <c r="C3774" s="3"/>
      <c r="E3774" s="3"/>
    </row>
    <row r="3775" spans="3:5" x14ac:dyDescent="0.25">
      <c r="C3775" s="3"/>
      <c r="E3775" s="3"/>
    </row>
    <row r="3776" spans="3:5" x14ac:dyDescent="0.25">
      <c r="C3776" s="3"/>
      <c r="E3776" s="3"/>
    </row>
    <row r="3777" spans="3:5" x14ac:dyDescent="0.25">
      <c r="C3777" s="3"/>
      <c r="E3777" s="3"/>
    </row>
    <row r="3778" spans="3:5" x14ac:dyDescent="0.25">
      <c r="C3778" s="3"/>
      <c r="E3778" s="3"/>
    </row>
    <row r="3779" spans="3:5" x14ac:dyDescent="0.25">
      <c r="C3779" s="3"/>
      <c r="E3779" s="3"/>
    </row>
    <row r="3780" spans="3:5" x14ac:dyDescent="0.25">
      <c r="C3780" s="3"/>
      <c r="E3780" s="3"/>
    </row>
    <row r="3781" spans="3:5" x14ac:dyDescent="0.25">
      <c r="C3781" s="3"/>
      <c r="E3781" s="3"/>
    </row>
    <row r="3782" spans="3:5" x14ac:dyDescent="0.25">
      <c r="C3782" s="3"/>
      <c r="E3782" s="3"/>
    </row>
    <row r="3783" spans="3:5" x14ac:dyDescent="0.25">
      <c r="C3783" s="3"/>
      <c r="E3783" s="3"/>
    </row>
    <row r="3784" spans="3:5" x14ac:dyDescent="0.25">
      <c r="C3784" s="3"/>
      <c r="E3784" s="3"/>
    </row>
    <row r="3785" spans="3:5" x14ac:dyDescent="0.25">
      <c r="C3785" s="3"/>
      <c r="E3785" s="3"/>
    </row>
    <row r="3786" spans="3:5" x14ac:dyDescent="0.25">
      <c r="C3786" s="3"/>
      <c r="E3786" s="3"/>
    </row>
    <row r="3787" spans="3:5" x14ac:dyDescent="0.25">
      <c r="C3787" s="3"/>
      <c r="E3787" s="3"/>
    </row>
    <row r="3788" spans="3:5" x14ac:dyDescent="0.25">
      <c r="C3788" s="3"/>
      <c r="E3788" s="3"/>
    </row>
    <row r="3789" spans="3:5" x14ac:dyDescent="0.25">
      <c r="C3789" s="3"/>
      <c r="E3789" s="3"/>
    </row>
    <row r="3790" spans="3:5" x14ac:dyDescent="0.25">
      <c r="C3790" s="3"/>
      <c r="E3790" s="3"/>
    </row>
    <row r="3791" spans="3:5" x14ac:dyDescent="0.25">
      <c r="C3791" s="3"/>
      <c r="E3791" s="3"/>
    </row>
    <row r="3792" spans="3:5" x14ac:dyDescent="0.25">
      <c r="C3792" s="3"/>
      <c r="E3792" s="3"/>
    </row>
    <row r="3793" spans="3:5" x14ac:dyDescent="0.25">
      <c r="C3793" s="3"/>
      <c r="E3793" s="3"/>
    </row>
    <row r="3794" spans="3:5" x14ac:dyDescent="0.25">
      <c r="C3794" s="3"/>
      <c r="E3794" s="3"/>
    </row>
    <row r="3795" spans="3:5" x14ac:dyDescent="0.25">
      <c r="C3795" s="3"/>
      <c r="E3795" s="3"/>
    </row>
    <row r="3796" spans="3:5" x14ac:dyDescent="0.25">
      <c r="C3796" s="3"/>
      <c r="E3796" s="3"/>
    </row>
    <row r="3797" spans="3:5" x14ac:dyDescent="0.25">
      <c r="C3797" s="3"/>
      <c r="E3797" s="3"/>
    </row>
    <row r="3798" spans="3:5" x14ac:dyDescent="0.25">
      <c r="C3798" s="3"/>
      <c r="E3798" s="3"/>
    </row>
    <row r="3799" spans="3:5" x14ac:dyDescent="0.25">
      <c r="C3799" s="3"/>
      <c r="E3799" s="3"/>
    </row>
    <row r="3800" spans="3:5" x14ac:dyDescent="0.25">
      <c r="C3800" s="3"/>
      <c r="E3800" s="3"/>
    </row>
    <row r="3801" spans="3:5" x14ac:dyDescent="0.25">
      <c r="C3801" s="3"/>
      <c r="E3801" s="3"/>
    </row>
    <row r="3802" spans="3:5" x14ac:dyDescent="0.25">
      <c r="C3802" s="3"/>
      <c r="E3802" s="3"/>
    </row>
    <row r="3803" spans="3:5" x14ac:dyDescent="0.25">
      <c r="C3803" s="3"/>
      <c r="E3803" s="3"/>
    </row>
    <row r="3804" spans="3:5" x14ac:dyDescent="0.25">
      <c r="C3804" s="3"/>
      <c r="E3804" s="3"/>
    </row>
    <row r="3805" spans="3:5" x14ac:dyDescent="0.25">
      <c r="C3805" s="3"/>
      <c r="E3805" s="3"/>
    </row>
    <row r="3806" spans="3:5" x14ac:dyDescent="0.25">
      <c r="C3806" s="3"/>
      <c r="E3806" s="3"/>
    </row>
    <row r="3807" spans="3:5" x14ac:dyDescent="0.25">
      <c r="C3807" s="3"/>
      <c r="E3807" s="3"/>
    </row>
    <row r="3808" spans="3:5" x14ac:dyDescent="0.25">
      <c r="C3808" s="3"/>
      <c r="E3808" s="3"/>
    </row>
    <row r="3809" spans="3:5" x14ac:dyDescent="0.25">
      <c r="C3809" s="3"/>
      <c r="E3809" s="3"/>
    </row>
    <row r="3810" spans="3:5" x14ac:dyDescent="0.25">
      <c r="C3810" s="3"/>
      <c r="E3810" s="3"/>
    </row>
    <row r="3811" spans="3:5" x14ac:dyDescent="0.25">
      <c r="C3811" s="3"/>
      <c r="E3811" s="3"/>
    </row>
    <row r="3812" spans="3:5" x14ac:dyDescent="0.25">
      <c r="C3812" s="3"/>
      <c r="E3812" s="3"/>
    </row>
    <row r="3813" spans="3:5" x14ac:dyDescent="0.25">
      <c r="C3813" s="3"/>
      <c r="E3813" s="3"/>
    </row>
    <row r="3814" spans="3:5" x14ac:dyDescent="0.25">
      <c r="C3814" s="3"/>
      <c r="E3814" s="3"/>
    </row>
    <row r="3815" spans="3:5" x14ac:dyDescent="0.25">
      <c r="C3815" s="3"/>
      <c r="E3815" s="3"/>
    </row>
    <row r="3816" spans="3:5" x14ac:dyDescent="0.25">
      <c r="C3816" s="3"/>
      <c r="E3816" s="3"/>
    </row>
    <row r="3817" spans="3:5" x14ac:dyDescent="0.25">
      <c r="C3817" s="3"/>
      <c r="E3817" s="3"/>
    </row>
    <row r="3818" spans="3:5" x14ac:dyDescent="0.25">
      <c r="C3818" s="3"/>
      <c r="E3818" s="3"/>
    </row>
    <row r="3819" spans="3:5" x14ac:dyDescent="0.25">
      <c r="C3819" s="3"/>
      <c r="E3819" s="3"/>
    </row>
    <row r="3820" spans="3:5" x14ac:dyDescent="0.25">
      <c r="C3820" s="3"/>
      <c r="E3820" s="3"/>
    </row>
    <row r="3821" spans="3:5" x14ac:dyDescent="0.25">
      <c r="C3821" s="3"/>
      <c r="E3821" s="3"/>
    </row>
    <row r="3822" spans="3:5" x14ac:dyDescent="0.25">
      <c r="C3822" s="3"/>
      <c r="E3822" s="3"/>
    </row>
    <row r="3823" spans="3:5" x14ac:dyDescent="0.25">
      <c r="C3823" s="3"/>
      <c r="E3823" s="3"/>
    </row>
    <row r="3824" spans="3:5" x14ac:dyDescent="0.25">
      <c r="C3824" s="3"/>
      <c r="E3824" s="3"/>
    </row>
    <row r="3825" spans="3:5" x14ac:dyDescent="0.25">
      <c r="C3825" s="3"/>
      <c r="E3825" s="3"/>
    </row>
    <row r="3826" spans="3:5" x14ac:dyDescent="0.25">
      <c r="C3826" s="3"/>
      <c r="E3826" s="3"/>
    </row>
    <row r="3827" spans="3:5" x14ac:dyDescent="0.25">
      <c r="C3827" s="3"/>
      <c r="E3827" s="3"/>
    </row>
    <row r="3828" spans="3:5" x14ac:dyDescent="0.25">
      <c r="C3828" s="3"/>
      <c r="E3828" s="3"/>
    </row>
    <row r="3829" spans="3:5" x14ac:dyDescent="0.25">
      <c r="C3829" s="3"/>
      <c r="E3829" s="3"/>
    </row>
    <row r="3830" spans="3:5" x14ac:dyDescent="0.25">
      <c r="C3830" s="3"/>
      <c r="E3830" s="3"/>
    </row>
    <row r="3831" spans="3:5" x14ac:dyDescent="0.25">
      <c r="C3831" s="3"/>
      <c r="E3831" s="3"/>
    </row>
    <row r="3832" spans="3:5" x14ac:dyDescent="0.25">
      <c r="C3832" s="3"/>
      <c r="E3832" s="3"/>
    </row>
    <row r="3833" spans="3:5" x14ac:dyDescent="0.25">
      <c r="C3833" s="3"/>
      <c r="E3833" s="3"/>
    </row>
    <row r="3834" spans="3:5" x14ac:dyDescent="0.25">
      <c r="C3834" s="3"/>
      <c r="E3834" s="3"/>
    </row>
    <row r="3835" spans="3:5" x14ac:dyDescent="0.25">
      <c r="C3835" s="3"/>
      <c r="E3835" s="3"/>
    </row>
    <row r="3836" spans="3:5" x14ac:dyDescent="0.25">
      <c r="C3836" s="3"/>
      <c r="E3836" s="3"/>
    </row>
    <row r="3837" spans="3:5" x14ac:dyDescent="0.25">
      <c r="C3837" s="3"/>
      <c r="E3837" s="3"/>
    </row>
    <row r="3838" spans="3:5" x14ac:dyDescent="0.25">
      <c r="C3838" s="3"/>
      <c r="E3838" s="3"/>
    </row>
    <row r="3839" spans="3:5" x14ac:dyDescent="0.25">
      <c r="C3839" s="3"/>
      <c r="E3839" s="3"/>
    </row>
    <row r="3840" spans="3:5" x14ac:dyDescent="0.25">
      <c r="C3840" s="3"/>
      <c r="E3840" s="3"/>
    </row>
    <row r="3841" spans="3:5" x14ac:dyDescent="0.25">
      <c r="C3841" s="3"/>
      <c r="E3841" s="3"/>
    </row>
    <row r="3842" spans="3:5" x14ac:dyDescent="0.25">
      <c r="C3842" s="3"/>
      <c r="E3842" s="3"/>
    </row>
    <row r="3843" spans="3:5" x14ac:dyDescent="0.25">
      <c r="C3843" s="3"/>
      <c r="E3843" s="3"/>
    </row>
    <row r="3844" spans="3:5" x14ac:dyDescent="0.25">
      <c r="C3844" s="3"/>
      <c r="E3844" s="3"/>
    </row>
    <row r="3845" spans="3:5" x14ac:dyDescent="0.25">
      <c r="C3845" s="3"/>
      <c r="E3845" s="3"/>
    </row>
    <row r="3846" spans="3:5" x14ac:dyDescent="0.25">
      <c r="C3846" s="3"/>
      <c r="E3846" s="3"/>
    </row>
    <row r="3847" spans="3:5" x14ac:dyDescent="0.25">
      <c r="C3847" s="3"/>
      <c r="E3847" s="3"/>
    </row>
    <row r="3848" spans="3:5" x14ac:dyDescent="0.25">
      <c r="C3848" s="3"/>
      <c r="E3848" s="3"/>
    </row>
    <row r="3849" spans="3:5" x14ac:dyDescent="0.25">
      <c r="C3849" s="3"/>
      <c r="E3849" s="3"/>
    </row>
    <row r="3850" spans="3:5" x14ac:dyDescent="0.25">
      <c r="C3850" s="3"/>
      <c r="E3850" s="3"/>
    </row>
    <row r="3851" spans="3:5" x14ac:dyDescent="0.25">
      <c r="C3851" s="3"/>
      <c r="E3851" s="3"/>
    </row>
    <row r="3852" spans="3:5" x14ac:dyDescent="0.25">
      <c r="C3852" s="3"/>
      <c r="E3852" s="3"/>
    </row>
    <row r="3853" spans="3:5" x14ac:dyDescent="0.25">
      <c r="C3853" s="3"/>
      <c r="E3853" s="3"/>
    </row>
    <row r="3854" spans="3:5" x14ac:dyDescent="0.25">
      <c r="C3854" s="3"/>
      <c r="E3854" s="3"/>
    </row>
    <row r="3855" spans="3:5" x14ac:dyDescent="0.25">
      <c r="C3855" s="3"/>
      <c r="E3855" s="3"/>
    </row>
    <row r="3856" spans="3:5" x14ac:dyDescent="0.25">
      <c r="C3856" s="3"/>
      <c r="E3856" s="3"/>
    </row>
    <row r="3857" spans="3:5" x14ac:dyDescent="0.25">
      <c r="C3857" s="3"/>
      <c r="E3857" s="3"/>
    </row>
    <row r="3858" spans="3:5" x14ac:dyDescent="0.25">
      <c r="C3858" s="3"/>
      <c r="E3858" s="3"/>
    </row>
    <row r="3859" spans="3:5" x14ac:dyDescent="0.25">
      <c r="C3859" s="3"/>
      <c r="E3859" s="3"/>
    </row>
    <row r="3860" spans="3:5" x14ac:dyDescent="0.25">
      <c r="C3860" s="3"/>
      <c r="E3860" s="3"/>
    </row>
    <row r="3861" spans="3:5" x14ac:dyDescent="0.25">
      <c r="C3861" s="3"/>
      <c r="E3861" s="3"/>
    </row>
    <row r="3862" spans="3:5" x14ac:dyDescent="0.25">
      <c r="C3862" s="3"/>
      <c r="E3862" s="3"/>
    </row>
    <row r="3863" spans="3:5" x14ac:dyDescent="0.25">
      <c r="C3863" s="3"/>
      <c r="E3863" s="3"/>
    </row>
    <row r="3864" spans="3:5" x14ac:dyDescent="0.25">
      <c r="C3864" s="3"/>
      <c r="E3864" s="3"/>
    </row>
    <row r="3865" spans="3:5" x14ac:dyDescent="0.25">
      <c r="C3865" s="3"/>
      <c r="E3865" s="3"/>
    </row>
    <row r="3866" spans="3:5" x14ac:dyDescent="0.25">
      <c r="C3866" s="3"/>
      <c r="E3866" s="3"/>
    </row>
    <row r="3867" spans="3:5" x14ac:dyDescent="0.25">
      <c r="C3867" s="3"/>
      <c r="E3867" s="3"/>
    </row>
    <row r="3868" spans="3:5" x14ac:dyDescent="0.25">
      <c r="C3868" s="3"/>
      <c r="E3868" s="3"/>
    </row>
    <row r="3869" spans="3:5" x14ac:dyDescent="0.25">
      <c r="C3869" s="3"/>
      <c r="E3869" s="3"/>
    </row>
    <row r="3870" spans="3:5" x14ac:dyDescent="0.25">
      <c r="C3870" s="3"/>
      <c r="E3870" s="3"/>
    </row>
    <row r="3871" spans="3:5" x14ac:dyDescent="0.25">
      <c r="C3871" s="3"/>
      <c r="E3871" s="3"/>
    </row>
    <row r="3872" spans="3:5" x14ac:dyDescent="0.25">
      <c r="C3872" s="3"/>
      <c r="E3872" s="3"/>
    </row>
    <row r="3873" spans="3:5" x14ac:dyDescent="0.25">
      <c r="C3873" s="3"/>
      <c r="E3873" s="3"/>
    </row>
    <row r="3874" spans="3:5" x14ac:dyDescent="0.25">
      <c r="C3874" s="3"/>
      <c r="E3874" s="3"/>
    </row>
    <row r="3875" spans="3:5" x14ac:dyDescent="0.25">
      <c r="C3875" s="3"/>
      <c r="E3875" s="3"/>
    </row>
    <row r="3876" spans="3:5" x14ac:dyDescent="0.25">
      <c r="C3876" s="3"/>
      <c r="E3876" s="3"/>
    </row>
    <row r="3877" spans="3:5" x14ac:dyDescent="0.25">
      <c r="C3877" s="3"/>
      <c r="E3877" s="3"/>
    </row>
    <row r="3878" spans="3:5" x14ac:dyDescent="0.25">
      <c r="C3878" s="3"/>
      <c r="E3878" s="3"/>
    </row>
    <row r="3879" spans="3:5" x14ac:dyDescent="0.25">
      <c r="C3879" s="3"/>
      <c r="E3879" s="3"/>
    </row>
    <row r="3880" spans="3:5" x14ac:dyDescent="0.25">
      <c r="C3880" s="3"/>
      <c r="E3880" s="3"/>
    </row>
    <row r="3881" spans="3:5" x14ac:dyDescent="0.25">
      <c r="C3881" s="3"/>
      <c r="E3881" s="3"/>
    </row>
    <row r="3882" spans="3:5" x14ac:dyDescent="0.25">
      <c r="C3882" s="3"/>
      <c r="E3882" s="3"/>
    </row>
    <row r="3883" spans="3:5" x14ac:dyDescent="0.25">
      <c r="C3883" s="3"/>
      <c r="E3883" s="3"/>
    </row>
    <row r="3884" spans="3:5" x14ac:dyDescent="0.25">
      <c r="C3884" s="3"/>
      <c r="E3884" s="3"/>
    </row>
    <row r="3885" spans="3:5" x14ac:dyDescent="0.25">
      <c r="C3885" s="3"/>
      <c r="E3885" s="3"/>
    </row>
    <row r="3886" spans="3:5" x14ac:dyDescent="0.25">
      <c r="C3886" s="3"/>
      <c r="E3886" s="3"/>
    </row>
    <row r="3887" spans="3:5" x14ac:dyDescent="0.25">
      <c r="C3887" s="3"/>
      <c r="E3887" s="3"/>
    </row>
    <row r="3888" spans="3:5" x14ac:dyDescent="0.25">
      <c r="C3888" s="3"/>
      <c r="E3888" s="3"/>
    </row>
    <row r="3889" spans="3:5" x14ac:dyDescent="0.25">
      <c r="C3889" s="3"/>
      <c r="E3889" s="3"/>
    </row>
    <row r="3890" spans="3:5" x14ac:dyDescent="0.25">
      <c r="C3890" s="3"/>
      <c r="E3890" s="3"/>
    </row>
    <row r="3891" spans="3:5" x14ac:dyDescent="0.25">
      <c r="C3891" s="3"/>
      <c r="E3891" s="3"/>
    </row>
    <row r="3892" spans="3:5" x14ac:dyDescent="0.25">
      <c r="C3892" s="3"/>
      <c r="E3892" s="3"/>
    </row>
    <row r="3893" spans="3:5" x14ac:dyDescent="0.25">
      <c r="C3893" s="3"/>
      <c r="E3893" s="3"/>
    </row>
    <row r="3894" spans="3:5" x14ac:dyDescent="0.25">
      <c r="C3894" s="3"/>
      <c r="E3894" s="3"/>
    </row>
    <row r="3895" spans="3:5" x14ac:dyDescent="0.25">
      <c r="C3895" s="3"/>
      <c r="E3895" s="3"/>
    </row>
    <row r="3896" spans="3:5" x14ac:dyDescent="0.25">
      <c r="C3896" s="3"/>
      <c r="E3896" s="3"/>
    </row>
    <row r="3897" spans="3:5" x14ac:dyDescent="0.25">
      <c r="C3897" s="3"/>
      <c r="E3897" s="3"/>
    </row>
    <row r="3898" spans="3:5" x14ac:dyDescent="0.25">
      <c r="C3898" s="3"/>
      <c r="E3898" s="3"/>
    </row>
    <row r="3899" spans="3:5" x14ac:dyDescent="0.25">
      <c r="C3899" s="3"/>
      <c r="E3899" s="3"/>
    </row>
    <row r="3900" spans="3:5" x14ac:dyDescent="0.25">
      <c r="C3900" s="3"/>
      <c r="E3900" s="3"/>
    </row>
    <row r="3901" spans="3:5" x14ac:dyDescent="0.25">
      <c r="C3901" s="3"/>
      <c r="E3901" s="3"/>
    </row>
    <row r="3902" spans="3:5" x14ac:dyDescent="0.25">
      <c r="C3902" s="3"/>
      <c r="E3902" s="3"/>
    </row>
    <row r="3903" spans="3:5" x14ac:dyDescent="0.25">
      <c r="C3903" s="3"/>
      <c r="E3903" s="3"/>
    </row>
    <row r="3904" spans="3:5" x14ac:dyDescent="0.25">
      <c r="C3904" s="3"/>
      <c r="E3904" s="3"/>
    </row>
    <row r="3905" spans="3:5" x14ac:dyDescent="0.25">
      <c r="C3905" s="3"/>
      <c r="E3905" s="3"/>
    </row>
    <row r="3906" spans="3:5" x14ac:dyDescent="0.25">
      <c r="C3906" s="3"/>
      <c r="E3906" s="3"/>
    </row>
    <row r="3907" spans="3:5" x14ac:dyDescent="0.25">
      <c r="C3907" s="3"/>
      <c r="E3907" s="3"/>
    </row>
    <row r="3908" spans="3:5" x14ac:dyDescent="0.25">
      <c r="C3908" s="3"/>
      <c r="E3908" s="3"/>
    </row>
    <row r="3909" spans="3:5" x14ac:dyDescent="0.25">
      <c r="C3909" s="3"/>
      <c r="E3909" s="3"/>
    </row>
    <row r="3910" spans="3:5" x14ac:dyDescent="0.25">
      <c r="C3910" s="3"/>
      <c r="E3910" s="3"/>
    </row>
    <row r="3911" spans="3:5" x14ac:dyDescent="0.25">
      <c r="C3911" s="3"/>
      <c r="E3911" s="3"/>
    </row>
    <row r="3912" spans="3:5" x14ac:dyDescent="0.25">
      <c r="C3912" s="3"/>
      <c r="E3912" s="3"/>
    </row>
    <row r="3913" spans="3:5" x14ac:dyDescent="0.25">
      <c r="C3913" s="3"/>
      <c r="E3913" s="3"/>
    </row>
    <row r="3914" spans="3:5" x14ac:dyDescent="0.25">
      <c r="C3914" s="3"/>
      <c r="E3914" s="3"/>
    </row>
    <row r="3915" spans="3:5" x14ac:dyDescent="0.25">
      <c r="C3915" s="3"/>
      <c r="E3915" s="3"/>
    </row>
    <row r="3916" spans="3:5" x14ac:dyDescent="0.25">
      <c r="C3916" s="3"/>
      <c r="E3916" s="3"/>
    </row>
    <row r="3917" spans="3:5" x14ac:dyDescent="0.25">
      <c r="C3917" s="3"/>
      <c r="E3917" s="3"/>
    </row>
    <row r="3918" spans="3:5" x14ac:dyDescent="0.25">
      <c r="C3918" s="3"/>
      <c r="E3918" s="3"/>
    </row>
    <row r="3919" spans="3:5" x14ac:dyDescent="0.25">
      <c r="C3919" s="3"/>
      <c r="E3919" s="3"/>
    </row>
    <row r="3920" spans="3:5" x14ac:dyDescent="0.25">
      <c r="C3920" s="3"/>
      <c r="E3920" s="3"/>
    </row>
    <row r="3921" spans="3:5" x14ac:dyDescent="0.25">
      <c r="C3921" s="3"/>
      <c r="E3921" s="3"/>
    </row>
    <row r="3922" spans="3:5" x14ac:dyDescent="0.25">
      <c r="C3922" s="3"/>
      <c r="E3922" s="3"/>
    </row>
    <row r="3923" spans="3:5" x14ac:dyDescent="0.25">
      <c r="C3923" s="3"/>
      <c r="E3923" s="3"/>
    </row>
    <row r="3924" spans="3:5" x14ac:dyDescent="0.25">
      <c r="C3924" s="3"/>
      <c r="E3924" s="3"/>
    </row>
    <row r="3925" spans="3:5" x14ac:dyDescent="0.25">
      <c r="C3925" s="3"/>
      <c r="E3925" s="3"/>
    </row>
    <row r="3926" spans="3:5" x14ac:dyDescent="0.25">
      <c r="C3926" s="3"/>
      <c r="E3926" s="3"/>
    </row>
    <row r="3927" spans="3:5" x14ac:dyDescent="0.25">
      <c r="C3927" s="3"/>
      <c r="E3927" s="3"/>
    </row>
    <row r="3928" spans="3:5" x14ac:dyDescent="0.25">
      <c r="C3928" s="3"/>
      <c r="E3928" s="3"/>
    </row>
    <row r="3929" spans="3:5" x14ac:dyDescent="0.25">
      <c r="C3929" s="3"/>
      <c r="E3929" s="3"/>
    </row>
    <row r="3930" spans="3:5" x14ac:dyDescent="0.25">
      <c r="C3930" s="3"/>
      <c r="E3930" s="3"/>
    </row>
    <row r="3931" spans="3:5" x14ac:dyDescent="0.25">
      <c r="C3931" s="3"/>
      <c r="E3931" s="3"/>
    </row>
    <row r="3932" spans="3:5" x14ac:dyDescent="0.25">
      <c r="C3932" s="3"/>
      <c r="E3932" s="3"/>
    </row>
    <row r="3933" spans="3:5" x14ac:dyDescent="0.25">
      <c r="C3933" s="3"/>
      <c r="E3933" s="3"/>
    </row>
    <row r="3934" spans="3:5" x14ac:dyDescent="0.25">
      <c r="C3934" s="3"/>
      <c r="E3934" s="3"/>
    </row>
    <row r="3935" spans="3:5" x14ac:dyDescent="0.25">
      <c r="C3935" s="3"/>
      <c r="E3935" s="3"/>
    </row>
    <row r="3936" spans="3:5" x14ac:dyDescent="0.25">
      <c r="C3936" s="3"/>
      <c r="E3936" s="3"/>
    </row>
    <row r="3937" spans="3:5" x14ac:dyDescent="0.25">
      <c r="C3937" s="3"/>
      <c r="E3937" s="3"/>
    </row>
    <row r="3938" spans="3:5" x14ac:dyDescent="0.25">
      <c r="C3938" s="3"/>
      <c r="E3938" s="3"/>
    </row>
    <row r="3939" spans="3:5" x14ac:dyDescent="0.25">
      <c r="C3939" s="3"/>
      <c r="E3939" s="3"/>
    </row>
    <row r="3940" spans="3:5" x14ac:dyDescent="0.25">
      <c r="C3940" s="3"/>
      <c r="E3940" s="3"/>
    </row>
    <row r="3941" spans="3:5" x14ac:dyDescent="0.25">
      <c r="C3941" s="3"/>
      <c r="E3941" s="3"/>
    </row>
    <row r="3942" spans="3:5" x14ac:dyDescent="0.25">
      <c r="C3942" s="3"/>
      <c r="E3942" s="3"/>
    </row>
    <row r="3943" spans="3:5" x14ac:dyDescent="0.25">
      <c r="C3943" s="3"/>
      <c r="E3943" s="3"/>
    </row>
    <row r="3944" spans="3:5" x14ac:dyDescent="0.25">
      <c r="C3944" s="3"/>
      <c r="E3944" s="3"/>
    </row>
    <row r="3945" spans="3:5" x14ac:dyDescent="0.25">
      <c r="C3945" s="3"/>
      <c r="E3945" s="3"/>
    </row>
    <row r="3946" spans="3:5" x14ac:dyDescent="0.25">
      <c r="C3946" s="3"/>
      <c r="E3946" s="3"/>
    </row>
    <row r="3947" spans="3:5" x14ac:dyDescent="0.25">
      <c r="C3947" s="3"/>
      <c r="E3947" s="3"/>
    </row>
    <row r="3948" spans="3:5" x14ac:dyDescent="0.25">
      <c r="C3948" s="3"/>
      <c r="E3948" s="3"/>
    </row>
    <row r="3949" spans="3:5" x14ac:dyDescent="0.25">
      <c r="C3949" s="3"/>
      <c r="E3949" s="3"/>
    </row>
    <row r="3950" spans="3:5" x14ac:dyDescent="0.25">
      <c r="C3950" s="3"/>
      <c r="E3950" s="3"/>
    </row>
    <row r="3951" spans="3:5" x14ac:dyDescent="0.25">
      <c r="C3951" s="3"/>
      <c r="E3951" s="3"/>
    </row>
    <row r="3952" spans="3:5" x14ac:dyDescent="0.25">
      <c r="C3952" s="3"/>
      <c r="E3952" s="3"/>
    </row>
    <row r="3953" spans="3:5" x14ac:dyDescent="0.25">
      <c r="C3953" s="3"/>
      <c r="E3953" s="3"/>
    </row>
    <row r="3954" spans="3:5" x14ac:dyDescent="0.25">
      <c r="C3954" s="3"/>
      <c r="E3954" s="3"/>
    </row>
    <row r="3955" spans="3:5" x14ac:dyDescent="0.25">
      <c r="C3955" s="3"/>
      <c r="E3955" s="3"/>
    </row>
    <row r="3956" spans="3:5" x14ac:dyDescent="0.25">
      <c r="C3956" s="3"/>
      <c r="E3956" s="3"/>
    </row>
    <row r="3957" spans="3:5" x14ac:dyDescent="0.25">
      <c r="C3957" s="3"/>
      <c r="E3957" s="3"/>
    </row>
    <row r="3958" spans="3:5" x14ac:dyDescent="0.25">
      <c r="C3958" s="3"/>
      <c r="E3958" s="3"/>
    </row>
    <row r="3959" spans="3:5" x14ac:dyDescent="0.25">
      <c r="C3959" s="3"/>
      <c r="E3959" s="3"/>
    </row>
    <row r="3960" spans="3:5" x14ac:dyDescent="0.25">
      <c r="C3960" s="3"/>
      <c r="E3960" s="3"/>
    </row>
    <row r="3961" spans="3:5" x14ac:dyDescent="0.25">
      <c r="C3961" s="3"/>
      <c r="E3961" s="3"/>
    </row>
    <row r="3962" spans="3:5" x14ac:dyDescent="0.25">
      <c r="C3962" s="3"/>
      <c r="E3962" s="3"/>
    </row>
    <row r="3963" spans="3:5" x14ac:dyDescent="0.25">
      <c r="C3963" s="3"/>
      <c r="E3963" s="3"/>
    </row>
    <row r="3964" spans="3:5" x14ac:dyDescent="0.25">
      <c r="C3964" s="3"/>
      <c r="E3964" s="3"/>
    </row>
    <row r="3965" spans="3:5" x14ac:dyDescent="0.25">
      <c r="C3965" s="3"/>
      <c r="E3965" s="3"/>
    </row>
    <row r="3966" spans="3:5" x14ac:dyDescent="0.25">
      <c r="C3966" s="3"/>
      <c r="E3966" s="3"/>
    </row>
    <row r="3967" spans="3:5" x14ac:dyDescent="0.25">
      <c r="C3967" s="3"/>
      <c r="E3967" s="3"/>
    </row>
    <row r="3968" spans="3:5" x14ac:dyDescent="0.25">
      <c r="C3968" s="3"/>
      <c r="E3968" s="3"/>
    </row>
    <row r="3969" spans="3:5" x14ac:dyDescent="0.25">
      <c r="C3969" s="3"/>
      <c r="E3969" s="3"/>
    </row>
    <row r="3970" spans="3:5" x14ac:dyDescent="0.25">
      <c r="C3970" s="3"/>
      <c r="E3970" s="3"/>
    </row>
    <row r="3971" spans="3:5" x14ac:dyDescent="0.25">
      <c r="C3971" s="3"/>
      <c r="E3971" s="3"/>
    </row>
    <row r="3972" spans="3:5" x14ac:dyDescent="0.25">
      <c r="C3972" s="3"/>
      <c r="E3972" s="3"/>
    </row>
    <row r="3973" spans="3:5" x14ac:dyDescent="0.25">
      <c r="C3973" s="3"/>
      <c r="E3973" s="3"/>
    </row>
    <row r="3974" spans="3:5" x14ac:dyDescent="0.25">
      <c r="C3974" s="3"/>
      <c r="E3974" s="3"/>
    </row>
    <row r="3975" spans="3:5" x14ac:dyDescent="0.25">
      <c r="C3975" s="3"/>
      <c r="E3975" s="3"/>
    </row>
    <row r="3976" spans="3:5" x14ac:dyDescent="0.25">
      <c r="C3976" s="3"/>
      <c r="E3976" s="3"/>
    </row>
    <row r="3977" spans="3:5" x14ac:dyDescent="0.25">
      <c r="C3977" s="3"/>
      <c r="E3977" s="3"/>
    </row>
    <row r="3978" spans="3:5" x14ac:dyDescent="0.25">
      <c r="C3978" s="3"/>
      <c r="E3978" s="3"/>
    </row>
    <row r="3979" spans="3:5" x14ac:dyDescent="0.25">
      <c r="C3979" s="3"/>
      <c r="E3979" s="3"/>
    </row>
    <row r="3980" spans="3:5" x14ac:dyDescent="0.25">
      <c r="C3980" s="3"/>
      <c r="E3980" s="3"/>
    </row>
    <row r="3981" spans="3:5" x14ac:dyDescent="0.25">
      <c r="C3981" s="3"/>
      <c r="E3981" s="3"/>
    </row>
    <row r="3982" spans="3:5" x14ac:dyDescent="0.25">
      <c r="C3982" s="3"/>
      <c r="E3982" s="3"/>
    </row>
    <row r="3983" spans="3:5" x14ac:dyDescent="0.25">
      <c r="C3983" s="3"/>
      <c r="E3983" s="3"/>
    </row>
    <row r="3984" spans="3:5" x14ac:dyDescent="0.25">
      <c r="C3984" s="3"/>
      <c r="E3984" s="3"/>
    </row>
    <row r="3985" spans="3:5" x14ac:dyDescent="0.25">
      <c r="C3985" s="3"/>
      <c r="E3985" s="3"/>
    </row>
    <row r="3986" spans="3:5" x14ac:dyDescent="0.25">
      <c r="C3986" s="3"/>
      <c r="E3986" s="3"/>
    </row>
    <row r="3987" spans="3:5" x14ac:dyDescent="0.25">
      <c r="C3987" s="3"/>
      <c r="E3987" s="3"/>
    </row>
    <row r="3988" spans="3:5" x14ac:dyDescent="0.25">
      <c r="C3988" s="3"/>
      <c r="E3988" s="3"/>
    </row>
    <row r="3989" spans="3:5" x14ac:dyDescent="0.25">
      <c r="C3989" s="3"/>
      <c r="E3989" s="3"/>
    </row>
    <row r="3990" spans="3:5" x14ac:dyDescent="0.25">
      <c r="C3990" s="3"/>
      <c r="E3990" s="3"/>
    </row>
    <row r="3991" spans="3:5" x14ac:dyDescent="0.25">
      <c r="C3991" s="3"/>
      <c r="E3991" s="3"/>
    </row>
    <row r="3992" spans="3:5" x14ac:dyDescent="0.25">
      <c r="C3992" s="3"/>
      <c r="E3992" s="3"/>
    </row>
    <row r="3993" spans="3:5" x14ac:dyDescent="0.25">
      <c r="C3993" s="3"/>
      <c r="E3993" s="3"/>
    </row>
    <row r="3994" spans="3:5" x14ac:dyDescent="0.25">
      <c r="C3994" s="3"/>
      <c r="E3994" s="3"/>
    </row>
    <row r="3995" spans="3:5" x14ac:dyDescent="0.25">
      <c r="C3995" s="3"/>
      <c r="E3995" s="3"/>
    </row>
    <row r="3996" spans="3:5" x14ac:dyDescent="0.25">
      <c r="C3996" s="3"/>
      <c r="E3996" s="3"/>
    </row>
    <row r="3997" spans="3:5" x14ac:dyDescent="0.25">
      <c r="C3997" s="3"/>
      <c r="E3997" s="3"/>
    </row>
    <row r="3998" spans="3:5" x14ac:dyDescent="0.25">
      <c r="C3998" s="3"/>
      <c r="E3998" s="3"/>
    </row>
    <row r="3999" spans="3:5" x14ac:dyDescent="0.25">
      <c r="C3999" s="3"/>
      <c r="E3999" s="3"/>
    </row>
    <row r="4000" spans="3:5" x14ac:dyDescent="0.25">
      <c r="C4000" s="3"/>
      <c r="E4000" s="3"/>
    </row>
    <row r="4001" spans="3:5" x14ac:dyDescent="0.25">
      <c r="C4001" s="3"/>
      <c r="E4001" s="3"/>
    </row>
    <row r="4002" spans="3:5" x14ac:dyDescent="0.25">
      <c r="C4002" s="3"/>
      <c r="E4002" s="3"/>
    </row>
    <row r="4003" spans="3:5" x14ac:dyDescent="0.25">
      <c r="C4003" s="3"/>
      <c r="E4003" s="3"/>
    </row>
    <row r="4004" spans="3:5" x14ac:dyDescent="0.25">
      <c r="C4004" s="3"/>
      <c r="E4004" s="3"/>
    </row>
    <row r="4005" spans="3:5" x14ac:dyDescent="0.25">
      <c r="C4005" s="3"/>
      <c r="E4005" s="3"/>
    </row>
    <row r="4006" spans="3:5" x14ac:dyDescent="0.25">
      <c r="C4006" s="3"/>
      <c r="E4006" s="3"/>
    </row>
    <row r="4007" spans="3:5" x14ac:dyDescent="0.25">
      <c r="C4007" s="3"/>
      <c r="E4007" s="3"/>
    </row>
    <row r="4008" spans="3:5" x14ac:dyDescent="0.25">
      <c r="C4008" s="3"/>
      <c r="E4008" s="3"/>
    </row>
    <row r="4009" spans="3:5" x14ac:dyDescent="0.25">
      <c r="C4009" s="3"/>
      <c r="E4009" s="3"/>
    </row>
    <row r="4010" spans="3:5" x14ac:dyDescent="0.25">
      <c r="C4010" s="3"/>
      <c r="E4010" s="3"/>
    </row>
    <row r="4011" spans="3:5" x14ac:dyDescent="0.25">
      <c r="C4011" s="3"/>
      <c r="E4011" s="3"/>
    </row>
    <row r="4012" spans="3:5" x14ac:dyDescent="0.25">
      <c r="C4012" s="3"/>
      <c r="E4012" s="3"/>
    </row>
    <row r="4013" spans="3:5" x14ac:dyDescent="0.25">
      <c r="C4013" s="3"/>
      <c r="E4013" s="3"/>
    </row>
    <row r="4014" spans="3:5" x14ac:dyDescent="0.25">
      <c r="C4014" s="3"/>
      <c r="E4014" s="3"/>
    </row>
    <row r="4015" spans="3:5" x14ac:dyDescent="0.25">
      <c r="C4015" s="3"/>
      <c r="E4015" s="3"/>
    </row>
    <row r="4016" spans="3:5" x14ac:dyDescent="0.25">
      <c r="C4016" s="3"/>
      <c r="E4016" s="3"/>
    </row>
    <row r="4017" spans="3:5" x14ac:dyDescent="0.25">
      <c r="C4017" s="3"/>
      <c r="E4017" s="3"/>
    </row>
    <row r="4018" spans="3:5" x14ac:dyDescent="0.25">
      <c r="C4018" s="3"/>
      <c r="E4018" s="3"/>
    </row>
    <row r="4019" spans="3:5" x14ac:dyDescent="0.25">
      <c r="C4019" s="3"/>
      <c r="E4019" s="3"/>
    </row>
    <row r="4020" spans="3:5" x14ac:dyDescent="0.25">
      <c r="C4020" s="3"/>
      <c r="E4020" s="3"/>
    </row>
    <row r="4021" spans="3:5" x14ac:dyDescent="0.25">
      <c r="C4021" s="3"/>
      <c r="E4021" s="3"/>
    </row>
    <row r="4022" spans="3:5" x14ac:dyDescent="0.25">
      <c r="C4022" s="3"/>
      <c r="E4022" s="3"/>
    </row>
    <row r="4023" spans="3:5" x14ac:dyDescent="0.25">
      <c r="C4023" s="3"/>
      <c r="E4023" s="3"/>
    </row>
    <row r="4024" spans="3:5" x14ac:dyDescent="0.25">
      <c r="C4024" s="3"/>
      <c r="E4024" s="3"/>
    </row>
    <row r="4025" spans="3:5" x14ac:dyDescent="0.25">
      <c r="C4025" s="3"/>
      <c r="E4025" s="3"/>
    </row>
    <row r="4026" spans="3:5" x14ac:dyDescent="0.25">
      <c r="C4026" s="3"/>
      <c r="E4026" s="3"/>
    </row>
    <row r="4027" spans="3:5" x14ac:dyDescent="0.25">
      <c r="C4027" s="3"/>
      <c r="E4027" s="3"/>
    </row>
    <row r="4028" spans="3:5" x14ac:dyDescent="0.25">
      <c r="C4028" s="3"/>
      <c r="E4028" s="3"/>
    </row>
    <row r="4029" spans="3:5" x14ac:dyDescent="0.25">
      <c r="C4029" s="3"/>
      <c r="E4029" s="3"/>
    </row>
    <row r="4030" spans="3:5" x14ac:dyDescent="0.25">
      <c r="C4030" s="3"/>
      <c r="E4030" s="3"/>
    </row>
    <row r="4031" spans="3:5" x14ac:dyDescent="0.25">
      <c r="C4031" s="3"/>
      <c r="E4031" s="3"/>
    </row>
    <row r="4032" spans="3:5" x14ac:dyDescent="0.25">
      <c r="C4032" s="3"/>
      <c r="E4032" s="3"/>
    </row>
    <row r="4033" spans="3:5" x14ac:dyDescent="0.25">
      <c r="C4033" s="3"/>
      <c r="E4033" s="3"/>
    </row>
    <row r="4034" spans="3:5" x14ac:dyDescent="0.25">
      <c r="C4034" s="3"/>
      <c r="E4034" s="3"/>
    </row>
    <row r="4035" spans="3:5" x14ac:dyDescent="0.25">
      <c r="C4035" s="3"/>
      <c r="E4035" s="3"/>
    </row>
    <row r="4036" spans="3:5" x14ac:dyDescent="0.25">
      <c r="C4036" s="3"/>
      <c r="E4036" s="3"/>
    </row>
    <row r="4037" spans="3:5" x14ac:dyDescent="0.25">
      <c r="C4037" s="3"/>
      <c r="E4037" s="3"/>
    </row>
    <row r="4038" spans="3:5" x14ac:dyDescent="0.25">
      <c r="C4038" s="3"/>
      <c r="E4038" s="3"/>
    </row>
    <row r="4039" spans="3:5" x14ac:dyDescent="0.25">
      <c r="C4039" s="3"/>
      <c r="E4039" s="3"/>
    </row>
    <row r="4040" spans="3:5" x14ac:dyDescent="0.25">
      <c r="C4040" s="3"/>
      <c r="E4040" s="3"/>
    </row>
    <row r="4041" spans="3:5" x14ac:dyDescent="0.25">
      <c r="C4041" s="3"/>
      <c r="E4041" s="3"/>
    </row>
    <row r="4042" spans="3:5" x14ac:dyDescent="0.25">
      <c r="C4042" s="3"/>
      <c r="E4042" s="3"/>
    </row>
    <row r="4043" spans="3:5" x14ac:dyDescent="0.25">
      <c r="C4043" s="3"/>
      <c r="E4043" s="3"/>
    </row>
    <row r="4044" spans="3:5" x14ac:dyDescent="0.25">
      <c r="C4044" s="3"/>
      <c r="E4044" s="3"/>
    </row>
    <row r="4045" spans="3:5" x14ac:dyDescent="0.25">
      <c r="C4045" s="3"/>
      <c r="E4045" s="3"/>
    </row>
    <row r="4046" spans="3:5" x14ac:dyDescent="0.25">
      <c r="C4046" s="3"/>
      <c r="E4046" s="3"/>
    </row>
    <row r="4047" spans="3:5" x14ac:dyDescent="0.25">
      <c r="C4047" s="3"/>
      <c r="E4047" s="3"/>
    </row>
    <row r="4048" spans="3:5" x14ac:dyDescent="0.25">
      <c r="C4048" s="3"/>
      <c r="E4048" s="3"/>
    </row>
    <row r="4049" spans="3:5" x14ac:dyDescent="0.25">
      <c r="C4049" s="3"/>
      <c r="E4049" s="3"/>
    </row>
    <row r="4050" spans="3:5" x14ac:dyDescent="0.25">
      <c r="C4050" s="3"/>
      <c r="E4050" s="3"/>
    </row>
    <row r="4051" spans="3:5" x14ac:dyDescent="0.25">
      <c r="C4051" s="3"/>
      <c r="E4051" s="3"/>
    </row>
    <row r="4052" spans="3:5" x14ac:dyDescent="0.25">
      <c r="C4052" s="3"/>
      <c r="E4052" s="3"/>
    </row>
    <row r="4053" spans="3:5" x14ac:dyDescent="0.25">
      <c r="C4053" s="3"/>
      <c r="E4053" s="3"/>
    </row>
    <row r="4054" spans="3:5" x14ac:dyDescent="0.25">
      <c r="C4054" s="3"/>
      <c r="E4054" s="3"/>
    </row>
    <row r="4055" spans="3:5" x14ac:dyDescent="0.25">
      <c r="C4055" s="3"/>
      <c r="E4055" s="3"/>
    </row>
    <row r="4056" spans="3:5" x14ac:dyDescent="0.25">
      <c r="C4056" s="3"/>
      <c r="E4056" s="3"/>
    </row>
    <row r="4057" spans="3:5" x14ac:dyDescent="0.25">
      <c r="C4057" s="3"/>
      <c r="E4057" s="3"/>
    </row>
    <row r="4058" spans="3:5" x14ac:dyDescent="0.25">
      <c r="C4058" s="3"/>
      <c r="E4058" s="3"/>
    </row>
    <row r="4059" spans="3:5" x14ac:dyDescent="0.25">
      <c r="C4059" s="3"/>
      <c r="E4059" s="3"/>
    </row>
    <row r="4060" spans="3:5" x14ac:dyDescent="0.25">
      <c r="C4060" s="3"/>
      <c r="E4060" s="3"/>
    </row>
    <row r="4061" spans="3:5" x14ac:dyDescent="0.25">
      <c r="C4061" s="3"/>
      <c r="E4061" s="3"/>
    </row>
    <row r="4062" spans="3:5" x14ac:dyDescent="0.25">
      <c r="C4062" s="3"/>
      <c r="E4062" s="3"/>
    </row>
    <row r="4063" spans="3:5" x14ac:dyDescent="0.25">
      <c r="C4063" s="3"/>
      <c r="E4063" s="3"/>
    </row>
    <row r="4064" spans="3:5" x14ac:dyDescent="0.25">
      <c r="C4064" s="3"/>
      <c r="E4064" s="3"/>
    </row>
    <row r="4065" spans="3:5" x14ac:dyDescent="0.25">
      <c r="C4065" s="3"/>
      <c r="E4065" s="3"/>
    </row>
    <row r="4066" spans="3:5" x14ac:dyDescent="0.25">
      <c r="C4066" s="3"/>
      <c r="E4066" s="3"/>
    </row>
    <row r="4067" spans="3:5" x14ac:dyDescent="0.25">
      <c r="C4067" s="3"/>
      <c r="E4067" s="3"/>
    </row>
    <row r="4068" spans="3:5" x14ac:dyDescent="0.25">
      <c r="C4068" s="3"/>
      <c r="E4068" s="3"/>
    </row>
    <row r="4069" spans="3:5" x14ac:dyDescent="0.25">
      <c r="C4069" s="3"/>
      <c r="E4069" s="3"/>
    </row>
    <row r="4070" spans="3:5" x14ac:dyDescent="0.25">
      <c r="C4070" s="3"/>
      <c r="E4070" s="3"/>
    </row>
    <row r="4071" spans="3:5" x14ac:dyDescent="0.25">
      <c r="C4071" s="3"/>
      <c r="E4071" s="3"/>
    </row>
    <row r="4072" spans="3:5" x14ac:dyDescent="0.25">
      <c r="C4072" s="3"/>
      <c r="E4072" s="3"/>
    </row>
    <row r="4073" spans="3:5" x14ac:dyDescent="0.25">
      <c r="C4073" s="3"/>
      <c r="E4073" s="3"/>
    </row>
    <row r="4074" spans="3:5" x14ac:dyDescent="0.25">
      <c r="C4074" s="3"/>
      <c r="E4074" s="3"/>
    </row>
    <row r="4075" spans="3:5" x14ac:dyDescent="0.25">
      <c r="C4075" s="3"/>
      <c r="E4075" s="3"/>
    </row>
    <row r="4076" spans="3:5" x14ac:dyDescent="0.25">
      <c r="C4076" s="3"/>
      <c r="E4076" s="3"/>
    </row>
    <row r="4077" spans="3:5" x14ac:dyDescent="0.25">
      <c r="C4077" s="3"/>
      <c r="E4077" s="3"/>
    </row>
    <row r="4078" spans="3:5" x14ac:dyDescent="0.25">
      <c r="C4078" s="3"/>
      <c r="E4078" s="3"/>
    </row>
    <row r="4079" spans="3:5" x14ac:dyDescent="0.25">
      <c r="C4079" s="3"/>
      <c r="E4079" s="3"/>
    </row>
    <row r="4080" spans="3:5" x14ac:dyDescent="0.25">
      <c r="C4080" s="3"/>
      <c r="E4080" s="3"/>
    </row>
    <row r="4081" spans="3:5" x14ac:dyDescent="0.25">
      <c r="C4081" s="3"/>
      <c r="E4081" s="3"/>
    </row>
    <row r="4082" spans="3:5" x14ac:dyDescent="0.25">
      <c r="C4082" s="3"/>
      <c r="E4082" s="3"/>
    </row>
    <row r="4083" spans="3:5" x14ac:dyDescent="0.25">
      <c r="C4083" s="3"/>
      <c r="E4083" s="3"/>
    </row>
    <row r="4084" spans="3:5" x14ac:dyDescent="0.25">
      <c r="C4084" s="3"/>
      <c r="E4084" s="3"/>
    </row>
    <row r="4085" spans="3:5" x14ac:dyDescent="0.25">
      <c r="C4085" s="3"/>
      <c r="E4085" s="3"/>
    </row>
    <row r="4086" spans="3:5" x14ac:dyDescent="0.25">
      <c r="C4086" s="3"/>
      <c r="E4086" s="3"/>
    </row>
    <row r="4087" spans="3:5" x14ac:dyDescent="0.25">
      <c r="C4087" s="3"/>
      <c r="E4087" s="3"/>
    </row>
    <row r="4088" spans="3:5" x14ac:dyDescent="0.25">
      <c r="C4088" s="3"/>
      <c r="E4088" s="3"/>
    </row>
    <row r="4089" spans="3:5" x14ac:dyDescent="0.25">
      <c r="C4089" s="3"/>
      <c r="E4089" s="3"/>
    </row>
    <row r="4090" spans="3:5" x14ac:dyDescent="0.25">
      <c r="C4090" s="3"/>
      <c r="E4090" s="3"/>
    </row>
    <row r="4091" spans="3:5" x14ac:dyDescent="0.25">
      <c r="C4091" s="3"/>
      <c r="E4091" s="3"/>
    </row>
    <row r="4092" spans="3:5" x14ac:dyDescent="0.25">
      <c r="C4092" s="3"/>
      <c r="E4092" s="3"/>
    </row>
    <row r="4093" spans="3:5" x14ac:dyDescent="0.25">
      <c r="C4093" s="3"/>
      <c r="E4093" s="3"/>
    </row>
    <row r="4094" spans="3:5" x14ac:dyDescent="0.25">
      <c r="C4094" s="3"/>
      <c r="E4094" s="3"/>
    </row>
    <row r="4095" spans="3:5" x14ac:dyDescent="0.25">
      <c r="C4095" s="3"/>
      <c r="E4095" s="3"/>
    </row>
    <row r="4096" spans="3:5" x14ac:dyDescent="0.25">
      <c r="C4096" s="3"/>
      <c r="E4096" s="3"/>
    </row>
    <row r="4097" spans="3:5" x14ac:dyDescent="0.25">
      <c r="C4097" s="3"/>
      <c r="E4097" s="3"/>
    </row>
    <row r="4098" spans="3:5" x14ac:dyDescent="0.25">
      <c r="C4098" s="3"/>
      <c r="E4098" s="3"/>
    </row>
    <row r="4099" spans="3:5" x14ac:dyDescent="0.25">
      <c r="C4099" s="3"/>
      <c r="E4099" s="3"/>
    </row>
    <row r="4100" spans="3:5" x14ac:dyDescent="0.25">
      <c r="C4100" s="3"/>
      <c r="E4100" s="3"/>
    </row>
    <row r="4101" spans="3:5" x14ac:dyDescent="0.25">
      <c r="C4101" s="3"/>
      <c r="E4101" s="3"/>
    </row>
    <row r="4102" spans="3:5" x14ac:dyDescent="0.25">
      <c r="C4102" s="3"/>
      <c r="E4102" s="3"/>
    </row>
    <row r="4103" spans="3:5" x14ac:dyDescent="0.25">
      <c r="C4103" s="3"/>
      <c r="E4103" s="3"/>
    </row>
    <row r="4104" spans="3:5" x14ac:dyDescent="0.25">
      <c r="C4104" s="3"/>
      <c r="E4104" s="3"/>
    </row>
    <row r="4105" spans="3:5" x14ac:dyDescent="0.25">
      <c r="C4105" s="3"/>
      <c r="E4105" s="3"/>
    </row>
    <row r="4106" spans="3:5" x14ac:dyDescent="0.25">
      <c r="C4106" s="3"/>
      <c r="E4106" s="3"/>
    </row>
    <row r="4107" spans="3:5" x14ac:dyDescent="0.25">
      <c r="C4107" s="3"/>
      <c r="E4107" s="3"/>
    </row>
    <row r="4108" spans="3:5" x14ac:dyDescent="0.25">
      <c r="C4108" s="3"/>
      <c r="E4108" s="3"/>
    </row>
    <row r="4109" spans="3:5" x14ac:dyDescent="0.25">
      <c r="C4109" s="3"/>
      <c r="E4109" s="3"/>
    </row>
    <row r="4110" spans="3:5" x14ac:dyDescent="0.25">
      <c r="C4110" s="3"/>
      <c r="E4110" s="3"/>
    </row>
    <row r="4111" spans="3:5" x14ac:dyDescent="0.25">
      <c r="C4111" s="3"/>
      <c r="E4111" s="3"/>
    </row>
    <row r="4112" spans="3:5" x14ac:dyDescent="0.25">
      <c r="C4112" s="3"/>
      <c r="E4112" s="3"/>
    </row>
    <row r="4113" spans="3:5" x14ac:dyDescent="0.25">
      <c r="C4113" s="3"/>
      <c r="E4113" s="3"/>
    </row>
    <row r="4114" spans="3:5" x14ac:dyDescent="0.25">
      <c r="C4114" s="3"/>
      <c r="E4114" s="3"/>
    </row>
    <row r="4115" spans="3:5" x14ac:dyDescent="0.25">
      <c r="C4115" s="3"/>
      <c r="E4115" s="3"/>
    </row>
    <row r="4116" spans="3:5" x14ac:dyDescent="0.25">
      <c r="C4116" s="3"/>
      <c r="E4116" s="3"/>
    </row>
    <row r="4117" spans="3:5" x14ac:dyDescent="0.25">
      <c r="C4117" s="3"/>
      <c r="E4117" s="3"/>
    </row>
    <row r="4118" spans="3:5" x14ac:dyDescent="0.25">
      <c r="C4118" s="3"/>
      <c r="E4118" s="3"/>
    </row>
    <row r="4119" spans="3:5" x14ac:dyDescent="0.25">
      <c r="C4119" s="3"/>
      <c r="E4119" s="3"/>
    </row>
    <row r="4120" spans="3:5" x14ac:dyDescent="0.25">
      <c r="C4120" s="3"/>
      <c r="E4120" s="3"/>
    </row>
    <row r="4121" spans="3:5" x14ac:dyDescent="0.25">
      <c r="C4121" s="3"/>
      <c r="E4121" s="3"/>
    </row>
    <row r="4122" spans="3:5" x14ac:dyDescent="0.25">
      <c r="C4122" s="3"/>
      <c r="E4122" s="3"/>
    </row>
    <row r="4123" spans="3:5" x14ac:dyDescent="0.25">
      <c r="C4123" s="3"/>
      <c r="E4123" s="3"/>
    </row>
    <row r="4124" spans="3:5" x14ac:dyDescent="0.25">
      <c r="C4124" s="3"/>
      <c r="E4124" s="3"/>
    </row>
    <row r="4125" spans="3:5" x14ac:dyDescent="0.25">
      <c r="C4125" s="3"/>
      <c r="E4125" s="3"/>
    </row>
    <row r="4126" spans="3:5" x14ac:dyDescent="0.25">
      <c r="C4126" s="3"/>
      <c r="E4126" s="3"/>
    </row>
    <row r="4127" spans="3:5" x14ac:dyDescent="0.25">
      <c r="C4127" s="3"/>
      <c r="E4127" s="3"/>
    </row>
    <row r="4128" spans="3:5" x14ac:dyDescent="0.25">
      <c r="C4128" s="3"/>
      <c r="E4128" s="3"/>
    </row>
    <row r="4129" spans="3:5" x14ac:dyDescent="0.25">
      <c r="C4129" s="3"/>
      <c r="E4129" s="3"/>
    </row>
    <row r="4130" spans="3:5" x14ac:dyDescent="0.25">
      <c r="C4130" s="3"/>
      <c r="E4130" s="3"/>
    </row>
    <row r="4131" spans="3:5" x14ac:dyDescent="0.25">
      <c r="C4131" s="3"/>
      <c r="E4131" s="3"/>
    </row>
    <row r="4132" spans="3:5" x14ac:dyDescent="0.25">
      <c r="C4132" s="3"/>
      <c r="E4132" s="3"/>
    </row>
    <row r="4133" spans="3:5" x14ac:dyDescent="0.25">
      <c r="C4133" s="3"/>
      <c r="E4133" s="3"/>
    </row>
    <row r="4134" spans="3:5" x14ac:dyDescent="0.25">
      <c r="C4134" s="3"/>
      <c r="E4134" s="3"/>
    </row>
    <row r="4135" spans="3:5" x14ac:dyDescent="0.25">
      <c r="C4135" s="3"/>
      <c r="E4135" s="3"/>
    </row>
    <row r="4136" spans="3:5" x14ac:dyDescent="0.25">
      <c r="C4136" s="3"/>
      <c r="E4136" s="3"/>
    </row>
    <row r="4137" spans="3:5" x14ac:dyDescent="0.25">
      <c r="C4137" s="3"/>
      <c r="E4137" s="3"/>
    </row>
    <row r="4138" spans="3:5" x14ac:dyDescent="0.25">
      <c r="C4138" s="3"/>
      <c r="E4138" s="3"/>
    </row>
    <row r="4139" spans="3:5" x14ac:dyDescent="0.25">
      <c r="C4139" s="3"/>
      <c r="E4139" s="3"/>
    </row>
    <row r="4140" spans="3:5" x14ac:dyDescent="0.25">
      <c r="C4140" s="3"/>
      <c r="E4140" s="3"/>
    </row>
    <row r="4141" spans="3:5" x14ac:dyDescent="0.25">
      <c r="C4141" s="3"/>
      <c r="E4141" s="3"/>
    </row>
    <row r="4142" spans="3:5" x14ac:dyDescent="0.25">
      <c r="C4142" s="3"/>
      <c r="E4142" s="3"/>
    </row>
    <row r="4143" spans="3:5" x14ac:dyDescent="0.25">
      <c r="C4143" s="3"/>
      <c r="E4143" s="3"/>
    </row>
    <row r="4144" spans="3:5" x14ac:dyDescent="0.25">
      <c r="C4144" s="3"/>
      <c r="E4144" s="3"/>
    </row>
    <row r="4145" spans="3:5" x14ac:dyDescent="0.25">
      <c r="C4145" s="3"/>
      <c r="E4145" s="3"/>
    </row>
    <row r="4146" spans="3:5" x14ac:dyDescent="0.25">
      <c r="C4146" s="3"/>
      <c r="E4146" s="3"/>
    </row>
    <row r="4147" spans="3:5" x14ac:dyDescent="0.25">
      <c r="C4147" s="3"/>
      <c r="E4147" s="3"/>
    </row>
    <row r="4148" spans="3:5" x14ac:dyDescent="0.25">
      <c r="C4148" s="3"/>
      <c r="E4148" s="3"/>
    </row>
    <row r="4149" spans="3:5" x14ac:dyDescent="0.25">
      <c r="C4149" s="3"/>
      <c r="E4149" s="3"/>
    </row>
    <row r="4150" spans="3:5" x14ac:dyDescent="0.25">
      <c r="C4150" s="3"/>
      <c r="E4150" s="3"/>
    </row>
    <row r="4151" spans="3:5" x14ac:dyDescent="0.25">
      <c r="C4151" s="3"/>
      <c r="E4151" s="3"/>
    </row>
    <row r="4152" spans="3:5" x14ac:dyDescent="0.25">
      <c r="C4152" s="3"/>
      <c r="E4152" s="3"/>
    </row>
    <row r="4153" spans="3:5" x14ac:dyDescent="0.25">
      <c r="C4153" s="3"/>
      <c r="E4153" s="3"/>
    </row>
    <row r="4154" spans="3:5" x14ac:dyDescent="0.25">
      <c r="C4154" s="3"/>
      <c r="E4154" s="3"/>
    </row>
    <row r="4155" spans="3:5" x14ac:dyDescent="0.25">
      <c r="C4155" s="3"/>
      <c r="E4155" s="3"/>
    </row>
    <row r="4156" spans="3:5" x14ac:dyDescent="0.25">
      <c r="C4156" s="3"/>
      <c r="E4156" s="3"/>
    </row>
    <row r="4157" spans="3:5" x14ac:dyDescent="0.25">
      <c r="C4157" s="3"/>
      <c r="E4157" s="3"/>
    </row>
    <row r="4158" spans="3:5" x14ac:dyDescent="0.25">
      <c r="C4158" s="3"/>
      <c r="E4158" s="3"/>
    </row>
    <row r="4159" spans="3:5" x14ac:dyDescent="0.25">
      <c r="C4159" s="3"/>
      <c r="E4159" s="3"/>
    </row>
    <row r="4160" spans="3:5" x14ac:dyDescent="0.25">
      <c r="C4160" s="3"/>
      <c r="E4160" s="3"/>
    </row>
    <row r="4161" spans="3:5" x14ac:dyDescent="0.25">
      <c r="C4161" s="3"/>
      <c r="E4161" s="3"/>
    </row>
    <row r="4162" spans="3:5" x14ac:dyDescent="0.25">
      <c r="C4162" s="3"/>
      <c r="E4162" s="3"/>
    </row>
    <row r="4163" spans="3:5" x14ac:dyDescent="0.25">
      <c r="C4163" s="3"/>
      <c r="E4163" s="3"/>
    </row>
    <row r="4164" spans="3:5" x14ac:dyDescent="0.25">
      <c r="C4164" s="3"/>
      <c r="E4164" s="3"/>
    </row>
    <row r="4165" spans="3:5" x14ac:dyDescent="0.25">
      <c r="C4165" s="3"/>
      <c r="E4165" s="3"/>
    </row>
    <row r="4166" spans="3:5" x14ac:dyDescent="0.25">
      <c r="C4166" s="3"/>
      <c r="E4166" s="3"/>
    </row>
    <row r="4167" spans="3:5" x14ac:dyDescent="0.25">
      <c r="C4167" s="3"/>
      <c r="E4167" s="3"/>
    </row>
    <row r="4168" spans="3:5" x14ac:dyDescent="0.25">
      <c r="C4168" s="3"/>
      <c r="E4168" s="3"/>
    </row>
    <row r="4169" spans="3:5" x14ac:dyDescent="0.25">
      <c r="C4169" s="3"/>
      <c r="E4169" s="3"/>
    </row>
    <row r="4170" spans="3:5" x14ac:dyDescent="0.25">
      <c r="C4170" s="3"/>
      <c r="E4170" s="3"/>
    </row>
    <row r="4171" spans="3:5" x14ac:dyDescent="0.25">
      <c r="C4171" s="3"/>
      <c r="E4171" s="3"/>
    </row>
    <row r="4172" spans="3:5" x14ac:dyDescent="0.25">
      <c r="C4172" s="3"/>
      <c r="E4172" s="3"/>
    </row>
    <row r="4173" spans="3:5" x14ac:dyDescent="0.25">
      <c r="C4173" s="3"/>
      <c r="E4173" s="3"/>
    </row>
    <row r="4174" spans="3:5" x14ac:dyDescent="0.25">
      <c r="C4174" s="3"/>
      <c r="E4174" s="3"/>
    </row>
    <row r="4175" spans="3:5" x14ac:dyDescent="0.25">
      <c r="C4175" s="3"/>
      <c r="E4175" s="3"/>
    </row>
    <row r="4176" spans="3:5" x14ac:dyDescent="0.25">
      <c r="C4176" s="3"/>
      <c r="E4176" s="3"/>
    </row>
    <row r="4177" spans="3:5" x14ac:dyDescent="0.25">
      <c r="C4177" s="3"/>
      <c r="E4177" s="3"/>
    </row>
    <row r="4178" spans="3:5" x14ac:dyDescent="0.25">
      <c r="C4178" s="3"/>
      <c r="E4178" s="3"/>
    </row>
    <row r="4179" spans="3:5" x14ac:dyDescent="0.25">
      <c r="C4179" s="3"/>
      <c r="E4179" s="3"/>
    </row>
    <row r="4180" spans="3:5" x14ac:dyDescent="0.25">
      <c r="C4180" s="3"/>
      <c r="E4180" s="3"/>
    </row>
    <row r="4181" spans="3:5" x14ac:dyDescent="0.25">
      <c r="C4181" s="3"/>
      <c r="E4181" s="3"/>
    </row>
    <row r="4182" spans="3:5" x14ac:dyDescent="0.25">
      <c r="C4182" s="3"/>
      <c r="E4182" s="3"/>
    </row>
    <row r="4183" spans="3:5" x14ac:dyDescent="0.25">
      <c r="C4183" s="3"/>
      <c r="E4183" s="3"/>
    </row>
    <row r="4184" spans="3:5" x14ac:dyDescent="0.25">
      <c r="C4184" s="3"/>
      <c r="E4184" s="3"/>
    </row>
    <row r="4185" spans="3:5" x14ac:dyDescent="0.25">
      <c r="C4185" s="3"/>
      <c r="E4185" s="3"/>
    </row>
    <row r="4186" spans="3:5" x14ac:dyDescent="0.25">
      <c r="C4186" s="3"/>
      <c r="E4186" s="3"/>
    </row>
    <row r="4187" spans="3:5" x14ac:dyDescent="0.25">
      <c r="C4187" s="3"/>
      <c r="E4187" s="3"/>
    </row>
    <row r="4188" spans="3:5" x14ac:dyDescent="0.25">
      <c r="C4188" s="3"/>
      <c r="E4188" s="3"/>
    </row>
    <row r="4189" spans="3:5" x14ac:dyDescent="0.25">
      <c r="C4189" s="3"/>
      <c r="E4189" s="3"/>
    </row>
    <row r="4190" spans="3:5" x14ac:dyDescent="0.25">
      <c r="C4190" s="3"/>
      <c r="E4190" s="3"/>
    </row>
    <row r="4191" spans="3:5" x14ac:dyDescent="0.25">
      <c r="C4191" s="3"/>
      <c r="E4191" s="3"/>
    </row>
    <row r="4192" spans="3:5" x14ac:dyDescent="0.25">
      <c r="C4192" s="3"/>
      <c r="E4192" s="3"/>
    </row>
    <row r="4193" spans="3:5" x14ac:dyDescent="0.25">
      <c r="C4193" s="3"/>
      <c r="E4193" s="3"/>
    </row>
    <row r="4194" spans="3:5" x14ac:dyDescent="0.25">
      <c r="C4194" s="3"/>
      <c r="E4194" s="3"/>
    </row>
    <row r="4195" spans="3:5" x14ac:dyDescent="0.25">
      <c r="C4195" s="3"/>
      <c r="E4195" s="3"/>
    </row>
    <row r="4196" spans="3:5" x14ac:dyDescent="0.25">
      <c r="C4196" s="3"/>
      <c r="E4196" s="3"/>
    </row>
    <row r="4197" spans="3:5" x14ac:dyDescent="0.25">
      <c r="C4197" s="3"/>
      <c r="E4197" s="3"/>
    </row>
    <row r="4198" spans="3:5" x14ac:dyDescent="0.25">
      <c r="C4198" s="3"/>
      <c r="E4198" s="3"/>
    </row>
    <row r="4199" spans="3:5" x14ac:dyDescent="0.25">
      <c r="C4199" s="3"/>
      <c r="E4199" s="3"/>
    </row>
    <row r="4200" spans="3:5" x14ac:dyDescent="0.25">
      <c r="C4200" s="3"/>
      <c r="E4200" s="3"/>
    </row>
    <row r="4201" spans="3:5" x14ac:dyDescent="0.25">
      <c r="C4201" s="3"/>
      <c r="E4201" s="3"/>
    </row>
    <row r="4202" spans="3:5" x14ac:dyDescent="0.25">
      <c r="C4202" s="3"/>
      <c r="E4202" s="3"/>
    </row>
    <row r="4203" spans="3:5" x14ac:dyDescent="0.25">
      <c r="C4203" s="3"/>
      <c r="E4203" s="3"/>
    </row>
    <row r="4204" spans="3:5" x14ac:dyDescent="0.25">
      <c r="C4204" s="3"/>
      <c r="E4204" s="3"/>
    </row>
    <row r="4205" spans="3:5" x14ac:dyDescent="0.25">
      <c r="C4205" s="3"/>
      <c r="E4205" s="3"/>
    </row>
    <row r="4206" spans="3:5" x14ac:dyDescent="0.25">
      <c r="C4206" s="3"/>
      <c r="E4206" s="3"/>
    </row>
    <row r="4207" spans="3:5" x14ac:dyDescent="0.25">
      <c r="C4207" s="3"/>
      <c r="E4207" s="3"/>
    </row>
    <row r="4208" spans="3:5" x14ac:dyDescent="0.25">
      <c r="C4208" s="3"/>
      <c r="E4208" s="3"/>
    </row>
    <row r="4209" spans="3:5" x14ac:dyDescent="0.25">
      <c r="C4209" s="3"/>
      <c r="E4209" s="3"/>
    </row>
    <row r="4210" spans="3:5" x14ac:dyDescent="0.25">
      <c r="C4210" s="3"/>
      <c r="E4210" s="3"/>
    </row>
    <row r="4211" spans="3:5" x14ac:dyDescent="0.25">
      <c r="C4211" s="3"/>
      <c r="E4211" s="3"/>
    </row>
    <row r="4212" spans="3:5" x14ac:dyDescent="0.25">
      <c r="C4212" s="3"/>
      <c r="E4212" s="3"/>
    </row>
    <row r="4213" spans="3:5" x14ac:dyDescent="0.25">
      <c r="C4213" s="3"/>
      <c r="E4213" s="3"/>
    </row>
    <row r="4214" spans="3:5" x14ac:dyDescent="0.25">
      <c r="C4214" s="3"/>
      <c r="E4214" s="3"/>
    </row>
    <row r="4215" spans="3:5" x14ac:dyDescent="0.25">
      <c r="C4215" s="3"/>
      <c r="E4215" s="3"/>
    </row>
    <row r="4216" spans="3:5" x14ac:dyDescent="0.25">
      <c r="C4216" s="3"/>
      <c r="E4216" s="3"/>
    </row>
    <row r="4217" spans="3:5" x14ac:dyDescent="0.25">
      <c r="C4217" s="3"/>
      <c r="E4217" s="3"/>
    </row>
    <row r="4218" spans="3:5" x14ac:dyDescent="0.25">
      <c r="C4218" s="3"/>
      <c r="E4218" s="3"/>
    </row>
    <row r="4219" spans="3:5" x14ac:dyDescent="0.25">
      <c r="C4219" s="3"/>
      <c r="E4219" s="3"/>
    </row>
    <row r="4220" spans="3:5" x14ac:dyDescent="0.25">
      <c r="C4220" s="3"/>
      <c r="E4220" s="3"/>
    </row>
    <row r="4221" spans="3:5" x14ac:dyDescent="0.25">
      <c r="C4221" s="3"/>
      <c r="E4221" s="3"/>
    </row>
    <row r="4222" spans="3:5" x14ac:dyDescent="0.25">
      <c r="C4222" s="3"/>
      <c r="E4222" s="3"/>
    </row>
    <row r="4223" spans="3:5" x14ac:dyDescent="0.25">
      <c r="C4223" s="3"/>
      <c r="E4223" s="3"/>
    </row>
    <row r="4224" spans="3:5" x14ac:dyDescent="0.25">
      <c r="C4224" s="3"/>
      <c r="E4224" s="3"/>
    </row>
    <row r="4225" spans="3:5" x14ac:dyDescent="0.25">
      <c r="C4225" s="3"/>
      <c r="E4225" s="3"/>
    </row>
    <row r="4226" spans="3:5" x14ac:dyDescent="0.25">
      <c r="C4226" s="3"/>
      <c r="E4226" s="3"/>
    </row>
    <row r="4227" spans="3:5" x14ac:dyDescent="0.25">
      <c r="C4227" s="3"/>
      <c r="E4227" s="3"/>
    </row>
    <row r="4228" spans="3:5" x14ac:dyDescent="0.25">
      <c r="C4228" s="3"/>
      <c r="E4228" s="3"/>
    </row>
    <row r="4229" spans="3:5" x14ac:dyDescent="0.25">
      <c r="C4229" s="3"/>
      <c r="E4229" s="3"/>
    </row>
    <row r="4230" spans="3:5" x14ac:dyDescent="0.25">
      <c r="C4230" s="3"/>
      <c r="E4230" s="3"/>
    </row>
    <row r="4231" spans="3:5" x14ac:dyDescent="0.25">
      <c r="C4231" s="3"/>
      <c r="E4231" s="3"/>
    </row>
    <row r="4232" spans="3:5" x14ac:dyDescent="0.25">
      <c r="C4232" s="3"/>
      <c r="E4232" s="3"/>
    </row>
    <row r="4233" spans="3:5" x14ac:dyDescent="0.25">
      <c r="C4233" s="3"/>
      <c r="E4233" s="3"/>
    </row>
    <row r="4234" spans="3:5" x14ac:dyDescent="0.25">
      <c r="C4234" s="3"/>
      <c r="E4234" s="3"/>
    </row>
    <row r="4235" spans="3:5" x14ac:dyDescent="0.25">
      <c r="C4235" s="3"/>
      <c r="E4235" s="3"/>
    </row>
    <row r="4236" spans="3:5" x14ac:dyDescent="0.25">
      <c r="C4236" s="3"/>
      <c r="E4236" s="3"/>
    </row>
    <row r="4237" spans="3:5" x14ac:dyDescent="0.25">
      <c r="C4237" s="3"/>
      <c r="E4237" s="3"/>
    </row>
    <row r="4238" spans="3:5" x14ac:dyDescent="0.25">
      <c r="C4238" s="3"/>
      <c r="E4238" s="3"/>
    </row>
    <row r="4239" spans="3:5" x14ac:dyDescent="0.25">
      <c r="C4239" s="3"/>
      <c r="E4239" s="3"/>
    </row>
    <row r="4240" spans="3:5" x14ac:dyDescent="0.25">
      <c r="C4240" s="3"/>
      <c r="E4240" s="3"/>
    </row>
    <row r="4241" spans="3:5" x14ac:dyDescent="0.25">
      <c r="C4241" s="3"/>
      <c r="E4241" s="3"/>
    </row>
    <row r="4242" spans="3:5" x14ac:dyDescent="0.25">
      <c r="C4242" s="3"/>
      <c r="E4242" s="3"/>
    </row>
    <row r="4243" spans="3:5" x14ac:dyDescent="0.25">
      <c r="C4243" s="3"/>
      <c r="E4243" s="3"/>
    </row>
    <row r="4244" spans="3:5" x14ac:dyDescent="0.25">
      <c r="C4244" s="3"/>
      <c r="E4244" s="3"/>
    </row>
    <row r="4245" spans="3:5" x14ac:dyDescent="0.25">
      <c r="C4245" s="3"/>
      <c r="E4245" s="3"/>
    </row>
    <row r="4246" spans="3:5" x14ac:dyDescent="0.25">
      <c r="C4246" s="3"/>
      <c r="E4246" s="3"/>
    </row>
    <row r="4247" spans="3:5" x14ac:dyDescent="0.25">
      <c r="C4247" s="3"/>
      <c r="E4247" s="3"/>
    </row>
    <row r="4248" spans="3:5" x14ac:dyDescent="0.25">
      <c r="C4248" s="3"/>
      <c r="E4248" s="3"/>
    </row>
    <row r="4249" spans="3:5" x14ac:dyDescent="0.25">
      <c r="C4249" s="3"/>
      <c r="E4249" s="3"/>
    </row>
    <row r="4250" spans="3:5" x14ac:dyDescent="0.25">
      <c r="C4250" s="3"/>
      <c r="E4250" s="3"/>
    </row>
    <row r="4251" spans="3:5" x14ac:dyDescent="0.25">
      <c r="C4251" s="3"/>
      <c r="E4251" s="3"/>
    </row>
    <row r="4252" spans="3:5" x14ac:dyDescent="0.25">
      <c r="C4252" s="3"/>
      <c r="E4252" s="3"/>
    </row>
    <row r="4253" spans="3:5" x14ac:dyDescent="0.25">
      <c r="C4253" s="3"/>
      <c r="E4253" s="3"/>
    </row>
    <row r="4254" spans="3:5" x14ac:dyDescent="0.25">
      <c r="C4254" s="3"/>
      <c r="E4254" s="3"/>
    </row>
    <row r="4255" spans="3:5" x14ac:dyDescent="0.25">
      <c r="C4255" s="3"/>
      <c r="E4255" s="3"/>
    </row>
    <row r="4256" spans="3:5" x14ac:dyDescent="0.25">
      <c r="C4256" s="3"/>
      <c r="E4256" s="3"/>
    </row>
    <row r="4257" spans="3:5" x14ac:dyDescent="0.25">
      <c r="C4257" s="3"/>
      <c r="E4257" s="3"/>
    </row>
    <row r="4258" spans="3:5" x14ac:dyDescent="0.25">
      <c r="C4258" s="3"/>
      <c r="E4258" s="3"/>
    </row>
    <row r="4259" spans="3:5" x14ac:dyDescent="0.25">
      <c r="C4259" s="3"/>
      <c r="E4259" s="3"/>
    </row>
    <row r="4260" spans="3:5" x14ac:dyDescent="0.25">
      <c r="C4260" s="3"/>
      <c r="E4260" s="3"/>
    </row>
    <row r="4261" spans="3:5" x14ac:dyDescent="0.25">
      <c r="C4261" s="3"/>
      <c r="E4261" s="3"/>
    </row>
    <row r="4262" spans="3:5" x14ac:dyDescent="0.25">
      <c r="C4262" s="3"/>
      <c r="E4262" s="3"/>
    </row>
    <row r="4263" spans="3:5" x14ac:dyDescent="0.25">
      <c r="C4263" s="3"/>
      <c r="E4263" s="3"/>
    </row>
    <row r="4264" spans="3:5" x14ac:dyDescent="0.25">
      <c r="C4264" s="3"/>
      <c r="E4264" s="3"/>
    </row>
    <row r="4265" spans="3:5" x14ac:dyDescent="0.25">
      <c r="C4265" s="3"/>
      <c r="E4265" s="3"/>
    </row>
    <row r="4266" spans="3:5" x14ac:dyDescent="0.25">
      <c r="C4266" s="3"/>
      <c r="E4266" s="3"/>
    </row>
    <row r="4267" spans="3:5" x14ac:dyDescent="0.25">
      <c r="C4267" s="3"/>
      <c r="E4267" s="3"/>
    </row>
    <row r="4268" spans="3:5" x14ac:dyDescent="0.25">
      <c r="C4268" s="3"/>
      <c r="E4268" s="3"/>
    </row>
    <row r="4269" spans="3:5" x14ac:dyDescent="0.25">
      <c r="C4269" s="3"/>
      <c r="E4269" s="3"/>
    </row>
    <row r="4270" spans="3:5" x14ac:dyDescent="0.25">
      <c r="C4270" s="3"/>
      <c r="E4270" s="3"/>
    </row>
    <row r="4271" spans="3:5" x14ac:dyDescent="0.25">
      <c r="C4271" s="3"/>
      <c r="E4271" s="3"/>
    </row>
    <row r="4272" spans="3:5" x14ac:dyDescent="0.25">
      <c r="C4272" s="3"/>
      <c r="E4272" s="3"/>
    </row>
    <row r="4273" spans="3:5" x14ac:dyDescent="0.25">
      <c r="C4273" s="3"/>
      <c r="E4273" s="3"/>
    </row>
    <row r="4274" spans="3:5" x14ac:dyDescent="0.25">
      <c r="C4274" s="3"/>
      <c r="E4274" s="3"/>
    </row>
    <row r="4275" spans="3:5" x14ac:dyDescent="0.25">
      <c r="C4275" s="3"/>
      <c r="E4275" s="3"/>
    </row>
    <row r="4276" spans="3:5" x14ac:dyDescent="0.25">
      <c r="C4276" s="3"/>
      <c r="E4276" s="3"/>
    </row>
    <row r="4277" spans="3:5" x14ac:dyDescent="0.25">
      <c r="C4277" s="3"/>
      <c r="E4277" s="3"/>
    </row>
    <row r="4278" spans="3:5" x14ac:dyDescent="0.25">
      <c r="C4278" s="3"/>
      <c r="E4278" s="3"/>
    </row>
    <row r="4279" spans="3:5" x14ac:dyDescent="0.25">
      <c r="C4279" s="3"/>
      <c r="E4279" s="3"/>
    </row>
    <row r="4280" spans="3:5" x14ac:dyDescent="0.25">
      <c r="C4280" s="3"/>
      <c r="E4280" s="3"/>
    </row>
    <row r="4281" spans="3:5" x14ac:dyDescent="0.25">
      <c r="C4281" s="3"/>
      <c r="E4281" s="3"/>
    </row>
    <row r="4282" spans="3:5" x14ac:dyDescent="0.25">
      <c r="C4282" s="3"/>
      <c r="E4282" s="3"/>
    </row>
    <row r="4283" spans="3:5" x14ac:dyDescent="0.25">
      <c r="C4283" s="3"/>
      <c r="E4283" s="3"/>
    </row>
    <row r="4284" spans="3:5" x14ac:dyDescent="0.25">
      <c r="C4284" s="3"/>
      <c r="E4284" s="3"/>
    </row>
    <row r="4285" spans="3:5" x14ac:dyDescent="0.25">
      <c r="C4285" s="3"/>
      <c r="E4285" s="3"/>
    </row>
    <row r="4286" spans="3:5" x14ac:dyDescent="0.25">
      <c r="C4286" s="3"/>
      <c r="E4286" s="3"/>
    </row>
    <row r="4287" spans="3:5" x14ac:dyDescent="0.25">
      <c r="C4287" s="3"/>
      <c r="E4287" s="3"/>
    </row>
    <row r="4288" spans="3:5" x14ac:dyDescent="0.25">
      <c r="C4288" s="3"/>
      <c r="E4288" s="3"/>
    </row>
    <row r="4289" spans="3:5" x14ac:dyDescent="0.25">
      <c r="C4289" s="3"/>
      <c r="E4289" s="3"/>
    </row>
    <row r="4290" spans="3:5" x14ac:dyDescent="0.25">
      <c r="C4290" s="3"/>
      <c r="E4290" s="3"/>
    </row>
    <row r="4291" spans="3:5" x14ac:dyDescent="0.25">
      <c r="C4291" s="3"/>
      <c r="E4291" s="3"/>
    </row>
    <row r="4292" spans="3:5" x14ac:dyDescent="0.25">
      <c r="C4292" s="3"/>
      <c r="E4292" s="3"/>
    </row>
    <row r="4293" spans="3:5" x14ac:dyDescent="0.25">
      <c r="C4293" s="3"/>
      <c r="E4293" s="3"/>
    </row>
    <row r="4294" spans="3:5" x14ac:dyDescent="0.25">
      <c r="C4294" s="3"/>
      <c r="E4294" s="3"/>
    </row>
    <row r="4295" spans="3:5" x14ac:dyDescent="0.25">
      <c r="C4295" s="3"/>
      <c r="E4295" s="3"/>
    </row>
    <row r="4296" spans="3:5" x14ac:dyDescent="0.25">
      <c r="C4296" s="3"/>
      <c r="E4296" s="3"/>
    </row>
    <row r="4297" spans="3:5" x14ac:dyDescent="0.25">
      <c r="C4297" s="3"/>
      <c r="E4297" s="3"/>
    </row>
    <row r="4298" spans="3:5" x14ac:dyDescent="0.25">
      <c r="C4298" s="3"/>
      <c r="E4298" s="3"/>
    </row>
    <row r="4299" spans="3:5" x14ac:dyDescent="0.25">
      <c r="C4299" s="3"/>
      <c r="E4299" s="3"/>
    </row>
    <row r="4300" spans="3:5" x14ac:dyDescent="0.25">
      <c r="C4300" s="3"/>
      <c r="E4300" s="3"/>
    </row>
    <row r="4301" spans="3:5" x14ac:dyDescent="0.25">
      <c r="C4301" s="3"/>
      <c r="E4301" s="3"/>
    </row>
    <row r="4302" spans="3:5" x14ac:dyDescent="0.25">
      <c r="C4302" s="3"/>
      <c r="E4302" s="3"/>
    </row>
    <row r="4303" spans="3:5" x14ac:dyDescent="0.25">
      <c r="C4303" s="3"/>
      <c r="E4303" s="3"/>
    </row>
    <row r="4304" spans="3:5" x14ac:dyDescent="0.25">
      <c r="C4304" s="3"/>
      <c r="E4304" s="3"/>
    </row>
    <row r="4305" spans="3:5" x14ac:dyDescent="0.25">
      <c r="C4305" s="3"/>
      <c r="E4305" s="3"/>
    </row>
    <row r="4306" spans="3:5" x14ac:dyDescent="0.25">
      <c r="C4306" s="3"/>
      <c r="E4306" s="3"/>
    </row>
    <row r="4307" spans="3:5" x14ac:dyDescent="0.25">
      <c r="C4307" s="3"/>
      <c r="E4307" s="3"/>
    </row>
    <row r="4308" spans="3:5" x14ac:dyDescent="0.25">
      <c r="C4308" s="3"/>
      <c r="E4308" s="3"/>
    </row>
    <row r="4309" spans="3:5" x14ac:dyDescent="0.25">
      <c r="C4309" s="3"/>
      <c r="E4309" s="3"/>
    </row>
    <row r="4310" spans="3:5" x14ac:dyDescent="0.25">
      <c r="C4310" s="3"/>
      <c r="E4310" s="3"/>
    </row>
    <row r="4311" spans="3:5" x14ac:dyDescent="0.25">
      <c r="C4311" s="3"/>
      <c r="E4311" s="3"/>
    </row>
    <row r="4312" spans="3:5" x14ac:dyDescent="0.25">
      <c r="C4312" s="3"/>
      <c r="E4312" s="3"/>
    </row>
    <row r="4313" spans="3:5" x14ac:dyDescent="0.25">
      <c r="C4313" s="3"/>
      <c r="E4313" s="3"/>
    </row>
    <row r="4314" spans="3:5" x14ac:dyDescent="0.25">
      <c r="C4314" s="3"/>
      <c r="E4314" s="3"/>
    </row>
    <row r="4315" spans="3:5" x14ac:dyDescent="0.25">
      <c r="C4315" s="3"/>
      <c r="E4315" s="3"/>
    </row>
    <row r="4316" spans="3:5" x14ac:dyDescent="0.25">
      <c r="C4316" s="3"/>
      <c r="E4316" s="3"/>
    </row>
    <row r="4317" spans="3:5" x14ac:dyDescent="0.25">
      <c r="C4317" s="3"/>
      <c r="E4317" s="3"/>
    </row>
    <row r="4318" spans="3:5" x14ac:dyDescent="0.25">
      <c r="C4318" s="3"/>
      <c r="E4318" s="3"/>
    </row>
    <row r="4319" spans="3:5" x14ac:dyDescent="0.25">
      <c r="C4319" s="3"/>
      <c r="E4319" s="3"/>
    </row>
    <row r="4320" spans="3:5" x14ac:dyDescent="0.25">
      <c r="C4320" s="3"/>
      <c r="E4320" s="3"/>
    </row>
    <row r="4321" spans="3:5" x14ac:dyDescent="0.25">
      <c r="C4321" s="3"/>
      <c r="E4321" s="3"/>
    </row>
    <row r="4322" spans="3:5" x14ac:dyDescent="0.25">
      <c r="C4322" s="3"/>
      <c r="E4322" s="3"/>
    </row>
    <row r="4323" spans="3:5" x14ac:dyDescent="0.25">
      <c r="C4323" s="3"/>
      <c r="E4323" s="3"/>
    </row>
    <row r="4324" spans="3:5" x14ac:dyDescent="0.25">
      <c r="C4324" s="3"/>
      <c r="E4324" s="3"/>
    </row>
    <row r="4325" spans="3:5" x14ac:dyDescent="0.25">
      <c r="C4325" s="3"/>
      <c r="E4325" s="3"/>
    </row>
    <row r="4326" spans="3:5" x14ac:dyDescent="0.25">
      <c r="C4326" s="3"/>
      <c r="E4326" s="3"/>
    </row>
    <row r="4327" spans="3:5" x14ac:dyDescent="0.25">
      <c r="C4327" s="3"/>
      <c r="E4327" s="3"/>
    </row>
    <row r="4328" spans="3:5" x14ac:dyDescent="0.25">
      <c r="C4328" s="3"/>
      <c r="E4328" s="3"/>
    </row>
    <row r="4329" spans="3:5" x14ac:dyDescent="0.25">
      <c r="C4329" s="3"/>
      <c r="E4329" s="3"/>
    </row>
    <row r="4330" spans="3:5" x14ac:dyDescent="0.25">
      <c r="C4330" s="3"/>
      <c r="E4330" s="3"/>
    </row>
    <row r="4331" spans="3:5" x14ac:dyDescent="0.25">
      <c r="C4331" s="3"/>
      <c r="E4331" s="3"/>
    </row>
    <row r="4332" spans="3:5" x14ac:dyDescent="0.25">
      <c r="C4332" s="3"/>
      <c r="E4332" s="3"/>
    </row>
    <row r="4333" spans="3:5" x14ac:dyDescent="0.25">
      <c r="C4333" s="3"/>
      <c r="E4333" s="3"/>
    </row>
    <row r="4334" spans="3:5" x14ac:dyDescent="0.25">
      <c r="C4334" s="3"/>
      <c r="E4334" s="3"/>
    </row>
    <row r="4335" spans="3:5" x14ac:dyDescent="0.25">
      <c r="C4335" s="3"/>
      <c r="E4335" s="3"/>
    </row>
    <row r="4336" spans="3:5" x14ac:dyDescent="0.25">
      <c r="C4336" s="3"/>
      <c r="E4336" s="3"/>
    </row>
    <row r="4337" spans="3:5" x14ac:dyDescent="0.25">
      <c r="C4337" s="3"/>
      <c r="E4337" s="3"/>
    </row>
    <row r="4338" spans="3:5" x14ac:dyDescent="0.25">
      <c r="C4338" s="3"/>
      <c r="E4338" s="3"/>
    </row>
    <row r="4339" spans="3:5" x14ac:dyDescent="0.25">
      <c r="C4339" s="3"/>
      <c r="E4339" s="3"/>
    </row>
    <row r="4340" spans="3:5" x14ac:dyDescent="0.25">
      <c r="C4340" s="3"/>
      <c r="E4340" s="3"/>
    </row>
    <row r="4341" spans="3:5" x14ac:dyDescent="0.25">
      <c r="C4341" s="3"/>
      <c r="E4341" s="3"/>
    </row>
    <row r="4342" spans="3:5" x14ac:dyDescent="0.25">
      <c r="C4342" s="3"/>
      <c r="E4342" s="3"/>
    </row>
    <row r="4343" spans="3:5" x14ac:dyDescent="0.25">
      <c r="C4343" s="3"/>
      <c r="E4343" s="3"/>
    </row>
    <row r="4344" spans="3:5" x14ac:dyDescent="0.25">
      <c r="C4344" s="3"/>
      <c r="E4344" s="3"/>
    </row>
    <row r="4345" spans="3:5" x14ac:dyDescent="0.25">
      <c r="C4345" s="3"/>
      <c r="E4345" s="3"/>
    </row>
    <row r="4346" spans="3:5" x14ac:dyDescent="0.25">
      <c r="C4346" s="3"/>
      <c r="E4346" s="3"/>
    </row>
    <row r="4347" spans="3:5" x14ac:dyDescent="0.25">
      <c r="C4347" s="3"/>
      <c r="E4347" s="3"/>
    </row>
    <row r="4348" spans="3:5" x14ac:dyDescent="0.25">
      <c r="C4348" s="3"/>
      <c r="E4348" s="3"/>
    </row>
    <row r="4349" spans="3:5" x14ac:dyDescent="0.25">
      <c r="C4349" s="3"/>
      <c r="E4349" s="3"/>
    </row>
    <row r="4350" spans="3:5" x14ac:dyDescent="0.25">
      <c r="C4350" s="3"/>
      <c r="E4350" s="3"/>
    </row>
    <row r="4351" spans="3:5" x14ac:dyDescent="0.25">
      <c r="C4351" s="3"/>
      <c r="E4351" s="3"/>
    </row>
    <row r="4352" spans="3:5" x14ac:dyDescent="0.25">
      <c r="C4352" s="3"/>
      <c r="E4352" s="3"/>
    </row>
    <row r="4353" spans="3:5" x14ac:dyDescent="0.25">
      <c r="C4353" s="3"/>
      <c r="E4353" s="3"/>
    </row>
    <row r="4354" spans="3:5" x14ac:dyDescent="0.25">
      <c r="C4354" s="3"/>
      <c r="E4354" s="3"/>
    </row>
    <row r="4355" spans="3:5" x14ac:dyDescent="0.25">
      <c r="C4355" s="3"/>
      <c r="E4355" s="3"/>
    </row>
    <row r="4356" spans="3:5" x14ac:dyDescent="0.25">
      <c r="C4356" s="3"/>
      <c r="E4356" s="3"/>
    </row>
    <row r="4357" spans="3:5" x14ac:dyDescent="0.25">
      <c r="C4357" s="3"/>
      <c r="E4357" s="3"/>
    </row>
    <row r="4358" spans="3:5" x14ac:dyDescent="0.25">
      <c r="C4358" s="3"/>
      <c r="E4358" s="3"/>
    </row>
    <row r="4359" spans="3:5" x14ac:dyDescent="0.25">
      <c r="C4359" s="3"/>
      <c r="E4359" s="3"/>
    </row>
    <row r="4360" spans="3:5" x14ac:dyDescent="0.25">
      <c r="C4360" s="3"/>
      <c r="E4360" s="3"/>
    </row>
    <row r="4361" spans="3:5" x14ac:dyDescent="0.25">
      <c r="C4361" s="3"/>
      <c r="E4361" s="3"/>
    </row>
    <row r="4362" spans="3:5" x14ac:dyDescent="0.25">
      <c r="C4362" s="3"/>
      <c r="E4362" s="3"/>
    </row>
    <row r="4363" spans="3:5" x14ac:dyDescent="0.25">
      <c r="C4363" s="3"/>
      <c r="E4363" s="3"/>
    </row>
    <row r="4364" spans="3:5" x14ac:dyDescent="0.25">
      <c r="C4364" s="3"/>
      <c r="E4364" s="3"/>
    </row>
    <row r="4365" spans="3:5" x14ac:dyDescent="0.25">
      <c r="C4365" s="3"/>
      <c r="E4365" s="3"/>
    </row>
    <row r="4366" spans="3:5" x14ac:dyDescent="0.25">
      <c r="C4366" s="3"/>
      <c r="E4366" s="3"/>
    </row>
    <row r="4367" spans="3:5" x14ac:dyDescent="0.25">
      <c r="C4367" s="3"/>
      <c r="E4367" s="3"/>
    </row>
    <row r="4368" spans="3:5" x14ac:dyDescent="0.25">
      <c r="C4368" s="3"/>
      <c r="E4368" s="3"/>
    </row>
    <row r="4369" spans="3:5" x14ac:dyDescent="0.25">
      <c r="C4369" s="3"/>
      <c r="E4369" s="3"/>
    </row>
    <row r="4370" spans="3:5" x14ac:dyDescent="0.25">
      <c r="C4370" s="3"/>
      <c r="E4370" s="3"/>
    </row>
    <row r="4371" spans="3:5" x14ac:dyDescent="0.25">
      <c r="C4371" s="3"/>
      <c r="E4371" s="3"/>
    </row>
    <row r="4372" spans="3:5" x14ac:dyDescent="0.25">
      <c r="C4372" s="3"/>
      <c r="E4372" s="3"/>
    </row>
    <row r="4373" spans="3:5" x14ac:dyDescent="0.25">
      <c r="C4373" s="3"/>
      <c r="E4373" s="3"/>
    </row>
    <row r="4374" spans="3:5" x14ac:dyDescent="0.25">
      <c r="C4374" s="3"/>
      <c r="E4374" s="3"/>
    </row>
    <row r="4375" spans="3:5" x14ac:dyDescent="0.25">
      <c r="C4375" s="3"/>
      <c r="E4375" s="3"/>
    </row>
    <row r="4376" spans="3:5" x14ac:dyDescent="0.25">
      <c r="C4376" s="3"/>
      <c r="E4376" s="3"/>
    </row>
    <row r="4377" spans="3:5" x14ac:dyDescent="0.25">
      <c r="C4377" s="3"/>
      <c r="E4377" s="3"/>
    </row>
    <row r="4378" spans="3:5" x14ac:dyDescent="0.25">
      <c r="C4378" s="3"/>
      <c r="E4378" s="3"/>
    </row>
    <row r="4379" spans="3:5" x14ac:dyDescent="0.25">
      <c r="C4379" s="3"/>
      <c r="E4379" s="3"/>
    </row>
    <row r="4380" spans="3:5" x14ac:dyDescent="0.25">
      <c r="C4380" s="3"/>
      <c r="E4380" s="3"/>
    </row>
    <row r="4381" spans="3:5" x14ac:dyDescent="0.25">
      <c r="C4381" s="3"/>
      <c r="E4381" s="3"/>
    </row>
    <row r="4382" spans="3:5" x14ac:dyDescent="0.25">
      <c r="C4382" s="3"/>
      <c r="E4382" s="3"/>
    </row>
    <row r="4383" spans="3:5" x14ac:dyDescent="0.25">
      <c r="C4383" s="3"/>
      <c r="E4383" s="3"/>
    </row>
    <row r="4384" spans="3:5" x14ac:dyDescent="0.25">
      <c r="C4384" s="3"/>
      <c r="E4384" s="3"/>
    </row>
    <row r="4385" spans="3:5" x14ac:dyDescent="0.25">
      <c r="C4385" s="3"/>
      <c r="E4385" s="3"/>
    </row>
    <row r="4386" spans="3:5" x14ac:dyDescent="0.25">
      <c r="C4386" s="3"/>
      <c r="E4386" s="3"/>
    </row>
    <row r="4387" spans="3:5" x14ac:dyDescent="0.25">
      <c r="C4387" s="3"/>
      <c r="E4387" s="3"/>
    </row>
    <row r="4388" spans="3:5" x14ac:dyDescent="0.25">
      <c r="C4388" s="3"/>
      <c r="E4388" s="3"/>
    </row>
    <row r="4389" spans="3:5" x14ac:dyDescent="0.25">
      <c r="C4389" s="3"/>
      <c r="E4389" s="3"/>
    </row>
    <row r="4390" spans="3:5" x14ac:dyDescent="0.25">
      <c r="C4390" s="3"/>
      <c r="E4390" s="3"/>
    </row>
    <row r="4391" spans="3:5" x14ac:dyDescent="0.25">
      <c r="C4391" s="3"/>
      <c r="E4391" s="3"/>
    </row>
    <row r="4392" spans="3:5" x14ac:dyDescent="0.25">
      <c r="C4392" s="3"/>
      <c r="E4392" s="3"/>
    </row>
    <row r="4393" spans="3:5" x14ac:dyDescent="0.25">
      <c r="C4393" s="3"/>
      <c r="E4393" s="3"/>
    </row>
    <row r="4394" spans="3:5" x14ac:dyDescent="0.25">
      <c r="C4394" s="3"/>
      <c r="E4394" s="3"/>
    </row>
    <row r="4395" spans="3:5" x14ac:dyDescent="0.25">
      <c r="C4395" s="3"/>
      <c r="E4395" s="3"/>
    </row>
    <row r="4396" spans="3:5" x14ac:dyDescent="0.25">
      <c r="C4396" s="3"/>
      <c r="E4396" s="3"/>
    </row>
    <row r="4397" spans="3:5" x14ac:dyDescent="0.25">
      <c r="C4397" s="3"/>
      <c r="E4397" s="3"/>
    </row>
    <row r="4398" spans="3:5" x14ac:dyDescent="0.25">
      <c r="C4398" s="3"/>
      <c r="E4398" s="3"/>
    </row>
    <row r="4399" spans="3:5" x14ac:dyDescent="0.25">
      <c r="C4399" s="3"/>
      <c r="E4399" s="3"/>
    </row>
    <row r="4400" spans="3:5" x14ac:dyDescent="0.25">
      <c r="C4400" s="3"/>
      <c r="E4400" s="3"/>
    </row>
    <row r="4401" spans="3:5" x14ac:dyDescent="0.25">
      <c r="C4401" s="3"/>
      <c r="E4401" s="3"/>
    </row>
    <row r="4402" spans="3:5" x14ac:dyDescent="0.25">
      <c r="C4402" s="3"/>
      <c r="E4402" s="3"/>
    </row>
    <row r="4403" spans="3:5" x14ac:dyDescent="0.25">
      <c r="C4403" s="3"/>
      <c r="E4403" s="3"/>
    </row>
    <row r="4404" spans="3:5" x14ac:dyDescent="0.25">
      <c r="C4404" s="3"/>
      <c r="E4404" s="3"/>
    </row>
    <row r="4405" spans="3:5" x14ac:dyDescent="0.25">
      <c r="C4405" s="3"/>
      <c r="E4405" s="3"/>
    </row>
    <row r="4406" spans="3:5" x14ac:dyDescent="0.25">
      <c r="C4406" s="3"/>
      <c r="E4406" s="3"/>
    </row>
    <row r="4407" spans="3:5" x14ac:dyDescent="0.25">
      <c r="C4407" s="3"/>
      <c r="E4407" s="3"/>
    </row>
    <row r="4408" spans="3:5" x14ac:dyDescent="0.25">
      <c r="C4408" s="3"/>
      <c r="E4408" s="3"/>
    </row>
    <row r="4409" spans="3:5" x14ac:dyDescent="0.25">
      <c r="C4409" s="3"/>
      <c r="E4409" s="3"/>
    </row>
    <row r="4410" spans="3:5" x14ac:dyDescent="0.25">
      <c r="C4410" s="3"/>
      <c r="E4410" s="3"/>
    </row>
    <row r="4411" spans="3:5" x14ac:dyDescent="0.25">
      <c r="C4411" s="3"/>
      <c r="E4411" s="3"/>
    </row>
    <row r="4412" spans="3:5" x14ac:dyDescent="0.25">
      <c r="C4412" s="3"/>
      <c r="E4412" s="3"/>
    </row>
    <row r="4413" spans="3:5" x14ac:dyDescent="0.25">
      <c r="C4413" s="3"/>
      <c r="E4413" s="3"/>
    </row>
    <row r="4414" spans="3:5" x14ac:dyDescent="0.25">
      <c r="C4414" s="3"/>
      <c r="E4414" s="3"/>
    </row>
    <row r="4415" spans="3:5" x14ac:dyDescent="0.25">
      <c r="C4415" s="3"/>
      <c r="E4415" s="3"/>
    </row>
    <row r="4416" spans="3:5" x14ac:dyDescent="0.25">
      <c r="C4416" s="3"/>
      <c r="E4416" s="3"/>
    </row>
    <row r="4417" spans="3:5" x14ac:dyDescent="0.25">
      <c r="C4417" s="3"/>
      <c r="E4417" s="3"/>
    </row>
    <row r="4418" spans="3:5" x14ac:dyDescent="0.25">
      <c r="C4418" s="3"/>
      <c r="E4418" s="3"/>
    </row>
    <row r="4419" spans="3:5" x14ac:dyDescent="0.25">
      <c r="C4419" s="3"/>
      <c r="E4419" s="3"/>
    </row>
    <row r="4420" spans="3:5" x14ac:dyDescent="0.25">
      <c r="C4420" s="3"/>
      <c r="E4420" s="3"/>
    </row>
    <row r="4421" spans="3:5" x14ac:dyDescent="0.25">
      <c r="C4421" s="3"/>
      <c r="E4421" s="3"/>
    </row>
    <row r="4422" spans="3:5" x14ac:dyDescent="0.25">
      <c r="C4422" s="3"/>
      <c r="E4422" s="3"/>
    </row>
    <row r="4423" spans="3:5" x14ac:dyDescent="0.25">
      <c r="C4423" s="3"/>
      <c r="E4423" s="3"/>
    </row>
    <row r="4424" spans="3:5" x14ac:dyDescent="0.25">
      <c r="C4424" s="3"/>
      <c r="E4424" s="3"/>
    </row>
    <row r="4425" spans="3:5" x14ac:dyDescent="0.25">
      <c r="C4425" s="3"/>
      <c r="E4425" s="3"/>
    </row>
    <row r="4426" spans="3:5" x14ac:dyDescent="0.25">
      <c r="C4426" s="3"/>
      <c r="E4426" s="3"/>
    </row>
    <row r="4427" spans="3:5" x14ac:dyDescent="0.25">
      <c r="C4427" s="3"/>
      <c r="E4427" s="3"/>
    </row>
    <row r="4428" spans="3:5" x14ac:dyDescent="0.25">
      <c r="C4428" s="3"/>
      <c r="E4428" s="3"/>
    </row>
    <row r="4429" spans="3:5" x14ac:dyDescent="0.25">
      <c r="C4429" s="3"/>
      <c r="E4429" s="3"/>
    </row>
    <row r="4430" spans="3:5" x14ac:dyDescent="0.25">
      <c r="C4430" s="3"/>
      <c r="E4430" s="3"/>
    </row>
    <row r="4431" spans="3:5" x14ac:dyDescent="0.25">
      <c r="C4431" s="3"/>
      <c r="E4431" s="3"/>
    </row>
    <row r="4432" spans="3:5" x14ac:dyDescent="0.25">
      <c r="C4432" s="3"/>
      <c r="E4432" s="3"/>
    </row>
    <row r="4433" spans="3:5" x14ac:dyDescent="0.25">
      <c r="C4433" s="3"/>
      <c r="E4433" s="3"/>
    </row>
    <row r="4434" spans="3:5" x14ac:dyDescent="0.25">
      <c r="C4434" s="3"/>
      <c r="E4434" s="3"/>
    </row>
    <row r="4435" spans="3:5" x14ac:dyDescent="0.25">
      <c r="C4435" s="3"/>
      <c r="E4435" s="3"/>
    </row>
    <row r="4436" spans="3:5" x14ac:dyDescent="0.25">
      <c r="C4436" s="3"/>
      <c r="E4436" s="3"/>
    </row>
    <row r="4437" spans="3:5" x14ac:dyDescent="0.25">
      <c r="C4437" s="3"/>
      <c r="E4437" s="3"/>
    </row>
    <row r="4438" spans="3:5" x14ac:dyDescent="0.25">
      <c r="C4438" s="3"/>
      <c r="E4438" s="3"/>
    </row>
    <row r="4439" spans="3:5" x14ac:dyDescent="0.25">
      <c r="C4439" s="3"/>
      <c r="E4439" s="3"/>
    </row>
    <row r="4440" spans="3:5" x14ac:dyDescent="0.25">
      <c r="C4440" s="3"/>
      <c r="E4440" s="3"/>
    </row>
    <row r="4441" spans="3:5" x14ac:dyDescent="0.25">
      <c r="C4441" s="3"/>
      <c r="E4441" s="3"/>
    </row>
    <row r="4442" spans="3:5" x14ac:dyDescent="0.25">
      <c r="C4442" s="3"/>
      <c r="E4442" s="3"/>
    </row>
    <row r="4443" spans="3:5" x14ac:dyDescent="0.25">
      <c r="C4443" s="3"/>
      <c r="E4443" s="3"/>
    </row>
    <row r="4444" spans="3:5" x14ac:dyDescent="0.25">
      <c r="C4444" s="3"/>
      <c r="E4444" s="3"/>
    </row>
    <row r="4445" spans="3:5" x14ac:dyDescent="0.25">
      <c r="C4445" s="3"/>
      <c r="E4445" s="3"/>
    </row>
    <row r="4446" spans="3:5" x14ac:dyDescent="0.25">
      <c r="C4446" s="3"/>
      <c r="E4446" s="3"/>
    </row>
    <row r="4447" spans="3:5" x14ac:dyDescent="0.25">
      <c r="C4447" s="3"/>
      <c r="E4447" s="3"/>
    </row>
    <row r="4448" spans="3:5" x14ac:dyDescent="0.25">
      <c r="C4448" s="3"/>
      <c r="E4448" s="3"/>
    </row>
    <row r="4449" spans="3:5" x14ac:dyDescent="0.25">
      <c r="C4449" s="3"/>
      <c r="E4449" s="3"/>
    </row>
    <row r="4450" spans="3:5" x14ac:dyDescent="0.25">
      <c r="C4450" s="3"/>
      <c r="E4450" s="3"/>
    </row>
    <row r="4451" spans="3:5" x14ac:dyDescent="0.25">
      <c r="C4451" s="3"/>
      <c r="E4451" s="3"/>
    </row>
    <row r="4452" spans="3:5" x14ac:dyDescent="0.25">
      <c r="C4452" s="3"/>
      <c r="E4452" s="3"/>
    </row>
    <row r="4453" spans="3:5" x14ac:dyDescent="0.25">
      <c r="C4453" s="3"/>
      <c r="E4453" s="3"/>
    </row>
    <row r="4454" spans="3:5" x14ac:dyDescent="0.25">
      <c r="C4454" s="3"/>
      <c r="E4454" s="3"/>
    </row>
    <row r="4455" spans="3:5" x14ac:dyDescent="0.25">
      <c r="C4455" s="3"/>
      <c r="E4455" s="3"/>
    </row>
    <row r="4456" spans="3:5" x14ac:dyDescent="0.25">
      <c r="C4456" s="3"/>
      <c r="E4456" s="3"/>
    </row>
    <row r="4457" spans="3:5" x14ac:dyDescent="0.25">
      <c r="C4457" s="3"/>
      <c r="E4457" s="3"/>
    </row>
    <row r="4458" spans="3:5" x14ac:dyDescent="0.25">
      <c r="C4458" s="3"/>
      <c r="E4458" s="3"/>
    </row>
    <row r="4459" spans="3:5" x14ac:dyDescent="0.25">
      <c r="C4459" s="3"/>
      <c r="E4459" s="3"/>
    </row>
    <row r="4460" spans="3:5" x14ac:dyDescent="0.25">
      <c r="C4460" s="3"/>
      <c r="E4460" s="3"/>
    </row>
    <row r="4461" spans="3:5" x14ac:dyDescent="0.25">
      <c r="C4461" s="3"/>
      <c r="E4461" s="3"/>
    </row>
    <row r="4462" spans="3:5" x14ac:dyDescent="0.25">
      <c r="C4462" s="3"/>
      <c r="E4462" s="3"/>
    </row>
    <row r="4463" spans="3:5" x14ac:dyDescent="0.25">
      <c r="C4463" s="3"/>
      <c r="E4463" s="3"/>
    </row>
    <row r="4464" spans="3:5" x14ac:dyDescent="0.25">
      <c r="C4464" s="3"/>
      <c r="E4464" s="3"/>
    </row>
    <row r="4465" spans="3:5" x14ac:dyDescent="0.25">
      <c r="C4465" s="3"/>
      <c r="E4465" s="3"/>
    </row>
    <row r="4466" spans="3:5" x14ac:dyDescent="0.25">
      <c r="C4466" s="3"/>
      <c r="E4466" s="3"/>
    </row>
    <row r="4467" spans="3:5" x14ac:dyDescent="0.25">
      <c r="C4467" s="3"/>
      <c r="E4467" s="3"/>
    </row>
    <row r="4468" spans="3:5" x14ac:dyDescent="0.25">
      <c r="C4468" s="3"/>
      <c r="E4468" s="3"/>
    </row>
    <row r="4469" spans="3:5" x14ac:dyDescent="0.25">
      <c r="C4469" s="3"/>
      <c r="E4469" s="3"/>
    </row>
    <row r="4470" spans="3:5" x14ac:dyDescent="0.25">
      <c r="C4470" s="3"/>
      <c r="E4470" s="3"/>
    </row>
    <row r="4471" spans="3:5" x14ac:dyDescent="0.25">
      <c r="C4471" s="3"/>
      <c r="E4471" s="3"/>
    </row>
    <row r="4472" spans="3:5" x14ac:dyDescent="0.25">
      <c r="C4472" s="3"/>
      <c r="E4472" s="3"/>
    </row>
    <row r="4473" spans="3:5" x14ac:dyDescent="0.25">
      <c r="C4473" s="3"/>
      <c r="E4473" s="3"/>
    </row>
    <row r="4474" spans="3:5" x14ac:dyDescent="0.25">
      <c r="C4474" s="3"/>
      <c r="E4474" s="3"/>
    </row>
    <row r="4475" spans="3:5" x14ac:dyDescent="0.25">
      <c r="C4475" s="3"/>
      <c r="E4475" s="3"/>
    </row>
    <row r="4476" spans="3:5" x14ac:dyDescent="0.25">
      <c r="C4476" s="3"/>
      <c r="E4476" s="3"/>
    </row>
    <row r="4477" spans="3:5" x14ac:dyDescent="0.25">
      <c r="C4477" s="3"/>
      <c r="E4477" s="3"/>
    </row>
    <row r="4478" spans="3:5" x14ac:dyDescent="0.25">
      <c r="C4478" s="3"/>
      <c r="E4478" s="3"/>
    </row>
    <row r="4479" spans="3:5" x14ac:dyDescent="0.25">
      <c r="C4479" s="3"/>
      <c r="E4479" s="3"/>
    </row>
    <row r="4480" spans="3:5" x14ac:dyDescent="0.25">
      <c r="C4480" s="3"/>
      <c r="E4480" s="3"/>
    </row>
    <row r="4481" spans="3:5" x14ac:dyDescent="0.25">
      <c r="C4481" s="3"/>
      <c r="E4481" s="3"/>
    </row>
    <row r="4482" spans="3:5" x14ac:dyDescent="0.25">
      <c r="C4482" s="3"/>
      <c r="E4482" s="3"/>
    </row>
    <row r="4483" spans="3:5" x14ac:dyDescent="0.25">
      <c r="C4483" s="3"/>
      <c r="E4483" s="3"/>
    </row>
    <row r="4484" spans="3:5" x14ac:dyDescent="0.25">
      <c r="C4484" s="3"/>
      <c r="E4484" s="3"/>
    </row>
    <row r="4485" spans="3:5" x14ac:dyDescent="0.25">
      <c r="C4485" s="3"/>
      <c r="E4485" s="3"/>
    </row>
    <row r="4486" spans="3:5" x14ac:dyDescent="0.25">
      <c r="C4486" s="3"/>
      <c r="E4486" s="3"/>
    </row>
    <row r="4487" spans="3:5" x14ac:dyDescent="0.25">
      <c r="C4487" s="3"/>
      <c r="E4487" s="3"/>
    </row>
    <row r="4488" spans="3:5" x14ac:dyDescent="0.25">
      <c r="C4488" s="3"/>
      <c r="E4488" s="3"/>
    </row>
    <row r="4489" spans="3:5" x14ac:dyDescent="0.25">
      <c r="C4489" s="3"/>
      <c r="E4489" s="3"/>
    </row>
    <row r="4490" spans="3:5" x14ac:dyDescent="0.25">
      <c r="C4490" s="3"/>
      <c r="E4490" s="3"/>
    </row>
    <row r="4491" spans="3:5" x14ac:dyDescent="0.25">
      <c r="C4491" s="3"/>
      <c r="E4491" s="3"/>
    </row>
    <row r="4492" spans="3:5" x14ac:dyDescent="0.25">
      <c r="C4492" s="3"/>
      <c r="E4492" s="3"/>
    </row>
    <row r="4493" spans="3:5" x14ac:dyDescent="0.25">
      <c r="C4493" s="3"/>
      <c r="E4493" s="3"/>
    </row>
    <row r="4494" spans="3:5" x14ac:dyDescent="0.25">
      <c r="C4494" s="3"/>
      <c r="E4494" s="3"/>
    </row>
    <row r="4495" spans="3:5" x14ac:dyDescent="0.25">
      <c r="C4495" s="3"/>
      <c r="E4495" s="3"/>
    </row>
    <row r="4496" spans="3:5" x14ac:dyDescent="0.25">
      <c r="C4496" s="3"/>
      <c r="E4496" s="3"/>
    </row>
    <row r="4497" spans="3:5" x14ac:dyDescent="0.25">
      <c r="C4497" s="3"/>
      <c r="E4497" s="3"/>
    </row>
    <row r="4498" spans="3:5" x14ac:dyDescent="0.25">
      <c r="C4498" s="3"/>
      <c r="E4498" s="3"/>
    </row>
    <row r="4499" spans="3:5" x14ac:dyDescent="0.25">
      <c r="C4499" s="3"/>
      <c r="E4499" s="3"/>
    </row>
    <row r="4500" spans="3:5" x14ac:dyDescent="0.25">
      <c r="C4500" s="3"/>
      <c r="E4500" s="3"/>
    </row>
    <row r="4501" spans="3:5" x14ac:dyDescent="0.25">
      <c r="C4501" s="3"/>
      <c r="E4501" s="3"/>
    </row>
    <row r="4502" spans="3:5" x14ac:dyDescent="0.25">
      <c r="C4502" s="3"/>
      <c r="E4502" s="3"/>
    </row>
    <row r="4503" spans="3:5" x14ac:dyDescent="0.25">
      <c r="C4503" s="3"/>
      <c r="E4503" s="3"/>
    </row>
    <row r="4504" spans="3:5" x14ac:dyDescent="0.25">
      <c r="C4504" s="3"/>
      <c r="E4504" s="3"/>
    </row>
    <row r="4505" spans="3:5" x14ac:dyDescent="0.25">
      <c r="C4505" s="3"/>
      <c r="E4505" s="3"/>
    </row>
    <row r="4506" spans="3:5" x14ac:dyDescent="0.25">
      <c r="C4506" s="3"/>
      <c r="E4506" s="3"/>
    </row>
    <row r="4507" spans="3:5" x14ac:dyDescent="0.25">
      <c r="C4507" s="3"/>
      <c r="E4507" s="3"/>
    </row>
    <row r="4508" spans="3:5" x14ac:dyDescent="0.25">
      <c r="C4508" s="3"/>
      <c r="E4508" s="3"/>
    </row>
    <row r="4509" spans="3:5" x14ac:dyDescent="0.25">
      <c r="C4509" s="3"/>
      <c r="E4509" s="3"/>
    </row>
    <row r="4510" spans="3:5" x14ac:dyDescent="0.25">
      <c r="C4510" s="3"/>
      <c r="E4510" s="3"/>
    </row>
    <row r="4511" spans="3:5" x14ac:dyDescent="0.25">
      <c r="C4511" s="3"/>
      <c r="E4511" s="3"/>
    </row>
    <row r="4512" spans="3:5" x14ac:dyDescent="0.25">
      <c r="C4512" s="3"/>
      <c r="E4512" s="3"/>
    </row>
    <row r="4513" spans="3:5" x14ac:dyDescent="0.25">
      <c r="C4513" s="3"/>
      <c r="E4513" s="3"/>
    </row>
    <row r="4514" spans="3:5" x14ac:dyDescent="0.25">
      <c r="C4514" s="3"/>
      <c r="E4514" s="3"/>
    </row>
    <row r="4515" spans="3:5" x14ac:dyDescent="0.25">
      <c r="C4515" s="3"/>
      <c r="E4515" s="3"/>
    </row>
    <row r="4516" spans="3:5" x14ac:dyDescent="0.25">
      <c r="C4516" s="3"/>
      <c r="E4516" s="3"/>
    </row>
    <row r="4517" spans="3:5" x14ac:dyDescent="0.25">
      <c r="C4517" s="3"/>
      <c r="E4517" s="3"/>
    </row>
    <row r="4518" spans="3:5" x14ac:dyDescent="0.25">
      <c r="C4518" s="3"/>
      <c r="E4518" s="3"/>
    </row>
    <row r="4519" spans="3:5" x14ac:dyDescent="0.25">
      <c r="C4519" s="3"/>
      <c r="E4519" s="3"/>
    </row>
    <row r="4520" spans="3:5" x14ac:dyDescent="0.25">
      <c r="C4520" s="3"/>
      <c r="E4520" s="3"/>
    </row>
    <row r="4521" spans="3:5" x14ac:dyDescent="0.25">
      <c r="C4521" s="3"/>
      <c r="E4521" s="3"/>
    </row>
    <row r="4522" spans="3:5" x14ac:dyDescent="0.25">
      <c r="C4522" s="3"/>
      <c r="E4522" s="3"/>
    </row>
    <row r="4523" spans="3:5" x14ac:dyDescent="0.25">
      <c r="C4523" s="3"/>
      <c r="E4523" s="3"/>
    </row>
    <row r="4524" spans="3:5" x14ac:dyDescent="0.25">
      <c r="C4524" s="3"/>
      <c r="E4524" s="3"/>
    </row>
    <row r="4525" spans="3:5" x14ac:dyDescent="0.25">
      <c r="C4525" s="3"/>
      <c r="E4525" s="3"/>
    </row>
    <row r="4526" spans="3:5" x14ac:dyDescent="0.25">
      <c r="C4526" s="3"/>
      <c r="E4526" s="3"/>
    </row>
    <row r="4527" spans="3:5" x14ac:dyDescent="0.25">
      <c r="C4527" s="3"/>
      <c r="E4527" s="3"/>
    </row>
    <row r="4528" spans="3:5" x14ac:dyDescent="0.25">
      <c r="C4528" s="3"/>
      <c r="E4528" s="3"/>
    </row>
    <row r="4529" spans="3:5" x14ac:dyDescent="0.25">
      <c r="C4529" s="3"/>
      <c r="E4529" s="3"/>
    </row>
    <row r="4530" spans="3:5" x14ac:dyDescent="0.25">
      <c r="C4530" s="3"/>
      <c r="E4530" s="3"/>
    </row>
    <row r="4531" spans="3:5" x14ac:dyDescent="0.25">
      <c r="C4531" s="3"/>
      <c r="E4531" s="3"/>
    </row>
    <row r="4532" spans="3:5" x14ac:dyDescent="0.25">
      <c r="C4532" s="3"/>
      <c r="E4532" s="3"/>
    </row>
    <row r="4533" spans="3:5" x14ac:dyDescent="0.25">
      <c r="C4533" s="3"/>
      <c r="E4533" s="3"/>
    </row>
    <row r="4534" spans="3:5" x14ac:dyDescent="0.25">
      <c r="C4534" s="3"/>
      <c r="E4534" s="3"/>
    </row>
    <row r="4535" spans="3:5" x14ac:dyDescent="0.25">
      <c r="C4535" s="3"/>
      <c r="E4535" s="3"/>
    </row>
    <row r="4536" spans="3:5" x14ac:dyDescent="0.25">
      <c r="C4536" s="3"/>
      <c r="E4536" s="3"/>
    </row>
    <row r="4537" spans="3:5" x14ac:dyDescent="0.25">
      <c r="C4537" s="3"/>
      <c r="E4537" s="3"/>
    </row>
    <row r="4538" spans="3:5" x14ac:dyDescent="0.25">
      <c r="C4538" s="3"/>
      <c r="E4538" s="3"/>
    </row>
    <row r="4539" spans="3:5" x14ac:dyDescent="0.25">
      <c r="C4539" s="3"/>
      <c r="E4539" s="3"/>
    </row>
    <row r="4540" spans="3:5" x14ac:dyDescent="0.25">
      <c r="C4540" s="3"/>
      <c r="E4540" s="3"/>
    </row>
    <row r="4541" spans="3:5" x14ac:dyDescent="0.25">
      <c r="C4541" s="3"/>
      <c r="E4541" s="3"/>
    </row>
    <row r="4542" spans="3:5" x14ac:dyDescent="0.25">
      <c r="C4542" s="3"/>
      <c r="E4542" s="3"/>
    </row>
    <row r="4543" spans="3:5" x14ac:dyDescent="0.25">
      <c r="C4543" s="3"/>
      <c r="E4543" s="3"/>
    </row>
    <row r="4544" spans="3:5" x14ac:dyDescent="0.25">
      <c r="C4544" s="3"/>
      <c r="E4544" s="3"/>
    </row>
    <row r="4545" spans="3:5" x14ac:dyDescent="0.25">
      <c r="C4545" s="3"/>
      <c r="E4545" s="3"/>
    </row>
    <row r="4546" spans="3:5" x14ac:dyDescent="0.25">
      <c r="C4546" s="3"/>
      <c r="E4546" s="3"/>
    </row>
    <row r="4547" spans="3:5" x14ac:dyDescent="0.25">
      <c r="C4547" s="3"/>
      <c r="E4547" s="3"/>
    </row>
    <row r="4548" spans="3:5" x14ac:dyDescent="0.25">
      <c r="C4548" s="3"/>
      <c r="E4548" s="3"/>
    </row>
    <row r="4549" spans="3:5" x14ac:dyDescent="0.25">
      <c r="C4549" s="3"/>
      <c r="E4549" s="3"/>
    </row>
    <row r="4550" spans="3:5" x14ac:dyDescent="0.25">
      <c r="C4550" s="3"/>
      <c r="E4550" s="3"/>
    </row>
    <row r="4551" spans="3:5" x14ac:dyDescent="0.25">
      <c r="C4551" s="3"/>
      <c r="E4551" s="3"/>
    </row>
    <row r="4552" spans="3:5" x14ac:dyDescent="0.25">
      <c r="C4552" s="3"/>
      <c r="E4552" s="3"/>
    </row>
    <row r="4553" spans="3:5" x14ac:dyDescent="0.25">
      <c r="C4553" s="3"/>
      <c r="E4553" s="3"/>
    </row>
    <row r="4554" spans="3:5" x14ac:dyDescent="0.25">
      <c r="C4554" s="3"/>
      <c r="E4554" s="3"/>
    </row>
    <row r="4555" spans="3:5" x14ac:dyDescent="0.25">
      <c r="C4555" s="3"/>
      <c r="E4555" s="3"/>
    </row>
    <row r="4556" spans="3:5" x14ac:dyDescent="0.25">
      <c r="C4556" s="3"/>
      <c r="E4556" s="3"/>
    </row>
    <row r="4557" spans="3:5" x14ac:dyDescent="0.25">
      <c r="C4557" s="3"/>
      <c r="E4557" s="3"/>
    </row>
    <row r="4558" spans="3:5" x14ac:dyDescent="0.25">
      <c r="C4558" s="3"/>
      <c r="E4558" s="3"/>
    </row>
    <row r="4559" spans="3:5" x14ac:dyDescent="0.25">
      <c r="C4559" s="3"/>
      <c r="E4559" s="3"/>
    </row>
    <row r="4560" spans="3:5" x14ac:dyDescent="0.25">
      <c r="C4560" s="3"/>
      <c r="E4560" s="3"/>
    </row>
    <row r="4561" spans="3:5" x14ac:dyDescent="0.25">
      <c r="C4561" s="3"/>
      <c r="E4561" s="3"/>
    </row>
    <row r="4562" spans="3:5" x14ac:dyDescent="0.25">
      <c r="C4562" s="3"/>
      <c r="E4562" s="3"/>
    </row>
    <row r="4563" spans="3:5" x14ac:dyDescent="0.25">
      <c r="C4563" s="3"/>
      <c r="E4563" s="3"/>
    </row>
    <row r="4564" spans="3:5" x14ac:dyDescent="0.25">
      <c r="C4564" s="3"/>
      <c r="E4564" s="3"/>
    </row>
    <row r="4565" spans="3:5" x14ac:dyDescent="0.25">
      <c r="C4565" s="3"/>
      <c r="E4565" s="3"/>
    </row>
    <row r="4566" spans="3:5" x14ac:dyDescent="0.25">
      <c r="C4566" s="3"/>
      <c r="E4566" s="3"/>
    </row>
    <row r="4567" spans="3:5" x14ac:dyDescent="0.25">
      <c r="C4567" s="3"/>
      <c r="E4567" s="3"/>
    </row>
    <row r="4568" spans="3:5" x14ac:dyDescent="0.25">
      <c r="C4568" s="3"/>
      <c r="E4568" s="3"/>
    </row>
    <row r="4569" spans="3:5" x14ac:dyDescent="0.25">
      <c r="C4569" s="3"/>
      <c r="E4569" s="3"/>
    </row>
    <row r="4570" spans="3:5" x14ac:dyDescent="0.25">
      <c r="C4570" s="3"/>
      <c r="E4570" s="3"/>
    </row>
    <row r="4571" spans="3:5" x14ac:dyDescent="0.25">
      <c r="C4571" s="3"/>
      <c r="E4571" s="3"/>
    </row>
    <row r="4572" spans="3:5" x14ac:dyDescent="0.25">
      <c r="C4572" s="3"/>
      <c r="E4572" s="3"/>
    </row>
    <row r="4573" spans="3:5" x14ac:dyDescent="0.25">
      <c r="C4573" s="3"/>
      <c r="E4573" s="3"/>
    </row>
    <row r="4574" spans="3:5" x14ac:dyDescent="0.25">
      <c r="C4574" s="3"/>
      <c r="E4574" s="3"/>
    </row>
    <row r="4575" spans="3:5" x14ac:dyDescent="0.25">
      <c r="C4575" s="3"/>
      <c r="E4575" s="3"/>
    </row>
    <row r="4576" spans="3:5" x14ac:dyDescent="0.25">
      <c r="C4576" s="3"/>
      <c r="E4576" s="3"/>
    </row>
    <row r="4577" spans="3:5" x14ac:dyDescent="0.25">
      <c r="C4577" s="3"/>
      <c r="E4577" s="3"/>
    </row>
    <row r="4578" spans="3:5" x14ac:dyDescent="0.25">
      <c r="C4578" s="3"/>
      <c r="E4578" s="3"/>
    </row>
    <row r="4579" spans="3:5" x14ac:dyDescent="0.25">
      <c r="C4579" s="3"/>
      <c r="E4579" s="3"/>
    </row>
    <row r="4580" spans="3:5" x14ac:dyDescent="0.25">
      <c r="C4580" s="3"/>
      <c r="E4580" s="3"/>
    </row>
    <row r="4581" spans="3:5" x14ac:dyDescent="0.25">
      <c r="C4581" s="3"/>
      <c r="E4581" s="3"/>
    </row>
    <row r="4582" spans="3:5" x14ac:dyDescent="0.25">
      <c r="C4582" s="3"/>
      <c r="E4582" s="3"/>
    </row>
    <row r="4583" spans="3:5" x14ac:dyDescent="0.25">
      <c r="C4583" s="3"/>
      <c r="E4583" s="3"/>
    </row>
    <row r="4584" spans="3:5" x14ac:dyDescent="0.25">
      <c r="C4584" s="3"/>
      <c r="E4584" s="3"/>
    </row>
    <row r="4585" spans="3:5" x14ac:dyDescent="0.25">
      <c r="C4585" s="3"/>
      <c r="E4585" s="3"/>
    </row>
    <row r="4586" spans="3:5" x14ac:dyDescent="0.25">
      <c r="C4586" s="3"/>
      <c r="E4586" s="3"/>
    </row>
    <row r="4587" spans="3:5" x14ac:dyDescent="0.25">
      <c r="C4587" s="3"/>
      <c r="E4587" s="3"/>
    </row>
    <row r="4588" spans="3:5" x14ac:dyDescent="0.25">
      <c r="C4588" s="3"/>
      <c r="E4588" s="3"/>
    </row>
    <row r="4589" spans="3:5" x14ac:dyDescent="0.25">
      <c r="C4589" s="3"/>
      <c r="E4589" s="3"/>
    </row>
    <row r="4590" spans="3:5" x14ac:dyDescent="0.25">
      <c r="C4590" s="3"/>
      <c r="E4590" s="3"/>
    </row>
    <row r="4591" spans="3:5" x14ac:dyDescent="0.25">
      <c r="C4591" s="3"/>
      <c r="E4591" s="3"/>
    </row>
    <row r="4592" spans="3:5" x14ac:dyDescent="0.25">
      <c r="C4592" s="3"/>
      <c r="E4592" s="3"/>
    </row>
    <row r="4593" spans="3:5" x14ac:dyDescent="0.25">
      <c r="C4593" s="3"/>
      <c r="E4593" s="3"/>
    </row>
    <row r="4594" spans="3:5" x14ac:dyDescent="0.25">
      <c r="C4594" s="3"/>
      <c r="E4594" s="3"/>
    </row>
    <row r="4595" spans="3:5" x14ac:dyDescent="0.25">
      <c r="C4595" s="3"/>
      <c r="E4595" s="3"/>
    </row>
    <row r="4596" spans="3:5" x14ac:dyDescent="0.25">
      <c r="C4596" s="3"/>
      <c r="E4596" s="3"/>
    </row>
    <row r="4597" spans="3:5" x14ac:dyDescent="0.25">
      <c r="C4597" s="3"/>
      <c r="E4597" s="3"/>
    </row>
    <row r="4598" spans="3:5" x14ac:dyDescent="0.25">
      <c r="C4598" s="3"/>
      <c r="E4598" s="3"/>
    </row>
    <row r="4599" spans="3:5" x14ac:dyDescent="0.25">
      <c r="C4599" s="3"/>
      <c r="E4599" s="3"/>
    </row>
    <row r="4600" spans="3:5" x14ac:dyDescent="0.25">
      <c r="C4600" s="3"/>
      <c r="E4600" s="3"/>
    </row>
    <row r="4601" spans="3:5" x14ac:dyDescent="0.25">
      <c r="C4601" s="3"/>
      <c r="E4601" s="3"/>
    </row>
    <row r="4602" spans="3:5" x14ac:dyDescent="0.25">
      <c r="C4602" s="3"/>
      <c r="E4602" s="3"/>
    </row>
    <row r="4603" spans="3:5" x14ac:dyDescent="0.25">
      <c r="C4603" s="3"/>
      <c r="E4603" s="3"/>
    </row>
    <row r="4604" spans="3:5" x14ac:dyDescent="0.25">
      <c r="C4604" s="3"/>
      <c r="E4604" s="3"/>
    </row>
    <row r="4605" spans="3:5" x14ac:dyDescent="0.25">
      <c r="C4605" s="3"/>
      <c r="E4605" s="3"/>
    </row>
    <row r="4606" spans="3:5" x14ac:dyDescent="0.25">
      <c r="C4606" s="3"/>
      <c r="E4606" s="3"/>
    </row>
    <row r="4607" spans="3:5" x14ac:dyDescent="0.25">
      <c r="C4607" s="3"/>
      <c r="E4607" s="3"/>
    </row>
    <row r="4608" spans="3:5" x14ac:dyDescent="0.25">
      <c r="C4608" s="3"/>
      <c r="E4608" s="3"/>
    </row>
    <row r="4609" spans="3:5" x14ac:dyDescent="0.25">
      <c r="C4609" s="3"/>
      <c r="E4609" s="3"/>
    </row>
    <row r="4610" spans="3:5" x14ac:dyDescent="0.25">
      <c r="C4610" s="3"/>
      <c r="E4610" s="3"/>
    </row>
    <row r="4611" spans="3:5" x14ac:dyDescent="0.25">
      <c r="C4611" s="3"/>
      <c r="E4611" s="3"/>
    </row>
    <row r="4612" spans="3:5" x14ac:dyDescent="0.25">
      <c r="C4612" s="3"/>
      <c r="E4612" s="3"/>
    </row>
    <row r="4613" spans="3:5" x14ac:dyDescent="0.25">
      <c r="C4613" s="3"/>
      <c r="E4613" s="3"/>
    </row>
    <row r="4614" spans="3:5" x14ac:dyDescent="0.25">
      <c r="C4614" s="3"/>
      <c r="E4614" s="3"/>
    </row>
    <row r="4615" spans="3:5" x14ac:dyDescent="0.25">
      <c r="C4615" s="3"/>
      <c r="E4615" s="3"/>
    </row>
    <row r="4616" spans="3:5" x14ac:dyDescent="0.25">
      <c r="C4616" s="3"/>
      <c r="E4616" s="3"/>
    </row>
    <row r="4617" spans="3:5" x14ac:dyDescent="0.25">
      <c r="C4617" s="3"/>
      <c r="E4617" s="3"/>
    </row>
    <row r="4618" spans="3:5" x14ac:dyDescent="0.25">
      <c r="C4618" s="3"/>
      <c r="E4618" s="3"/>
    </row>
    <row r="4619" spans="3:5" x14ac:dyDescent="0.25">
      <c r="C4619" s="3"/>
      <c r="E4619" s="3"/>
    </row>
    <row r="4620" spans="3:5" x14ac:dyDescent="0.25">
      <c r="C4620" s="3"/>
      <c r="E4620" s="3"/>
    </row>
    <row r="4621" spans="3:5" x14ac:dyDescent="0.25">
      <c r="C4621" s="3"/>
      <c r="E4621" s="3"/>
    </row>
    <row r="4622" spans="3:5" x14ac:dyDescent="0.25">
      <c r="C4622" s="3"/>
      <c r="E4622" s="3"/>
    </row>
    <row r="4623" spans="3:5" x14ac:dyDescent="0.25">
      <c r="C4623" s="3"/>
      <c r="E4623" s="3"/>
    </row>
    <row r="4624" spans="3:5" x14ac:dyDescent="0.25">
      <c r="C4624" s="3"/>
      <c r="E4624" s="3"/>
    </row>
    <row r="4625" spans="3:5" x14ac:dyDescent="0.25">
      <c r="C4625" s="3"/>
      <c r="E4625" s="3"/>
    </row>
    <row r="4626" spans="3:5" x14ac:dyDescent="0.25">
      <c r="C4626" s="3"/>
      <c r="E4626" s="3"/>
    </row>
    <row r="4627" spans="3:5" x14ac:dyDescent="0.25">
      <c r="C4627" s="3"/>
      <c r="E4627" s="3"/>
    </row>
    <row r="4628" spans="3:5" x14ac:dyDescent="0.25">
      <c r="C4628" s="3"/>
      <c r="E4628" s="3"/>
    </row>
    <row r="4629" spans="3:5" x14ac:dyDescent="0.25">
      <c r="C4629" s="3"/>
      <c r="E4629" s="3"/>
    </row>
    <row r="4630" spans="3:5" x14ac:dyDescent="0.25">
      <c r="C4630" s="3"/>
      <c r="E4630" s="3"/>
    </row>
    <row r="4631" spans="3:5" x14ac:dyDescent="0.25">
      <c r="C4631" s="3"/>
      <c r="E4631" s="3"/>
    </row>
    <row r="4632" spans="3:5" x14ac:dyDescent="0.25">
      <c r="C4632" s="3"/>
      <c r="E4632" s="3"/>
    </row>
    <row r="4633" spans="3:5" x14ac:dyDescent="0.25">
      <c r="C4633" s="3"/>
      <c r="E4633" s="3"/>
    </row>
    <row r="4634" spans="3:5" x14ac:dyDescent="0.25">
      <c r="C4634" s="3"/>
      <c r="E4634" s="3"/>
    </row>
    <row r="4635" spans="3:5" x14ac:dyDescent="0.25">
      <c r="C4635" s="3"/>
      <c r="E4635" s="3"/>
    </row>
    <row r="4636" spans="3:5" x14ac:dyDescent="0.25">
      <c r="C4636" s="3"/>
      <c r="E4636" s="3"/>
    </row>
    <row r="4637" spans="3:5" x14ac:dyDescent="0.25">
      <c r="C4637" s="3"/>
      <c r="E4637" s="3"/>
    </row>
    <row r="4638" spans="3:5" x14ac:dyDescent="0.25">
      <c r="C4638" s="3"/>
      <c r="E4638" s="3"/>
    </row>
    <row r="4639" spans="3:5" x14ac:dyDescent="0.25">
      <c r="C4639" s="3"/>
      <c r="E4639" s="3"/>
    </row>
    <row r="4640" spans="3:5" x14ac:dyDescent="0.25">
      <c r="C4640" s="3"/>
      <c r="E4640" s="3"/>
    </row>
    <row r="4641" spans="3:5" x14ac:dyDescent="0.25">
      <c r="C4641" s="3"/>
      <c r="E4641" s="3"/>
    </row>
    <row r="4642" spans="3:5" x14ac:dyDescent="0.25">
      <c r="C4642" s="3"/>
      <c r="E4642" s="3"/>
    </row>
    <row r="4643" spans="3:5" x14ac:dyDescent="0.25">
      <c r="C4643" s="3"/>
      <c r="E4643" s="3"/>
    </row>
    <row r="4644" spans="3:5" x14ac:dyDescent="0.25">
      <c r="C4644" s="3"/>
      <c r="E4644" s="3"/>
    </row>
    <row r="4645" spans="3:5" x14ac:dyDescent="0.25">
      <c r="C4645" s="3"/>
      <c r="E4645" s="3"/>
    </row>
    <row r="4646" spans="3:5" x14ac:dyDescent="0.25">
      <c r="C4646" s="3"/>
      <c r="E4646" s="3"/>
    </row>
    <row r="4647" spans="3:5" x14ac:dyDescent="0.25">
      <c r="C4647" s="3"/>
      <c r="E4647" s="3"/>
    </row>
    <row r="4648" spans="3:5" x14ac:dyDescent="0.25">
      <c r="C4648" s="3"/>
      <c r="E4648" s="3"/>
    </row>
    <row r="4649" spans="3:5" x14ac:dyDescent="0.25">
      <c r="C4649" s="3"/>
      <c r="E4649" s="3"/>
    </row>
    <row r="4650" spans="3:5" x14ac:dyDescent="0.25">
      <c r="C4650" s="3"/>
      <c r="E4650" s="3"/>
    </row>
    <row r="4651" spans="3:5" x14ac:dyDescent="0.25">
      <c r="C4651" s="3"/>
      <c r="E4651" s="3"/>
    </row>
    <row r="4652" spans="3:5" x14ac:dyDescent="0.25">
      <c r="C4652" s="3"/>
      <c r="E4652" s="3"/>
    </row>
    <row r="4653" spans="3:5" x14ac:dyDescent="0.25">
      <c r="C4653" s="3"/>
      <c r="E4653" s="3"/>
    </row>
    <row r="4654" spans="3:5" x14ac:dyDescent="0.25">
      <c r="C4654" s="3"/>
      <c r="E4654" s="3"/>
    </row>
    <row r="4655" spans="3:5" x14ac:dyDescent="0.25">
      <c r="C4655" s="3"/>
      <c r="E4655" s="3"/>
    </row>
    <row r="4656" spans="3:5" x14ac:dyDescent="0.25">
      <c r="C4656" s="3"/>
      <c r="E4656" s="3"/>
    </row>
    <row r="4657" spans="3:5" x14ac:dyDescent="0.25">
      <c r="C4657" s="3"/>
      <c r="E4657" s="3"/>
    </row>
    <row r="4658" spans="3:5" x14ac:dyDescent="0.25">
      <c r="C4658" s="3"/>
      <c r="E4658" s="3"/>
    </row>
    <row r="4659" spans="3:5" x14ac:dyDescent="0.25">
      <c r="C4659" s="3"/>
      <c r="E4659" s="3"/>
    </row>
    <row r="4660" spans="3:5" x14ac:dyDescent="0.25">
      <c r="C4660" s="3"/>
      <c r="E4660" s="3"/>
    </row>
    <row r="4661" spans="3:5" x14ac:dyDescent="0.25">
      <c r="C4661" s="3"/>
      <c r="E4661" s="3"/>
    </row>
    <row r="4662" spans="3:5" x14ac:dyDescent="0.25">
      <c r="C4662" s="3"/>
      <c r="E4662" s="3"/>
    </row>
    <row r="4663" spans="3:5" x14ac:dyDescent="0.25">
      <c r="C4663" s="3"/>
      <c r="E4663" s="3"/>
    </row>
    <row r="4664" spans="3:5" x14ac:dyDescent="0.25">
      <c r="C4664" s="3"/>
      <c r="E4664" s="3"/>
    </row>
    <row r="4665" spans="3:5" x14ac:dyDescent="0.25">
      <c r="C4665" s="3"/>
      <c r="E4665" s="3"/>
    </row>
    <row r="4666" spans="3:5" x14ac:dyDescent="0.25">
      <c r="C4666" s="3"/>
      <c r="E4666" s="3"/>
    </row>
    <row r="4667" spans="3:5" x14ac:dyDescent="0.25">
      <c r="C4667" s="3"/>
      <c r="E4667" s="3"/>
    </row>
    <row r="4668" spans="3:5" x14ac:dyDescent="0.25">
      <c r="C4668" s="3"/>
      <c r="E4668" s="3"/>
    </row>
    <row r="4669" spans="3:5" x14ac:dyDescent="0.25">
      <c r="C4669" s="3"/>
      <c r="E4669" s="3"/>
    </row>
    <row r="4670" spans="3:5" x14ac:dyDescent="0.25">
      <c r="C4670" s="3"/>
      <c r="E4670" s="3"/>
    </row>
    <row r="4671" spans="3:5" x14ac:dyDescent="0.25">
      <c r="C4671" s="3"/>
      <c r="E4671" s="3"/>
    </row>
    <row r="4672" spans="3:5" x14ac:dyDescent="0.25">
      <c r="C4672" s="3"/>
      <c r="E4672" s="3"/>
    </row>
    <row r="4673" spans="3:5" x14ac:dyDescent="0.25">
      <c r="C4673" s="3"/>
      <c r="E4673" s="3"/>
    </row>
    <row r="4674" spans="3:5" x14ac:dyDescent="0.25">
      <c r="C4674" s="3"/>
      <c r="E4674" s="3"/>
    </row>
    <row r="4675" spans="3:5" x14ac:dyDescent="0.25">
      <c r="C4675" s="3"/>
      <c r="E4675" s="3"/>
    </row>
    <row r="4676" spans="3:5" x14ac:dyDescent="0.25">
      <c r="C4676" s="3"/>
      <c r="E4676" s="3"/>
    </row>
    <row r="4677" spans="3:5" x14ac:dyDescent="0.25">
      <c r="C4677" s="3"/>
      <c r="E4677" s="3"/>
    </row>
    <row r="4678" spans="3:5" x14ac:dyDescent="0.25">
      <c r="C4678" s="3"/>
      <c r="E4678" s="3"/>
    </row>
    <row r="4679" spans="3:5" x14ac:dyDescent="0.25">
      <c r="C4679" s="3"/>
      <c r="E4679" s="3"/>
    </row>
    <row r="4680" spans="3:5" x14ac:dyDescent="0.25">
      <c r="C4680" s="3"/>
      <c r="E4680" s="3"/>
    </row>
    <row r="4681" spans="3:5" x14ac:dyDescent="0.25">
      <c r="C4681" s="3"/>
      <c r="E4681" s="3"/>
    </row>
    <row r="4682" spans="3:5" x14ac:dyDescent="0.25">
      <c r="C4682" s="3"/>
      <c r="E4682" s="3"/>
    </row>
    <row r="4683" spans="3:5" x14ac:dyDescent="0.25">
      <c r="C4683" s="3"/>
      <c r="E4683" s="3"/>
    </row>
    <row r="4684" spans="3:5" x14ac:dyDescent="0.25">
      <c r="C4684" s="3"/>
      <c r="E4684" s="3"/>
    </row>
    <row r="4685" spans="3:5" x14ac:dyDescent="0.25">
      <c r="C4685" s="3"/>
      <c r="E4685" s="3"/>
    </row>
    <row r="4686" spans="3:5" x14ac:dyDescent="0.25">
      <c r="C4686" s="3"/>
      <c r="E4686" s="3"/>
    </row>
    <row r="4687" spans="3:5" x14ac:dyDescent="0.25">
      <c r="C4687" s="3"/>
      <c r="E4687" s="3"/>
    </row>
    <row r="4688" spans="3:5" x14ac:dyDescent="0.25">
      <c r="C4688" s="3"/>
      <c r="E4688" s="3"/>
    </row>
    <row r="4689" spans="3:5" x14ac:dyDescent="0.25">
      <c r="C4689" s="3"/>
      <c r="E4689" s="3"/>
    </row>
    <row r="4690" spans="3:5" x14ac:dyDescent="0.25">
      <c r="C4690" s="3"/>
      <c r="E4690" s="3"/>
    </row>
    <row r="4691" spans="3:5" x14ac:dyDescent="0.25">
      <c r="C4691" s="3"/>
      <c r="E4691" s="3"/>
    </row>
    <row r="4692" spans="3:5" x14ac:dyDescent="0.25">
      <c r="C4692" s="3"/>
      <c r="E4692" s="3"/>
    </row>
    <row r="4693" spans="3:5" x14ac:dyDescent="0.25">
      <c r="C4693" s="3"/>
      <c r="E4693" s="3"/>
    </row>
    <row r="4694" spans="3:5" x14ac:dyDescent="0.25">
      <c r="C4694" s="3"/>
      <c r="E4694" s="3"/>
    </row>
    <row r="4695" spans="3:5" x14ac:dyDescent="0.25">
      <c r="C4695" s="3"/>
      <c r="E4695" s="3"/>
    </row>
    <row r="4696" spans="3:5" x14ac:dyDescent="0.25">
      <c r="C4696" s="3"/>
      <c r="E4696" s="3"/>
    </row>
    <row r="4697" spans="3:5" x14ac:dyDescent="0.25">
      <c r="C4697" s="3"/>
      <c r="E4697" s="3"/>
    </row>
    <row r="4698" spans="3:5" x14ac:dyDescent="0.25">
      <c r="C4698" s="3"/>
      <c r="E4698" s="3"/>
    </row>
    <row r="4699" spans="3:5" x14ac:dyDescent="0.25">
      <c r="C4699" s="3"/>
      <c r="E4699" s="3"/>
    </row>
    <row r="4700" spans="3:5" x14ac:dyDescent="0.25">
      <c r="C4700" s="3"/>
      <c r="E4700" s="3"/>
    </row>
    <row r="4701" spans="3:5" x14ac:dyDescent="0.25">
      <c r="C4701" s="3"/>
      <c r="E4701" s="3"/>
    </row>
    <row r="4702" spans="3:5" x14ac:dyDescent="0.25">
      <c r="C4702" s="3"/>
      <c r="E4702" s="3"/>
    </row>
    <row r="4703" spans="3:5" x14ac:dyDescent="0.25">
      <c r="C4703" s="3"/>
      <c r="E4703" s="3"/>
    </row>
    <row r="4704" spans="3:5" x14ac:dyDescent="0.25">
      <c r="C4704" s="3"/>
      <c r="E4704" s="3"/>
    </row>
    <row r="4705" spans="3:5" x14ac:dyDescent="0.25">
      <c r="C4705" s="3"/>
      <c r="E4705" s="3"/>
    </row>
    <row r="4706" spans="3:5" x14ac:dyDescent="0.25">
      <c r="C4706" s="3"/>
      <c r="E4706" s="3"/>
    </row>
    <row r="4707" spans="3:5" x14ac:dyDescent="0.25">
      <c r="C4707" s="3"/>
      <c r="E4707" s="3"/>
    </row>
    <row r="4708" spans="3:5" x14ac:dyDescent="0.25">
      <c r="C4708" s="3"/>
      <c r="E4708" s="3"/>
    </row>
    <row r="4709" spans="3:5" x14ac:dyDescent="0.25">
      <c r="C4709" s="3"/>
      <c r="E4709" s="3"/>
    </row>
    <row r="4710" spans="3:5" x14ac:dyDescent="0.25">
      <c r="C4710" s="3"/>
      <c r="E4710" s="3"/>
    </row>
    <row r="4711" spans="3:5" x14ac:dyDescent="0.25">
      <c r="C4711" s="3"/>
      <c r="E4711" s="3"/>
    </row>
    <row r="4712" spans="3:5" x14ac:dyDescent="0.25">
      <c r="C4712" s="3"/>
      <c r="E4712" s="3"/>
    </row>
    <row r="4713" spans="3:5" x14ac:dyDescent="0.25">
      <c r="C4713" s="3"/>
      <c r="E4713" s="3"/>
    </row>
    <row r="4714" spans="3:5" x14ac:dyDescent="0.25">
      <c r="C4714" s="3"/>
      <c r="E4714" s="3"/>
    </row>
    <row r="4715" spans="3:5" x14ac:dyDescent="0.25">
      <c r="C4715" s="3"/>
      <c r="E4715" s="3"/>
    </row>
    <row r="4716" spans="3:5" x14ac:dyDescent="0.25">
      <c r="C4716" s="3"/>
      <c r="E4716" s="3"/>
    </row>
    <row r="4717" spans="3:5" x14ac:dyDescent="0.25">
      <c r="C4717" s="3"/>
      <c r="E4717" s="3"/>
    </row>
    <row r="4718" spans="3:5" x14ac:dyDescent="0.25">
      <c r="C4718" s="3"/>
      <c r="E4718" s="3"/>
    </row>
    <row r="4719" spans="3:5" x14ac:dyDescent="0.25">
      <c r="C4719" s="3"/>
      <c r="E4719" s="3"/>
    </row>
    <row r="4720" spans="3:5" x14ac:dyDescent="0.25">
      <c r="C4720" s="3"/>
      <c r="E4720" s="3"/>
    </row>
    <row r="4721" spans="3:5" x14ac:dyDescent="0.25">
      <c r="C4721" s="3"/>
      <c r="E4721" s="3"/>
    </row>
    <row r="4722" spans="3:5" x14ac:dyDescent="0.25">
      <c r="C4722" s="3"/>
      <c r="E4722" s="3"/>
    </row>
    <row r="4723" spans="3:5" x14ac:dyDescent="0.25">
      <c r="C4723" s="3"/>
      <c r="E4723" s="3"/>
    </row>
    <row r="4724" spans="3:5" x14ac:dyDescent="0.25">
      <c r="C4724" s="3"/>
      <c r="E4724" s="3"/>
    </row>
    <row r="4725" spans="3:5" x14ac:dyDescent="0.25">
      <c r="C4725" s="3"/>
      <c r="E4725" s="3"/>
    </row>
    <row r="4726" spans="3:5" x14ac:dyDescent="0.25">
      <c r="C4726" s="3"/>
      <c r="E4726" s="3"/>
    </row>
    <row r="4727" spans="3:5" x14ac:dyDescent="0.25">
      <c r="C4727" s="3"/>
      <c r="E4727" s="3"/>
    </row>
    <row r="4728" spans="3:5" x14ac:dyDescent="0.25">
      <c r="C4728" s="3"/>
      <c r="E4728" s="3"/>
    </row>
    <row r="4729" spans="3:5" x14ac:dyDescent="0.25">
      <c r="C4729" s="3"/>
      <c r="E4729" s="3"/>
    </row>
    <row r="4730" spans="3:5" x14ac:dyDescent="0.25">
      <c r="C4730" s="3"/>
      <c r="E4730" s="3"/>
    </row>
    <row r="4731" spans="3:5" x14ac:dyDescent="0.25">
      <c r="C4731" s="3"/>
      <c r="E4731" s="3"/>
    </row>
    <row r="4732" spans="3:5" x14ac:dyDescent="0.25">
      <c r="C4732" s="3"/>
      <c r="E4732" s="3"/>
    </row>
    <row r="4733" spans="3:5" x14ac:dyDescent="0.25">
      <c r="C4733" s="3"/>
      <c r="E4733" s="3"/>
    </row>
    <row r="4734" spans="3:5" x14ac:dyDescent="0.25">
      <c r="C4734" s="3"/>
      <c r="E4734" s="3"/>
    </row>
    <row r="4735" spans="3:5" x14ac:dyDescent="0.25">
      <c r="C4735" s="3"/>
      <c r="E4735" s="3"/>
    </row>
    <row r="4736" spans="3:5" x14ac:dyDescent="0.25">
      <c r="C4736" s="3"/>
      <c r="E4736" s="3"/>
    </row>
    <row r="4737" spans="3:5" x14ac:dyDescent="0.25">
      <c r="C4737" s="3"/>
      <c r="E4737" s="3"/>
    </row>
    <row r="4738" spans="3:5" x14ac:dyDescent="0.25">
      <c r="C4738" s="3"/>
      <c r="E4738" s="3"/>
    </row>
    <row r="4739" spans="3:5" x14ac:dyDescent="0.25">
      <c r="C4739" s="3"/>
      <c r="E4739" s="3"/>
    </row>
    <row r="4740" spans="3:5" x14ac:dyDescent="0.25">
      <c r="C4740" s="3"/>
      <c r="E4740" s="3"/>
    </row>
    <row r="4741" spans="3:5" x14ac:dyDescent="0.25">
      <c r="C4741" s="3"/>
      <c r="E4741" s="3"/>
    </row>
    <row r="4742" spans="3:5" x14ac:dyDescent="0.25">
      <c r="C4742" s="3"/>
      <c r="E4742" s="3"/>
    </row>
    <row r="4743" spans="3:5" x14ac:dyDescent="0.25">
      <c r="C4743" s="3"/>
      <c r="E4743" s="3"/>
    </row>
    <row r="4744" spans="3:5" x14ac:dyDescent="0.25">
      <c r="C4744" s="3"/>
      <c r="E4744" s="3"/>
    </row>
    <row r="4745" spans="3:5" x14ac:dyDescent="0.25">
      <c r="C4745" s="3"/>
      <c r="E4745" s="3"/>
    </row>
    <row r="4746" spans="3:5" x14ac:dyDescent="0.25">
      <c r="C4746" s="3"/>
      <c r="E4746" s="3"/>
    </row>
    <row r="4747" spans="3:5" x14ac:dyDescent="0.25">
      <c r="C4747" s="3"/>
      <c r="E4747" s="3"/>
    </row>
    <row r="4748" spans="3:5" x14ac:dyDescent="0.25">
      <c r="C4748" s="3"/>
      <c r="E4748" s="3"/>
    </row>
    <row r="4749" spans="3:5" x14ac:dyDescent="0.25">
      <c r="C4749" s="3"/>
      <c r="E4749" s="3"/>
    </row>
    <row r="4750" spans="3:5" x14ac:dyDescent="0.25">
      <c r="C4750" s="3"/>
      <c r="E4750" s="3"/>
    </row>
    <row r="4751" spans="3:5" x14ac:dyDescent="0.25">
      <c r="C4751" s="3"/>
      <c r="E4751" s="3"/>
    </row>
    <row r="4752" spans="3:5" x14ac:dyDescent="0.25">
      <c r="C4752" s="3"/>
      <c r="E4752" s="3"/>
    </row>
    <row r="4753" spans="3:5" x14ac:dyDescent="0.25">
      <c r="C4753" s="3"/>
      <c r="E4753" s="3"/>
    </row>
    <row r="4754" spans="3:5" x14ac:dyDescent="0.25">
      <c r="C4754" s="3"/>
      <c r="E4754" s="3"/>
    </row>
    <row r="4755" spans="3:5" x14ac:dyDescent="0.25">
      <c r="C4755" s="3"/>
      <c r="E4755" s="3"/>
    </row>
    <row r="4756" spans="3:5" x14ac:dyDescent="0.25">
      <c r="C4756" s="3"/>
      <c r="E4756" s="3"/>
    </row>
    <row r="4757" spans="3:5" x14ac:dyDescent="0.25">
      <c r="C4757" s="3"/>
      <c r="E4757" s="3"/>
    </row>
    <row r="4758" spans="3:5" x14ac:dyDescent="0.25">
      <c r="C4758" s="3"/>
      <c r="E4758" s="3"/>
    </row>
    <row r="4759" spans="3:5" x14ac:dyDescent="0.25">
      <c r="C4759" s="3"/>
      <c r="E4759" s="3"/>
    </row>
    <row r="4760" spans="3:5" x14ac:dyDescent="0.25">
      <c r="C4760" s="3"/>
      <c r="E4760" s="3"/>
    </row>
    <row r="4761" spans="3:5" x14ac:dyDescent="0.25">
      <c r="C4761" s="3"/>
      <c r="E4761" s="3"/>
    </row>
    <row r="4762" spans="3:5" x14ac:dyDescent="0.25">
      <c r="C4762" s="3"/>
      <c r="E4762" s="3"/>
    </row>
    <row r="4763" spans="3:5" x14ac:dyDescent="0.25">
      <c r="C4763" s="3"/>
      <c r="E4763" s="3"/>
    </row>
    <row r="4764" spans="3:5" x14ac:dyDescent="0.25">
      <c r="C4764" s="3"/>
      <c r="E4764" s="3"/>
    </row>
    <row r="4765" spans="3:5" x14ac:dyDescent="0.25">
      <c r="C4765" s="3"/>
      <c r="E4765" s="3"/>
    </row>
    <row r="4766" spans="3:5" x14ac:dyDescent="0.25">
      <c r="C4766" s="3"/>
      <c r="E4766" s="3"/>
    </row>
    <row r="4767" spans="3:5" x14ac:dyDescent="0.25">
      <c r="C4767" s="3"/>
      <c r="E4767" s="3"/>
    </row>
    <row r="4768" spans="3:5" x14ac:dyDescent="0.25">
      <c r="C4768" s="3"/>
      <c r="E4768" s="3"/>
    </row>
    <row r="4769" spans="3:5" x14ac:dyDescent="0.25">
      <c r="C4769" s="3"/>
      <c r="E4769" s="3"/>
    </row>
    <row r="4770" spans="3:5" x14ac:dyDescent="0.25">
      <c r="C4770" s="3"/>
      <c r="E4770" s="3"/>
    </row>
    <row r="4771" spans="3:5" x14ac:dyDescent="0.25">
      <c r="C4771" s="3"/>
      <c r="E4771" s="3"/>
    </row>
    <row r="4772" spans="3:5" x14ac:dyDescent="0.25">
      <c r="C4772" s="3"/>
      <c r="E4772" s="3"/>
    </row>
    <row r="4773" spans="3:5" x14ac:dyDescent="0.25">
      <c r="C4773" s="3"/>
      <c r="E4773" s="3"/>
    </row>
    <row r="4774" spans="3:5" x14ac:dyDescent="0.25">
      <c r="C4774" s="3"/>
      <c r="E4774" s="3"/>
    </row>
    <row r="4775" spans="3:5" x14ac:dyDescent="0.25">
      <c r="C4775" s="3"/>
      <c r="E4775" s="3"/>
    </row>
    <row r="4776" spans="3:5" x14ac:dyDescent="0.25">
      <c r="C4776" s="3"/>
      <c r="E4776" s="3"/>
    </row>
    <row r="4777" spans="3:5" x14ac:dyDescent="0.25">
      <c r="C4777" s="3"/>
      <c r="E4777" s="3"/>
    </row>
    <row r="4778" spans="3:5" x14ac:dyDescent="0.25">
      <c r="C4778" s="3"/>
      <c r="E4778" s="3"/>
    </row>
    <row r="4779" spans="3:5" x14ac:dyDescent="0.25">
      <c r="C4779" s="3"/>
      <c r="E4779" s="3"/>
    </row>
    <row r="4780" spans="3:5" x14ac:dyDescent="0.25">
      <c r="C4780" s="3"/>
      <c r="E4780" s="3"/>
    </row>
    <row r="4781" spans="3:5" x14ac:dyDescent="0.25">
      <c r="C4781" s="3"/>
      <c r="E4781" s="3"/>
    </row>
    <row r="4782" spans="3:5" x14ac:dyDescent="0.25">
      <c r="C4782" s="3"/>
      <c r="E4782" s="3"/>
    </row>
    <row r="4783" spans="3:5" x14ac:dyDescent="0.25">
      <c r="C4783" s="3"/>
      <c r="E4783" s="3"/>
    </row>
    <row r="4784" spans="3:5" x14ac:dyDescent="0.25">
      <c r="C4784" s="3"/>
      <c r="E4784" s="3"/>
    </row>
    <row r="4785" spans="3:5" x14ac:dyDescent="0.25">
      <c r="C4785" s="3"/>
      <c r="E4785" s="3"/>
    </row>
    <row r="4786" spans="3:5" x14ac:dyDescent="0.25">
      <c r="C4786" s="3"/>
      <c r="E4786" s="3"/>
    </row>
    <row r="4787" spans="3:5" x14ac:dyDescent="0.25">
      <c r="C4787" s="3"/>
      <c r="E4787" s="3"/>
    </row>
    <row r="4788" spans="3:5" x14ac:dyDescent="0.25">
      <c r="C4788" s="3"/>
      <c r="E4788" s="3"/>
    </row>
    <row r="4789" spans="3:5" x14ac:dyDescent="0.25">
      <c r="C4789" s="3"/>
      <c r="E4789" s="3"/>
    </row>
    <row r="4790" spans="3:5" x14ac:dyDescent="0.25">
      <c r="C4790" s="3"/>
      <c r="E4790" s="3"/>
    </row>
    <row r="4791" spans="3:5" x14ac:dyDescent="0.25">
      <c r="C4791" s="3"/>
      <c r="E4791" s="3"/>
    </row>
    <row r="4792" spans="3:5" x14ac:dyDescent="0.25">
      <c r="C4792" s="3"/>
      <c r="E4792" s="3"/>
    </row>
    <row r="4793" spans="3:5" x14ac:dyDescent="0.25">
      <c r="C4793" s="3"/>
      <c r="E4793" s="3"/>
    </row>
    <row r="4794" spans="3:5" x14ac:dyDescent="0.25">
      <c r="C4794" s="3"/>
      <c r="E4794" s="3"/>
    </row>
    <row r="4795" spans="3:5" x14ac:dyDescent="0.25">
      <c r="C4795" s="3"/>
      <c r="E4795" s="3"/>
    </row>
    <row r="4796" spans="3:5" x14ac:dyDescent="0.25">
      <c r="C4796" s="3"/>
      <c r="E4796" s="3"/>
    </row>
    <row r="4797" spans="3:5" x14ac:dyDescent="0.25">
      <c r="C4797" s="3"/>
      <c r="E4797" s="3"/>
    </row>
    <row r="4798" spans="3:5" x14ac:dyDescent="0.25">
      <c r="C4798" s="3"/>
      <c r="E4798" s="3"/>
    </row>
    <row r="4799" spans="3:5" x14ac:dyDescent="0.25">
      <c r="C4799" s="3"/>
      <c r="E4799" s="3"/>
    </row>
    <row r="4800" spans="3:5" x14ac:dyDescent="0.25">
      <c r="C4800" s="3"/>
      <c r="E4800" s="3"/>
    </row>
    <row r="4801" spans="3:5" x14ac:dyDescent="0.25">
      <c r="C4801" s="3"/>
      <c r="E4801" s="3"/>
    </row>
    <row r="4802" spans="3:5" x14ac:dyDescent="0.25">
      <c r="C4802" s="3"/>
      <c r="E4802" s="3"/>
    </row>
    <row r="4803" spans="3:5" x14ac:dyDescent="0.25">
      <c r="C4803" s="3"/>
      <c r="E4803" s="3"/>
    </row>
    <row r="4804" spans="3:5" x14ac:dyDescent="0.25">
      <c r="C4804" s="3"/>
      <c r="E4804" s="3"/>
    </row>
    <row r="4805" spans="3:5" x14ac:dyDescent="0.25">
      <c r="C4805" s="3"/>
      <c r="E4805" s="3"/>
    </row>
    <row r="4806" spans="3:5" x14ac:dyDescent="0.25">
      <c r="C4806" s="3"/>
      <c r="E4806" s="3"/>
    </row>
    <row r="4807" spans="3:5" x14ac:dyDescent="0.25">
      <c r="C4807" s="3"/>
      <c r="E4807" s="3"/>
    </row>
    <row r="4808" spans="3:5" x14ac:dyDescent="0.25">
      <c r="C4808" s="3"/>
      <c r="E4808" s="3"/>
    </row>
    <row r="4809" spans="3:5" x14ac:dyDescent="0.25">
      <c r="C4809" s="3"/>
      <c r="E4809" s="3"/>
    </row>
    <row r="4810" spans="3:5" x14ac:dyDescent="0.25">
      <c r="C4810" s="3"/>
      <c r="E4810" s="3"/>
    </row>
    <row r="4811" spans="3:5" x14ac:dyDescent="0.25">
      <c r="C4811" s="3"/>
      <c r="E4811" s="3"/>
    </row>
    <row r="4812" spans="3:5" x14ac:dyDescent="0.25">
      <c r="C4812" s="3"/>
      <c r="E4812" s="3"/>
    </row>
    <row r="4813" spans="3:5" x14ac:dyDescent="0.25">
      <c r="C4813" s="3"/>
      <c r="E4813" s="3"/>
    </row>
    <row r="4814" spans="3:5" x14ac:dyDescent="0.25">
      <c r="C4814" s="3"/>
      <c r="E4814" s="3"/>
    </row>
    <row r="4815" spans="3:5" x14ac:dyDescent="0.25">
      <c r="C4815" s="3"/>
      <c r="E4815" s="3"/>
    </row>
    <row r="4816" spans="3:5" x14ac:dyDescent="0.25">
      <c r="C4816" s="3"/>
      <c r="E4816" s="3"/>
    </row>
    <row r="4817" spans="3:5" x14ac:dyDescent="0.25">
      <c r="C4817" s="3"/>
      <c r="E4817" s="3"/>
    </row>
    <row r="4818" spans="3:5" x14ac:dyDescent="0.25">
      <c r="C4818" s="3"/>
      <c r="E4818" s="3"/>
    </row>
    <row r="4819" spans="3:5" x14ac:dyDescent="0.25">
      <c r="C4819" s="3"/>
      <c r="E4819" s="3"/>
    </row>
    <row r="4820" spans="3:5" x14ac:dyDescent="0.25">
      <c r="C4820" s="3"/>
      <c r="E4820" s="3"/>
    </row>
    <row r="4821" spans="3:5" x14ac:dyDescent="0.25">
      <c r="C4821" s="3"/>
      <c r="E4821" s="3"/>
    </row>
    <row r="4822" spans="3:5" x14ac:dyDescent="0.25">
      <c r="C4822" s="3"/>
      <c r="E4822" s="3"/>
    </row>
    <row r="4823" spans="3:5" x14ac:dyDescent="0.25">
      <c r="C4823" s="3"/>
      <c r="E4823" s="3"/>
    </row>
    <row r="4824" spans="3:5" x14ac:dyDescent="0.25">
      <c r="C4824" s="3"/>
      <c r="E4824" s="3"/>
    </row>
    <row r="4825" spans="3:5" x14ac:dyDescent="0.25">
      <c r="C4825" s="3"/>
      <c r="E4825" s="3"/>
    </row>
    <row r="4826" spans="3:5" x14ac:dyDescent="0.25">
      <c r="C4826" s="3"/>
      <c r="E4826" s="3"/>
    </row>
    <row r="4827" spans="3:5" x14ac:dyDescent="0.25">
      <c r="C4827" s="3"/>
      <c r="E4827" s="3"/>
    </row>
    <row r="4828" spans="3:5" x14ac:dyDescent="0.25">
      <c r="C4828" s="3"/>
      <c r="E4828" s="3"/>
    </row>
    <row r="4829" spans="3:5" x14ac:dyDescent="0.25">
      <c r="C4829" s="3"/>
      <c r="E4829" s="3"/>
    </row>
    <row r="4830" spans="3:5" x14ac:dyDescent="0.25">
      <c r="C4830" s="3"/>
      <c r="E4830" s="3"/>
    </row>
    <row r="4831" spans="3:5" x14ac:dyDescent="0.25">
      <c r="C4831" s="3"/>
      <c r="E4831" s="3"/>
    </row>
    <row r="4832" spans="3:5" x14ac:dyDescent="0.25">
      <c r="C4832" s="3"/>
      <c r="E4832" s="3"/>
    </row>
    <row r="4833" spans="3:5" x14ac:dyDescent="0.25">
      <c r="C4833" s="3"/>
      <c r="E4833" s="3"/>
    </row>
    <row r="4834" spans="3:5" x14ac:dyDescent="0.25">
      <c r="C4834" s="3"/>
      <c r="E4834" s="3"/>
    </row>
    <row r="4835" spans="3:5" x14ac:dyDescent="0.25">
      <c r="C4835" s="3"/>
      <c r="E4835" s="3"/>
    </row>
    <row r="4836" spans="3:5" x14ac:dyDescent="0.25">
      <c r="C4836" s="3"/>
      <c r="E4836" s="3"/>
    </row>
    <row r="4837" spans="3:5" x14ac:dyDescent="0.25">
      <c r="C4837" s="3"/>
      <c r="E4837" s="3"/>
    </row>
    <row r="4838" spans="3:5" x14ac:dyDescent="0.25">
      <c r="C4838" s="3"/>
      <c r="E4838" s="3"/>
    </row>
    <row r="4839" spans="3:5" x14ac:dyDescent="0.25">
      <c r="C4839" s="3"/>
      <c r="E4839" s="3"/>
    </row>
    <row r="4840" spans="3:5" x14ac:dyDescent="0.25">
      <c r="C4840" s="3"/>
      <c r="E4840" s="3"/>
    </row>
    <row r="4841" spans="3:5" x14ac:dyDescent="0.25">
      <c r="C4841" s="3"/>
      <c r="E4841" s="3"/>
    </row>
    <row r="4842" spans="3:5" x14ac:dyDescent="0.25">
      <c r="C4842" s="3"/>
      <c r="E4842" s="3"/>
    </row>
    <row r="4843" spans="3:5" x14ac:dyDescent="0.25">
      <c r="C4843" s="3"/>
      <c r="E4843" s="3"/>
    </row>
    <row r="4844" spans="3:5" x14ac:dyDescent="0.25">
      <c r="C4844" s="3"/>
      <c r="E4844" s="3"/>
    </row>
    <row r="4845" spans="3:5" x14ac:dyDescent="0.25">
      <c r="C4845" s="3"/>
      <c r="E4845" s="3"/>
    </row>
    <row r="4846" spans="3:5" x14ac:dyDescent="0.25">
      <c r="C4846" s="3"/>
      <c r="E4846" s="3"/>
    </row>
    <row r="4847" spans="3:5" x14ac:dyDescent="0.25">
      <c r="C4847" s="3"/>
      <c r="E4847" s="3"/>
    </row>
    <row r="4848" spans="3:5" x14ac:dyDescent="0.25">
      <c r="C4848" s="3"/>
      <c r="E4848" s="3"/>
    </row>
    <row r="4849" spans="3:5" x14ac:dyDescent="0.25">
      <c r="C4849" s="3"/>
      <c r="E4849" s="3"/>
    </row>
    <row r="4850" spans="3:5" x14ac:dyDescent="0.25">
      <c r="C4850" s="3"/>
      <c r="E4850" s="3"/>
    </row>
    <row r="4851" spans="3:5" x14ac:dyDescent="0.25">
      <c r="C4851" s="3"/>
      <c r="E4851" s="3"/>
    </row>
    <row r="4852" spans="3:5" x14ac:dyDescent="0.25">
      <c r="C4852" s="3"/>
      <c r="E4852" s="3"/>
    </row>
    <row r="4853" spans="3:5" x14ac:dyDescent="0.25">
      <c r="C4853" s="3"/>
      <c r="E4853" s="3"/>
    </row>
    <row r="4854" spans="3:5" x14ac:dyDescent="0.25">
      <c r="C4854" s="3"/>
      <c r="E4854" s="3"/>
    </row>
    <row r="4855" spans="3:5" x14ac:dyDescent="0.25">
      <c r="C4855" s="3"/>
      <c r="E4855" s="3"/>
    </row>
    <row r="4856" spans="3:5" x14ac:dyDescent="0.25">
      <c r="C4856" s="3"/>
      <c r="E4856" s="3"/>
    </row>
    <row r="4857" spans="3:5" x14ac:dyDescent="0.25">
      <c r="C4857" s="3"/>
      <c r="E4857" s="3"/>
    </row>
    <row r="4858" spans="3:5" x14ac:dyDescent="0.25">
      <c r="C4858" s="3"/>
      <c r="E4858" s="3"/>
    </row>
    <row r="4859" spans="3:5" x14ac:dyDescent="0.25">
      <c r="C4859" s="3"/>
      <c r="E4859" s="3"/>
    </row>
    <row r="4860" spans="3:5" x14ac:dyDescent="0.25">
      <c r="C4860" s="3"/>
      <c r="E4860" s="3"/>
    </row>
    <row r="4861" spans="3:5" x14ac:dyDescent="0.25">
      <c r="C4861" s="3"/>
      <c r="E4861" s="3"/>
    </row>
    <row r="4862" spans="3:5" x14ac:dyDescent="0.25">
      <c r="C4862" s="3"/>
      <c r="E4862" s="3"/>
    </row>
    <row r="4863" spans="3:5" x14ac:dyDescent="0.25">
      <c r="C4863" s="3"/>
      <c r="E4863" s="3"/>
    </row>
    <row r="4864" spans="3:5" x14ac:dyDescent="0.25">
      <c r="C4864" s="3"/>
      <c r="E4864" s="3"/>
    </row>
    <row r="4865" spans="3:5" x14ac:dyDescent="0.25">
      <c r="C4865" s="3"/>
      <c r="E4865" s="3"/>
    </row>
    <row r="4866" spans="3:5" x14ac:dyDescent="0.25">
      <c r="C4866" s="3"/>
      <c r="E4866" s="3"/>
    </row>
    <row r="4867" spans="3:5" x14ac:dyDescent="0.25">
      <c r="C4867" s="3"/>
      <c r="E4867" s="3"/>
    </row>
    <row r="4868" spans="3:5" x14ac:dyDescent="0.25">
      <c r="C4868" s="3"/>
      <c r="E4868" s="3"/>
    </row>
    <row r="4869" spans="3:5" x14ac:dyDescent="0.25">
      <c r="C4869" s="3"/>
      <c r="E4869" s="3"/>
    </row>
    <row r="4870" spans="3:5" x14ac:dyDescent="0.25">
      <c r="C4870" s="3"/>
      <c r="E4870" s="3"/>
    </row>
    <row r="4871" spans="3:5" x14ac:dyDescent="0.25">
      <c r="C4871" s="3"/>
      <c r="E4871" s="3"/>
    </row>
    <row r="4872" spans="3:5" x14ac:dyDescent="0.25">
      <c r="C4872" s="3"/>
      <c r="E4872" s="3"/>
    </row>
    <row r="4873" spans="3:5" x14ac:dyDescent="0.25">
      <c r="C4873" s="3"/>
      <c r="E4873" s="3"/>
    </row>
    <row r="4874" spans="3:5" x14ac:dyDescent="0.25">
      <c r="C4874" s="3"/>
      <c r="E4874" s="3"/>
    </row>
    <row r="4875" spans="3:5" x14ac:dyDescent="0.25">
      <c r="C4875" s="3"/>
      <c r="E4875" s="3"/>
    </row>
    <row r="4876" spans="3:5" x14ac:dyDescent="0.25">
      <c r="C4876" s="3"/>
      <c r="E4876" s="3"/>
    </row>
    <row r="4877" spans="3:5" x14ac:dyDescent="0.25">
      <c r="C4877" s="3"/>
      <c r="E4877" s="3"/>
    </row>
    <row r="4878" spans="3:5" x14ac:dyDescent="0.25">
      <c r="C4878" s="3"/>
      <c r="E4878" s="3"/>
    </row>
    <row r="4879" spans="3:5" x14ac:dyDescent="0.25">
      <c r="C4879" s="3"/>
      <c r="E4879" s="3"/>
    </row>
    <row r="4880" spans="3:5" x14ac:dyDescent="0.25">
      <c r="C4880" s="3"/>
      <c r="E4880" s="3"/>
    </row>
    <row r="4881" spans="3:5" x14ac:dyDescent="0.25">
      <c r="C4881" s="3"/>
      <c r="E4881" s="3"/>
    </row>
    <row r="4882" spans="3:5" x14ac:dyDescent="0.25">
      <c r="C4882" s="3"/>
      <c r="E4882" s="3"/>
    </row>
    <row r="4883" spans="3:5" x14ac:dyDescent="0.25">
      <c r="C4883" s="3"/>
      <c r="E4883" s="3"/>
    </row>
    <row r="4884" spans="3:5" x14ac:dyDescent="0.25">
      <c r="C4884" s="3"/>
      <c r="E4884" s="3"/>
    </row>
    <row r="4885" spans="3:5" x14ac:dyDescent="0.25">
      <c r="C4885" s="3"/>
      <c r="E4885" s="3"/>
    </row>
    <row r="4886" spans="3:5" x14ac:dyDescent="0.25">
      <c r="C4886" s="3"/>
      <c r="E4886" s="3"/>
    </row>
    <row r="4887" spans="3:5" x14ac:dyDescent="0.25">
      <c r="C4887" s="3"/>
      <c r="E4887" s="3"/>
    </row>
    <row r="4888" spans="3:5" x14ac:dyDescent="0.25">
      <c r="C4888" s="3"/>
      <c r="E4888" s="3"/>
    </row>
    <row r="4889" spans="3:5" x14ac:dyDescent="0.25">
      <c r="C4889" s="3"/>
      <c r="E4889" s="3"/>
    </row>
    <row r="4890" spans="3:5" x14ac:dyDescent="0.25">
      <c r="C4890" s="3"/>
      <c r="E4890" s="3"/>
    </row>
    <row r="4891" spans="3:5" x14ac:dyDescent="0.25">
      <c r="C4891" s="3"/>
      <c r="E4891" s="3"/>
    </row>
    <row r="4892" spans="3:5" x14ac:dyDescent="0.25">
      <c r="C4892" s="3"/>
      <c r="E4892" s="3"/>
    </row>
    <row r="4893" spans="3:5" x14ac:dyDescent="0.25">
      <c r="C4893" s="3"/>
      <c r="E4893" s="3"/>
    </row>
    <row r="4894" spans="3:5" x14ac:dyDescent="0.25">
      <c r="C4894" s="3"/>
      <c r="E4894" s="3"/>
    </row>
    <row r="4895" spans="3:5" x14ac:dyDescent="0.25">
      <c r="C4895" s="3"/>
      <c r="E4895" s="3"/>
    </row>
    <row r="4896" spans="3:5" x14ac:dyDescent="0.25">
      <c r="C4896" s="3"/>
      <c r="E4896" s="3"/>
    </row>
    <row r="4897" spans="3:5" x14ac:dyDescent="0.25">
      <c r="C4897" s="3"/>
      <c r="E4897" s="3"/>
    </row>
    <row r="4898" spans="3:5" x14ac:dyDescent="0.25">
      <c r="C4898" s="3"/>
      <c r="E4898" s="3"/>
    </row>
    <row r="4899" spans="3:5" x14ac:dyDescent="0.25">
      <c r="C4899" s="3"/>
      <c r="E4899" s="3"/>
    </row>
    <row r="4900" spans="3:5" x14ac:dyDescent="0.25">
      <c r="C4900" s="3"/>
      <c r="E4900" s="3"/>
    </row>
    <row r="4901" spans="3:5" x14ac:dyDescent="0.25">
      <c r="C4901" s="3"/>
      <c r="E4901" s="3"/>
    </row>
    <row r="4902" spans="3:5" x14ac:dyDescent="0.25">
      <c r="C4902" s="3"/>
      <c r="E4902" s="3"/>
    </row>
    <row r="4903" spans="3:5" x14ac:dyDescent="0.25">
      <c r="C4903" s="3"/>
      <c r="E4903" s="3"/>
    </row>
    <row r="4904" spans="3:5" x14ac:dyDescent="0.25">
      <c r="C4904" s="3"/>
      <c r="E4904" s="3"/>
    </row>
    <row r="4905" spans="3:5" x14ac:dyDescent="0.25">
      <c r="C4905" s="3"/>
      <c r="E4905" s="3"/>
    </row>
    <row r="4906" spans="3:5" x14ac:dyDescent="0.25">
      <c r="C4906" s="3"/>
      <c r="E4906" s="3"/>
    </row>
    <row r="4907" spans="3:5" x14ac:dyDescent="0.25">
      <c r="C4907" s="3"/>
      <c r="E4907" s="3"/>
    </row>
    <row r="4908" spans="3:5" x14ac:dyDescent="0.25">
      <c r="C4908" s="3"/>
      <c r="E4908" s="3"/>
    </row>
    <row r="4909" spans="3:5" x14ac:dyDescent="0.25">
      <c r="C4909" s="3"/>
      <c r="E4909" s="3"/>
    </row>
    <row r="4910" spans="3:5" x14ac:dyDescent="0.25">
      <c r="C4910" s="3"/>
      <c r="E4910" s="3"/>
    </row>
    <row r="4911" spans="3:5" x14ac:dyDescent="0.25">
      <c r="C4911" s="3"/>
      <c r="E4911" s="3"/>
    </row>
    <row r="4912" spans="3:5" x14ac:dyDescent="0.25">
      <c r="C4912" s="3"/>
      <c r="E4912" s="3"/>
    </row>
    <row r="4913" spans="3:5" x14ac:dyDescent="0.25">
      <c r="C4913" s="3"/>
      <c r="E4913" s="3"/>
    </row>
    <row r="4914" spans="3:5" x14ac:dyDescent="0.25">
      <c r="C4914" s="3"/>
      <c r="E4914" s="3"/>
    </row>
    <row r="4915" spans="3:5" x14ac:dyDescent="0.25">
      <c r="C4915" s="3"/>
      <c r="E4915" s="3"/>
    </row>
    <row r="4916" spans="3:5" x14ac:dyDescent="0.25">
      <c r="C4916" s="3"/>
      <c r="E4916" s="3"/>
    </row>
    <row r="4917" spans="3:5" x14ac:dyDescent="0.25">
      <c r="C4917" s="3"/>
      <c r="E4917" s="3"/>
    </row>
    <row r="4918" spans="3:5" x14ac:dyDescent="0.25">
      <c r="C4918" s="3"/>
      <c r="E4918" s="3"/>
    </row>
    <row r="4919" spans="3:5" x14ac:dyDescent="0.25">
      <c r="C4919" s="3"/>
      <c r="E4919" s="3"/>
    </row>
    <row r="4920" spans="3:5" x14ac:dyDescent="0.25">
      <c r="C4920" s="3"/>
      <c r="E4920" s="3"/>
    </row>
    <row r="4921" spans="3:5" x14ac:dyDescent="0.25">
      <c r="C4921" s="3"/>
      <c r="E4921" s="3"/>
    </row>
    <row r="4922" spans="3:5" x14ac:dyDescent="0.25">
      <c r="C4922" s="3"/>
      <c r="E4922" s="3"/>
    </row>
    <row r="4923" spans="3:5" x14ac:dyDescent="0.25">
      <c r="C4923" s="3"/>
      <c r="E4923" s="3"/>
    </row>
    <row r="4924" spans="3:5" x14ac:dyDescent="0.25">
      <c r="C4924" s="3"/>
      <c r="E4924" s="3"/>
    </row>
    <row r="4925" spans="3:5" x14ac:dyDescent="0.25">
      <c r="C4925" s="3"/>
      <c r="E4925" s="3"/>
    </row>
    <row r="4926" spans="3:5" x14ac:dyDescent="0.25">
      <c r="C4926" s="3"/>
      <c r="E4926" s="3"/>
    </row>
    <row r="4927" spans="3:5" x14ac:dyDescent="0.25">
      <c r="C4927" s="3"/>
      <c r="E4927" s="3"/>
    </row>
    <row r="4928" spans="3:5" x14ac:dyDescent="0.25">
      <c r="C4928" s="3"/>
      <c r="E4928" s="3"/>
    </row>
    <row r="4929" spans="3:5" x14ac:dyDescent="0.25">
      <c r="C4929" s="3"/>
      <c r="E4929" s="3"/>
    </row>
    <row r="4930" spans="3:5" x14ac:dyDescent="0.25">
      <c r="C4930" s="3"/>
      <c r="E4930" s="3"/>
    </row>
    <row r="4931" spans="3:5" x14ac:dyDescent="0.25">
      <c r="C4931" s="3"/>
      <c r="E4931" s="3"/>
    </row>
    <row r="4932" spans="3:5" x14ac:dyDescent="0.25">
      <c r="C4932" s="3"/>
      <c r="E4932" s="3"/>
    </row>
    <row r="4933" spans="3:5" x14ac:dyDescent="0.25">
      <c r="C4933" s="3"/>
      <c r="E4933" s="3"/>
    </row>
    <row r="4934" spans="3:5" x14ac:dyDescent="0.25">
      <c r="C4934" s="3"/>
      <c r="E4934" s="3"/>
    </row>
    <row r="4935" spans="3:5" x14ac:dyDescent="0.25">
      <c r="C4935" s="3"/>
      <c r="E4935" s="3"/>
    </row>
    <row r="4936" spans="3:5" x14ac:dyDescent="0.25">
      <c r="C4936" s="3"/>
      <c r="E4936" s="3"/>
    </row>
    <row r="4937" spans="3:5" x14ac:dyDescent="0.25">
      <c r="C4937" s="3"/>
      <c r="E4937" s="3"/>
    </row>
    <row r="4938" spans="3:5" x14ac:dyDescent="0.25">
      <c r="C4938" s="3"/>
      <c r="E4938" s="3"/>
    </row>
    <row r="4939" spans="3:5" x14ac:dyDescent="0.25">
      <c r="C4939" s="3"/>
      <c r="E4939" s="3"/>
    </row>
    <row r="4940" spans="3:5" x14ac:dyDescent="0.25">
      <c r="C4940" s="3"/>
      <c r="E4940" s="3"/>
    </row>
    <row r="4941" spans="3:5" x14ac:dyDescent="0.25">
      <c r="C4941" s="3"/>
      <c r="E4941" s="3"/>
    </row>
    <row r="4942" spans="3:5" x14ac:dyDescent="0.25">
      <c r="C4942" s="3"/>
      <c r="E4942" s="3"/>
    </row>
    <row r="4943" spans="3:5" x14ac:dyDescent="0.25">
      <c r="C4943" s="3"/>
      <c r="E4943" s="3"/>
    </row>
    <row r="4944" spans="3:5" x14ac:dyDescent="0.25">
      <c r="C4944" s="3"/>
      <c r="E4944" s="3"/>
    </row>
    <row r="4945" spans="3:5" x14ac:dyDescent="0.25">
      <c r="C4945" s="3"/>
      <c r="E4945" s="3"/>
    </row>
    <row r="4946" spans="3:5" x14ac:dyDescent="0.25">
      <c r="C4946" s="3"/>
      <c r="E4946" s="3"/>
    </row>
    <row r="4947" spans="3:5" x14ac:dyDescent="0.25">
      <c r="C4947" s="3"/>
      <c r="E4947" s="3"/>
    </row>
    <row r="4948" spans="3:5" x14ac:dyDescent="0.25">
      <c r="C4948" s="3"/>
      <c r="E4948" s="3"/>
    </row>
    <row r="4949" spans="3:5" x14ac:dyDescent="0.25">
      <c r="C4949" s="3"/>
      <c r="E4949" s="3"/>
    </row>
    <row r="4950" spans="3:5" x14ac:dyDescent="0.25">
      <c r="C4950" s="3"/>
      <c r="E4950" s="3"/>
    </row>
    <row r="4951" spans="3:5" x14ac:dyDescent="0.25">
      <c r="C4951" s="3"/>
      <c r="E4951" s="3"/>
    </row>
    <row r="4952" spans="3:5" x14ac:dyDescent="0.25">
      <c r="C4952" s="3"/>
      <c r="E4952" s="3"/>
    </row>
    <row r="4953" spans="3:5" x14ac:dyDescent="0.25">
      <c r="C4953" s="3"/>
      <c r="E4953" s="3"/>
    </row>
    <row r="4954" spans="3:5" x14ac:dyDescent="0.25">
      <c r="C4954" s="3"/>
      <c r="E4954" s="3"/>
    </row>
    <row r="4955" spans="3:5" x14ac:dyDescent="0.25">
      <c r="C4955" s="3"/>
      <c r="E4955" s="3"/>
    </row>
    <row r="4956" spans="3:5" x14ac:dyDescent="0.25">
      <c r="C4956" s="3"/>
      <c r="E4956" s="3"/>
    </row>
    <row r="4957" spans="3:5" x14ac:dyDescent="0.25">
      <c r="C4957" s="3"/>
      <c r="E4957" s="3"/>
    </row>
    <row r="4958" spans="3:5" x14ac:dyDescent="0.25">
      <c r="C4958" s="3"/>
      <c r="E4958" s="3"/>
    </row>
    <row r="4959" spans="3:5" x14ac:dyDescent="0.25">
      <c r="C4959" s="3"/>
      <c r="E4959" s="3"/>
    </row>
    <row r="4960" spans="3:5" x14ac:dyDescent="0.25">
      <c r="C4960" s="3"/>
      <c r="E4960" s="3"/>
    </row>
    <row r="4961" spans="3:5" x14ac:dyDescent="0.25">
      <c r="C4961" s="3"/>
      <c r="E4961" s="3"/>
    </row>
    <row r="4962" spans="3:5" x14ac:dyDescent="0.25">
      <c r="C4962" s="3"/>
      <c r="E4962" s="3"/>
    </row>
    <row r="4963" spans="3:5" x14ac:dyDescent="0.25">
      <c r="C4963" s="3"/>
      <c r="E4963" s="3"/>
    </row>
    <row r="4964" spans="3:5" x14ac:dyDescent="0.25">
      <c r="C4964" s="3"/>
      <c r="E4964" s="3"/>
    </row>
    <row r="4965" spans="3:5" x14ac:dyDescent="0.25">
      <c r="C4965" s="3"/>
      <c r="E4965" s="3"/>
    </row>
    <row r="4966" spans="3:5" x14ac:dyDescent="0.25">
      <c r="C4966" s="3"/>
      <c r="E4966" s="3"/>
    </row>
    <row r="4967" spans="3:5" x14ac:dyDescent="0.25">
      <c r="C4967" s="3"/>
      <c r="E4967" s="3"/>
    </row>
    <row r="4968" spans="3:5" x14ac:dyDescent="0.25">
      <c r="C4968" s="3"/>
      <c r="E4968" s="3"/>
    </row>
    <row r="4969" spans="3:5" x14ac:dyDescent="0.25">
      <c r="C4969" s="3"/>
      <c r="E4969" s="3"/>
    </row>
    <row r="4970" spans="3:5" x14ac:dyDescent="0.25">
      <c r="C4970" s="3"/>
      <c r="E4970" s="3"/>
    </row>
    <row r="4971" spans="3:5" x14ac:dyDescent="0.25">
      <c r="C4971" s="3"/>
      <c r="E4971" s="3"/>
    </row>
    <row r="4972" spans="3:5" x14ac:dyDescent="0.25">
      <c r="C4972" s="3"/>
      <c r="E4972" s="3"/>
    </row>
    <row r="4973" spans="3:5" x14ac:dyDescent="0.25">
      <c r="C4973" s="3"/>
      <c r="E4973" s="3"/>
    </row>
    <row r="4974" spans="3:5" x14ac:dyDescent="0.25">
      <c r="C4974" s="3"/>
      <c r="E4974" s="3"/>
    </row>
    <row r="4975" spans="3:5" x14ac:dyDescent="0.25">
      <c r="C4975" s="3"/>
      <c r="E4975" s="3"/>
    </row>
    <row r="4976" spans="3:5" x14ac:dyDescent="0.25">
      <c r="C4976" s="3"/>
      <c r="E4976" s="3"/>
    </row>
    <row r="4977" spans="3:5" x14ac:dyDescent="0.25">
      <c r="C4977" s="3"/>
      <c r="E4977" s="3"/>
    </row>
    <row r="4978" spans="3:5" x14ac:dyDescent="0.25">
      <c r="C4978" s="3"/>
      <c r="E4978" s="3"/>
    </row>
    <row r="4979" spans="3:5" x14ac:dyDescent="0.25">
      <c r="C4979" s="3"/>
      <c r="E4979" s="3"/>
    </row>
    <row r="4980" spans="3:5" x14ac:dyDescent="0.25">
      <c r="C4980" s="3"/>
      <c r="E4980" s="3"/>
    </row>
    <row r="4981" spans="3:5" x14ac:dyDescent="0.25">
      <c r="C4981" s="3"/>
      <c r="E4981" s="3"/>
    </row>
    <row r="4982" spans="3:5" x14ac:dyDescent="0.25">
      <c r="C4982" s="3"/>
      <c r="E4982" s="3"/>
    </row>
    <row r="4983" spans="3:5" x14ac:dyDescent="0.25">
      <c r="C4983" s="3"/>
      <c r="E4983" s="3"/>
    </row>
    <row r="4984" spans="3:5" x14ac:dyDescent="0.25">
      <c r="C4984" s="3"/>
      <c r="E4984" s="3"/>
    </row>
    <row r="4985" spans="3:5" x14ac:dyDescent="0.25">
      <c r="C4985" s="3"/>
      <c r="E4985" s="3"/>
    </row>
    <row r="4986" spans="3:5" x14ac:dyDescent="0.25">
      <c r="C4986" s="3"/>
      <c r="E4986" s="3"/>
    </row>
    <row r="4987" spans="3:5" x14ac:dyDescent="0.25">
      <c r="C4987" s="3"/>
      <c r="E4987" s="3"/>
    </row>
    <row r="4988" spans="3:5" x14ac:dyDescent="0.25">
      <c r="C4988" s="3"/>
      <c r="E4988" s="3"/>
    </row>
    <row r="4989" spans="3:5" x14ac:dyDescent="0.25">
      <c r="C4989" s="3"/>
      <c r="E4989" s="3"/>
    </row>
    <row r="4990" spans="3:5" x14ac:dyDescent="0.25">
      <c r="C4990" s="3"/>
      <c r="E4990" s="3"/>
    </row>
    <row r="4991" spans="3:5" x14ac:dyDescent="0.25">
      <c r="C4991" s="3"/>
      <c r="E4991" s="3"/>
    </row>
    <row r="4992" spans="3:5" x14ac:dyDescent="0.25">
      <c r="C4992" s="3"/>
      <c r="E4992" s="3"/>
    </row>
    <row r="4993" spans="3:5" x14ac:dyDescent="0.25">
      <c r="C4993" s="3"/>
      <c r="E4993" s="3"/>
    </row>
    <row r="4994" spans="3:5" x14ac:dyDescent="0.25">
      <c r="C4994" s="3"/>
      <c r="E4994" s="3"/>
    </row>
    <row r="4995" spans="3:5" x14ac:dyDescent="0.25">
      <c r="C4995" s="3"/>
      <c r="E4995" s="3"/>
    </row>
    <row r="4996" spans="3:5" x14ac:dyDescent="0.25">
      <c r="C4996" s="3"/>
      <c r="E4996" s="3"/>
    </row>
    <row r="4997" spans="3:5" x14ac:dyDescent="0.25">
      <c r="C4997" s="3"/>
      <c r="E4997" s="3"/>
    </row>
    <row r="4998" spans="3:5" x14ac:dyDescent="0.25">
      <c r="C4998" s="3"/>
      <c r="E4998" s="3"/>
    </row>
    <row r="4999" spans="3:5" x14ac:dyDescent="0.25">
      <c r="C4999" s="3"/>
      <c r="E4999" s="3"/>
    </row>
    <row r="5000" spans="3:5" x14ac:dyDescent="0.25">
      <c r="C5000" s="3"/>
      <c r="E5000" s="3"/>
    </row>
    <row r="5001" spans="3:5" x14ac:dyDescent="0.25">
      <c r="C5001" s="3"/>
      <c r="E5001" s="3"/>
    </row>
    <row r="5002" spans="3:5" x14ac:dyDescent="0.25">
      <c r="C5002" s="3"/>
      <c r="E5002" s="3"/>
    </row>
    <row r="5003" spans="3:5" x14ac:dyDescent="0.25">
      <c r="C5003" s="3"/>
      <c r="E5003" s="3"/>
    </row>
    <row r="5004" spans="3:5" x14ac:dyDescent="0.25">
      <c r="C5004" s="3"/>
      <c r="E5004" s="3"/>
    </row>
    <row r="5005" spans="3:5" x14ac:dyDescent="0.25">
      <c r="C5005" s="3"/>
      <c r="E5005" s="3"/>
    </row>
    <row r="5006" spans="3:5" x14ac:dyDescent="0.25">
      <c r="C5006" s="3"/>
      <c r="E5006" s="3"/>
    </row>
    <row r="5007" spans="3:5" x14ac:dyDescent="0.25">
      <c r="C5007" s="3"/>
      <c r="E5007" s="3"/>
    </row>
    <row r="5008" spans="3:5" x14ac:dyDescent="0.25">
      <c r="C5008" s="3"/>
      <c r="E5008" s="3"/>
    </row>
    <row r="5009" spans="3:5" x14ac:dyDescent="0.25">
      <c r="C5009" s="3"/>
      <c r="E5009" s="3"/>
    </row>
    <row r="5010" spans="3:5" x14ac:dyDescent="0.25">
      <c r="C5010" s="3"/>
      <c r="E5010" s="3"/>
    </row>
    <row r="5011" spans="3:5" x14ac:dyDescent="0.25">
      <c r="C5011" s="3"/>
      <c r="E5011" s="3"/>
    </row>
    <row r="5012" spans="3:5" x14ac:dyDescent="0.25">
      <c r="C5012" s="3"/>
      <c r="E5012" s="3"/>
    </row>
    <row r="5013" spans="3:5" x14ac:dyDescent="0.25">
      <c r="C5013" s="3"/>
      <c r="E5013" s="3"/>
    </row>
    <row r="5014" spans="3:5" x14ac:dyDescent="0.25">
      <c r="C5014" s="3"/>
      <c r="E5014" s="3"/>
    </row>
    <row r="5015" spans="3:5" x14ac:dyDescent="0.25">
      <c r="C5015" s="3"/>
      <c r="E5015" s="3"/>
    </row>
    <row r="5016" spans="3:5" x14ac:dyDescent="0.25">
      <c r="C5016" s="3"/>
      <c r="E5016" s="3"/>
    </row>
    <row r="5017" spans="3:5" x14ac:dyDescent="0.25">
      <c r="C5017" s="3"/>
      <c r="E5017" s="3"/>
    </row>
    <row r="5018" spans="3:5" x14ac:dyDescent="0.25">
      <c r="C5018" s="3"/>
      <c r="E5018" s="3"/>
    </row>
    <row r="5019" spans="3:5" x14ac:dyDescent="0.25">
      <c r="C5019" s="3"/>
      <c r="E5019" s="3"/>
    </row>
    <row r="5020" spans="3:5" x14ac:dyDescent="0.25">
      <c r="C5020" s="3"/>
      <c r="E5020" s="3"/>
    </row>
    <row r="5021" spans="3:5" x14ac:dyDescent="0.25">
      <c r="C5021" s="3"/>
      <c r="E5021" s="3"/>
    </row>
    <row r="5022" spans="3:5" x14ac:dyDescent="0.25">
      <c r="C5022" s="3"/>
      <c r="E5022" s="3"/>
    </row>
    <row r="5023" spans="3:5" x14ac:dyDescent="0.25">
      <c r="C5023" s="3"/>
      <c r="E5023" s="3"/>
    </row>
    <row r="5024" spans="3:5" x14ac:dyDescent="0.25">
      <c r="C5024" s="3"/>
      <c r="E5024" s="3"/>
    </row>
    <row r="5025" spans="3:5" x14ac:dyDescent="0.25">
      <c r="C5025" s="3"/>
      <c r="E5025" s="3"/>
    </row>
    <row r="5026" spans="3:5" x14ac:dyDescent="0.25">
      <c r="C5026" s="3"/>
      <c r="E5026" s="3"/>
    </row>
    <row r="5027" spans="3:5" x14ac:dyDescent="0.25">
      <c r="C5027" s="3"/>
      <c r="E5027" s="3"/>
    </row>
    <row r="5028" spans="3:5" x14ac:dyDescent="0.25">
      <c r="C5028" s="3"/>
      <c r="E5028" s="3"/>
    </row>
    <row r="5029" spans="3:5" x14ac:dyDescent="0.25">
      <c r="C5029" s="3"/>
      <c r="E5029" s="3"/>
    </row>
    <row r="5030" spans="3:5" x14ac:dyDescent="0.25">
      <c r="C5030" s="3"/>
      <c r="E5030" s="3"/>
    </row>
    <row r="5031" spans="3:5" x14ac:dyDescent="0.25">
      <c r="C5031" s="3"/>
      <c r="E5031" s="3"/>
    </row>
    <row r="5032" spans="3:5" x14ac:dyDescent="0.25">
      <c r="C5032" s="3"/>
      <c r="E5032" s="3"/>
    </row>
    <row r="5033" spans="3:5" x14ac:dyDescent="0.25">
      <c r="C5033" s="3"/>
      <c r="E5033" s="3"/>
    </row>
    <row r="5034" spans="3:5" x14ac:dyDescent="0.25">
      <c r="C5034" s="3"/>
      <c r="E5034" s="3"/>
    </row>
    <row r="5035" spans="3:5" x14ac:dyDescent="0.25">
      <c r="C5035" s="3"/>
      <c r="E5035" s="3"/>
    </row>
    <row r="5036" spans="3:5" x14ac:dyDescent="0.25">
      <c r="C5036" s="3"/>
      <c r="E5036" s="3"/>
    </row>
    <row r="5037" spans="3:5" x14ac:dyDescent="0.25">
      <c r="C5037" s="3"/>
      <c r="E5037" s="3"/>
    </row>
    <row r="5038" spans="3:5" x14ac:dyDescent="0.25">
      <c r="C5038" s="3"/>
      <c r="E5038" s="3"/>
    </row>
    <row r="5039" spans="3:5" x14ac:dyDescent="0.25">
      <c r="C5039" s="3"/>
      <c r="E5039" s="3"/>
    </row>
    <row r="5040" spans="3:5" x14ac:dyDescent="0.25">
      <c r="C5040" s="3"/>
      <c r="E5040" s="3"/>
    </row>
    <row r="5041" spans="3:5" x14ac:dyDescent="0.25">
      <c r="C5041" s="3"/>
      <c r="E5041" s="3"/>
    </row>
    <row r="5042" spans="3:5" x14ac:dyDescent="0.25">
      <c r="C5042" s="3"/>
      <c r="E5042" s="3"/>
    </row>
    <row r="5043" spans="3:5" x14ac:dyDescent="0.25">
      <c r="C5043" s="3"/>
      <c r="E5043" s="3"/>
    </row>
    <row r="5044" spans="3:5" x14ac:dyDescent="0.25">
      <c r="C5044" s="3"/>
      <c r="E5044" s="3"/>
    </row>
    <row r="5045" spans="3:5" x14ac:dyDescent="0.25">
      <c r="C5045" s="3"/>
      <c r="E5045" s="3"/>
    </row>
    <row r="5046" spans="3:5" x14ac:dyDescent="0.25">
      <c r="C5046" s="3"/>
      <c r="E5046" s="3"/>
    </row>
    <row r="5047" spans="3:5" x14ac:dyDescent="0.25">
      <c r="C5047" s="3"/>
      <c r="E5047" s="3"/>
    </row>
    <row r="5048" spans="3:5" x14ac:dyDescent="0.25">
      <c r="C5048" s="3"/>
      <c r="E5048" s="3"/>
    </row>
    <row r="5049" spans="3:5" x14ac:dyDescent="0.25">
      <c r="C5049" s="3"/>
      <c r="E5049" s="3"/>
    </row>
    <row r="5050" spans="3:5" x14ac:dyDescent="0.25">
      <c r="C5050" s="3"/>
      <c r="E5050" s="3"/>
    </row>
    <row r="5051" spans="3:5" x14ac:dyDescent="0.25">
      <c r="C5051" s="3"/>
      <c r="E5051" s="3"/>
    </row>
    <row r="5052" spans="3:5" x14ac:dyDescent="0.25">
      <c r="C5052" s="3"/>
      <c r="E5052" s="3"/>
    </row>
    <row r="5053" spans="3:5" x14ac:dyDescent="0.25">
      <c r="C5053" s="3"/>
      <c r="E5053" s="3"/>
    </row>
    <row r="5054" spans="3:5" x14ac:dyDescent="0.25">
      <c r="C5054" s="3"/>
      <c r="E5054" s="3"/>
    </row>
    <row r="5055" spans="3:5" x14ac:dyDescent="0.25">
      <c r="C5055" s="3"/>
      <c r="E5055" s="3"/>
    </row>
    <row r="5056" spans="3:5" x14ac:dyDescent="0.25">
      <c r="C5056" s="3"/>
      <c r="E5056" s="3"/>
    </row>
    <row r="5057" spans="3:5" x14ac:dyDescent="0.25">
      <c r="C5057" s="3"/>
      <c r="E5057" s="3"/>
    </row>
    <row r="5058" spans="3:5" x14ac:dyDescent="0.25">
      <c r="C5058" s="3"/>
      <c r="E5058" s="3"/>
    </row>
    <row r="5059" spans="3:5" x14ac:dyDescent="0.25">
      <c r="C5059" s="3"/>
      <c r="E5059" s="3"/>
    </row>
    <row r="5060" spans="3:5" x14ac:dyDescent="0.25">
      <c r="C5060" s="3"/>
      <c r="E5060" s="3"/>
    </row>
    <row r="5061" spans="3:5" x14ac:dyDescent="0.25">
      <c r="C5061" s="3"/>
      <c r="E5061" s="3"/>
    </row>
    <row r="5062" spans="3:5" x14ac:dyDescent="0.25">
      <c r="C5062" s="3"/>
      <c r="E5062" s="3"/>
    </row>
    <row r="5063" spans="3:5" x14ac:dyDescent="0.25">
      <c r="C5063" s="3"/>
      <c r="E5063" s="3"/>
    </row>
    <row r="5064" spans="3:5" x14ac:dyDescent="0.25">
      <c r="C5064" s="3"/>
      <c r="E5064" s="3"/>
    </row>
    <row r="5065" spans="3:5" x14ac:dyDescent="0.25">
      <c r="C5065" s="3"/>
      <c r="E5065" s="3"/>
    </row>
    <row r="5066" spans="3:5" x14ac:dyDescent="0.25">
      <c r="C5066" s="3"/>
      <c r="E5066" s="3"/>
    </row>
    <row r="5067" spans="3:5" x14ac:dyDescent="0.25">
      <c r="C5067" s="3"/>
      <c r="E5067" s="3"/>
    </row>
    <row r="5068" spans="3:5" x14ac:dyDescent="0.25">
      <c r="C5068" s="3"/>
      <c r="E5068" s="3"/>
    </row>
    <row r="5069" spans="3:5" x14ac:dyDescent="0.25">
      <c r="C5069" s="3"/>
      <c r="E5069" s="3"/>
    </row>
    <row r="5070" spans="3:5" x14ac:dyDescent="0.25">
      <c r="C5070" s="3"/>
      <c r="E5070" s="3"/>
    </row>
    <row r="5071" spans="3:5" x14ac:dyDescent="0.25">
      <c r="C5071" s="3"/>
      <c r="E5071" s="3"/>
    </row>
    <row r="5072" spans="3:5" x14ac:dyDescent="0.25">
      <c r="C5072" s="3"/>
      <c r="E5072" s="3"/>
    </row>
    <row r="5073" spans="3:5" x14ac:dyDescent="0.25">
      <c r="C5073" s="3"/>
      <c r="E5073" s="3"/>
    </row>
    <row r="5074" spans="3:5" x14ac:dyDescent="0.25">
      <c r="C5074" s="3"/>
      <c r="E5074" s="3"/>
    </row>
    <row r="5075" spans="3:5" x14ac:dyDescent="0.25">
      <c r="C5075" s="3"/>
      <c r="E5075" s="3"/>
    </row>
    <row r="5076" spans="3:5" x14ac:dyDescent="0.25">
      <c r="C5076" s="3"/>
      <c r="E5076" s="3"/>
    </row>
    <row r="5077" spans="3:5" x14ac:dyDescent="0.25">
      <c r="C5077" s="3"/>
      <c r="E5077" s="3"/>
    </row>
    <row r="5078" spans="3:5" x14ac:dyDescent="0.25">
      <c r="C5078" s="3"/>
      <c r="E5078" s="3"/>
    </row>
    <row r="5079" spans="3:5" x14ac:dyDescent="0.25">
      <c r="C5079" s="3"/>
      <c r="E5079" s="3"/>
    </row>
    <row r="5080" spans="3:5" x14ac:dyDescent="0.25">
      <c r="C5080" s="3"/>
      <c r="E5080" s="3"/>
    </row>
    <row r="5081" spans="3:5" x14ac:dyDescent="0.25">
      <c r="C5081" s="3"/>
      <c r="E5081" s="3"/>
    </row>
    <row r="5082" spans="3:5" x14ac:dyDescent="0.25">
      <c r="C5082" s="3"/>
      <c r="E5082" s="3"/>
    </row>
    <row r="5083" spans="3:5" x14ac:dyDescent="0.25">
      <c r="C5083" s="3"/>
      <c r="E5083" s="3"/>
    </row>
    <row r="5084" spans="3:5" x14ac:dyDescent="0.25">
      <c r="C5084" s="3"/>
      <c r="E5084" s="3"/>
    </row>
    <row r="5085" spans="3:5" x14ac:dyDescent="0.25">
      <c r="C5085" s="3"/>
      <c r="E5085" s="3"/>
    </row>
    <row r="5086" spans="3:5" x14ac:dyDescent="0.25">
      <c r="C5086" s="3"/>
      <c r="E5086" s="3"/>
    </row>
    <row r="5087" spans="3:5" x14ac:dyDescent="0.25">
      <c r="C5087" s="3"/>
      <c r="E5087" s="3"/>
    </row>
    <row r="5088" spans="3:5" x14ac:dyDescent="0.25">
      <c r="C5088" s="3"/>
      <c r="E5088" s="3"/>
    </row>
    <row r="5089" spans="3:5" x14ac:dyDescent="0.25">
      <c r="C5089" s="3"/>
      <c r="E5089" s="3"/>
    </row>
    <row r="5090" spans="3:5" x14ac:dyDescent="0.25">
      <c r="C5090" s="3"/>
      <c r="E5090" s="3"/>
    </row>
    <row r="5091" spans="3:5" x14ac:dyDescent="0.25">
      <c r="C5091" s="3"/>
      <c r="E5091" s="3"/>
    </row>
    <row r="5092" spans="3:5" x14ac:dyDescent="0.25">
      <c r="C5092" s="3"/>
      <c r="E5092" s="3"/>
    </row>
    <row r="5093" spans="3:5" x14ac:dyDescent="0.25">
      <c r="C5093" s="3"/>
      <c r="E5093" s="3"/>
    </row>
    <row r="5094" spans="3:5" x14ac:dyDescent="0.25">
      <c r="C5094" s="3"/>
      <c r="E5094" s="3"/>
    </row>
    <row r="5095" spans="3:5" x14ac:dyDescent="0.25">
      <c r="C5095" s="3"/>
      <c r="E5095" s="3"/>
    </row>
    <row r="5096" spans="3:5" x14ac:dyDescent="0.25">
      <c r="C5096" s="3"/>
      <c r="E5096" s="3"/>
    </row>
    <row r="5097" spans="3:5" x14ac:dyDescent="0.25">
      <c r="C5097" s="3"/>
      <c r="E5097" s="3"/>
    </row>
    <row r="5098" spans="3:5" x14ac:dyDescent="0.25">
      <c r="C5098" s="3"/>
      <c r="E5098" s="3"/>
    </row>
    <row r="5099" spans="3:5" x14ac:dyDescent="0.25">
      <c r="C5099" s="3"/>
      <c r="E5099" s="3"/>
    </row>
    <row r="5100" spans="3:5" x14ac:dyDescent="0.25">
      <c r="C5100" s="3"/>
      <c r="E5100" s="3"/>
    </row>
    <row r="5101" spans="3:5" x14ac:dyDescent="0.25">
      <c r="C5101" s="3"/>
      <c r="E5101" s="3"/>
    </row>
    <row r="5102" spans="3:5" x14ac:dyDescent="0.25">
      <c r="C5102" s="3"/>
      <c r="E5102" s="3"/>
    </row>
    <row r="5103" spans="3:5" x14ac:dyDescent="0.25">
      <c r="C5103" s="3"/>
      <c r="E5103" s="3"/>
    </row>
    <row r="5104" spans="3:5" x14ac:dyDescent="0.25">
      <c r="C5104" s="3"/>
      <c r="E5104" s="3"/>
    </row>
    <row r="5105" spans="3:5" x14ac:dyDescent="0.25">
      <c r="C5105" s="3"/>
      <c r="E5105" s="3"/>
    </row>
    <row r="5106" spans="3:5" x14ac:dyDescent="0.25">
      <c r="C5106" s="3"/>
      <c r="E5106" s="3"/>
    </row>
    <row r="5107" spans="3:5" x14ac:dyDescent="0.25">
      <c r="C5107" s="3"/>
      <c r="E5107" s="3"/>
    </row>
    <row r="5108" spans="3:5" x14ac:dyDescent="0.25">
      <c r="C5108" s="3"/>
      <c r="E5108" s="3"/>
    </row>
    <row r="5109" spans="3:5" x14ac:dyDescent="0.25">
      <c r="C5109" s="3"/>
      <c r="E5109" s="3"/>
    </row>
    <row r="5110" spans="3:5" x14ac:dyDescent="0.25">
      <c r="C5110" s="3"/>
      <c r="E5110" s="3"/>
    </row>
    <row r="5111" spans="3:5" x14ac:dyDescent="0.25">
      <c r="C5111" s="3"/>
      <c r="E5111" s="3"/>
    </row>
    <row r="5112" spans="3:5" x14ac:dyDescent="0.25">
      <c r="C5112" s="3"/>
      <c r="E5112" s="3"/>
    </row>
    <row r="5113" spans="3:5" x14ac:dyDescent="0.25">
      <c r="C5113" s="3"/>
      <c r="E5113" s="3"/>
    </row>
    <row r="5114" spans="3:5" x14ac:dyDescent="0.25">
      <c r="C5114" s="3"/>
      <c r="E5114" s="3"/>
    </row>
    <row r="5115" spans="3:5" x14ac:dyDescent="0.25">
      <c r="C5115" s="3"/>
      <c r="E5115" s="3"/>
    </row>
    <row r="5116" spans="3:5" x14ac:dyDescent="0.25">
      <c r="C5116" s="3"/>
      <c r="E5116" s="3"/>
    </row>
    <row r="5117" spans="3:5" x14ac:dyDescent="0.25">
      <c r="C5117" s="3"/>
      <c r="E5117" s="3"/>
    </row>
    <row r="5118" spans="3:5" x14ac:dyDescent="0.25">
      <c r="C5118" s="3"/>
      <c r="E5118" s="3"/>
    </row>
    <row r="5119" spans="3:5" x14ac:dyDescent="0.25">
      <c r="C5119" s="3"/>
      <c r="E5119" s="3"/>
    </row>
    <row r="5120" spans="3:5" x14ac:dyDescent="0.25">
      <c r="C5120" s="3"/>
      <c r="E5120" s="3"/>
    </row>
    <row r="5121" spans="3:5" x14ac:dyDescent="0.25">
      <c r="C5121" s="3"/>
      <c r="E5121" s="3"/>
    </row>
    <row r="5122" spans="3:5" x14ac:dyDescent="0.25">
      <c r="C5122" s="3"/>
      <c r="E5122" s="3"/>
    </row>
    <row r="5123" spans="3:5" x14ac:dyDescent="0.25">
      <c r="C5123" s="3"/>
      <c r="E5123" s="3"/>
    </row>
    <row r="5124" spans="3:5" x14ac:dyDescent="0.25">
      <c r="C5124" s="3"/>
      <c r="E5124" s="3"/>
    </row>
    <row r="5125" spans="3:5" x14ac:dyDescent="0.25">
      <c r="C5125" s="3"/>
      <c r="E5125" s="3"/>
    </row>
    <row r="5126" spans="3:5" x14ac:dyDescent="0.25">
      <c r="C5126" s="3"/>
      <c r="E5126" s="3"/>
    </row>
    <row r="5127" spans="3:5" x14ac:dyDescent="0.25">
      <c r="C5127" s="3"/>
      <c r="E5127" s="3"/>
    </row>
    <row r="5128" spans="3:5" x14ac:dyDescent="0.25">
      <c r="C5128" s="3"/>
      <c r="E5128" s="3"/>
    </row>
    <row r="5129" spans="3:5" x14ac:dyDescent="0.25">
      <c r="C5129" s="3"/>
      <c r="E5129" s="3"/>
    </row>
    <row r="5130" spans="3:5" x14ac:dyDescent="0.25">
      <c r="C5130" s="3"/>
      <c r="E5130" s="3"/>
    </row>
    <row r="5131" spans="3:5" x14ac:dyDescent="0.25">
      <c r="C5131" s="3"/>
      <c r="E5131" s="3"/>
    </row>
    <row r="5132" spans="3:5" x14ac:dyDescent="0.25">
      <c r="C5132" s="3"/>
      <c r="E5132" s="3"/>
    </row>
    <row r="5133" spans="3:5" x14ac:dyDescent="0.25">
      <c r="C5133" s="3"/>
      <c r="E5133" s="3"/>
    </row>
    <row r="5134" spans="3:5" x14ac:dyDescent="0.25">
      <c r="C5134" s="3"/>
      <c r="E5134" s="3"/>
    </row>
    <row r="5135" spans="3:5" x14ac:dyDescent="0.25">
      <c r="C5135" s="3"/>
      <c r="E5135" s="3"/>
    </row>
    <row r="5136" spans="3:5" x14ac:dyDescent="0.25">
      <c r="C5136" s="3"/>
      <c r="E5136" s="3"/>
    </row>
    <row r="5137" spans="3:5" x14ac:dyDescent="0.25">
      <c r="C5137" s="3"/>
      <c r="E5137" s="3"/>
    </row>
    <row r="5138" spans="3:5" x14ac:dyDescent="0.25">
      <c r="C5138" s="3"/>
      <c r="E5138" s="3"/>
    </row>
    <row r="5139" spans="3:5" x14ac:dyDescent="0.25">
      <c r="C5139" s="3"/>
      <c r="E5139" s="3"/>
    </row>
    <row r="5140" spans="3:5" x14ac:dyDescent="0.25">
      <c r="C5140" s="3"/>
      <c r="E5140" s="3"/>
    </row>
    <row r="5141" spans="3:5" x14ac:dyDescent="0.25">
      <c r="C5141" s="3"/>
      <c r="E5141" s="3"/>
    </row>
    <row r="5142" spans="3:5" x14ac:dyDescent="0.25">
      <c r="C5142" s="3"/>
      <c r="E5142" s="3"/>
    </row>
    <row r="5143" spans="3:5" x14ac:dyDescent="0.25">
      <c r="C5143" s="3"/>
      <c r="E5143" s="3"/>
    </row>
    <row r="5144" spans="3:5" x14ac:dyDescent="0.25">
      <c r="C5144" s="3"/>
      <c r="E5144" s="3"/>
    </row>
    <row r="5145" spans="3:5" x14ac:dyDescent="0.25">
      <c r="C5145" s="3"/>
      <c r="E5145" s="3"/>
    </row>
    <row r="5146" spans="3:5" x14ac:dyDescent="0.25">
      <c r="C5146" s="3"/>
      <c r="E5146" s="3"/>
    </row>
    <row r="5147" spans="3:5" x14ac:dyDescent="0.25">
      <c r="C5147" s="3"/>
      <c r="E5147" s="3"/>
    </row>
    <row r="5148" spans="3:5" x14ac:dyDescent="0.25">
      <c r="C5148" s="3"/>
      <c r="E5148" s="3"/>
    </row>
    <row r="5149" spans="3:5" x14ac:dyDescent="0.25">
      <c r="C5149" s="3"/>
      <c r="E5149" s="3"/>
    </row>
    <row r="5150" spans="3:5" x14ac:dyDescent="0.25">
      <c r="C5150" s="3"/>
      <c r="E5150" s="3"/>
    </row>
    <row r="5151" spans="3:5" x14ac:dyDescent="0.25">
      <c r="C5151" s="3"/>
      <c r="E5151" s="3"/>
    </row>
    <row r="5152" spans="3:5" x14ac:dyDescent="0.25">
      <c r="C5152" s="3"/>
      <c r="E5152" s="3"/>
    </row>
    <row r="5153" spans="3:5" x14ac:dyDescent="0.25">
      <c r="C5153" s="3"/>
      <c r="E5153" s="3"/>
    </row>
    <row r="5154" spans="3:5" x14ac:dyDescent="0.25">
      <c r="C5154" s="3"/>
      <c r="E5154" s="3"/>
    </row>
    <row r="5155" spans="3:5" x14ac:dyDescent="0.25">
      <c r="C5155" s="3"/>
      <c r="E5155" s="3"/>
    </row>
    <row r="5156" spans="3:5" x14ac:dyDescent="0.25">
      <c r="C5156" s="3"/>
      <c r="E5156" s="3"/>
    </row>
    <row r="5157" spans="3:5" x14ac:dyDescent="0.25">
      <c r="C5157" s="3"/>
      <c r="E5157" s="3"/>
    </row>
    <row r="5158" spans="3:5" x14ac:dyDescent="0.25">
      <c r="C5158" s="3"/>
      <c r="E5158" s="3"/>
    </row>
    <row r="5159" spans="3:5" x14ac:dyDescent="0.25">
      <c r="C5159" s="3"/>
      <c r="E5159" s="3"/>
    </row>
    <row r="5160" spans="3:5" x14ac:dyDescent="0.25">
      <c r="C5160" s="3"/>
      <c r="E5160" s="3"/>
    </row>
    <row r="5161" spans="3:5" x14ac:dyDescent="0.25">
      <c r="C5161" s="3"/>
      <c r="E5161" s="3"/>
    </row>
    <row r="5162" spans="3:5" x14ac:dyDescent="0.25">
      <c r="C5162" s="3"/>
      <c r="E5162" s="3"/>
    </row>
    <row r="5163" spans="3:5" x14ac:dyDescent="0.25">
      <c r="C5163" s="3"/>
      <c r="E5163" s="3"/>
    </row>
    <row r="5164" spans="3:5" x14ac:dyDescent="0.25">
      <c r="C5164" s="3"/>
      <c r="E5164" s="3"/>
    </row>
    <row r="5165" spans="3:5" x14ac:dyDescent="0.25">
      <c r="C5165" s="3"/>
      <c r="E5165" s="3"/>
    </row>
    <row r="5166" spans="3:5" x14ac:dyDescent="0.25">
      <c r="C5166" s="3"/>
      <c r="E5166" s="3"/>
    </row>
    <row r="5167" spans="3:5" x14ac:dyDescent="0.25">
      <c r="C5167" s="3"/>
      <c r="E5167" s="3"/>
    </row>
    <row r="5168" spans="3:5" x14ac:dyDescent="0.25">
      <c r="C5168" s="3"/>
      <c r="E5168" s="3"/>
    </row>
    <row r="5169" spans="3:5" x14ac:dyDescent="0.25">
      <c r="C5169" s="3"/>
      <c r="E5169" s="3"/>
    </row>
    <row r="5170" spans="3:5" x14ac:dyDescent="0.25">
      <c r="C5170" s="3"/>
      <c r="E5170" s="3"/>
    </row>
    <row r="5171" spans="3:5" x14ac:dyDescent="0.25">
      <c r="C5171" s="3"/>
      <c r="E5171" s="3"/>
    </row>
    <row r="5172" spans="3:5" x14ac:dyDescent="0.25">
      <c r="C5172" s="3"/>
      <c r="E5172" s="3"/>
    </row>
    <row r="5173" spans="3:5" x14ac:dyDescent="0.25">
      <c r="C5173" s="3"/>
      <c r="E5173" s="3"/>
    </row>
    <row r="5174" spans="3:5" x14ac:dyDescent="0.25">
      <c r="C5174" s="3"/>
      <c r="E5174" s="3"/>
    </row>
    <row r="5175" spans="3:5" x14ac:dyDescent="0.25">
      <c r="C5175" s="3"/>
      <c r="E5175" s="3"/>
    </row>
    <row r="5176" spans="3:5" x14ac:dyDescent="0.25">
      <c r="C5176" s="3"/>
      <c r="E5176" s="3"/>
    </row>
    <row r="5177" spans="3:5" x14ac:dyDescent="0.25">
      <c r="C5177" s="3"/>
      <c r="E5177" s="3"/>
    </row>
    <row r="5178" spans="3:5" x14ac:dyDescent="0.25">
      <c r="C5178" s="3"/>
      <c r="E5178" s="3"/>
    </row>
    <row r="5179" spans="3:5" x14ac:dyDescent="0.25">
      <c r="C5179" s="3"/>
      <c r="E5179" s="3"/>
    </row>
    <row r="5180" spans="3:5" x14ac:dyDescent="0.25">
      <c r="C5180" s="3"/>
      <c r="E5180" s="3"/>
    </row>
    <row r="5181" spans="3:5" x14ac:dyDescent="0.25">
      <c r="C5181" s="3"/>
      <c r="E5181" s="3"/>
    </row>
    <row r="5182" spans="3:5" x14ac:dyDescent="0.25">
      <c r="C5182" s="3"/>
      <c r="E5182" s="3"/>
    </row>
    <row r="5183" spans="3:5" x14ac:dyDescent="0.25">
      <c r="C5183" s="3"/>
      <c r="E5183" s="3"/>
    </row>
    <row r="5184" spans="3:5" x14ac:dyDescent="0.25">
      <c r="C5184" s="3"/>
      <c r="E5184" s="3"/>
    </row>
    <row r="5185" spans="3:5" x14ac:dyDescent="0.25">
      <c r="C5185" s="3"/>
      <c r="E5185" s="3"/>
    </row>
    <row r="5186" spans="3:5" x14ac:dyDescent="0.25">
      <c r="C5186" s="3"/>
      <c r="E5186" s="3"/>
    </row>
    <row r="5187" spans="3:5" x14ac:dyDescent="0.25">
      <c r="C5187" s="3"/>
      <c r="E5187" s="3"/>
    </row>
    <row r="5188" spans="3:5" x14ac:dyDescent="0.25">
      <c r="C5188" s="3"/>
      <c r="E5188" s="3"/>
    </row>
    <row r="5189" spans="3:5" x14ac:dyDescent="0.25">
      <c r="C5189" s="3"/>
      <c r="E5189" s="3"/>
    </row>
    <row r="5190" spans="3:5" x14ac:dyDescent="0.25">
      <c r="C5190" s="3"/>
      <c r="E5190" s="3"/>
    </row>
    <row r="5191" spans="3:5" x14ac:dyDescent="0.25">
      <c r="C5191" s="3"/>
      <c r="E5191" s="3"/>
    </row>
    <row r="5192" spans="3:5" x14ac:dyDescent="0.25">
      <c r="C5192" s="3"/>
      <c r="E5192" s="3"/>
    </row>
    <row r="5193" spans="3:5" x14ac:dyDescent="0.25">
      <c r="C5193" s="3"/>
      <c r="E5193" s="3"/>
    </row>
    <row r="5194" spans="3:5" x14ac:dyDescent="0.25">
      <c r="C5194" s="3"/>
      <c r="E5194" s="3"/>
    </row>
    <row r="5195" spans="3:5" x14ac:dyDescent="0.25">
      <c r="C5195" s="3"/>
      <c r="E5195" s="3"/>
    </row>
    <row r="5196" spans="3:5" x14ac:dyDescent="0.25">
      <c r="C5196" s="3"/>
      <c r="E5196" s="3"/>
    </row>
    <row r="5197" spans="3:5" x14ac:dyDescent="0.25">
      <c r="C5197" s="3"/>
      <c r="E5197" s="3"/>
    </row>
    <row r="5198" spans="3:5" x14ac:dyDescent="0.25">
      <c r="C5198" s="3"/>
      <c r="E5198" s="3"/>
    </row>
    <row r="5199" spans="3:5" x14ac:dyDescent="0.25">
      <c r="C5199" s="3"/>
      <c r="E5199" s="3"/>
    </row>
    <row r="5200" spans="3:5" x14ac:dyDescent="0.25">
      <c r="C5200" s="3"/>
      <c r="E5200" s="3"/>
    </row>
    <row r="5201" spans="3:5" x14ac:dyDescent="0.25">
      <c r="C5201" s="3"/>
      <c r="E5201" s="3"/>
    </row>
    <row r="5202" spans="3:5" x14ac:dyDescent="0.25">
      <c r="C5202" s="3"/>
      <c r="E5202" s="3"/>
    </row>
    <row r="5203" spans="3:5" x14ac:dyDescent="0.25">
      <c r="C5203" s="3"/>
      <c r="E5203" s="3"/>
    </row>
    <row r="5204" spans="3:5" x14ac:dyDescent="0.25">
      <c r="C5204" s="3"/>
      <c r="E5204" s="3"/>
    </row>
    <row r="5205" spans="3:5" x14ac:dyDescent="0.25">
      <c r="C5205" s="3"/>
      <c r="E5205" s="3"/>
    </row>
    <row r="5206" spans="3:5" x14ac:dyDescent="0.25">
      <c r="C5206" s="3"/>
      <c r="E5206" s="3"/>
    </row>
    <row r="5207" spans="3:5" x14ac:dyDescent="0.25">
      <c r="C5207" s="3"/>
      <c r="E5207" s="3"/>
    </row>
    <row r="5208" spans="3:5" x14ac:dyDescent="0.25">
      <c r="C5208" s="3"/>
      <c r="E5208" s="3"/>
    </row>
    <row r="5209" spans="3:5" x14ac:dyDescent="0.25">
      <c r="C5209" s="3"/>
      <c r="E5209" s="3"/>
    </row>
    <row r="5210" spans="3:5" x14ac:dyDescent="0.25">
      <c r="C5210" s="3"/>
      <c r="E5210" s="3"/>
    </row>
    <row r="5211" spans="3:5" x14ac:dyDescent="0.25">
      <c r="C5211" s="3"/>
      <c r="E5211" s="3"/>
    </row>
    <row r="5212" spans="3:5" x14ac:dyDescent="0.25">
      <c r="C5212" s="3"/>
      <c r="E5212" s="3"/>
    </row>
    <row r="5213" spans="3:5" x14ac:dyDescent="0.25">
      <c r="C5213" s="3"/>
      <c r="E5213" s="3"/>
    </row>
    <row r="5214" spans="3:5" x14ac:dyDescent="0.25">
      <c r="C5214" s="3"/>
      <c r="E5214" s="3"/>
    </row>
    <row r="5215" spans="3:5" x14ac:dyDescent="0.25">
      <c r="C5215" s="3"/>
      <c r="E5215" s="3"/>
    </row>
    <row r="5216" spans="3:5" x14ac:dyDescent="0.25">
      <c r="C5216" s="3"/>
      <c r="E5216" s="3"/>
    </row>
    <row r="5217" spans="3:5" x14ac:dyDescent="0.25">
      <c r="C5217" s="3"/>
      <c r="E5217" s="3"/>
    </row>
    <row r="5218" spans="3:5" x14ac:dyDescent="0.25">
      <c r="C5218" s="3"/>
      <c r="E5218" s="3"/>
    </row>
    <row r="5219" spans="3:5" x14ac:dyDescent="0.25">
      <c r="C5219" s="3"/>
      <c r="E5219" s="3"/>
    </row>
    <row r="5220" spans="3:5" x14ac:dyDescent="0.25">
      <c r="C5220" s="3"/>
      <c r="E5220" s="3"/>
    </row>
    <row r="5221" spans="3:5" x14ac:dyDescent="0.25">
      <c r="C5221" s="3"/>
      <c r="E5221" s="3"/>
    </row>
    <row r="5222" spans="3:5" x14ac:dyDescent="0.25">
      <c r="C5222" s="3"/>
      <c r="E5222" s="3"/>
    </row>
    <row r="5223" spans="3:5" x14ac:dyDescent="0.25">
      <c r="C5223" s="3"/>
      <c r="E5223" s="3"/>
    </row>
    <row r="5224" spans="3:5" x14ac:dyDescent="0.25">
      <c r="C5224" s="3"/>
      <c r="E5224" s="3"/>
    </row>
    <row r="5225" spans="3:5" x14ac:dyDescent="0.25">
      <c r="C5225" s="3"/>
      <c r="E5225" s="3"/>
    </row>
    <row r="5226" spans="3:5" x14ac:dyDescent="0.25">
      <c r="C5226" s="3"/>
      <c r="E5226" s="3"/>
    </row>
    <row r="5227" spans="3:5" x14ac:dyDescent="0.25">
      <c r="C5227" s="3"/>
      <c r="E5227" s="3"/>
    </row>
    <row r="5228" spans="3:5" x14ac:dyDescent="0.25">
      <c r="C5228" s="3"/>
      <c r="E5228" s="3"/>
    </row>
    <row r="5229" spans="3:5" x14ac:dyDescent="0.25">
      <c r="C5229" s="3"/>
      <c r="E5229" s="3"/>
    </row>
    <row r="5230" spans="3:5" x14ac:dyDescent="0.25">
      <c r="C5230" s="3"/>
      <c r="E5230" s="3"/>
    </row>
    <row r="5231" spans="3:5" x14ac:dyDescent="0.25">
      <c r="C5231" s="3"/>
      <c r="E5231" s="3"/>
    </row>
    <row r="5232" spans="3:5" x14ac:dyDescent="0.25">
      <c r="C5232" s="3"/>
      <c r="E5232" s="3"/>
    </row>
    <row r="5233" spans="3:5" x14ac:dyDescent="0.25">
      <c r="C5233" s="3"/>
      <c r="E5233" s="3"/>
    </row>
    <row r="5234" spans="3:5" x14ac:dyDescent="0.25">
      <c r="C5234" s="3"/>
      <c r="E5234" s="3"/>
    </row>
    <row r="5235" spans="3:5" x14ac:dyDescent="0.25">
      <c r="C5235" s="3"/>
      <c r="E5235" s="3"/>
    </row>
    <row r="5236" spans="3:5" x14ac:dyDescent="0.25">
      <c r="C5236" s="3"/>
      <c r="E5236" s="3"/>
    </row>
    <row r="5237" spans="3:5" x14ac:dyDescent="0.25">
      <c r="C5237" s="3"/>
      <c r="E5237" s="3"/>
    </row>
    <row r="5238" spans="3:5" x14ac:dyDescent="0.25">
      <c r="C5238" s="3"/>
      <c r="E5238" s="3"/>
    </row>
    <row r="5239" spans="3:5" x14ac:dyDescent="0.25">
      <c r="C5239" s="3"/>
      <c r="E5239" s="3"/>
    </row>
    <row r="5240" spans="3:5" x14ac:dyDescent="0.25">
      <c r="C5240" s="3"/>
      <c r="E5240" s="3"/>
    </row>
    <row r="5241" spans="3:5" x14ac:dyDescent="0.25">
      <c r="C5241" s="3"/>
      <c r="E5241" s="3"/>
    </row>
    <row r="5242" spans="3:5" x14ac:dyDescent="0.25">
      <c r="C5242" s="3"/>
      <c r="E5242" s="3"/>
    </row>
    <row r="5243" spans="3:5" x14ac:dyDescent="0.25">
      <c r="C5243" s="3"/>
      <c r="E5243" s="3"/>
    </row>
    <row r="5244" spans="3:5" x14ac:dyDescent="0.25">
      <c r="C5244" s="3"/>
      <c r="E5244" s="3"/>
    </row>
    <row r="5245" spans="3:5" x14ac:dyDescent="0.25">
      <c r="C5245" s="3"/>
      <c r="E5245" s="3"/>
    </row>
    <row r="5246" spans="3:5" x14ac:dyDescent="0.25">
      <c r="C5246" s="3"/>
      <c r="E5246" s="3"/>
    </row>
    <row r="5247" spans="3:5" x14ac:dyDescent="0.25">
      <c r="C5247" s="3"/>
      <c r="E5247" s="3"/>
    </row>
    <row r="5248" spans="3:5" x14ac:dyDescent="0.25">
      <c r="C5248" s="3"/>
      <c r="E5248" s="3"/>
    </row>
    <row r="5249" spans="3:5" x14ac:dyDescent="0.25">
      <c r="C5249" s="3"/>
      <c r="E5249" s="3"/>
    </row>
    <row r="5250" spans="3:5" x14ac:dyDescent="0.25">
      <c r="C5250" s="3"/>
      <c r="E5250" s="3"/>
    </row>
    <row r="5251" spans="3:5" x14ac:dyDescent="0.25">
      <c r="C5251" s="3"/>
      <c r="E5251" s="3"/>
    </row>
    <row r="5252" spans="3:5" x14ac:dyDescent="0.25">
      <c r="C5252" s="3"/>
      <c r="E5252" s="3"/>
    </row>
    <row r="5253" spans="3:5" x14ac:dyDescent="0.25">
      <c r="C5253" s="3"/>
      <c r="E5253" s="3"/>
    </row>
    <row r="5254" spans="3:5" x14ac:dyDescent="0.25">
      <c r="C5254" s="3"/>
      <c r="E5254" s="3"/>
    </row>
    <row r="5255" spans="3:5" x14ac:dyDescent="0.25">
      <c r="C5255" s="3"/>
      <c r="E5255" s="3"/>
    </row>
    <row r="5256" spans="3:5" x14ac:dyDescent="0.25">
      <c r="C5256" s="3"/>
      <c r="E5256" s="3"/>
    </row>
    <row r="5257" spans="3:5" x14ac:dyDescent="0.25">
      <c r="C5257" s="3"/>
      <c r="E5257" s="3"/>
    </row>
    <row r="5258" spans="3:5" x14ac:dyDescent="0.25">
      <c r="C5258" s="3"/>
      <c r="E5258" s="3"/>
    </row>
    <row r="5259" spans="3:5" x14ac:dyDescent="0.25">
      <c r="C5259" s="3"/>
      <c r="E5259" s="3"/>
    </row>
    <row r="5260" spans="3:5" x14ac:dyDescent="0.25">
      <c r="C5260" s="3"/>
      <c r="E5260" s="3"/>
    </row>
    <row r="5261" spans="3:5" x14ac:dyDescent="0.25">
      <c r="C5261" s="3"/>
      <c r="E5261" s="3"/>
    </row>
    <row r="5262" spans="3:5" x14ac:dyDescent="0.25">
      <c r="C5262" s="3"/>
      <c r="E5262" s="3"/>
    </row>
    <row r="5263" spans="3:5" x14ac:dyDescent="0.25">
      <c r="C5263" s="3"/>
      <c r="E5263" s="3"/>
    </row>
    <row r="5264" spans="3:5" x14ac:dyDescent="0.25">
      <c r="C5264" s="3"/>
      <c r="E5264" s="3"/>
    </row>
    <row r="5265" spans="3:5" x14ac:dyDescent="0.25">
      <c r="C5265" s="3"/>
      <c r="E5265" s="3"/>
    </row>
    <row r="5266" spans="3:5" x14ac:dyDescent="0.25">
      <c r="C5266" s="3"/>
      <c r="E5266" s="3"/>
    </row>
    <row r="5267" spans="3:5" x14ac:dyDescent="0.25">
      <c r="C5267" s="3"/>
      <c r="E5267" s="3"/>
    </row>
    <row r="5268" spans="3:5" x14ac:dyDescent="0.25">
      <c r="C5268" s="3"/>
      <c r="E5268" s="3"/>
    </row>
    <row r="5269" spans="3:5" x14ac:dyDescent="0.25">
      <c r="C5269" s="3"/>
      <c r="E5269" s="3"/>
    </row>
    <row r="5270" spans="3:5" x14ac:dyDescent="0.25">
      <c r="C5270" s="3"/>
      <c r="E5270" s="3"/>
    </row>
    <row r="5271" spans="3:5" x14ac:dyDescent="0.25">
      <c r="C5271" s="3"/>
      <c r="E5271" s="3"/>
    </row>
    <row r="5272" spans="3:5" x14ac:dyDescent="0.25">
      <c r="C5272" s="3"/>
      <c r="E5272" s="3"/>
    </row>
    <row r="5273" spans="3:5" x14ac:dyDescent="0.25">
      <c r="C5273" s="3"/>
      <c r="E5273" s="3"/>
    </row>
    <row r="5274" spans="3:5" x14ac:dyDescent="0.25">
      <c r="C5274" s="3"/>
      <c r="E5274" s="3"/>
    </row>
    <row r="5275" spans="3:5" x14ac:dyDescent="0.25">
      <c r="C5275" s="3"/>
      <c r="E5275" s="3"/>
    </row>
    <row r="5276" spans="3:5" x14ac:dyDescent="0.25">
      <c r="C5276" s="3"/>
      <c r="E5276" s="3"/>
    </row>
    <row r="5277" spans="3:5" x14ac:dyDescent="0.25">
      <c r="C5277" s="3"/>
      <c r="E5277" s="3"/>
    </row>
    <row r="5278" spans="3:5" x14ac:dyDescent="0.25">
      <c r="C5278" s="3"/>
      <c r="E5278" s="3"/>
    </row>
    <row r="5279" spans="3:5" x14ac:dyDescent="0.25">
      <c r="C5279" s="3"/>
      <c r="E5279" s="3"/>
    </row>
    <row r="5280" spans="3:5" x14ac:dyDescent="0.25">
      <c r="C5280" s="3"/>
      <c r="E5280" s="3"/>
    </row>
    <row r="5281" spans="3:5" x14ac:dyDescent="0.25">
      <c r="C5281" s="3"/>
      <c r="E5281" s="3"/>
    </row>
    <row r="5282" spans="3:5" x14ac:dyDescent="0.25">
      <c r="C5282" s="3"/>
      <c r="E5282" s="3"/>
    </row>
    <row r="5283" spans="3:5" x14ac:dyDescent="0.25">
      <c r="C5283" s="3"/>
      <c r="E5283" s="3"/>
    </row>
    <row r="5284" spans="3:5" x14ac:dyDescent="0.25">
      <c r="C5284" s="3"/>
      <c r="E5284" s="3"/>
    </row>
    <row r="5285" spans="3:5" x14ac:dyDescent="0.25">
      <c r="C5285" s="3"/>
      <c r="E5285" s="3"/>
    </row>
    <row r="5286" spans="3:5" x14ac:dyDescent="0.25">
      <c r="C5286" s="3"/>
      <c r="E5286" s="3"/>
    </row>
    <row r="5287" spans="3:5" x14ac:dyDescent="0.25">
      <c r="C5287" s="3"/>
      <c r="E5287" s="3"/>
    </row>
    <row r="5288" spans="3:5" x14ac:dyDescent="0.25">
      <c r="C5288" s="3"/>
      <c r="E5288" s="3"/>
    </row>
    <row r="5289" spans="3:5" x14ac:dyDescent="0.25">
      <c r="C5289" s="3"/>
      <c r="E5289" s="3"/>
    </row>
    <row r="5290" spans="3:5" x14ac:dyDescent="0.25">
      <c r="C5290" s="3"/>
      <c r="E5290" s="3"/>
    </row>
    <row r="5291" spans="3:5" x14ac:dyDescent="0.25">
      <c r="C5291" s="3"/>
      <c r="E5291" s="3"/>
    </row>
    <row r="5292" spans="3:5" x14ac:dyDescent="0.25">
      <c r="C5292" s="3"/>
      <c r="E5292" s="3"/>
    </row>
    <row r="5293" spans="3:5" x14ac:dyDescent="0.25">
      <c r="C5293" s="3"/>
      <c r="E5293" s="3"/>
    </row>
    <row r="5294" spans="3:5" x14ac:dyDescent="0.25">
      <c r="C5294" s="3"/>
      <c r="E5294" s="3"/>
    </row>
    <row r="5295" spans="3:5" x14ac:dyDescent="0.25">
      <c r="C5295" s="3"/>
      <c r="E5295" s="3"/>
    </row>
    <row r="5296" spans="3:5" x14ac:dyDescent="0.25">
      <c r="C5296" s="3"/>
      <c r="E5296" s="3"/>
    </row>
    <row r="5297" spans="3:5" x14ac:dyDescent="0.25">
      <c r="C5297" s="3"/>
      <c r="E5297" s="3"/>
    </row>
    <row r="5298" spans="3:5" x14ac:dyDescent="0.25">
      <c r="C5298" s="3"/>
      <c r="E5298" s="3"/>
    </row>
    <row r="5299" spans="3:5" x14ac:dyDescent="0.25">
      <c r="C5299" s="3"/>
      <c r="E5299" s="3"/>
    </row>
    <row r="5300" spans="3:5" x14ac:dyDescent="0.25">
      <c r="C5300" s="3"/>
      <c r="E5300" s="3"/>
    </row>
    <row r="5301" spans="3:5" x14ac:dyDescent="0.25">
      <c r="C5301" s="3"/>
      <c r="E5301" s="3"/>
    </row>
    <row r="5302" spans="3:5" x14ac:dyDescent="0.25">
      <c r="C5302" s="3"/>
      <c r="E5302" s="3"/>
    </row>
    <row r="5303" spans="3:5" x14ac:dyDescent="0.25">
      <c r="C5303" s="3"/>
      <c r="E5303" s="3"/>
    </row>
    <row r="5304" spans="3:5" x14ac:dyDescent="0.25">
      <c r="C5304" s="3"/>
      <c r="E5304" s="3"/>
    </row>
    <row r="5305" spans="3:5" x14ac:dyDescent="0.25">
      <c r="C5305" s="3"/>
      <c r="E5305" s="3"/>
    </row>
    <row r="5306" spans="3:5" x14ac:dyDescent="0.25">
      <c r="C5306" s="3"/>
      <c r="E5306" s="3"/>
    </row>
    <row r="5307" spans="3:5" x14ac:dyDescent="0.25">
      <c r="C5307" s="3"/>
      <c r="E5307" s="3"/>
    </row>
    <row r="5308" spans="3:5" x14ac:dyDescent="0.25">
      <c r="C5308" s="3"/>
      <c r="E5308" s="3"/>
    </row>
    <row r="5309" spans="3:5" x14ac:dyDescent="0.25">
      <c r="C5309" s="3"/>
      <c r="E5309" s="3"/>
    </row>
    <row r="5310" spans="3:5" x14ac:dyDescent="0.25">
      <c r="C5310" s="3"/>
      <c r="E5310" s="3"/>
    </row>
    <row r="5311" spans="3:5" x14ac:dyDescent="0.25">
      <c r="C5311" s="3"/>
      <c r="E5311" s="3"/>
    </row>
    <row r="5312" spans="3:5" x14ac:dyDescent="0.25">
      <c r="C5312" s="3"/>
      <c r="E5312" s="3"/>
    </row>
    <row r="5313" spans="3:5" x14ac:dyDescent="0.25">
      <c r="C5313" s="3"/>
      <c r="E5313" s="3"/>
    </row>
    <row r="5314" spans="3:5" x14ac:dyDescent="0.25">
      <c r="C5314" s="3"/>
      <c r="E5314" s="3"/>
    </row>
    <row r="5315" spans="3:5" x14ac:dyDescent="0.25">
      <c r="C5315" s="3"/>
      <c r="E5315" s="3"/>
    </row>
    <row r="5316" spans="3:5" x14ac:dyDescent="0.25">
      <c r="C5316" s="3"/>
      <c r="E5316" s="3"/>
    </row>
    <row r="5317" spans="3:5" x14ac:dyDescent="0.25">
      <c r="C5317" s="3"/>
      <c r="E5317" s="3"/>
    </row>
    <row r="5318" spans="3:5" x14ac:dyDescent="0.25">
      <c r="C5318" s="3"/>
      <c r="E5318" s="3"/>
    </row>
    <row r="5319" spans="3:5" x14ac:dyDescent="0.25">
      <c r="C5319" s="3"/>
      <c r="E5319" s="3"/>
    </row>
    <row r="5320" spans="3:5" x14ac:dyDescent="0.25">
      <c r="C5320" s="3"/>
      <c r="E5320" s="3"/>
    </row>
    <row r="5321" spans="3:5" x14ac:dyDescent="0.25">
      <c r="C5321" s="3"/>
      <c r="E5321" s="3"/>
    </row>
    <row r="5322" spans="3:5" x14ac:dyDescent="0.25">
      <c r="C5322" s="3"/>
      <c r="E5322" s="3"/>
    </row>
    <row r="5323" spans="3:5" x14ac:dyDescent="0.25">
      <c r="C5323" s="3"/>
      <c r="E5323" s="3"/>
    </row>
    <row r="5324" spans="3:5" x14ac:dyDescent="0.25">
      <c r="C5324" s="3"/>
      <c r="E5324" s="3"/>
    </row>
    <row r="5325" spans="3:5" x14ac:dyDescent="0.25">
      <c r="C5325" s="3"/>
      <c r="E5325" s="3"/>
    </row>
    <row r="5326" spans="3:5" x14ac:dyDescent="0.25">
      <c r="C5326" s="3"/>
      <c r="E5326" s="3"/>
    </row>
    <row r="5327" spans="3:5" x14ac:dyDescent="0.25">
      <c r="C5327" s="3"/>
      <c r="E5327" s="3"/>
    </row>
    <row r="5328" spans="3:5" x14ac:dyDescent="0.25">
      <c r="C5328" s="3"/>
      <c r="E5328" s="3"/>
    </row>
    <row r="5329" spans="3:5" x14ac:dyDescent="0.25">
      <c r="C5329" s="3"/>
      <c r="E5329" s="3"/>
    </row>
    <row r="5330" spans="3:5" x14ac:dyDescent="0.25">
      <c r="C5330" s="3"/>
      <c r="E5330" s="3"/>
    </row>
    <row r="5331" spans="3:5" x14ac:dyDescent="0.25">
      <c r="C5331" s="3"/>
      <c r="E5331" s="3"/>
    </row>
    <row r="5332" spans="3:5" x14ac:dyDescent="0.25">
      <c r="C5332" s="3"/>
      <c r="E5332" s="3"/>
    </row>
    <row r="5333" spans="3:5" x14ac:dyDescent="0.25">
      <c r="C5333" s="3"/>
      <c r="E5333" s="3"/>
    </row>
    <row r="5334" spans="3:5" x14ac:dyDescent="0.25">
      <c r="C5334" s="3"/>
      <c r="E5334" s="3"/>
    </row>
    <row r="5335" spans="3:5" x14ac:dyDescent="0.25">
      <c r="C5335" s="3"/>
      <c r="E5335" s="3"/>
    </row>
    <row r="5336" spans="3:5" x14ac:dyDescent="0.25">
      <c r="C5336" s="3"/>
      <c r="E5336" s="3"/>
    </row>
    <row r="5337" spans="3:5" x14ac:dyDescent="0.25">
      <c r="C5337" s="3"/>
      <c r="E5337" s="3"/>
    </row>
    <row r="5338" spans="3:5" x14ac:dyDescent="0.25">
      <c r="C5338" s="3"/>
      <c r="E5338" s="3"/>
    </row>
    <row r="5339" spans="3:5" x14ac:dyDescent="0.25">
      <c r="C5339" s="3"/>
      <c r="E5339" s="3"/>
    </row>
    <row r="5340" spans="3:5" x14ac:dyDescent="0.25">
      <c r="C5340" s="3"/>
      <c r="E5340" s="3"/>
    </row>
    <row r="5341" spans="3:5" x14ac:dyDescent="0.25">
      <c r="C5341" s="3"/>
      <c r="E5341" s="3"/>
    </row>
    <row r="5342" spans="3:5" x14ac:dyDescent="0.25">
      <c r="C5342" s="3"/>
      <c r="E5342" s="3"/>
    </row>
    <row r="5343" spans="3:5" x14ac:dyDescent="0.25">
      <c r="C5343" s="3"/>
      <c r="E5343" s="3"/>
    </row>
    <row r="5344" spans="3:5" x14ac:dyDescent="0.25">
      <c r="C5344" s="3"/>
      <c r="E5344" s="3"/>
    </row>
    <row r="5345" spans="3:5" x14ac:dyDescent="0.25">
      <c r="C5345" s="3"/>
      <c r="E5345" s="3"/>
    </row>
    <row r="5346" spans="3:5" x14ac:dyDescent="0.25">
      <c r="C5346" s="3"/>
      <c r="E5346" s="3"/>
    </row>
    <row r="5347" spans="3:5" x14ac:dyDescent="0.25">
      <c r="C5347" s="3"/>
      <c r="E5347" s="3"/>
    </row>
    <row r="5348" spans="3:5" x14ac:dyDescent="0.25">
      <c r="C5348" s="3"/>
      <c r="E5348" s="3"/>
    </row>
    <row r="5349" spans="3:5" x14ac:dyDescent="0.25">
      <c r="C5349" s="3"/>
      <c r="E5349" s="3"/>
    </row>
    <row r="5350" spans="3:5" x14ac:dyDescent="0.25">
      <c r="C5350" s="3"/>
      <c r="E5350" s="3"/>
    </row>
    <row r="5351" spans="3:5" x14ac:dyDescent="0.25">
      <c r="C5351" s="3"/>
      <c r="E5351" s="3"/>
    </row>
    <row r="5352" spans="3:5" x14ac:dyDescent="0.25">
      <c r="C5352" s="3"/>
      <c r="E5352" s="3"/>
    </row>
    <row r="5353" spans="3:5" x14ac:dyDescent="0.25">
      <c r="C5353" s="3"/>
      <c r="E5353" s="3"/>
    </row>
    <row r="5354" spans="3:5" x14ac:dyDescent="0.25">
      <c r="C5354" s="3"/>
      <c r="E5354" s="3"/>
    </row>
    <row r="5355" spans="3:5" x14ac:dyDescent="0.25">
      <c r="C5355" s="3"/>
      <c r="E5355" s="3"/>
    </row>
    <row r="5356" spans="3:5" x14ac:dyDescent="0.25">
      <c r="C5356" s="3"/>
      <c r="E5356" s="3"/>
    </row>
    <row r="5357" spans="3:5" x14ac:dyDescent="0.25">
      <c r="C5357" s="3"/>
      <c r="E5357" s="3"/>
    </row>
    <row r="5358" spans="3:5" x14ac:dyDescent="0.25">
      <c r="C5358" s="3"/>
      <c r="E5358" s="3"/>
    </row>
    <row r="5359" spans="3:5" x14ac:dyDescent="0.25">
      <c r="C5359" s="3"/>
      <c r="E5359" s="3"/>
    </row>
    <row r="5360" spans="3:5" x14ac:dyDescent="0.25">
      <c r="C5360" s="3"/>
      <c r="E5360" s="3"/>
    </row>
    <row r="5361" spans="3:5" x14ac:dyDescent="0.25">
      <c r="C5361" s="3"/>
      <c r="E5361" s="3"/>
    </row>
    <row r="5362" spans="3:5" x14ac:dyDescent="0.25">
      <c r="C5362" s="3"/>
      <c r="E5362" s="3"/>
    </row>
    <row r="5363" spans="3:5" x14ac:dyDescent="0.25">
      <c r="C5363" s="3"/>
      <c r="E5363" s="3"/>
    </row>
    <row r="5364" spans="3:5" x14ac:dyDescent="0.25">
      <c r="C5364" s="3"/>
      <c r="E5364" s="3"/>
    </row>
    <row r="5365" spans="3:5" x14ac:dyDescent="0.25">
      <c r="C5365" s="3"/>
      <c r="E5365" s="3"/>
    </row>
    <row r="5366" spans="3:5" x14ac:dyDescent="0.25">
      <c r="C5366" s="3"/>
      <c r="E5366" s="3"/>
    </row>
    <row r="5367" spans="3:5" x14ac:dyDescent="0.25">
      <c r="C5367" s="3"/>
      <c r="E5367" s="3"/>
    </row>
    <row r="5368" spans="3:5" x14ac:dyDescent="0.25">
      <c r="C5368" s="3"/>
      <c r="E5368" s="3"/>
    </row>
    <row r="5369" spans="3:5" x14ac:dyDescent="0.25">
      <c r="C5369" s="3"/>
      <c r="E5369" s="3"/>
    </row>
    <row r="5370" spans="3:5" x14ac:dyDescent="0.25">
      <c r="C5370" s="3"/>
      <c r="E5370" s="3"/>
    </row>
    <row r="5371" spans="3:5" x14ac:dyDescent="0.25">
      <c r="C5371" s="3"/>
      <c r="E5371" s="3"/>
    </row>
    <row r="5372" spans="3:5" x14ac:dyDescent="0.25">
      <c r="C5372" s="3"/>
      <c r="E5372" s="3"/>
    </row>
    <row r="5373" spans="3:5" x14ac:dyDescent="0.25">
      <c r="C5373" s="3"/>
      <c r="E5373" s="3"/>
    </row>
    <row r="5374" spans="3:5" x14ac:dyDescent="0.25">
      <c r="C5374" s="3"/>
      <c r="E5374" s="3"/>
    </row>
    <row r="5375" spans="3:5" x14ac:dyDescent="0.25">
      <c r="C5375" s="3"/>
      <c r="E5375" s="3"/>
    </row>
    <row r="5376" spans="3:5" x14ac:dyDescent="0.25">
      <c r="C5376" s="3"/>
      <c r="E5376" s="3"/>
    </row>
    <row r="5377" spans="3:5" x14ac:dyDescent="0.25">
      <c r="C5377" s="3"/>
      <c r="E5377" s="3"/>
    </row>
    <row r="5378" spans="3:5" x14ac:dyDescent="0.25">
      <c r="C5378" s="3"/>
      <c r="E5378" s="3"/>
    </row>
    <row r="5379" spans="3:5" x14ac:dyDescent="0.25">
      <c r="C5379" s="3"/>
      <c r="E5379" s="3"/>
    </row>
    <row r="5380" spans="3:5" x14ac:dyDescent="0.25">
      <c r="C5380" s="3"/>
      <c r="E5380" s="3"/>
    </row>
    <row r="5381" spans="3:5" x14ac:dyDescent="0.25">
      <c r="C5381" s="3"/>
      <c r="E5381" s="3"/>
    </row>
    <row r="5382" spans="3:5" x14ac:dyDescent="0.25">
      <c r="C5382" s="3"/>
      <c r="E5382" s="3"/>
    </row>
    <row r="5383" spans="3:5" x14ac:dyDescent="0.25">
      <c r="C5383" s="3"/>
      <c r="E5383" s="3"/>
    </row>
    <row r="5384" spans="3:5" x14ac:dyDescent="0.25">
      <c r="C5384" s="3"/>
      <c r="E5384" s="3"/>
    </row>
    <row r="5385" spans="3:5" x14ac:dyDescent="0.25">
      <c r="C5385" s="3"/>
      <c r="E5385" s="3"/>
    </row>
    <row r="5386" spans="3:5" x14ac:dyDescent="0.25">
      <c r="C5386" s="3"/>
      <c r="E5386" s="3"/>
    </row>
    <row r="5387" spans="3:5" x14ac:dyDescent="0.25">
      <c r="C5387" s="3"/>
      <c r="E5387" s="3"/>
    </row>
    <row r="5388" spans="3:5" x14ac:dyDescent="0.25">
      <c r="C5388" s="3"/>
      <c r="E5388" s="3"/>
    </row>
    <row r="5389" spans="3:5" x14ac:dyDescent="0.25">
      <c r="C5389" s="3"/>
      <c r="E5389" s="3"/>
    </row>
    <row r="5390" spans="3:5" x14ac:dyDescent="0.25">
      <c r="C5390" s="3"/>
      <c r="E5390" s="3"/>
    </row>
    <row r="5391" spans="3:5" x14ac:dyDescent="0.25">
      <c r="C5391" s="3"/>
      <c r="E5391" s="3"/>
    </row>
    <row r="5392" spans="3:5" x14ac:dyDescent="0.25">
      <c r="C5392" s="3"/>
      <c r="E5392" s="3"/>
    </row>
    <row r="5393" spans="3:5" x14ac:dyDescent="0.25">
      <c r="C5393" s="3"/>
      <c r="E5393" s="3"/>
    </row>
    <row r="5394" spans="3:5" x14ac:dyDescent="0.25">
      <c r="C5394" s="3"/>
      <c r="E5394" s="3"/>
    </row>
    <row r="5395" spans="3:5" x14ac:dyDescent="0.25">
      <c r="C5395" s="3"/>
      <c r="E5395" s="3"/>
    </row>
    <row r="5396" spans="3:5" x14ac:dyDescent="0.25">
      <c r="C5396" s="3"/>
      <c r="E5396" s="3"/>
    </row>
    <row r="5397" spans="3:5" x14ac:dyDescent="0.25">
      <c r="C5397" s="3"/>
      <c r="E5397" s="3"/>
    </row>
    <row r="5398" spans="3:5" x14ac:dyDescent="0.25">
      <c r="C5398" s="3"/>
      <c r="E5398" s="3"/>
    </row>
    <row r="5399" spans="3:5" x14ac:dyDescent="0.25">
      <c r="C5399" s="3"/>
      <c r="E5399" s="3"/>
    </row>
    <row r="5400" spans="3:5" x14ac:dyDescent="0.25">
      <c r="C5400" s="3"/>
      <c r="E5400" s="3"/>
    </row>
    <row r="5401" spans="3:5" x14ac:dyDescent="0.25">
      <c r="C5401" s="3"/>
      <c r="E5401" s="3"/>
    </row>
    <row r="5402" spans="3:5" x14ac:dyDescent="0.25">
      <c r="C5402" s="3"/>
      <c r="E5402" s="3"/>
    </row>
    <row r="5403" spans="3:5" x14ac:dyDescent="0.25">
      <c r="C5403" s="3"/>
      <c r="E5403" s="3"/>
    </row>
    <row r="5404" spans="3:5" x14ac:dyDescent="0.25">
      <c r="C5404" s="3"/>
      <c r="E5404" s="3"/>
    </row>
    <row r="5405" spans="3:5" x14ac:dyDescent="0.25">
      <c r="C5405" s="3"/>
      <c r="E5405" s="3"/>
    </row>
    <row r="5406" spans="3:5" x14ac:dyDescent="0.25">
      <c r="C5406" s="3"/>
      <c r="E5406" s="3"/>
    </row>
    <row r="5407" spans="3:5" x14ac:dyDescent="0.25">
      <c r="C5407" s="3"/>
      <c r="E5407" s="3"/>
    </row>
    <row r="5408" spans="3:5" x14ac:dyDescent="0.25">
      <c r="C5408" s="3"/>
      <c r="E5408" s="3"/>
    </row>
    <row r="5409" spans="3:5" x14ac:dyDescent="0.25">
      <c r="C5409" s="3"/>
      <c r="E5409" s="3"/>
    </row>
    <row r="5410" spans="3:5" x14ac:dyDescent="0.25">
      <c r="C5410" s="3"/>
      <c r="E5410" s="3"/>
    </row>
    <row r="5411" spans="3:5" x14ac:dyDescent="0.25">
      <c r="C5411" s="3"/>
      <c r="E5411" s="3"/>
    </row>
    <row r="5412" spans="3:5" x14ac:dyDescent="0.25">
      <c r="C5412" s="3"/>
      <c r="E5412" s="3"/>
    </row>
    <row r="5413" spans="3:5" x14ac:dyDescent="0.25">
      <c r="C5413" s="3"/>
      <c r="E5413" s="3"/>
    </row>
    <row r="5414" spans="3:5" x14ac:dyDescent="0.25">
      <c r="C5414" s="3"/>
      <c r="E5414" s="3"/>
    </row>
    <row r="5415" spans="3:5" x14ac:dyDescent="0.25">
      <c r="C5415" s="3"/>
      <c r="E5415" s="3"/>
    </row>
    <row r="5416" spans="3:5" x14ac:dyDescent="0.25">
      <c r="C5416" s="3"/>
      <c r="E5416" s="3"/>
    </row>
    <row r="5417" spans="3:5" x14ac:dyDescent="0.25">
      <c r="C5417" s="3"/>
      <c r="E5417" s="3"/>
    </row>
    <row r="5418" spans="3:5" x14ac:dyDescent="0.25">
      <c r="C5418" s="3"/>
      <c r="E5418" s="3"/>
    </row>
    <row r="5419" spans="3:5" x14ac:dyDescent="0.25">
      <c r="C5419" s="3"/>
      <c r="E5419" s="3"/>
    </row>
    <row r="5420" spans="3:5" x14ac:dyDescent="0.25">
      <c r="C5420" s="3"/>
      <c r="E5420" s="3"/>
    </row>
    <row r="5421" spans="3:5" x14ac:dyDescent="0.25">
      <c r="C5421" s="3"/>
      <c r="E5421" s="3"/>
    </row>
    <row r="5422" spans="3:5" x14ac:dyDescent="0.25">
      <c r="C5422" s="3"/>
      <c r="E5422" s="3"/>
    </row>
    <row r="5423" spans="3:5" x14ac:dyDescent="0.25">
      <c r="C5423" s="3"/>
      <c r="E5423" s="3"/>
    </row>
    <row r="5424" spans="3:5" x14ac:dyDescent="0.25">
      <c r="C5424" s="3"/>
      <c r="E5424" s="3"/>
    </row>
    <row r="5425" spans="3:5" x14ac:dyDescent="0.25">
      <c r="C5425" s="3"/>
      <c r="E5425" s="3"/>
    </row>
    <row r="5426" spans="3:5" x14ac:dyDescent="0.25">
      <c r="C5426" s="3"/>
      <c r="E5426" s="3"/>
    </row>
    <row r="5427" spans="3:5" x14ac:dyDescent="0.25">
      <c r="C5427" s="3"/>
      <c r="E5427" s="3"/>
    </row>
    <row r="5428" spans="3:5" x14ac:dyDescent="0.25">
      <c r="C5428" s="3"/>
      <c r="E5428" s="3"/>
    </row>
    <row r="5429" spans="3:5" x14ac:dyDescent="0.25">
      <c r="C5429" s="3"/>
      <c r="E5429" s="3"/>
    </row>
    <row r="5430" spans="3:5" x14ac:dyDescent="0.25">
      <c r="C5430" s="3"/>
      <c r="E5430" s="3"/>
    </row>
    <row r="5431" spans="3:5" x14ac:dyDescent="0.25">
      <c r="C5431" s="3"/>
      <c r="E5431" s="3"/>
    </row>
    <row r="5432" spans="3:5" x14ac:dyDescent="0.25">
      <c r="C5432" s="3"/>
      <c r="E5432" s="3"/>
    </row>
    <row r="5433" spans="3:5" x14ac:dyDescent="0.25">
      <c r="C5433" s="3"/>
      <c r="E5433" s="3"/>
    </row>
    <row r="5434" spans="3:5" x14ac:dyDescent="0.25">
      <c r="C5434" s="3"/>
      <c r="E5434" s="3"/>
    </row>
    <row r="5435" spans="3:5" x14ac:dyDescent="0.25">
      <c r="C5435" s="3"/>
      <c r="E5435" s="3"/>
    </row>
    <row r="5436" spans="3:5" x14ac:dyDescent="0.25">
      <c r="C5436" s="3"/>
      <c r="E5436" s="3"/>
    </row>
    <row r="5437" spans="3:5" x14ac:dyDescent="0.25">
      <c r="C5437" s="3"/>
      <c r="E5437" s="3"/>
    </row>
    <row r="5438" spans="3:5" x14ac:dyDescent="0.25">
      <c r="C5438" s="3"/>
      <c r="E5438" s="3"/>
    </row>
    <row r="5439" spans="3:5" x14ac:dyDescent="0.25">
      <c r="C5439" s="3"/>
      <c r="E5439" s="3"/>
    </row>
    <row r="5440" spans="3:5" x14ac:dyDescent="0.25">
      <c r="C5440" s="3"/>
      <c r="E5440" s="3"/>
    </row>
    <row r="5441" spans="3:5" x14ac:dyDescent="0.25">
      <c r="C5441" s="3"/>
      <c r="E5441" s="3"/>
    </row>
    <row r="5442" spans="3:5" x14ac:dyDescent="0.25">
      <c r="C5442" s="3"/>
      <c r="E5442" s="3"/>
    </row>
    <row r="5443" spans="3:5" x14ac:dyDescent="0.25">
      <c r="C5443" s="3"/>
      <c r="E5443" s="3"/>
    </row>
    <row r="5444" spans="3:5" x14ac:dyDescent="0.25">
      <c r="C5444" s="3"/>
      <c r="E5444" s="3"/>
    </row>
    <row r="5445" spans="3:5" x14ac:dyDescent="0.25">
      <c r="C5445" s="3"/>
      <c r="E5445" s="3"/>
    </row>
    <row r="5446" spans="3:5" x14ac:dyDescent="0.25">
      <c r="C5446" s="3"/>
      <c r="E5446" s="3"/>
    </row>
    <row r="5447" spans="3:5" x14ac:dyDescent="0.25">
      <c r="C5447" s="3"/>
      <c r="E5447" s="3"/>
    </row>
    <row r="5448" spans="3:5" x14ac:dyDescent="0.25">
      <c r="C5448" s="3"/>
      <c r="E5448" s="3"/>
    </row>
    <row r="5449" spans="3:5" x14ac:dyDescent="0.25">
      <c r="C5449" s="3"/>
      <c r="E5449" s="3"/>
    </row>
    <row r="5450" spans="3:5" x14ac:dyDescent="0.25">
      <c r="C5450" s="3"/>
      <c r="E5450" s="3"/>
    </row>
    <row r="5451" spans="3:5" x14ac:dyDescent="0.25">
      <c r="C5451" s="3"/>
      <c r="E5451" s="3"/>
    </row>
    <row r="5452" spans="3:5" x14ac:dyDescent="0.25">
      <c r="C5452" s="3"/>
      <c r="E5452" s="3"/>
    </row>
    <row r="5453" spans="3:5" x14ac:dyDescent="0.25">
      <c r="C5453" s="3"/>
      <c r="E5453" s="3"/>
    </row>
    <row r="5454" spans="3:5" x14ac:dyDescent="0.25">
      <c r="C5454" s="3"/>
      <c r="E5454" s="3"/>
    </row>
    <row r="5455" spans="3:5" x14ac:dyDescent="0.25">
      <c r="C5455" s="3"/>
      <c r="E5455" s="3"/>
    </row>
    <row r="5456" spans="3:5" x14ac:dyDescent="0.25">
      <c r="C5456" s="3"/>
      <c r="E5456" s="3"/>
    </row>
    <row r="5457" spans="3:5" x14ac:dyDescent="0.25">
      <c r="C5457" s="3"/>
      <c r="E5457" s="3"/>
    </row>
    <row r="5458" spans="3:5" x14ac:dyDescent="0.25">
      <c r="C5458" s="3"/>
      <c r="E5458" s="3"/>
    </row>
    <row r="5459" spans="3:5" x14ac:dyDescent="0.25">
      <c r="C5459" s="3"/>
      <c r="E5459" s="3"/>
    </row>
    <row r="5460" spans="3:5" x14ac:dyDescent="0.25">
      <c r="C5460" s="3"/>
      <c r="E5460" s="3"/>
    </row>
    <row r="5461" spans="3:5" x14ac:dyDescent="0.25">
      <c r="C5461" s="3"/>
      <c r="E5461" s="3"/>
    </row>
    <row r="5462" spans="3:5" x14ac:dyDescent="0.25">
      <c r="C5462" s="3"/>
      <c r="E5462" s="3"/>
    </row>
    <row r="5463" spans="3:5" x14ac:dyDescent="0.25">
      <c r="C5463" s="3"/>
      <c r="E5463" s="3"/>
    </row>
    <row r="5464" spans="3:5" x14ac:dyDescent="0.25">
      <c r="C5464" s="3"/>
      <c r="E5464" s="3"/>
    </row>
    <row r="5465" spans="3:5" x14ac:dyDescent="0.25">
      <c r="C5465" s="3"/>
      <c r="E5465" s="3"/>
    </row>
    <row r="5466" spans="3:5" x14ac:dyDescent="0.25">
      <c r="C5466" s="3"/>
      <c r="E5466" s="3"/>
    </row>
    <row r="5467" spans="3:5" x14ac:dyDescent="0.25">
      <c r="C5467" s="3"/>
      <c r="E5467" s="3"/>
    </row>
    <row r="5468" spans="3:5" x14ac:dyDescent="0.25">
      <c r="C5468" s="3"/>
      <c r="E5468" s="3"/>
    </row>
    <row r="5469" spans="3:5" x14ac:dyDescent="0.25">
      <c r="C5469" s="3"/>
      <c r="E5469" s="3"/>
    </row>
    <row r="5470" spans="3:5" x14ac:dyDescent="0.25">
      <c r="C5470" s="3"/>
      <c r="E5470" s="3"/>
    </row>
    <row r="5471" spans="3:5" x14ac:dyDescent="0.25">
      <c r="C5471" s="3"/>
      <c r="E5471" s="3"/>
    </row>
    <row r="5472" spans="3:5" x14ac:dyDescent="0.25">
      <c r="C5472" s="3"/>
      <c r="E5472" s="3"/>
    </row>
    <row r="5473" spans="3:5" x14ac:dyDescent="0.25">
      <c r="C5473" s="3"/>
      <c r="E5473" s="3"/>
    </row>
    <row r="5474" spans="3:5" x14ac:dyDescent="0.25">
      <c r="C5474" s="3"/>
      <c r="E5474" s="3"/>
    </row>
    <row r="5475" spans="3:5" x14ac:dyDescent="0.25">
      <c r="C5475" s="3"/>
      <c r="E5475" s="3"/>
    </row>
    <row r="5476" spans="3:5" x14ac:dyDescent="0.25">
      <c r="C5476" s="3"/>
      <c r="E5476" s="3"/>
    </row>
    <row r="5477" spans="3:5" x14ac:dyDescent="0.25">
      <c r="C5477" s="3"/>
      <c r="E5477" s="3"/>
    </row>
    <row r="5478" spans="3:5" x14ac:dyDescent="0.25">
      <c r="C5478" s="3"/>
      <c r="E5478" s="3"/>
    </row>
    <row r="5479" spans="3:5" x14ac:dyDescent="0.25">
      <c r="C5479" s="3"/>
      <c r="E5479" s="3"/>
    </row>
    <row r="5480" spans="3:5" x14ac:dyDescent="0.25">
      <c r="C5480" s="3"/>
      <c r="E5480" s="3"/>
    </row>
    <row r="5481" spans="3:5" x14ac:dyDescent="0.25">
      <c r="C5481" s="3"/>
      <c r="E5481" s="3"/>
    </row>
    <row r="5482" spans="3:5" x14ac:dyDescent="0.25">
      <c r="C5482" s="3"/>
      <c r="E5482" s="3"/>
    </row>
    <row r="5483" spans="3:5" x14ac:dyDescent="0.25">
      <c r="C5483" s="3"/>
      <c r="E5483" s="3"/>
    </row>
    <row r="5484" spans="3:5" x14ac:dyDescent="0.25">
      <c r="C5484" s="3"/>
      <c r="E5484" s="3"/>
    </row>
    <row r="5485" spans="3:5" x14ac:dyDescent="0.25">
      <c r="C5485" s="3"/>
      <c r="E5485" s="3"/>
    </row>
    <row r="5486" spans="3:5" x14ac:dyDescent="0.25">
      <c r="C5486" s="3"/>
      <c r="E5486" s="3"/>
    </row>
    <row r="5487" spans="3:5" x14ac:dyDescent="0.25">
      <c r="C5487" s="3"/>
      <c r="E5487" s="3"/>
    </row>
    <row r="5488" spans="3:5" x14ac:dyDescent="0.25">
      <c r="C5488" s="3"/>
      <c r="E5488" s="3"/>
    </row>
    <row r="5489" spans="3:5" x14ac:dyDescent="0.25">
      <c r="C5489" s="3"/>
      <c r="E5489" s="3"/>
    </row>
    <row r="5490" spans="3:5" x14ac:dyDescent="0.25">
      <c r="C5490" s="3"/>
      <c r="E5490" s="3"/>
    </row>
    <row r="5491" spans="3:5" x14ac:dyDescent="0.25">
      <c r="C5491" s="3"/>
      <c r="E5491" s="3"/>
    </row>
    <row r="5492" spans="3:5" x14ac:dyDescent="0.25">
      <c r="C5492" s="3"/>
      <c r="E5492" s="3"/>
    </row>
    <row r="5493" spans="3:5" x14ac:dyDescent="0.25">
      <c r="C5493" s="3"/>
      <c r="E5493" s="3"/>
    </row>
    <row r="5494" spans="3:5" x14ac:dyDescent="0.25">
      <c r="C5494" s="3"/>
      <c r="E5494" s="3"/>
    </row>
    <row r="5495" spans="3:5" x14ac:dyDescent="0.25">
      <c r="C5495" s="3"/>
      <c r="E5495" s="3"/>
    </row>
    <row r="5496" spans="3:5" x14ac:dyDescent="0.25">
      <c r="C5496" s="3"/>
      <c r="E5496" s="3"/>
    </row>
    <row r="5497" spans="3:5" x14ac:dyDescent="0.25">
      <c r="C5497" s="3"/>
      <c r="E5497" s="3"/>
    </row>
    <row r="5498" spans="3:5" x14ac:dyDescent="0.25">
      <c r="C5498" s="3"/>
      <c r="E5498" s="3"/>
    </row>
    <row r="5499" spans="3:5" x14ac:dyDescent="0.25">
      <c r="C5499" s="3"/>
      <c r="E5499" s="3"/>
    </row>
    <row r="5500" spans="3:5" x14ac:dyDescent="0.25">
      <c r="C5500" s="3"/>
      <c r="E5500" s="3"/>
    </row>
    <row r="5501" spans="3:5" x14ac:dyDescent="0.25">
      <c r="C5501" s="3"/>
      <c r="E5501" s="3"/>
    </row>
    <row r="5502" spans="3:5" x14ac:dyDescent="0.25">
      <c r="C5502" s="3"/>
      <c r="E5502" s="3"/>
    </row>
    <row r="5503" spans="3:5" x14ac:dyDescent="0.25">
      <c r="C5503" s="3"/>
      <c r="E5503" s="3"/>
    </row>
    <row r="5504" spans="3:5" x14ac:dyDescent="0.25">
      <c r="C5504" s="3"/>
      <c r="E5504" s="3"/>
    </row>
    <row r="5505" spans="3:5" x14ac:dyDescent="0.25">
      <c r="C5505" s="3"/>
      <c r="E5505" s="3"/>
    </row>
    <row r="5506" spans="3:5" x14ac:dyDescent="0.25">
      <c r="C5506" s="3"/>
      <c r="E5506" s="3"/>
    </row>
    <row r="5507" spans="3:5" x14ac:dyDescent="0.25">
      <c r="C5507" s="3"/>
      <c r="E5507" s="3"/>
    </row>
    <row r="5508" spans="3:5" x14ac:dyDescent="0.25">
      <c r="C5508" s="3"/>
      <c r="E5508" s="3"/>
    </row>
    <row r="5509" spans="3:5" x14ac:dyDescent="0.25">
      <c r="C5509" s="3"/>
      <c r="E5509" s="3"/>
    </row>
    <row r="5510" spans="3:5" x14ac:dyDescent="0.25">
      <c r="C5510" s="3"/>
      <c r="E5510" s="3"/>
    </row>
    <row r="5511" spans="3:5" x14ac:dyDescent="0.25">
      <c r="C5511" s="3"/>
      <c r="E5511" s="3"/>
    </row>
    <row r="5512" spans="3:5" x14ac:dyDescent="0.25">
      <c r="C5512" s="3"/>
      <c r="E5512" s="3"/>
    </row>
    <row r="5513" spans="3:5" x14ac:dyDescent="0.25">
      <c r="C5513" s="3"/>
      <c r="E5513" s="3"/>
    </row>
    <row r="5514" spans="3:5" x14ac:dyDescent="0.25">
      <c r="C5514" s="3"/>
      <c r="E5514" s="3"/>
    </row>
    <row r="5515" spans="3:5" x14ac:dyDescent="0.25">
      <c r="C5515" s="3"/>
      <c r="E5515" s="3"/>
    </row>
    <row r="5516" spans="3:5" x14ac:dyDescent="0.25">
      <c r="C5516" s="3"/>
      <c r="E5516" s="3"/>
    </row>
    <row r="5517" spans="3:5" x14ac:dyDescent="0.25">
      <c r="C5517" s="3"/>
      <c r="E5517" s="3"/>
    </row>
    <row r="5518" spans="3:5" x14ac:dyDescent="0.25">
      <c r="C5518" s="3"/>
      <c r="E5518" s="3"/>
    </row>
    <row r="5519" spans="3:5" x14ac:dyDescent="0.25">
      <c r="C5519" s="3"/>
      <c r="E5519" s="3"/>
    </row>
    <row r="5520" spans="3:5" x14ac:dyDescent="0.25">
      <c r="C5520" s="3"/>
      <c r="E5520" s="3"/>
    </row>
    <row r="5521" spans="3:5" x14ac:dyDescent="0.25">
      <c r="C5521" s="3"/>
      <c r="E5521" s="3"/>
    </row>
    <row r="5522" spans="3:5" x14ac:dyDescent="0.25">
      <c r="C5522" s="3"/>
      <c r="E5522" s="3"/>
    </row>
    <row r="5523" spans="3:5" x14ac:dyDescent="0.25">
      <c r="C5523" s="3"/>
      <c r="E5523" s="3"/>
    </row>
    <row r="5524" spans="3:5" x14ac:dyDescent="0.25">
      <c r="C5524" s="3"/>
      <c r="E5524" s="3"/>
    </row>
    <row r="5525" spans="3:5" x14ac:dyDescent="0.25">
      <c r="C5525" s="3"/>
      <c r="E5525" s="3"/>
    </row>
    <row r="5526" spans="3:5" x14ac:dyDescent="0.25">
      <c r="C5526" s="3"/>
      <c r="E5526" s="3"/>
    </row>
    <row r="5527" spans="3:5" x14ac:dyDescent="0.25">
      <c r="C5527" s="3"/>
      <c r="E5527" s="3"/>
    </row>
    <row r="5528" spans="3:5" x14ac:dyDescent="0.25">
      <c r="C5528" s="3"/>
      <c r="E5528" s="3"/>
    </row>
    <row r="5529" spans="3:5" x14ac:dyDescent="0.25">
      <c r="C5529" s="3"/>
      <c r="E5529" s="3"/>
    </row>
    <row r="5530" spans="3:5" x14ac:dyDescent="0.25">
      <c r="C5530" s="3"/>
      <c r="E5530" s="3"/>
    </row>
    <row r="5531" spans="3:5" x14ac:dyDescent="0.25">
      <c r="C5531" s="3"/>
      <c r="E5531" s="3"/>
    </row>
    <row r="5532" spans="3:5" x14ac:dyDescent="0.25">
      <c r="C5532" s="3"/>
      <c r="E5532" s="3"/>
    </row>
    <row r="5533" spans="3:5" x14ac:dyDescent="0.25">
      <c r="C5533" s="3"/>
      <c r="E5533" s="3"/>
    </row>
    <row r="5534" spans="3:5" x14ac:dyDescent="0.25">
      <c r="C5534" s="3"/>
      <c r="E5534" s="3"/>
    </row>
    <row r="5535" spans="3:5" x14ac:dyDescent="0.25">
      <c r="C5535" s="3"/>
      <c r="E5535" s="3"/>
    </row>
    <row r="5536" spans="3:5" x14ac:dyDescent="0.25">
      <c r="C5536" s="3"/>
      <c r="E5536" s="3"/>
    </row>
    <row r="5537" spans="3:5" x14ac:dyDescent="0.25">
      <c r="C5537" s="3"/>
      <c r="E5537" s="3"/>
    </row>
    <row r="5538" spans="3:5" x14ac:dyDescent="0.25">
      <c r="C5538" s="3"/>
      <c r="E5538" s="3"/>
    </row>
    <row r="5539" spans="3:5" x14ac:dyDescent="0.25">
      <c r="C5539" s="3"/>
      <c r="E5539" s="3"/>
    </row>
    <row r="5540" spans="3:5" x14ac:dyDescent="0.25">
      <c r="C5540" s="3"/>
      <c r="E5540" s="3"/>
    </row>
    <row r="5541" spans="3:5" x14ac:dyDescent="0.25">
      <c r="C5541" s="3"/>
      <c r="E5541" s="3"/>
    </row>
    <row r="5542" spans="3:5" x14ac:dyDescent="0.25">
      <c r="C5542" s="3"/>
      <c r="E5542" s="3"/>
    </row>
    <row r="5543" spans="3:5" x14ac:dyDescent="0.25">
      <c r="C5543" s="3"/>
      <c r="E5543" s="3"/>
    </row>
    <row r="5544" spans="3:5" x14ac:dyDescent="0.25">
      <c r="C5544" s="3"/>
      <c r="E5544" s="3"/>
    </row>
    <row r="5545" spans="3:5" x14ac:dyDescent="0.25">
      <c r="C5545" s="3"/>
      <c r="E5545" s="3"/>
    </row>
    <row r="5546" spans="3:5" x14ac:dyDescent="0.25">
      <c r="C5546" s="3"/>
      <c r="E5546" s="3"/>
    </row>
    <row r="5547" spans="3:5" x14ac:dyDescent="0.25">
      <c r="C5547" s="3"/>
      <c r="E5547" s="3"/>
    </row>
    <row r="5548" spans="3:5" x14ac:dyDescent="0.25">
      <c r="C5548" s="3"/>
      <c r="E5548" s="3"/>
    </row>
    <row r="5549" spans="3:5" x14ac:dyDescent="0.25">
      <c r="C5549" s="3"/>
      <c r="E5549" s="3"/>
    </row>
    <row r="5550" spans="3:5" x14ac:dyDescent="0.25">
      <c r="C5550" s="3"/>
      <c r="E5550" s="3"/>
    </row>
    <row r="5551" spans="3:5" x14ac:dyDescent="0.25">
      <c r="C5551" s="3"/>
      <c r="E5551" s="3"/>
    </row>
    <row r="5552" spans="3:5" x14ac:dyDescent="0.25">
      <c r="C5552" s="3"/>
      <c r="E5552" s="3"/>
    </row>
    <row r="5553" spans="3:5" x14ac:dyDescent="0.25">
      <c r="C5553" s="3"/>
      <c r="E5553" s="3"/>
    </row>
    <row r="5554" spans="3:5" x14ac:dyDescent="0.25">
      <c r="C5554" s="3"/>
      <c r="E5554" s="3"/>
    </row>
    <row r="5555" spans="3:5" x14ac:dyDescent="0.25">
      <c r="C5555" s="3"/>
      <c r="E5555" s="3"/>
    </row>
    <row r="5556" spans="3:5" x14ac:dyDescent="0.25">
      <c r="C5556" s="3"/>
      <c r="E5556" s="3"/>
    </row>
    <row r="5557" spans="3:5" x14ac:dyDescent="0.25">
      <c r="C5557" s="3"/>
      <c r="E5557" s="3"/>
    </row>
    <row r="5558" spans="3:5" x14ac:dyDescent="0.25">
      <c r="C5558" s="3"/>
      <c r="E5558" s="3"/>
    </row>
    <row r="5559" spans="3:5" x14ac:dyDescent="0.25">
      <c r="C5559" s="3"/>
      <c r="E5559" s="3"/>
    </row>
    <row r="5560" spans="3:5" x14ac:dyDescent="0.25">
      <c r="C5560" s="3"/>
      <c r="E5560" s="3"/>
    </row>
    <row r="5561" spans="3:5" x14ac:dyDescent="0.25">
      <c r="C5561" s="3"/>
      <c r="E5561" s="3"/>
    </row>
    <row r="5562" spans="3:5" x14ac:dyDescent="0.25">
      <c r="C5562" s="3"/>
      <c r="E5562" s="3"/>
    </row>
    <row r="5563" spans="3:5" x14ac:dyDescent="0.25">
      <c r="C5563" s="3"/>
      <c r="E5563" s="3"/>
    </row>
    <row r="5564" spans="3:5" x14ac:dyDescent="0.25">
      <c r="C5564" s="3"/>
      <c r="E5564" s="3"/>
    </row>
    <row r="5565" spans="3:5" x14ac:dyDescent="0.25">
      <c r="C5565" s="3"/>
      <c r="E5565" s="3"/>
    </row>
    <row r="5566" spans="3:5" x14ac:dyDescent="0.25">
      <c r="C5566" s="3"/>
      <c r="E5566" s="3"/>
    </row>
    <row r="5567" spans="3:5" x14ac:dyDescent="0.25">
      <c r="C5567" s="3"/>
      <c r="E5567" s="3"/>
    </row>
    <row r="5568" spans="3:5" x14ac:dyDescent="0.25">
      <c r="C5568" s="3"/>
      <c r="E5568" s="3"/>
    </row>
    <row r="5569" spans="3:5" x14ac:dyDescent="0.25">
      <c r="C5569" s="3"/>
      <c r="E5569" s="3"/>
    </row>
    <row r="5570" spans="3:5" x14ac:dyDescent="0.25">
      <c r="C5570" s="3"/>
      <c r="E5570" s="3"/>
    </row>
    <row r="5571" spans="3:5" x14ac:dyDescent="0.25">
      <c r="C5571" s="3"/>
      <c r="E5571" s="3"/>
    </row>
    <row r="5572" spans="3:5" x14ac:dyDescent="0.25">
      <c r="C5572" s="3"/>
      <c r="E5572" s="3"/>
    </row>
    <row r="5573" spans="3:5" x14ac:dyDescent="0.25">
      <c r="C5573" s="3"/>
      <c r="E5573" s="3"/>
    </row>
    <row r="5574" spans="3:5" x14ac:dyDescent="0.25">
      <c r="C5574" s="3"/>
      <c r="E5574" s="3"/>
    </row>
    <row r="5575" spans="3:5" x14ac:dyDescent="0.25">
      <c r="C5575" s="3"/>
      <c r="E5575" s="3"/>
    </row>
    <row r="5576" spans="3:5" x14ac:dyDescent="0.25">
      <c r="C5576" s="3"/>
      <c r="E5576" s="3"/>
    </row>
    <row r="5577" spans="3:5" x14ac:dyDescent="0.25">
      <c r="C5577" s="3"/>
      <c r="E5577" s="3"/>
    </row>
    <row r="5578" spans="3:5" x14ac:dyDescent="0.25">
      <c r="C5578" s="3"/>
      <c r="E5578" s="3"/>
    </row>
    <row r="5579" spans="3:5" x14ac:dyDescent="0.25">
      <c r="C5579" s="3"/>
      <c r="E5579" s="3"/>
    </row>
    <row r="5580" spans="3:5" x14ac:dyDescent="0.25">
      <c r="C5580" s="3"/>
      <c r="E5580" s="3"/>
    </row>
    <row r="5581" spans="3:5" x14ac:dyDescent="0.25">
      <c r="C5581" s="3"/>
      <c r="E5581" s="3"/>
    </row>
    <row r="5582" spans="3:5" x14ac:dyDescent="0.25">
      <c r="C5582" s="3"/>
      <c r="E5582" s="3"/>
    </row>
    <row r="5583" spans="3:5" x14ac:dyDescent="0.25">
      <c r="C5583" s="3"/>
      <c r="E5583" s="3"/>
    </row>
    <row r="5584" spans="3:5" x14ac:dyDescent="0.25">
      <c r="C5584" s="3"/>
      <c r="E5584" s="3"/>
    </row>
    <row r="5585" spans="3:5" x14ac:dyDescent="0.25">
      <c r="C5585" s="3"/>
      <c r="E5585" s="3"/>
    </row>
    <row r="5586" spans="3:5" x14ac:dyDescent="0.25">
      <c r="C5586" s="3"/>
      <c r="E5586" s="3"/>
    </row>
    <row r="5587" spans="3:5" x14ac:dyDescent="0.25">
      <c r="C5587" s="3"/>
      <c r="E5587" s="3"/>
    </row>
    <row r="5588" spans="3:5" x14ac:dyDescent="0.25">
      <c r="C5588" s="3"/>
      <c r="E5588" s="3"/>
    </row>
    <row r="5589" spans="3:5" x14ac:dyDescent="0.25">
      <c r="C5589" s="3"/>
      <c r="E5589" s="3"/>
    </row>
    <row r="5590" spans="3:5" x14ac:dyDescent="0.25">
      <c r="C5590" s="3"/>
      <c r="E5590" s="3"/>
    </row>
    <row r="5591" spans="3:5" x14ac:dyDescent="0.25">
      <c r="C5591" s="3"/>
      <c r="E5591" s="3"/>
    </row>
    <row r="5592" spans="3:5" x14ac:dyDescent="0.25">
      <c r="C5592" s="3"/>
      <c r="E5592" s="3"/>
    </row>
    <row r="5593" spans="3:5" x14ac:dyDescent="0.25">
      <c r="C5593" s="3"/>
      <c r="E5593" s="3"/>
    </row>
    <row r="5594" spans="3:5" x14ac:dyDescent="0.25">
      <c r="C5594" s="3"/>
      <c r="E5594" s="3"/>
    </row>
    <row r="5595" spans="3:5" x14ac:dyDescent="0.25">
      <c r="C5595" s="3"/>
      <c r="E5595" s="3"/>
    </row>
    <row r="5596" spans="3:5" x14ac:dyDescent="0.25">
      <c r="C5596" s="3"/>
      <c r="E5596" s="3"/>
    </row>
    <row r="5597" spans="3:5" x14ac:dyDescent="0.25">
      <c r="C5597" s="3"/>
      <c r="E5597" s="3"/>
    </row>
    <row r="5598" spans="3:5" x14ac:dyDescent="0.25">
      <c r="C5598" s="3"/>
      <c r="E5598" s="3"/>
    </row>
    <row r="5599" spans="3:5" x14ac:dyDescent="0.25">
      <c r="C5599" s="3"/>
      <c r="E5599" s="3"/>
    </row>
    <row r="5600" spans="3:5" x14ac:dyDescent="0.25">
      <c r="C5600" s="3"/>
      <c r="E5600" s="3"/>
    </row>
    <row r="5601" spans="3:5" x14ac:dyDescent="0.25">
      <c r="C5601" s="3"/>
      <c r="E5601" s="3"/>
    </row>
    <row r="5602" spans="3:5" x14ac:dyDescent="0.25">
      <c r="C5602" s="3"/>
      <c r="E5602" s="3"/>
    </row>
    <row r="5603" spans="3:5" x14ac:dyDescent="0.25">
      <c r="C5603" s="3"/>
      <c r="E5603" s="3"/>
    </row>
    <row r="5604" spans="3:5" x14ac:dyDescent="0.25">
      <c r="C5604" s="3"/>
      <c r="E5604" s="3"/>
    </row>
    <row r="5605" spans="3:5" x14ac:dyDescent="0.25">
      <c r="C5605" s="3"/>
      <c r="E5605" s="3"/>
    </row>
    <row r="5606" spans="3:5" x14ac:dyDescent="0.25">
      <c r="C5606" s="3"/>
      <c r="E5606" s="3"/>
    </row>
    <row r="5607" spans="3:5" x14ac:dyDescent="0.25">
      <c r="C5607" s="3"/>
      <c r="E5607" s="3"/>
    </row>
    <row r="5608" spans="3:5" x14ac:dyDescent="0.25">
      <c r="C5608" s="3"/>
      <c r="E5608" s="3"/>
    </row>
    <row r="5609" spans="3:5" x14ac:dyDescent="0.25">
      <c r="C5609" s="3"/>
      <c r="E5609" s="3"/>
    </row>
    <row r="5610" spans="3:5" x14ac:dyDescent="0.25">
      <c r="C5610" s="3"/>
      <c r="E5610" s="3"/>
    </row>
    <row r="5611" spans="3:5" x14ac:dyDescent="0.25">
      <c r="C5611" s="3"/>
      <c r="E5611" s="3"/>
    </row>
    <row r="5612" spans="3:5" x14ac:dyDescent="0.25">
      <c r="C5612" s="3"/>
      <c r="E5612" s="3"/>
    </row>
    <row r="5613" spans="3:5" x14ac:dyDescent="0.25">
      <c r="C5613" s="3"/>
      <c r="E5613" s="3"/>
    </row>
    <row r="5614" spans="3:5" x14ac:dyDescent="0.25">
      <c r="C5614" s="3"/>
      <c r="E5614" s="3"/>
    </row>
    <row r="5615" spans="3:5" x14ac:dyDescent="0.25">
      <c r="C5615" s="3"/>
      <c r="E5615" s="3"/>
    </row>
    <row r="5616" spans="3:5" x14ac:dyDescent="0.25">
      <c r="C5616" s="3"/>
      <c r="E5616" s="3"/>
    </row>
    <row r="5617" spans="3:5" x14ac:dyDescent="0.25">
      <c r="C5617" s="3"/>
      <c r="E5617" s="3"/>
    </row>
    <row r="5618" spans="3:5" x14ac:dyDescent="0.25">
      <c r="C5618" s="3"/>
      <c r="E5618" s="3"/>
    </row>
    <row r="5619" spans="3:5" x14ac:dyDescent="0.25">
      <c r="C5619" s="3"/>
      <c r="E5619" s="3"/>
    </row>
    <row r="5620" spans="3:5" x14ac:dyDescent="0.25">
      <c r="C5620" s="3"/>
      <c r="E5620" s="3"/>
    </row>
    <row r="5621" spans="3:5" x14ac:dyDescent="0.25">
      <c r="C5621" s="3"/>
      <c r="E5621" s="3"/>
    </row>
    <row r="5622" spans="3:5" x14ac:dyDescent="0.25">
      <c r="C5622" s="3"/>
      <c r="E5622" s="3"/>
    </row>
    <row r="5623" spans="3:5" x14ac:dyDescent="0.25">
      <c r="C5623" s="3"/>
      <c r="E5623" s="3"/>
    </row>
    <row r="5624" spans="3:5" x14ac:dyDescent="0.25">
      <c r="C5624" s="3"/>
      <c r="E5624" s="3"/>
    </row>
    <row r="5625" spans="3:5" x14ac:dyDescent="0.25">
      <c r="C5625" s="3"/>
      <c r="E5625" s="3"/>
    </row>
    <row r="5626" spans="3:5" x14ac:dyDescent="0.25">
      <c r="C5626" s="3"/>
      <c r="E5626" s="3"/>
    </row>
    <row r="5627" spans="3:5" x14ac:dyDescent="0.25">
      <c r="C5627" s="3"/>
      <c r="E5627" s="3"/>
    </row>
    <row r="5628" spans="3:5" x14ac:dyDescent="0.25">
      <c r="C5628" s="3"/>
      <c r="E5628" s="3"/>
    </row>
    <row r="5629" spans="3:5" x14ac:dyDescent="0.25">
      <c r="C5629" s="3"/>
      <c r="E5629" s="3"/>
    </row>
    <row r="5630" spans="3:5" x14ac:dyDescent="0.25">
      <c r="C5630" s="3"/>
      <c r="E5630" s="3"/>
    </row>
    <row r="5631" spans="3:5" x14ac:dyDescent="0.25">
      <c r="C5631" s="3"/>
      <c r="E5631" s="3"/>
    </row>
    <row r="5632" spans="3:5" x14ac:dyDescent="0.25">
      <c r="C5632" s="3"/>
      <c r="E5632" s="3"/>
    </row>
    <row r="5633" spans="3:5" x14ac:dyDescent="0.25">
      <c r="C5633" s="3"/>
      <c r="E5633" s="3"/>
    </row>
    <row r="5634" spans="3:5" x14ac:dyDescent="0.25">
      <c r="C5634" s="3"/>
      <c r="E5634" s="3"/>
    </row>
    <row r="5635" spans="3:5" x14ac:dyDescent="0.25">
      <c r="C5635" s="3"/>
      <c r="E5635" s="3"/>
    </row>
    <row r="5636" spans="3:5" x14ac:dyDescent="0.25">
      <c r="C5636" s="3"/>
      <c r="E5636" s="3"/>
    </row>
    <row r="5637" spans="3:5" x14ac:dyDescent="0.25">
      <c r="C5637" s="3"/>
      <c r="E5637" s="3"/>
    </row>
    <row r="5638" spans="3:5" x14ac:dyDescent="0.25">
      <c r="C5638" s="3"/>
      <c r="E5638" s="3"/>
    </row>
    <row r="5639" spans="3:5" x14ac:dyDescent="0.25">
      <c r="C5639" s="3"/>
      <c r="E5639" s="3"/>
    </row>
    <row r="5640" spans="3:5" x14ac:dyDescent="0.25">
      <c r="C5640" s="3"/>
      <c r="E5640" s="3"/>
    </row>
    <row r="5641" spans="3:5" x14ac:dyDescent="0.25">
      <c r="C5641" s="3"/>
      <c r="E5641" s="3"/>
    </row>
    <row r="5642" spans="3:5" x14ac:dyDescent="0.25">
      <c r="C5642" s="3"/>
      <c r="E5642" s="3"/>
    </row>
    <row r="5643" spans="3:5" x14ac:dyDescent="0.25">
      <c r="C5643" s="3"/>
      <c r="E5643" s="3"/>
    </row>
    <row r="5644" spans="3:5" x14ac:dyDescent="0.25">
      <c r="C5644" s="3"/>
      <c r="E5644" s="3"/>
    </row>
    <row r="5645" spans="3:5" x14ac:dyDescent="0.25">
      <c r="C5645" s="3"/>
      <c r="E5645" s="3"/>
    </row>
    <row r="5646" spans="3:5" x14ac:dyDescent="0.25">
      <c r="C5646" s="3"/>
      <c r="E5646" s="3"/>
    </row>
    <row r="5647" spans="3:5" x14ac:dyDescent="0.25">
      <c r="C5647" s="3"/>
      <c r="E5647" s="3"/>
    </row>
    <row r="5648" spans="3:5" x14ac:dyDescent="0.25">
      <c r="C5648" s="3"/>
      <c r="E5648" s="3"/>
    </row>
    <row r="5649" spans="3:5" x14ac:dyDescent="0.25">
      <c r="C5649" s="3"/>
      <c r="E5649" s="3"/>
    </row>
    <row r="5650" spans="3:5" x14ac:dyDescent="0.25">
      <c r="C5650" s="3"/>
      <c r="E5650" s="3"/>
    </row>
    <row r="5651" spans="3:5" x14ac:dyDescent="0.25">
      <c r="C5651" s="3"/>
      <c r="E5651" s="3"/>
    </row>
    <row r="5652" spans="3:5" x14ac:dyDescent="0.25">
      <c r="C5652" s="3"/>
      <c r="E5652" s="3"/>
    </row>
    <row r="5653" spans="3:5" x14ac:dyDescent="0.25">
      <c r="C5653" s="3"/>
      <c r="E5653" s="3"/>
    </row>
    <row r="5654" spans="3:5" x14ac:dyDescent="0.25">
      <c r="C5654" s="3"/>
      <c r="E5654" s="3"/>
    </row>
    <row r="5655" spans="3:5" x14ac:dyDescent="0.25">
      <c r="C5655" s="3"/>
      <c r="E5655" s="3"/>
    </row>
    <row r="5656" spans="3:5" x14ac:dyDescent="0.25">
      <c r="C5656" s="3"/>
      <c r="E5656" s="3"/>
    </row>
    <row r="5657" spans="3:5" x14ac:dyDescent="0.25">
      <c r="C5657" s="3"/>
      <c r="E5657" s="3"/>
    </row>
    <row r="5658" spans="3:5" x14ac:dyDescent="0.25">
      <c r="C5658" s="3"/>
      <c r="E5658" s="3"/>
    </row>
    <row r="5659" spans="3:5" x14ac:dyDescent="0.25">
      <c r="C5659" s="3"/>
      <c r="E5659" s="3"/>
    </row>
    <row r="5660" spans="3:5" x14ac:dyDescent="0.25">
      <c r="C5660" s="3"/>
      <c r="E5660" s="3"/>
    </row>
    <row r="5661" spans="3:5" x14ac:dyDescent="0.25">
      <c r="C5661" s="3"/>
      <c r="E5661" s="3"/>
    </row>
    <row r="5662" spans="3:5" x14ac:dyDescent="0.25">
      <c r="C5662" s="3"/>
      <c r="E5662" s="3"/>
    </row>
    <row r="5663" spans="3:5" x14ac:dyDescent="0.25">
      <c r="C5663" s="3"/>
      <c r="E5663" s="3"/>
    </row>
    <row r="5664" spans="3:5" x14ac:dyDescent="0.25">
      <c r="C5664" s="3"/>
      <c r="E5664" s="3"/>
    </row>
    <row r="5665" spans="3:5" x14ac:dyDescent="0.25">
      <c r="C5665" s="3"/>
      <c r="E5665" s="3"/>
    </row>
    <row r="5666" spans="3:5" x14ac:dyDescent="0.25">
      <c r="C5666" s="3"/>
      <c r="E5666" s="3"/>
    </row>
    <row r="5667" spans="3:5" x14ac:dyDescent="0.25">
      <c r="C5667" s="3"/>
      <c r="E5667" s="3"/>
    </row>
    <row r="5668" spans="3:5" x14ac:dyDescent="0.25">
      <c r="C5668" s="3"/>
      <c r="E5668" s="3"/>
    </row>
    <row r="5669" spans="3:5" x14ac:dyDescent="0.25">
      <c r="C5669" s="3"/>
      <c r="E5669" s="3"/>
    </row>
    <row r="5670" spans="3:5" x14ac:dyDescent="0.25">
      <c r="C5670" s="3"/>
      <c r="E5670" s="3"/>
    </row>
    <row r="5671" spans="3:5" x14ac:dyDescent="0.25">
      <c r="C5671" s="3"/>
      <c r="E5671" s="3"/>
    </row>
    <row r="5672" spans="3:5" x14ac:dyDescent="0.25">
      <c r="C5672" s="3"/>
      <c r="E5672" s="3"/>
    </row>
    <row r="5673" spans="3:5" x14ac:dyDescent="0.25">
      <c r="C5673" s="3"/>
      <c r="E5673" s="3"/>
    </row>
    <row r="5674" spans="3:5" x14ac:dyDescent="0.25">
      <c r="C5674" s="3"/>
      <c r="E5674" s="3"/>
    </row>
    <row r="5675" spans="3:5" x14ac:dyDescent="0.25">
      <c r="C5675" s="3"/>
      <c r="E5675" s="3"/>
    </row>
    <row r="5676" spans="3:5" x14ac:dyDescent="0.25">
      <c r="C5676" s="3"/>
      <c r="E5676" s="3"/>
    </row>
    <row r="5677" spans="3:5" x14ac:dyDescent="0.25">
      <c r="C5677" s="3"/>
      <c r="E5677" s="3"/>
    </row>
    <row r="5678" spans="3:5" x14ac:dyDescent="0.25">
      <c r="C5678" s="3"/>
      <c r="E5678" s="3"/>
    </row>
    <row r="5679" spans="3:5" x14ac:dyDescent="0.25">
      <c r="C5679" s="3"/>
      <c r="E5679" s="3"/>
    </row>
    <row r="5680" spans="3:5" x14ac:dyDescent="0.25">
      <c r="C5680" s="3"/>
      <c r="E5680" s="3"/>
    </row>
    <row r="5681" spans="3:5" x14ac:dyDescent="0.25">
      <c r="C5681" s="3"/>
      <c r="E5681" s="3"/>
    </row>
    <row r="5682" spans="3:5" x14ac:dyDescent="0.25">
      <c r="C5682" s="3"/>
      <c r="E5682" s="3"/>
    </row>
    <row r="5683" spans="3:5" x14ac:dyDescent="0.25">
      <c r="C5683" s="3"/>
      <c r="E5683" s="3"/>
    </row>
    <row r="5684" spans="3:5" x14ac:dyDescent="0.25">
      <c r="C5684" s="3"/>
      <c r="E5684" s="3"/>
    </row>
    <row r="5685" spans="3:5" x14ac:dyDescent="0.25">
      <c r="C5685" s="3"/>
      <c r="E5685" s="3"/>
    </row>
    <row r="5686" spans="3:5" x14ac:dyDescent="0.25">
      <c r="C5686" s="3"/>
      <c r="E5686" s="3"/>
    </row>
    <row r="5687" spans="3:5" x14ac:dyDescent="0.25">
      <c r="C5687" s="3"/>
      <c r="E5687" s="3"/>
    </row>
    <row r="5688" spans="3:5" x14ac:dyDescent="0.25">
      <c r="C5688" s="3"/>
      <c r="E5688" s="3"/>
    </row>
    <row r="5689" spans="3:5" x14ac:dyDescent="0.25">
      <c r="C5689" s="3"/>
      <c r="E5689" s="3"/>
    </row>
    <row r="5690" spans="3:5" x14ac:dyDescent="0.25">
      <c r="C5690" s="3"/>
      <c r="E5690" s="3"/>
    </row>
    <row r="5691" spans="3:5" x14ac:dyDescent="0.25">
      <c r="C5691" s="3"/>
      <c r="E5691" s="3"/>
    </row>
    <row r="5692" spans="3:5" x14ac:dyDescent="0.25">
      <c r="C5692" s="3"/>
      <c r="E5692" s="3"/>
    </row>
    <row r="5693" spans="3:5" x14ac:dyDescent="0.25">
      <c r="C5693" s="3"/>
      <c r="E5693" s="3"/>
    </row>
    <row r="5694" spans="3:5" x14ac:dyDescent="0.25">
      <c r="C5694" s="3"/>
      <c r="E5694" s="3"/>
    </row>
    <row r="5695" spans="3:5" x14ac:dyDescent="0.25">
      <c r="C5695" s="3"/>
      <c r="E5695" s="3"/>
    </row>
    <row r="5696" spans="3:5" x14ac:dyDescent="0.25">
      <c r="C5696" s="3"/>
      <c r="E5696" s="3"/>
    </row>
    <row r="5697" spans="3:5" x14ac:dyDescent="0.25">
      <c r="C5697" s="3"/>
      <c r="E5697" s="3"/>
    </row>
    <row r="5698" spans="3:5" x14ac:dyDescent="0.25">
      <c r="C5698" s="3"/>
      <c r="E5698" s="3"/>
    </row>
    <row r="5699" spans="3:5" x14ac:dyDescent="0.25">
      <c r="C5699" s="3"/>
      <c r="E5699" s="3"/>
    </row>
    <row r="5700" spans="3:5" x14ac:dyDescent="0.25">
      <c r="C5700" s="3"/>
      <c r="E5700" s="3"/>
    </row>
    <row r="5701" spans="3:5" x14ac:dyDescent="0.25">
      <c r="C5701" s="3"/>
      <c r="E5701" s="3"/>
    </row>
    <row r="5702" spans="3:5" x14ac:dyDescent="0.25">
      <c r="C5702" s="3"/>
      <c r="E5702" s="3"/>
    </row>
    <row r="5703" spans="3:5" x14ac:dyDescent="0.25">
      <c r="C5703" s="3"/>
      <c r="E5703" s="3"/>
    </row>
    <row r="5704" spans="3:5" x14ac:dyDescent="0.25">
      <c r="C5704" s="3"/>
      <c r="E5704" s="3"/>
    </row>
    <row r="5705" spans="3:5" x14ac:dyDescent="0.25">
      <c r="C5705" s="3"/>
      <c r="E5705" s="3"/>
    </row>
    <row r="5706" spans="3:5" x14ac:dyDescent="0.25">
      <c r="C5706" s="3"/>
      <c r="E5706" s="3"/>
    </row>
    <row r="5707" spans="3:5" x14ac:dyDescent="0.25">
      <c r="C5707" s="3"/>
      <c r="E5707" s="3"/>
    </row>
    <row r="5708" spans="3:5" x14ac:dyDescent="0.25">
      <c r="C5708" s="3"/>
      <c r="E5708" s="3"/>
    </row>
    <row r="5709" spans="3:5" x14ac:dyDescent="0.25">
      <c r="C5709" s="3"/>
      <c r="E5709" s="3"/>
    </row>
    <row r="5710" spans="3:5" x14ac:dyDescent="0.25">
      <c r="C5710" s="3"/>
      <c r="E5710" s="3"/>
    </row>
    <row r="5711" spans="3:5" x14ac:dyDescent="0.25">
      <c r="C5711" s="3"/>
      <c r="E5711" s="3"/>
    </row>
    <row r="5712" spans="3:5" x14ac:dyDescent="0.25">
      <c r="C5712" s="3"/>
      <c r="E5712" s="3"/>
    </row>
    <row r="5713" spans="3:5" x14ac:dyDescent="0.25">
      <c r="C5713" s="3"/>
      <c r="E5713" s="3"/>
    </row>
    <row r="5714" spans="3:5" x14ac:dyDescent="0.25">
      <c r="C5714" s="3"/>
      <c r="E5714" s="3"/>
    </row>
    <row r="5715" spans="3:5" x14ac:dyDescent="0.25">
      <c r="C5715" s="3"/>
      <c r="E5715" s="3"/>
    </row>
    <row r="5716" spans="3:5" x14ac:dyDescent="0.25">
      <c r="C5716" s="3"/>
      <c r="E5716" s="3"/>
    </row>
    <row r="5717" spans="3:5" x14ac:dyDescent="0.25">
      <c r="C5717" s="3"/>
      <c r="E5717" s="3"/>
    </row>
    <row r="5718" spans="3:5" x14ac:dyDescent="0.25">
      <c r="C5718" s="3"/>
      <c r="E5718" s="3"/>
    </row>
    <row r="5719" spans="3:5" x14ac:dyDescent="0.25">
      <c r="C5719" s="3"/>
      <c r="E5719" s="3"/>
    </row>
    <row r="5720" spans="3:5" x14ac:dyDescent="0.25">
      <c r="C5720" s="3"/>
      <c r="E5720" s="3"/>
    </row>
    <row r="5721" spans="3:5" x14ac:dyDescent="0.25">
      <c r="C5721" s="3"/>
      <c r="E5721" s="3"/>
    </row>
    <row r="5722" spans="3:5" x14ac:dyDescent="0.25">
      <c r="C5722" s="3"/>
      <c r="E5722" s="3"/>
    </row>
    <row r="5723" spans="3:5" x14ac:dyDescent="0.25">
      <c r="C5723" s="3"/>
      <c r="E5723" s="3"/>
    </row>
    <row r="5724" spans="3:5" x14ac:dyDescent="0.25">
      <c r="C5724" s="3"/>
      <c r="E5724" s="3"/>
    </row>
    <row r="5725" spans="3:5" x14ac:dyDescent="0.25">
      <c r="C5725" s="3"/>
      <c r="E5725" s="3"/>
    </row>
    <row r="5726" spans="3:5" x14ac:dyDescent="0.25">
      <c r="C5726" s="3"/>
      <c r="E5726" s="3"/>
    </row>
    <row r="5727" spans="3:5" x14ac:dyDescent="0.25">
      <c r="C5727" s="3"/>
      <c r="E5727" s="3"/>
    </row>
    <row r="5728" spans="3:5" x14ac:dyDescent="0.25">
      <c r="C5728" s="3"/>
      <c r="E5728" s="3"/>
    </row>
    <row r="5729" spans="3:5" x14ac:dyDescent="0.25">
      <c r="C5729" s="3"/>
      <c r="E5729" s="3"/>
    </row>
    <row r="5730" spans="3:5" x14ac:dyDescent="0.25">
      <c r="C5730" s="3"/>
      <c r="E5730" s="3"/>
    </row>
    <row r="5731" spans="3:5" x14ac:dyDescent="0.25">
      <c r="C5731" s="3"/>
      <c r="E5731" s="3"/>
    </row>
    <row r="5732" spans="3:5" x14ac:dyDescent="0.25">
      <c r="C5732" s="3"/>
      <c r="E5732" s="3"/>
    </row>
    <row r="5733" spans="3:5" x14ac:dyDescent="0.25">
      <c r="C5733" s="3"/>
      <c r="E5733" s="3"/>
    </row>
    <row r="5734" spans="3:5" x14ac:dyDescent="0.25">
      <c r="C5734" s="3"/>
      <c r="E5734" s="3"/>
    </row>
    <row r="5735" spans="3:5" x14ac:dyDescent="0.25">
      <c r="C5735" s="3"/>
      <c r="E5735" s="3"/>
    </row>
    <row r="5736" spans="3:5" x14ac:dyDescent="0.25">
      <c r="C5736" s="3"/>
      <c r="E5736" s="3"/>
    </row>
    <row r="5737" spans="3:5" x14ac:dyDescent="0.25">
      <c r="C5737" s="3"/>
      <c r="E5737" s="3"/>
    </row>
    <row r="5738" spans="3:5" x14ac:dyDescent="0.25">
      <c r="C5738" s="3"/>
      <c r="E5738" s="3"/>
    </row>
    <row r="5739" spans="3:5" x14ac:dyDescent="0.25">
      <c r="C5739" s="3"/>
      <c r="E5739" s="3"/>
    </row>
    <row r="5740" spans="3:5" x14ac:dyDescent="0.25">
      <c r="C5740" s="3"/>
      <c r="E5740" s="3"/>
    </row>
    <row r="5741" spans="3:5" x14ac:dyDescent="0.25">
      <c r="C5741" s="3"/>
      <c r="E5741" s="3"/>
    </row>
    <row r="5742" spans="3:5" x14ac:dyDescent="0.25">
      <c r="C5742" s="3"/>
      <c r="E5742" s="3"/>
    </row>
    <row r="5743" spans="3:5" x14ac:dyDescent="0.25">
      <c r="C5743" s="3"/>
      <c r="E5743" s="3"/>
    </row>
    <row r="5744" spans="3:5" x14ac:dyDescent="0.25">
      <c r="C5744" s="3"/>
      <c r="E5744" s="3"/>
    </row>
    <row r="5745" spans="3:5" x14ac:dyDescent="0.25">
      <c r="C5745" s="3"/>
      <c r="E5745" s="3"/>
    </row>
    <row r="5746" spans="3:5" x14ac:dyDescent="0.25">
      <c r="C5746" s="3"/>
      <c r="E5746" s="3"/>
    </row>
    <row r="5747" spans="3:5" x14ac:dyDescent="0.25">
      <c r="C5747" s="3"/>
      <c r="E5747" s="3"/>
    </row>
    <row r="5748" spans="3:5" x14ac:dyDescent="0.25">
      <c r="C5748" s="3"/>
      <c r="E5748" s="3"/>
    </row>
    <row r="5749" spans="3:5" x14ac:dyDescent="0.25">
      <c r="C5749" s="3"/>
      <c r="E5749" s="3"/>
    </row>
    <row r="5750" spans="3:5" x14ac:dyDescent="0.25">
      <c r="C5750" s="3"/>
      <c r="E5750" s="3"/>
    </row>
    <row r="5751" spans="3:5" x14ac:dyDescent="0.25">
      <c r="C5751" s="3"/>
      <c r="E5751" s="3"/>
    </row>
    <row r="5752" spans="3:5" x14ac:dyDescent="0.25">
      <c r="C5752" s="3"/>
      <c r="E5752" s="3"/>
    </row>
    <row r="5753" spans="3:5" x14ac:dyDescent="0.25">
      <c r="C5753" s="3"/>
      <c r="E5753" s="3"/>
    </row>
    <row r="5754" spans="3:5" x14ac:dyDescent="0.25">
      <c r="C5754" s="3"/>
      <c r="E5754" s="3"/>
    </row>
    <row r="5755" spans="3:5" x14ac:dyDescent="0.25">
      <c r="C5755" s="3"/>
      <c r="E5755" s="3"/>
    </row>
    <row r="5756" spans="3:5" x14ac:dyDescent="0.25">
      <c r="C5756" s="3"/>
      <c r="E5756" s="3"/>
    </row>
    <row r="5757" spans="3:5" x14ac:dyDescent="0.25">
      <c r="C5757" s="3"/>
      <c r="E5757" s="3"/>
    </row>
    <row r="5758" spans="3:5" x14ac:dyDescent="0.25">
      <c r="C5758" s="3"/>
      <c r="E5758" s="3"/>
    </row>
    <row r="5759" spans="3:5" x14ac:dyDescent="0.25">
      <c r="C5759" s="3"/>
      <c r="E5759" s="3"/>
    </row>
    <row r="5760" spans="3:5" x14ac:dyDescent="0.25">
      <c r="C5760" s="3"/>
      <c r="E5760" s="3"/>
    </row>
    <row r="5761" spans="3:5" x14ac:dyDescent="0.25">
      <c r="C5761" s="3"/>
      <c r="E5761" s="3"/>
    </row>
    <row r="5762" spans="3:5" x14ac:dyDescent="0.25">
      <c r="C5762" s="3"/>
      <c r="E5762" s="3"/>
    </row>
    <row r="5763" spans="3:5" x14ac:dyDescent="0.25">
      <c r="C5763" s="3"/>
      <c r="E5763" s="3"/>
    </row>
    <row r="5764" spans="3:5" x14ac:dyDescent="0.25">
      <c r="C5764" s="3"/>
      <c r="E5764" s="3"/>
    </row>
    <row r="5765" spans="3:5" x14ac:dyDescent="0.25">
      <c r="C5765" s="3"/>
      <c r="E5765" s="3"/>
    </row>
    <row r="5766" spans="3:5" x14ac:dyDescent="0.25">
      <c r="C5766" s="3"/>
      <c r="E5766" s="3"/>
    </row>
    <row r="5767" spans="3:5" x14ac:dyDescent="0.25">
      <c r="C5767" s="3"/>
      <c r="E5767" s="3"/>
    </row>
    <row r="5768" spans="3:5" x14ac:dyDescent="0.25">
      <c r="C5768" s="3"/>
      <c r="E5768" s="3"/>
    </row>
    <row r="5769" spans="3:5" x14ac:dyDescent="0.25">
      <c r="C5769" s="3"/>
      <c r="E5769" s="3"/>
    </row>
    <row r="5770" spans="3:5" x14ac:dyDescent="0.25">
      <c r="C5770" s="3"/>
      <c r="E5770" s="3"/>
    </row>
    <row r="5771" spans="3:5" x14ac:dyDescent="0.25">
      <c r="C5771" s="3"/>
      <c r="E5771" s="3"/>
    </row>
    <row r="5772" spans="3:5" x14ac:dyDescent="0.25">
      <c r="C5772" s="3"/>
      <c r="E5772" s="3"/>
    </row>
    <row r="5773" spans="3:5" x14ac:dyDescent="0.25">
      <c r="C5773" s="3"/>
      <c r="E5773" s="3"/>
    </row>
    <row r="5774" spans="3:5" x14ac:dyDescent="0.25">
      <c r="C5774" s="3"/>
      <c r="E5774" s="3"/>
    </row>
    <row r="5775" spans="3:5" x14ac:dyDescent="0.25">
      <c r="C5775" s="3"/>
      <c r="E5775" s="3"/>
    </row>
    <row r="5776" spans="3:5" x14ac:dyDescent="0.25">
      <c r="C5776" s="3"/>
      <c r="E5776" s="3"/>
    </row>
    <row r="5777" spans="3:5" x14ac:dyDescent="0.25">
      <c r="C5777" s="3"/>
      <c r="E5777" s="3"/>
    </row>
    <row r="5778" spans="3:5" x14ac:dyDescent="0.25">
      <c r="C5778" s="3"/>
      <c r="E5778" s="3"/>
    </row>
    <row r="5779" spans="3:5" x14ac:dyDescent="0.25">
      <c r="C5779" s="3"/>
      <c r="E5779" s="3"/>
    </row>
    <row r="5780" spans="3:5" x14ac:dyDescent="0.25">
      <c r="C5780" s="3"/>
      <c r="E5780" s="3"/>
    </row>
    <row r="5781" spans="3:5" x14ac:dyDescent="0.25">
      <c r="C5781" s="3"/>
      <c r="E5781" s="3"/>
    </row>
    <row r="5782" spans="3:5" x14ac:dyDescent="0.25">
      <c r="C5782" s="3"/>
      <c r="E5782" s="3"/>
    </row>
    <row r="5783" spans="3:5" x14ac:dyDescent="0.25">
      <c r="C5783" s="3"/>
      <c r="E5783" s="3"/>
    </row>
    <row r="5784" spans="3:5" x14ac:dyDescent="0.25">
      <c r="C5784" s="3"/>
      <c r="E5784" s="3"/>
    </row>
    <row r="5785" spans="3:5" x14ac:dyDescent="0.25">
      <c r="C5785" s="3"/>
      <c r="E5785" s="3"/>
    </row>
    <row r="5786" spans="3:5" x14ac:dyDescent="0.25">
      <c r="C5786" s="3"/>
      <c r="E5786" s="3"/>
    </row>
    <row r="5787" spans="3:5" x14ac:dyDescent="0.25">
      <c r="C5787" s="3"/>
      <c r="E5787" s="3"/>
    </row>
    <row r="5788" spans="3:5" x14ac:dyDescent="0.25">
      <c r="C5788" s="3"/>
      <c r="E5788" s="3"/>
    </row>
    <row r="5789" spans="3:5" x14ac:dyDescent="0.25">
      <c r="C5789" s="3"/>
      <c r="E5789" s="3"/>
    </row>
    <row r="5790" spans="3:5" x14ac:dyDescent="0.25">
      <c r="C5790" s="3"/>
      <c r="E5790" s="3"/>
    </row>
    <row r="5791" spans="3:5" x14ac:dyDescent="0.25">
      <c r="C5791" s="3"/>
      <c r="E5791" s="3"/>
    </row>
    <row r="5792" spans="3:5" x14ac:dyDescent="0.25">
      <c r="C5792" s="3"/>
      <c r="E5792" s="3"/>
    </row>
    <row r="5793" spans="3:5" x14ac:dyDescent="0.25">
      <c r="C5793" s="3"/>
      <c r="E5793" s="3"/>
    </row>
    <row r="5794" spans="3:5" x14ac:dyDescent="0.25">
      <c r="C5794" s="3"/>
      <c r="E5794" s="3"/>
    </row>
    <row r="5795" spans="3:5" x14ac:dyDescent="0.25">
      <c r="C5795" s="3"/>
      <c r="E5795" s="3"/>
    </row>
    <row r="5796" spans="3:5" x14ac:dyDescent="0.25">
      <c r="C5796" s="3"/>
      <c r="E5796" s="3"/>
    </row>
    <row r="5797" spans="3:5" x14ac:dyDescent="0.25">
      <c r="C5797" s="3"/>
      <c r="E5797" s="3"/>
    </row>
    <row r="5798" spans="3:5" x14ac:dyDescent="0.25">
      <c r="C5798" s="3"/>
      <c r="E5798" s="3"/>
    </row>
    <row r="5799" spans="3:5" x14ac:dyDescent="0.25">
      <c r="C5799" s="3"/>
      <c r="E5799" s="3"/>
    </row>
    <row r="5800" spans="3:5" x14ac:dyDescent="0.25">
      <c r="C5800" s="3"/>
      <c r="E5800" s="3"/>
    </row>
    <row r="5801" spans="3:5" x14ac:dyDescent="0.25">
      <c r="C5801" s="3"/>
      <c r="E5801" s="3"/>
    </row>
    <row r="5802" spans="3:5" x14ac:dyDescent="0.25">
      <c r="C5802" s="3"/>
      <c r="E5802" s="3"/>
    </row>
    <row r="5803" spans="3:5" x14ac:dyDescent="0.25">
      <c r="C5803" s="3"/>
      <c r="E5803" s="3"/>
    </row>
    <row r="5804" spans="3:5" x14ac:dyDescent="0.25">
      <c r="C5804" s="3"/>
      <c r="E5804" s="3"/>
    </row>
    <row r="5805" spans="3:5" x14ac:dyDescent="0.25">
      <c r="C5805" s="3"/>
      <c r="E5805" s="3"/>
    </row>
    <row r="5806" spans="3:5" x14ac:dyDescent="0.25">
      <c r="C5806" s="3"/>
      <c r="E5806" s="3"/>
    </row>
    <row r="5807" spans="3:5" x14ac:dyDescent="0.25">
      <c r="C5807" s="3"/>
      <c r="E5807" s="3"/>
    </row>
    <row r="5808" spans="3:5" x14ac:dyDescent="0.25">
      <c r="C5808" s="3"/>
      <c r="E5808" s="3"/>
    </row>
    <row r="5809" spans="3:5" x14ac:dyDescent="0.25">
      <c r="C5809" s="3"/>
      <c r="E5809" s="3"/>
    </row>
    <row r="5810" spans="3:5" x14ac:dyDescent="0.25">
      <c r="C5810" s="3"/>
      <c r="E5810" s="3"/>
    </row>
    <row r="5811" spans="3:5" x14ac:dyDescent="0.25">
      <c r="C5811" s="3"/>
      <c r="E5811" s="3"/>
    </row>
    <row r="5812" spans="3:5" x14ac:dyDescent="0.25">
      <c r="C5812" s="3"/>
      <c r="E5812" s="3"/>
    </row>
    <row r="5813" spans="3:5" x14ac:dyDescent="0.25">
      <c r="C5813" s="3"/>
      <c r="E5813" s="3"/>
    </row>
    <row r="5814" spans="3:5" x14ac:dyDescent="0.25">
      <c r="C5814" s="3"/>
      <c r="E5814" s="3"/>
    </row>
    <row r="5815" spans="3:5" x14ac:dyDescent="0.25">
      <c r="C5815" s="3"/>
      <c r="E5815" s="3"/>
    </row>
    <row r="5816" spans="3:5" x14ac:dyDescent="0.25">
      <c r="C5816" s="3"/>
      <c r="E5816" s="3"/>
    </row>
    <row r="5817" spans="3:5" x14ac:dyDescent="0.25">
      <c r="C5817" s="3"/>
      <c r="E5817" s="3"/>
    </row>
    <row r="5818" spans="3:5" x14ac:dyDescent="0.25">
      <c r="C5818" s="3"/>
      <c r="E5818" s="3"/>
    </row>
    <row r="5819" spans="3:5" x14ac:dyDescent="0.25">
      <c r="C5819" s="3"/>
      <c r="E5819" s="3"/>
    </row>
    <row r="5820" spans="3:5" x14ac:dyDescent="0.25">
      <c r="C5820" s="3"/>
      <c r="E5820" s="3"/>
    </row>
    <row r="5821" spans="3:5" x14ac:dyDescent="0.25">
      <c r="C5821" s="3"/>
      <c r="E5821" s="3"/>
    </row>
    <row r="5822" spans="3:5" x14ac:dyDescent="0.25">
      <c r="C5822" s="3"/>
      <c r="E5822" s="3"/>
    </row>
    <row r="5823" spans="3:5" x14ac:dyDescent="0.25">
      <c r="C5823" s="3"/>
      <c r="E5823" s="3"/>
    </row>
    <row r="5824" spans="3:5" x14ac:dyDescent="0.25">
      <c r="C5824" s="3"/>
      <c r="E5824" s="3"/>
    </row>
    <row r="5825" spans="3:5" x14ac:dyDescent="0.25">
      <c r="C5825" s="3"/>
      <c r="E5825" s="3"/>
    </row>
    <row r="5826" spans="3:5" x14ac:dyDescent="0.25">
      <c r="C5826" s="3"/>
      <c r="E5826" s="3"/>
    </row>
    <row r="5827" spans="3:5" x14ac:dyDescent="0.25">
      <c r="C5827" s="3"/>
      <c r="E5827" s="3"/>
    </row>
    <row r="5828" spans="3:5" x14ac:dyDescent="0.25">
      <c r="C5828" s="3"/>
      <c r="E5828" s="3"/>
    </row>
    <row r="5829" spans="3:5" x14ac:dyDescent="0.25">
      <c r="C5829" s="3"/>
      <c r="E5829" s="3"/>
    </row>
    <row r="5830" spans="3:5" x14ac:dyDescent="0.25">
      <c r="C5830" s="3"/>
      <c r="E5830" s="3"/>
    </row>
    <row r="5831" spans="3:5" x14ac:dyDescent="0.25">
      <c r="C5831" s="3"/>
      <c r="E5831" s="3"/>
    </row>
    <row r="5832" spans="3:5" x14ac:dyDescent="0.25">
      <c r="C5832" s="3"/>
      <c r="E5832" s="3"/>
    </row>
    <row r="5833" spans="3:5" x14ac:dyDescent="0.25">
      <c r="C5833" s="3"/>
      <c r="E5833" s="3"/>
    </row>
    <row r="5834" spans="3:5" x14ac:dyDescent="0.25">
      <c r="C5834" s="3"/>
      <c r="E5834" s="3"/>
    </row>
    <row r="5835" spans="3:5" x14ac:dyDescent="0.25">
      <c r="C5835" s="3"/>
      <c r="E5835" s="3"/>
    </row>
    <row r="5836" spans="3:5" x14ac:dyDescent="0.25">
      <c r="C5836" s="3"/>
      <c r="E5836" s="3"/>
    </row>
    <row r="5837" spans="3:5" x14ac:dyDescent="0.25">
      <c r="C5837" s="3"/>
      <c r="E5837" s="3"/>
    </row>
    <row r="5838" spans="3:5" x14ac:dyDescent="0.25">
      <c r="C5838" s="3"/>
      <c r="E5838" s="3"/>
    </row>
    <row r="5839" spans="3:5" x14ac:dyDescent="0.25">
      <c r="C5839" s="3"/>
      <c r="E5839" s="3"/>
    </row>
    <row r="5840" spans="3:5" x14ac:dyDescent="0.25">
      <c r="C5840" s="3"/>
      <c r="E5840" s="3"/>
    </row>
    <row r="5841" spans="3:5" x14ac:dyDescent="0.25">
      <c r="C5841" s="3"/>
      <c r="E5841" s="3"/>
    </row>
    <row r="5842" spans="3:5" x14ac:dyDescent="0.25">
      <c r="C5842" s="3"/>
      <c r="E5842" s="3"/>
    </row>
    <row r="5843" spans="3:5" x14ac:dyDescent="0.25">
      <c r="C5843" s="3"/>
      <c r="E5843" s="3"/>
    </row>
    <row r="5844" spans="3:5" x14ac:dyDescent="0.25">
      <c r="C5844" s="3"/>
      <c r="E5844" s="3"/>
    </row>
    <row r="5845" spans="3:5" x14ac:dyDescent="0.25">
      <c r="C5845" s="3"/>
      <c r="E5845" s="3"/>
    </row>
    <row r="5846" spans="3:5" x14ac:dyDescent="0.25">
      <c r="C5846" s="3"/>
      <c r="E5846" s="3"/>
    </row>
    <row r="5847" spans="3:5" x14ac:dyDescent="0.25">
      <c r="C5847" s="3"/>
      <c r="E5847" s="3"/>
    </row>
    <row r="5848" spans="3:5" x14ac:dyDescent="0.25">
      <c r="C5848" s="3"/>
      <c r="E5848" s="3"/>
    </row>
    <row r="5849" spans="3:5" x14ac:dyDescent="0.25">
      <c r="C5849" s="3"/>
      <c r="E5849" s="3"/>
    </row>
    <row r="5850" spans="3:5" x14ac:dyDescent="0.25">
      <c r="C5850" s="3"/>
      <c r="E5850" s="3"/>
    </row>
    <row r="5851" spans="3:5" x14ac:dyDescent="0.25">
      <c r="C5851" s="3"/>
      <c r="E5851" s="3"/>
    </row>
    <row r="5852" spans="3:5" x14ac:dyDescent="0.25">
      <c r="C5852" s="3"/>
      <c r="E5852" s="3"/>
    </row>
    <row r="5853" spans="3:5" x14ac:dyDescent="0.25">
      <c r="C5853" s="3"/>
      <c r="E5853" s="3"/>
    </row>
    <row r="5854" spans="3:5" x14ac:dyDescent="0.25">
      <c r="C5854" s="3"/>
      <c r="E5854" s="3"/>
    </row>
    <row r="5855" spans="3:5" x14ac:dyDescent="0.25">
      <c r="C5855" s="3"/>
      <c r="E5855" s="3"/>
    </row>
    <row r="5856" spans="3:5" x14ac:dyDescent="0.25">
      <c r="C5856" s="3"/>
      <c r="E5856" s="3"/>
    </row>
    <row r="5857" spans="3:5" x14ac:dyDescent="0.25">
      <c r="C5857" s="3"/>
      <c r="E5857" s="3"/>
    </row>
    <row r="5858" spans="3:5" x14ac:dyDescent="0.25">
      <c r="C5858" s="3"/>
      <c r="E5858" s="3"/>
    </row>
    <row r="5859" spans="3:5" x14ac:dyDescent="0.25">
      <c r="C5859" s="3"/>
      <c r="E5859" s="3"/>
    </row>
    <row r="5860" spans="3:5" x14ac:dyDescent="0.25">
      <c r="C5860" s="3"/>
      <c r="E5860" s="3"/>
    </row>
    <row r="5861" spans="3:5" x14ac:dyDescent="0.25">
      <c r="C5861" s="3"/>
      <c r="E5861" s="3"/>
    </row>
    <row r="5862" spans="3:5" x14ac:dyDescent="0.25">
      <c r="C5862" s="3"/>
      <c r="E5862" s="3"/>
    </row>
    <row r="5863" spans="3:5" x14ac:dyDescent="0.25">
      <c r="C5863" s="3"/>
      <c r="E5863" s="3"/>
    </row>
    <row r="5864" spans="3:5" x14ac:dyDescent="0.25">
      <c r="C5864" s="3"/>
      <c r="E5864" s="3"/>
    </row>
    <row r="5865" spans="3:5" x14ac:dyDescent="0.25">
      <c r="C5865" s="3"/>
      <c r="E5865" s="3"/>
    </row>
    <row r="5866" spans="3:5" x14ac:dyDescent="0.25">
      <c r="C5866" s="3"/>
      <c r="E5866" s="3"/>
    </row>
    <row r="5867" spans="3:5" x14ac:dyDescent="0.25">
      <c r="C5867" s="3"/>
      <c r="E5867" s="3"/>
    </row>
    <row r="5868" spans="3:5" x14ac:dyDescent="0.25">
      <c r="C5868" s="3"/>
      <c r="E5868" s="3"/>
    </row>
    <row r="5869" spans="3:5" x14ac:dyDescent="0.25">
      <c r="C5869" s="3"/>
      <c r="E5869" s="3"/>
    </row>
    <row r="5870" spans="3:5" x14ac:dyDescent="0.25">
      <c r="C5870" s="3"/>
      <c r="E5870" s="3"/>
    </row>
    <row r="5871" spans="3:5" x14ac:dyDescent="0.25">
      <c r="C5871" s="3"/>
      <c r="E5871" s="3"/>
    </row>
    <row r="5872" spans="3:5" x14ac:dyDescent="0.25">
      <c r="C5872" s="3"/>
      <c r="E5872" s="3"/>
    </row>
    <row r="5873" spans="3:5" x14ac:dyDescent="0.25">
      <c r="C5873" s="3"/>
      <c r="E5873" s="3"/>
    </row>
    <row r="5874" spans="3:5" x14ac:dyDescent="0.25">
      <c r="C5874" s="3"/>
      <c r="E5874" s="3"/>
    </row>
    <row r="5875" spans="3:5" x14ac:dyDescent="0.25">
      <c r="C5875" s="3"/>
      <c r="E5875" s="3"/>
    </row>
    <row r="5876" spans="3:5" x14ac:dyDescent="0.25">
      <c r="C5876" s="3"/>
      <c r="E5876" s="3"/>
    </row>
    <row r="5877" spans="3:5" x14ac:dyDescent="0.25">
      <c r="C5877" s="3"/>
      <c r="E5877" s="3"/>
    </row>
    <row r="5878" spans="3:5" x14ac:dyDescent="0.25">
      <c r="C5878" s="3"/>
      <c r="E5878" s="3"/>
    </row>
    <row r="5879" spans="3:5" x14ac:dyDescent="0.25">
      <c r="C5879" s="3"/>
      <c r="E5879" s="3"/>
    </row>
    <row r="5880" spans="3:5" x14ac:dyDescent="0.25">
      <c r="C5880" s="3"/>
      <c r="E5880" s="3"/>
    </row>
    <row r="5881" spans="3:5" x14ac:dyDescent="0.25">
      <c r="C5881" s="3"/>
      <c r="E5881" s="3"/>
    </row>
    <row r="5882" spans="3:5" x14ac:dyDescent="0.25">
      <c r="C5882" s="3"/>
      <c r="E5882" s="3"/>
    </row>
    <row r="5883" spans="3:5" x14ac:dyDescent="0.25">
      <c r="C5883" s="3"/>
      <c r="E5883" s="3"/>
    </row>
    <row r="5884" spans="3:5" x14ac:dyDescent="0.25">
      <c r="C5884" s="3"/>
      <c r="E5884" s="3"/>
    </row>
    <row r="5885" spans="3:5" x14ac:dyDescent="0.25">
      <c r="C5885" s="3"/>
      <c r="E5885" s="3"/>
    </row>
    <row r="5886" spans="3:5" x14ac:dyDescent="0.25">
      <c r="C5886" s="3"/>
      <c r="E5886" s="3"/>
    </row>
    <row r="5887" spans="3:5" x14ac:dyDescent="0.25">
      <c r="C5887" s="3"/>
      <c r="E5887" s="3"/>
    </row>
    <row r="5888" spans="3:5" x14ac:dyDescent="0.25">
      <c r="C5888" s="3"/>
      <c r="E5888" s="3"/>
    </row>
    <row r="5889" spans="3:5" x14ac:dyDescent="0.25">
      <c r="C5889" s="3"/>
      <c r="E5889" s="3"/>
    </row>
    <row r="5890" spans="3:5" x14ac:dyDescent="0.25">
      <c r="C5890" s="3"/>
      <c r="E5890" s="3"/>
    </row>
    <row r="5891" spans="3:5" x14ac:dyDescent="0.25">
      <c r="C5891" s="3"/>
      <c r="E5891" s="3"/>
    </row>
    <row r="5892" spans="3:5" x14ac:dyDescent="0.25">
      <c r="C5892" s="3"/>
      <c r="E5892" s="3"/>
    </row>
    <row r="5893" spans="3:5" x14ac:dyDescent="0.25">
      <c r="C5893" s="3"/>
      <c r="E5893" s="3"/>
    </row>
    <row r="5894" spans="3:5" x14ac:dyDescent="0.25">
      <c r="C5894" s="3"/>
      <c r="E5894" s="3"/>
    </row>
    <row r="5895" spans="3:5" x14ac:dyDescent="0.25">
      <c r="C5895" s="3"/>
      <c r="E5895" s="3"/>
    </row>
    <row r="5896" spans="3:5" x14ac:dyDescent="0.25">
      <c r="C5896" s="3"/>
      <c r="E5896" s="3"/>
    </row>
    <row r="5897" spans="3:5" x14ac:dyDescent="0.25">
      <c r="C5897" s="3"/>
      <c r="E5897" s="3"/>
    </row>
    <row r="5898" spans="3:5" x14ac:dyDescent="0.25">
      <c r="C5898" s="3"/>
      <c r="E5898" s="3"/>
    </row>
    <row r="5899" spans="3:5" x14ac:dyDescent="0.25">
      <c r="C5899" s="3"/>
      <c r="E5899" s="3"/>
    </row>
    <row r="5900" spans="3:5" x14ac:dyDescent="0.25">
      <c r="C5900" s="3"/>
      <c r="E5900" s="3"/>
    </row>
    <row r="5901" spans="3:5" x14ac:dyDescent="0.25">
      <c r="C5901" s="3"/>
      <c r="E5901" s="3"/>
    </row>
    <row r="5902" spans="3:5" x14ac:dyDescent="0.25">
      <c r="C5902" s="3"/>
      <c r="E5902" s="3"/>
    </row>
    <row r="5903" spans="3:5" x14ac:dyDescent="0.25">
      <c r="C5903" s="3"/>
      <c r="E5903" s="3"/>
    </row>
    <row r="5904" spans="3:5" x14ac:dyDescent="0.25">
      <c r="C5904" s="3"/>
      <c r="E5904" s="3"/>
    </row>
    <row r="5905" spans="3:5" x14ac:dyDescent="0.25">
      <c r="C5905" s="3"/>
      <c r="E5905" s="3"/>
    </row>
    <row r="5906" spans="3:5" x14ac:dyDescent="0.25">
      <c r="C5906" s="3"/>
      <c r="E5906" s="3"/>
    </row>
    <row r="5907" spans="3:5" x14ac:dyDescent="0.25">
      <c r="C5907" s="3"/>
      <c r="E5907" s="3"/>
    </row>
    <row r="5908" spans="3:5" x14ac:dyDescent="0.25">
      <c r="C5908" s="3"/>
      <c r="E5908" s="3"/>
    </row>
    <row r="5909" spans="3:5" x14ac:dyDescent="0.25">
      <c r="C5909" s="3"/>
      <c r="E5909" s="3"/>
    </row>
    <row r="5910" spans="3:5" x14ac:dyDescent="0.25">
      <c r="C5910" s="3"/>
      <c r="E5910" s="3"/>
    </row>
    <row r="5911" spans="3:5" x14ac:dyDescent="0.25">
      <c r="C5911" s="3"/>
      <c r="E5911" s="3"/>
    </row>
    <row r="5912" spans="3:5" x14ac:dyDescent="0.25">
      <c r="C5912" s="3"/>
      <c r="E5912" s="3"/>
    </row>
    <row r="5913" spans="3:5" x14ac:dyDescent="0.25">
      <c r="C5913" s="3"/>
      <c r="E5913" s="3"/>
    </row>
    <row r="5914" spans="3:5" x14ac:dyDescent="0.25">
      <c r="C5914" s="3"/>
      <c r="E5914" s="3"/>
    </row>
    <row r="5915" spans="3:5" x14ac:dyDescent="0.25">
      <c r="C5915" s="3"/>
      <c r="E5915" s="3"/>
    </row>
    <row r="5916" spans="3:5" x14ac:dyDescent="0.25">
      <c r="C5916" s="3"/>
      <c r="E5916" s="3"/>
    </row>
    <row r="5917" spans="3:5" x14ac:dyDescent="0.25">
      <c r="C5917" s="3"/>
      <c r="E5917" s="3"/>
    </row>
    <row r="5918" spans="3:5" x14ac:dyDescent="0.25">
      <c r="C5918" s="3"/>
      <c r="E5918" s="3"/>
    </row>
    <row r="5919" spans="3:5" x14ac:dyDescent="0.25">
      <c r="C5919" s="3"/>
      <c r="E5919" s="3"/>
    </row>
    <row r="5920" spans="3:5" x14ac:dyDescent="0.25">
      <c r="C5920" s="3"/>
      <c r="E5920" s="3"/>
    </row>
    <row r="5921" spans="3:5" x14ac:dyDescent="0.25">
      <c r="C5921" s="3"/>
      <c r="E5921" s="3"/>
    </row>
    <row r="5922" spans="3:5" x14ac:dyDescent="0.25">
      <c r="C5922" s="3"/>
      <c r="E5922" s="3"/>
    </row>
    <row r="5923" spans="3:5" x14ac:dyDescent="0.25">
      <c r="C5923" s="3"/>
      <c r="E5923" s="3"/>
    </row>
    <row r="5924" spans="3:5" x14ac:dyDescent="0.25">
      <c r="C5924" s="3"/>
      <c r="E5924" s="3"/>
    </row>
    <row r="5925" spans="3:5" x14ac:dyDescent="0.25">
      <c r="C5925" s="3"/>
      <c r="E5925" s="3"/>
    </row>
    <row r="5926" spans="3:5" x14ac:dyDescent="0.25">
      <c r="C5926" s="3"/>
      <c r="E5926" s="3"/>
    </row>
    <row r="5927" spans="3:5" x14ac:dyDescent="0.25">
      <c r="C5927" s="3"/>
      <c r="E5927" s="3"/>
    </row>
    <row r="5928" spans="3:5" x14ac:dyDescent="0.25">
      <c r="C5928" s="3"/>
      <c r="E5928" s="3"/>
    </row>
    <row r="5929" spans="3:5" x14ac:dyDescent="0.25">
      <c r="C5929" s="3"/>
      <c r="E5929" s="3"/>
    </row>
    <row r="5930" spans="3:5" x14ac:dyDescent="0.25">
      <c r="C5930" s="3"/>
      <c r="E5930" s="3"/>
    </row>
    <row r="5931" spans="3:5" x14ac:dyDescent="0.25">
      <c r="C5931" s="3"/>
      <c r="E5931" s="3"/>
    </row>
    <row r="5932" spans="3:5" x14ac:dyDescent="0.25">
      <c r="C5932" s="3"/>
      <c r="E5932" s="3"/>
    </row>
    <row r="5933" spans="3:5" x14ac:dyDescent="0.25">
      <c r="C5933" s="3"/>
      <c r="E5933" s="3"/>
    </row>
    <row r="5934" spans="3:5" x14ac:dyDescent="0.25">
      <c r="C5934" s="3"/>
      <c r="E5934" s="3"/>
    </row>
    <row r="5935" spans="3:5" x14ac:dyDescent="0.25">
      <c r="C5935" s="3"/>
      <c r="E5935" s="3"/>
    </row>
    <row r="5936" spans="3:5" x14ac:dyDescent="0.25">
      <c r="C5936" s="3"/>
      <c r="E5936" s="3"/>
    </row>
    <row r="5937" spans="3:5" x14ac:dyDescent="0.25">
      <c r="C5937" s="3"/>
      <c r="E5937" s="3"/>
    </row>
    <row r="5938" spans="3:5" x14ac:dyDescent="0.25">
      <c r="C5938" s="3"/>
      <c r="E5938" s="3"/>
    </row>
    <row r="5939" spans="3:5" x14ac:dyDescent="0.25">
      <c r="C5939" s="3"/>
      <c r="E5939" s="3"/>
    </row>
    <row r="5940" spans="3:5" x14ac:dyDescent="0.25">
      <c r="C5940" s="3"/>
      <c r="E5940" s="3"/>
    </row>
    <row r="5941" spans="3:5" x14ac:dyDescent="0.25">
      <c r="C5941" s="3"/>
      <c r="E5941" s="3"/>
    </row>
    <row r="5942" spans="3:5" x14ac:dyDescent="0.25">
      <c r="C5942" s="3"/>
      <c r="E5942" s="3"/>
    </row>
    <row r="5943" spans="3:5" x14ac:dyDescent="0.25">
      <c r="C5943" s="3"/>
      <c r="E5943" s="3"/>
    </row>
    <row r="5944" spans="3:5" x14ac:dyDescent="0.25">
      <c r="C5944" s="3"/>
      <c r="E5944" s="3"/>
    </row>
    <row r="5945" spans="3:5" x14ac:dyDescent="0.25">
      <c r="C5945" s="3"/>
      <c r="E5945" s="3"/>
    </row>
    <row r="5946" spans="3:5" x14ac:dyDescent="0.25">
      <c r="C5946" s="3"/>
      <c r="E5946" s="3"/>
    </row>
    <row r="5947" spans="3:5" x14ac:dyDescent="0.25">
      <c r="C5947" s="3"/>
      <c r="E5947" s="3"/>
    </row>
    <row r="5948" spans="3:5" x14ac:dyDescent="0.25">
      <c r="C5948" s="3"/>
      <c r="E5948" s="3"/>
    </row>
    <row r="5949" spans="3:5" x14ac:dyDescent="0.25">
      <c r="C5949" s="3"/>
      <c r="E5949" s="3"/>
    </row>
    <row r="5950" spans="3:5" x14ac:dyDescent="0.25">
      <c r="C5950" s="3"/>
      <c r="E5950" s="3"/>
    </row>
    <row r="5951" spans="3:5" x14ac:dyDescent="0.25">
      <c r="C5951" s="3"/>
      <c r="E5951" s="3"/>
    </row>
    <row r="5952" spans="3:5" x14ac:dyDescent="0.25">
      <c r="C5952" s="3"/>
      <c r="E5952" s="3"/>
    </row>
    <row r="5953" spans="3:5" x14ac:dyDescent="0.25">
      <c r="C5953" s="3"/>
      <c r="E5953" s="3"/>
    </row>
    <row r="5954" spans="3:5" x14ac:dyDescent="0.25">
      <c r="C5954" s="3"/>
      <c r="E5954" s="3"/>
    </row>
    <row r="5955" spans="3:5" x14ac:dyDescent="0.25">
      <c r="C5955" s="3"/>
      <c r="E5955" s="3"/>
    </row>
    <row r="5956" spans="3:5" x14ac:dyDescent="0.25">
      <c r="C5956" s="3"/>
      <c r="E5956" s="3"/>
    </row>
    <row r="5957" spans="3:5" x14ac:dyDescent="0.25">
      <c r="C5957" s="3"/>
      <c r="E5957" s="3"/>
    </row>
    <row r="5958" spans="3:5" x14ac:dyDescent="0.25">
      <c r="C5958" s="3"/>
      <c r="E5958" s="3"/>
    </row>
    <row r="5959" spans="3:5" x14ac:dyDescent="0.25">
      <c r="C5959" s="3"/>
      <c r="E5959" s="3"/>
    </row>
    <row r="5960" spans="3:5" x14ac:dyDescent="0.25">
      <c r="C5960" s="3"/>
      <c r="E5960" s="3"/>
    </row>
    <row r="5961" spans="3:5" x14ac:dyDescent="0.25">
      <c r="C5961" s="3"/>
      <c r="E5961" s="3"/>
    </row>
    <row r="5962" spans="3:5" x14ac:dyDescent="0.25">
      <c r="C5962" s="3"/>
      <c r="E5962" s="3"/>
    </row>
    <row r="5963" spans="3:5" x14ac:dyDescent="0.25">
      <c r="C5963" s="3"/>
      <c r="E5963" s="3"/>
    </row>
    <row r="5964" spans="3:5" x14ac:dyDescent="0.25">
      <c r="C5964" s="3"/>
      <c r="E5964" s="3"/>
    </row>
    <row r="5965" spans="3:5" x14ac:dyDescent="0.25">
      <c r="C5965" s="3"/>
      <c r="E5965" s="3"/>
    </row>
    <row r="5966" spans="3:5" x14ac:dyDescent="0.25">
      <c r="C5966" s="3"/>
      <c r="E5966" s="3"/>
    </row>
    <row r="5967" spans="3:5" x14ac:dyDescent="0.25">
      <c r="C5967" s="3"/>
      <c r="E5967" s="3"/>
    </row>
    <row r="5968" spans="3:5" x14ac:dyDescent="0.25">
      <c r="C5968" s="3"/>
      <c r="E5968" s="3"/>
    </row>
    <row r="5969" spans="3:5" x14ac:dyDescent="0.25">
      <c r="C5969" s="3"/>
      <c r="E5969" s="3"/>
    </row>
    <row r="5970" spans="3:5" x14ac:dyDescent="0.25">
      <c r="C5970" s="3"/>
      <c r="E5970" s="3"/>
    </row>
    <row r="5971" spans="3:5" x14ac:dyDescent="0.25">
      <c r="C5971" s="3"/>
      <c r="E5971" s="3"/>
    </row>
    <row r="5972" spans="3:5" x14ac:dyDescent="0.25">
      <c r="C5972" s="3"/>
      <c r="E5972" s="3"/>
    </row>
    <row r="5973" spans="3:5" x14ac:dyDescent="0.25">
      <c r="C5973" s="3"/>
      <c r="E5973" s="3"/>
    </row>
    <row r="5974" spans="3:5" x14ac:dyDescent="0.25">
      <c r="C5974" s="3"/>
      <c r="E5974" s="3"/>
    </row>
    <row r="5975" spans="3:5" x14ac:dyDescent="0.25">
      <c r="C5975" s="3"/>
      <c r="E5975" s="3"/>
    </row>
    <row r="5976" spans="3:5" x14ac:dyDescent="0.25">
      <c r="C5976" s="3"/>
      <c r="E5976" s="3"/>
    </row>
    <row r="5977" spans="3:5" x14ac:dyDescent="0.25">
      <c r="C5977" s="3"/>
      <c r="E5977" s="3"/>
    </row>
    <row r="5978" spans="3:5" x14ac:dyDescent="0.25">
      <c r="C5978" s="3"/>
      <c r="E5978" s="3"/>
    </row>
    <row r="5979" spans="3:5" x14ac:dyDescent="0.25">
      <c r="C5979" s="3"/>
      <c r="E5979" s="3"/>
    </row>
    <row r="5980" spans="3:5" x14ac:dyDescent="0.25">
      <c r="C5980" s="3"/>
      <c r="E5980" s="3"/>
    </row>
    <row r="5981" spans="3:5" x14ac:dyDescent="0.25">
      <c r="C5981" s="3"/>
      <c r="E5981" s="3"/>
    </row>
    <row r="5982" spans="3:5" x14ac:dyDescent="0.25">
      <c r="C5982" s="3"/>
      <c r="E5982" s="3"/>
    </row>
    <row r="5983" spans="3:5" x14ac:dyDescent="0.25">
      <c r="C5983" s="3"/>
      <c r="E5983" s="3"/>
    </row>
    <row r="5984" spans="3:5" x14ac:dyDescent="0.25">
      <c r="C5984" s="3"/>
      <c r="E5984" s="3"/>
    </row>
    <row r="5985" spans="3:5" x14ac:dyDescent="0.25">
      <c r="C5985" s="3"/>
      <c r="E5985" s="3"/>
    </row>
    <row r="5986" spans="3:5" x14ac:dyDescent="0.25">
      <c r="C5986" s="3"/>
      <c r="E5986" s="3"/>
    </row>
    <row r="5987" spans="3:5" x14ac:dyDescent="0.25">
      <c r="C5987" s="3"/>
      <c r="E5987" s="3"/>
    </row>
    <row r="5988" spans="3:5" x14ac:dyDescent="0.25">
      <c r="C5988" s="3"/>
      <c r="E5988" s="3"/>
    </row>
    <row r="5989" spans="3:5" x14ac:dyDescent="0.25">
      <c r="C5989" s="3"/>
      <c r="E5989" s="3"/>
    </row>
    <row r="5990" spans="3:5" x14ac:dyDescent="0.25">
      <c r="C5990" s="3"/>
      <c r="E5990" s="3"/>
    </row>
    <row r="5991" spans="3:5" x14ac:dyDescent="0.25">
      <c r="C5991" s="3"/>
      <c r="E5991" s="3"/>
    </row>
    <row r="5992" spans="3:5" x14ac:dyDescent="0.25">
      <c r="C5992" s="3"/>
      <c r="E5992" s="3"/>
    </row>
    <row r="5993" spans="3:5" x14ac:dyDescent="0.25">
      <c r="C5993" s="3"/>
      <c r="E5993" s="3"/>
    </row>
    <row r="5994" spans="3:5" x14ac:dyDescent="0.25">
      <c r="C5994" s="3"/>
      <c r="E5994" s="3"/>
    </row>
    <row r="5995" spans="3:5" x14ac:dyDescent="0.25">
      <c r="C5995" s="3"/>
      <c r="E5995" s="3"/>
    </row>
    <row r="5996" spans="3:5" x14ac:dyDescent="0.25">
      <c r="C5996" s="3"/>
      <c r="E5996" s="3"/>
    </row>
    <row r="5997" spans="3:5" x14ac:dyDescent="0.25">
      <c r="C5997" s="3"/>
      <c r="E5997" s="3"/>
    </row>
    <row r="5998" spans="3:5" x14ac:dyDescent="0.25">
      <c r="C5998" s="3"/>
      <c r="E5998" s="3"/>
    </row>
    <row r="5999" spans="3:5" x14ac:dyDescent="0.25">
      <c r="C5999" s="3"/>
      <c r="E5999" s="3"/>
    </row>
    <row r="6000" spans="3:5" x14ac:dyDescent="0.25">
      <c r="C6000" s="3"/>
      <c r="E6000" s="3"/>
    </row>
    <row r="6001" spans="3:5" x14ac:dyDescent="0.25">
      <c r="C6001" s="3"/>
      <c r="E6001" s="3"/>
    </row>
    <row r="6002" spans="3:5" x14ac:dyDescent="0.25">
      <c r="C6002" s="3"/>
      <c r="E6002" s="3"/>
    </row>
    <row r="6003" spans="3:5" x14ac:dyDescent="0.25">
      <c r="C6003" s="3"/>
      <c r="E6003" s="3"/>
    </row>
    <row r="6004" spans="3:5" x14ac:dyDescent="0.25">
      <c r="C6004" s="3"/>
      <c r="E6004" s="3"/>
    </row>
    <row r="6005" spans="3:5" x14ac:dyDescent="0.25">
      <c r="C6005" s="3"/>
      <c r="E6005" s="3"/>
    </row>
    <row r="6006" spans="3:5" x14ac:dyDescent="0.25">
      <c r="C6006" s="3"/>
      <c r="E6006" s="3"/>
    </row>
    <row r="6007" spans="3:5" x14ac:dyDescent="0.25">
      <c r="C6007" s="3"/>
      <c r="E6007" s="3"/>
    </row>
    <row r="6008" spans="3:5" x14ac:dyDescent="0.25">
      <c r="C6008" s="3"/>
      <c r="E6008" s="3"/>
    </row>
    <row r="6009" spans="3:5" x14ac:dyDescent="0.25">
      <c r="C6009" s="3"/>
      <c r="E6009" s="3"/>
    </row>
    <row r="6010" spans="3:5" x14ac:dyDescent="0.25">
      <c r="C6010" s="3"/>
      <c r="E6010" s="3"/>
    </row>
    <row r="6011" spans="3:5" x14ac:dyDescent="0.25">
      <c r="C6011" s="3"/>
      <c r="E6011" s="3"/>
    </row>
    <row r="6012" spans="3:5" x14ac:dyDescent="0.25">
      <c r="C6012" s="3"/>
      <c r="E6012" s="3"/>
    </row>
    <row r="6013" spans="3:5" x14ac:dyDescent="0.25">
      <c r="C6013" s="3"/>
      <c r="E6013" s="3"/>
    </row>
    <row r="6014" spans="3:5" x14ac:dyDescent="0.25">
      <c r="C6014" s="3"/>
      <c r="E6014" s="3"/>
    </row>
    <row r="6015" spans="3:5" x14ac:dyDescent="0.25">
      <c r="C6015" s="3"/>
      <c r="E6015" s="3"/>
    </row>
    <row r="6016" spans="3:5" x14ac:dyDescent="0.25">
      <c r="C6016" s="3"/>
      <c r="E6016" s="3"/>
    </row>
    <row r="6017" spans="3:5" x14ac:dyDescent="0.25">
      <c r="C6017" s="3"/>
      <c r="E6017" s="3"/>
    </row>
    <row r="6018" spans="3:5" x14ac:dyDescent="0.25">
      <c r="C6018" s="3"/>
      <c r="E6018" s="3"/>
    </row>
    <row r="6019" spans="3:5" x14ac:dyDescent="0.25">
      <c r="C6019" s="3"/>
      <c r="E6019" s="3"/>
    </row>
    <row r="6020" spans="3:5" x14ac:dyDescent="0.25">
      <c r="C6020" s="3"/>
      <c r="E6020" s="3"/>
    </row>
    <row r="6021" spans="3:5" x14ac:dyDescent="0.25">
      <c r="C6021" s="3"/>
      <c r="E6021" s="3"/>
    </row>
    <row r="6022" spans="3:5" x14ac:dyDescent="0.25">
      <c r="C6022" s="3"/>
      <c r="E6022" s="3"/>
    </row>
    <row r="6023" spans="3:5" x14ac:dyDescent="0.25">
      <c r="C6023" s="3"/>
      <c r="E6023" s="3"/>
    </row>
    <row r="6024" spans="3:5" x14ac:dyDescent="0.25">
      <c r="C6024" s="3"/>
      <c r="E6024" s="3"/>
    </row>
    <row r="6025" spans="3:5" x14ac:dyDescent="0.25">
      <c r="C6025" s="3"/>
      <c r="E6025" s="3"/>
    </row>
    <row r="6026" spans="3:5" x14ac:dyDescent="0.25">
      <c r="C6026" s="3"/>
      <c r="E6026" s="3"/>
    </row>
    <row r="6027" spans="3:5" x14ac:dyDescent="0.25">
      <c r="C6027" s="3"/>
      <c r="E6027" s="3"/>
    </row>
    <row r="6028" spans="3:5" x14ac:dyDescent="0.25">
      <c r="C6028" s="3"/>
      <c r="E6028" s="3"/>
    </row>
    <row r="6029" spans="3:5" x14ac:dyDescent="0.25">
      <c r="C6029" s="3"/>
      <c r="E6029" s="3"/>
    </row>
    <row r="6030" spans="3:5" x14ac:dyDescent="0.25">
      <c r="C6030" s="3"/>
      <c r="E6030" s="3"/>
    </row>
    <row r="6031" spans="3:5" x14ac:dyDescent="0.25">
      <c r="C6031" s="3"/>
      <c r="E6031" s="3"/>
    </row>
    <row r="6032" spans="3:5" x14ac:dyDescent="0.25">
      <c r="C6032" s="3"/>
      <c r="E6032" s="3"/>
    </row>
    <row r="6033" spans="3:5" x14ac:dyDescent="0.25">
      <c r="C6033" s="3"/>
      <c r="E6033" s="3"/>
    </row>
    <row r="6034" spans="3:5" x14ac:dyDescent="0.25">
      <c r="C6034" s="3"/>
      <c r="E6034" s="3"/>
    </row>
    <row r="6035" spans="3:5" x14ac:dyDescent="0.25">
      <c r="C6035" s="3"/>
      <c r="E6035" s="3"/>
    </row>
    <row r="6036" spans="3:5" x14ac:dyDescent="0.25">
      <c r="C6036" s="3"/>
      <c r="E6036" s="3"/>
    </row>
    <row r="6037" spans="3:5" x14ac:dyDescent="0.25">
      <c r="C6037" s="3"/>
      <c r="E6037" s="3"/>
    </row>
    <row r="6038" spans="3:5" x14ac:dyDescent="0.25">
      <c r="C6038" s="3"/>
      <c r="E6038" s="3"/>
    </row>
    <row r="6039" spans="3:5" x14ac:dyDescent="0.25">
      <c r="C6039" s="3"/>
      <c r="E6039" s="3"/>
    </row>
    <row r="6040" spans="3:5" x14ac:dyDescent="0.25">
      <c r="C6040" s="3"/>
      <c r="E6040" s="3"/>
    </row>
    <row r="6041" spans="3:5" x14ac:dyDescent="0.25">
      <c r="C6041" s="3"/>
      <c r="E6041" s="3"/>
    </row>
    <row r="6042" spans="3:5" x14ac:dyDescent="0.25">
      <c r="C6042" s="3"/>
      <c r="E6042" s="3"/>
    </row>
    <row r="6043" spans="3:5" x14ac:dyDescent="0.25">
      <c r="C6043" s="3"/>
      <c r="E6043" s="3"/>
    </row>
    <row r="6044" spans="3:5" x14ac:dyDescent="0.25">
      <c r="C6044" s="3"/>
      <c r="E6044" s="3"/>
    </row>
    <row r="6045" spans="3:5" x14ac:dyDescent="0.25">
      <c r="C6045" s="3"/>
      <c r="E6045" s="3"/>
    </row>
    <row r="6046" spans="3:5" x14ac:dyDescent="0.25">
      <c r="C6046" s="3"/>
      <c r="E6046" s="3"/>
    </row>
    <row r="6047" spans="3:5" x14ac:dyDescent="0.25">
      <c r="C6047" s="3"/>
      <c r="E6047" s="3"/>
    </row>
    <row r="6048" spans="3:5" x14ac:dyDescent="0.25">
      <c r="C6048" s="3"/>
      <c r="E6048" s="3"/>
    </row>
    <row r="6049" spans="3:5" x14ac:dyDescent="0.25">
      <c r="C6049" s="3"/>
      <c r="E6049" s="3"/>
    </row>
    <row r="6050" spans="3:5" x14ac:dyDescent="0.25">
      <c r="C6050" s="3"/>
      <c r="E6050" s="3"/>
    </row>
    <row r="6051" spans="3:5" x14ac:dyDescent="0.25">
      <c r="C6051" s="3"/>
      <c r="E6051" s="3"/>
    </row>
    <row r="6052" spans="3:5" x14ac:dyDescent="0.25">
      <c r="C6052" s="3"/>
      <c r="E6052" s="3"/>
    </row>
    <row r="6053" spans="3:5" x14ac:dyDescent="0.25">
      <c r="C6053" s="3"/>
      <c r="E6053" s="3"/>
    </row>
    <row r="6054" spans="3:5" x14ac:dyDescent="0.25">
      <c r="C6054" s="3"/>
      <c r="E6054" s="3"/>
    </row>
    <row r="6055" spans="3:5" x14ac:dyDescent="0.25">
      <c r="C6055" s="3"/>
      <c r="E6055" s="3"/>
    </row>
    <row r="6056" spans="3:5" x14ac:dyDescent="0.25">
      <c r="C6056" s="3"/>
      <c r="E6056" s="3"/>
    </row>
    <row r="6057" spans="3:5" x14ac:dyDescent="0.25">
      <c r="C6057" s="3"/>
      <c r="E6057" s="3"/>
    </row>
    <row r="6058" spans="3:5" x14ac:dyDescent="0.25">
      <c r="C6058" s="3"/>
      <c r="E6058" s="3"/>
    </row>
    <row r="6059" spans="3:5" x14ac:dyDescent="0.25">
      <c r="C6059" s="3"/>
      <c r="E6059" s="3"/>
    </row>
    <row r="6060" spans="3:5" x14ac:dyDescent="0.25">
      <c r="C6060" s="3"/>
      <c r="E6060" s="3"/>
    </row>
    <row r="6061" spans="3:5" x14ac:dyDescent="0.25">
      <c r="C6061" s="3"/>
      <c r="E6061" s="3"/>
    </row>
    <row r="6062" spans="3:5" x14ac:dyDescent="0.25">
      <c r="C6062" s="3"/>
      <c r="E6062" s="3"/>
    </row>
    <row r="6063" spans="3:5" x14ac:dyDescent="0.25">
      <c r="C6063" s="3"/>
      <c r="E6063" s="3"/>
    </row>
    <row r="6064" spans="3:5" x14ac:dyDescent="0.25">
      <c r="C6064" s="3"/>
      <c r="E6064" s="3"/>
    </row>
    <row r="6065" spans="3:5" x14ac:dyDescent="0.25">
      <c r="C6065" s="3"/>
      <c r="E6065" s="3"/>
    </row>
    <row r="6066" spans="3:5" x14ac:dyDescent="0.25">
      <c r="C6066" s="3"/>
      <c r="E6066" s="3"/>
    </row>
    <row r="6067" spans="3:5" x14ac:dyDescent="0.25">
      <c r="C6067" s="3"/>
      <c r="E6067" s="3"/>
    </row>
    <row r="6068" spans="3:5" x14ac:dyDescent="0.25">
      <c r="C6068" s="3"/>
      <c r="E6068" s="3"/>
    </row>
    <row r="6069" spans="3:5" x14ac:dyDescent="0.25">
      <c r="C6069" s="3"/>
      <c r="E6069" s="3"/>
    </row>
    <row r="6070" spans="3:5" x14ac:dyDescent="0.25">
      <c r="C6070" s="3"/>
      <c r="E6070" s="3"/>
    </row>
    <row r="6071" spans="3:5" x14ac:dyDescent="0.25">
      <c r="C6071" s="3"/>
      <c r="E6071" s="3"/>
    </row>
    <row r="6072" spans="3:5" x14ac:dyDescent="0.25">
      <c r="C6072" s="3"/>
      <c r="E6072" s="3"/>
    </row>
    <row r="6073" spans="3:5" x14ac:dyDescent="0.25">
      <c r="C6073" s="3"/>
      <c r="E6073" s="3"/>
    </row>
    <row r="6074" spans="3:5" x14ac:dyDescent="0.25">
      <c r="C6074" s="3"/>
      <c r="E6074" s="3"/>
    </row>
    <row r="6075" spans="3:5" x14ac:dyDescent="0.25">
      <c r="C6075" s="3"/>
      <c r="E6075" s="3"/>
    </row>
    <row r="6076" spans="3:5" x14ac:dyDescent="0.25">
      <c r="C6076" s="3"/>
      <c r="E6076" s="3"/>
    </row>
    <row r="6077" spans="3:5" x14ac:dyDescent="0.25">
      <c r="C6077" s="3"/>
      <c r="E6077" s="3"/>
    </row>
    <row r="6078" spans="3:5" x14ac:dyDescent="0.25">
      <c r="C6078" s="3"/>
      <c r="E6078" s="3"/>
    </row>
    <row r="6079" spans="3:5" x14ac:dyDescent="0.25">
      <c r="C6079" s="3"/>
      <c r="E6079" s="3"/>
    </row>
    <row r="6080" spans="3:5" x14ac:dyDescent="0.25">
      <c r="C6080" s="3"/>
      <c r="E6080" s="3"/>
    </row>
    <row r="6081" spans="3:5" x14ac:dyDescent="0.25">
      <c r="C6081" s="3"/>
      <c r="E6081" s="3"/>
    </row>
    <row r="6082" spans="3:5" x14ac:dyDescent="0.25">
      <c r="C6082" s="3"/>
      <c r="E6082" s="3"/>
    </row>
    <row r="6083" spans="3:5" x14ac:dyDescent="0.25">
      <c r="C6083" s="3"/>
      <c r="E6083" s="3"/>
    </row>
    <row r="6084" spans="3:5" x14ac:dyDescent="0.25">
      <c r="C6084" s="3"/>
      <c r="E6084" s="3"/>
    </row>
    <row r="6085" spans="3:5" x14ac:dyDescent="0.25">
      <c r="C6085" s="3"/>
      <c r="E6085" s="3"/>
    </row>
    <row r="6086" spans="3:5" x14ac:dyDescent="0.25">
      <c r="C6086" s="3"/>
      <c r="E6086" s="3"/>
    </row>
    <row r="6087" spans="3:5" x14ac:dyDescent="0.25">
      <c r="C6087" s="3"/>
      <c r="E6087" s="3"/>
    </row>
    <row r="6088" spans="3:5" x14ac:dyDescent="0.25">
      <c r="C6088" s="3"/>
      <c r="E6088" s="3"/>
    </row>
    <row r="6089" spans="3:5" x14ac:dyDescent="0.25">
      <c r="C6089" s="3"/>
      <c r="E6089" s="3"/>
    </row>
    <row r="6090" spans="3:5" x14ac:dyDescent="0.25">
      <c r="C6090" s="3"/>
      <c r="E6090" s="3"/>
    </row>
    <row r="6091" spans="3:5" x14ac:dyDescent="0.25">
      <c r="C6091" s="3"/>
      <c r="E6091" s="3"/>
    </row>
    <row r="6092" spans="3:5" x14ac:dyDescent="0.25">
      <c r="C6092" s="3"/>
      <c r="E6092" s="3"/>
    </row>
    <row r="6093" spans="3:5" x14ac:dyDescent="0.25">
      <c r="C6093" s="3"/>
      <c r="E6093" s="3"/>
    </row>
    <row r="6094" spans="3:5" x14ac:dyDescent="0.25">
      <c r="C6094" s="3"/>
      <c r="E6094" s="3"/>
    </row>
    <row r="6095" spans="3:5" x14ac:dyDescent="0.25">
      <c r="C6095" s="3"/>
      <c r="E6095" s="3"/>
    </row>
    <row r="6096" spans="3:5" x14ac:dyDescent="0.25">
      <c r="C6096" s="3"/>
      <c r="E6096" s="3"/>
    </row>
    <row r="6097" spans="3:5" x14ac:dyDescent="0.25">
      <c r="C6097" s="3"/>
      <c r="E6097" s="3"/>
    </row>
    <row r="6098" spans="3:5" x14ac:dyDescent="0.25">
      <c r="C6098" s="3"/>
      <c r="E6098" s="3"/>
    </row>
    <row r="6099" spans="3:5" x14ac:dyDescent="0.25">
      <c r="C6099" s="3"/>
      <c r="E6099" s="3"/>
    </row>
    <row r="6100" spans="3:5" x14ac:dyDescent="0.25">
      <c r="C6100" s="3"/>
      <c r="E6100" s="3"/>
    </row>
    <row r="6101" spans="3:5" x14ac:dyDescent="0.25">
      <c r="C6101" s="3"/>
      <c r="E6101" s="3"/>
    </row>
    <row r="6102" spans="3:5" x14ac:dyDescent="0.25">
      <c r="C6102" s="3"/>
      <c r="E6102" s="3"/>
    </row>
    <row r="6103" spans="3:5" x14ac:dyDescent="0.25">
      <c r="C6103" s="3"/>
      <c r="E6103" s="3"/>
    </row>
    <row r="6104" spans="3:5" x14ac:dyDescent="0.25">
      <c r="C6104" s="3"/>
      <c r="E6104" s="3"/>
    </row>
    <row r="6105" spans="3:5" x14ac:dyDescent="0.25">
      <c r="C6105" s="3"/>
      <c r="E6105" s="3"/>
    </row>
    <row r="6106" spans="3:5" x14ac:dyDescent="0.25">
      <c r="C6106" s="3"/>
      <c r="E6106" s="3"/>
    </row>
    <row r="6107" spans="3:5" x14ac:dyDescent="0.25">
      <c r="C6107" s="3"/>
      <c r="E6107" s="3"/>
    </row>
    <row r="6108" spans="3:5" x14ac:dyDescent="0.25">
      <c r="C6108" s="3"/>
      <c r="E6108" s="3"/>
    </row>
    <row r="6109" spans="3:5" x14ac:dyDescent="0.25">
      <c r="C6109" s="3"/>
      <c r="E6109" s="3"/>
    </row>
    <row r="6110" spans="3:5" x14ac:dyDescent="0.25">
      <c r="C6110" s="3"/>
      <c r="E6110" s="3"/>
    </row>
    <row r="6111" spans="3:5" x14ac:dyDescent="0.25">
      <c r="C6111" s="3"/>
      <c r="E6111" s="3"/>
    </row>
    <row r="6112" spans="3:5" x14ac:dyDescent="0.25">
      <c r="C6112" s="3"/>
      <c r="E6112" s="3"/>
    </row>
    <row r="6113" spans="3:5" x14ac:dyDescent="0.25">
      <c r="C6113" s="3"/>
      <c r="E6113" s="3"/>
    </row>
    <row r="6114" spans="3:5" x14ac:dyDescent="0.25">
      <c r="C6114" s="3"/>
      <c r="E6114" s="3"/>
    </row>
    <row r="6115" spans="3:5" x14ac:dyDescent="0.25">
      <c r="C6115" s="3"/>
      <c r="E6115" s="3"/>
    </row>
    <row r="6116" spans="3:5" x14ac:dyDescent="0.25">
      <c r="C6116" s="3"/>
      <c r="E6116" s="3"/>
    </row>
    <row r="6117" spans="3:5" x14ac:dyDescent="0.25">
      <c r="C6117" s="3"/>
      <c r="E6117" s="3"/>
    </row>
    <row r="6118" spans="3:5" x14ac:dyDescent="0.25">
      <c r="C6118" s="3"/>
      <c r="E6118" s="3"/>
    </row>
    <row r="6119" spans="3:5" x14ac:dyDescent="0.25">
      <c r="C6119" s="3"/>
      <c r="E6119" s="3"/>
    </row>
    <row r="6120" spans="3:5" x14ac:dyDescent="0.25">
      <c r="C6120" s="3"/>
      <c r="E6120" s="3"/>
    </row>
    <row r="6121" spans="3:5" x14ac:dyDescent="0.25">
      <c r="C6121" s="3"/>
      <c r="E6121" s="3"/>
    </row>
    <row r="6122" spans="3:5" x14ac:dyDescent="0.25">
      <c r="C6122" s="3"/>
      <c r="E6122" s="3"/>
    </row>
    <row r="6123" spans="3:5" x14ac:dyDescent="0.25">
      <c r="C6123" s="3"/>
      <c r="E6123" s="3"/>
    </row>
    <row r="6124" spans="3:5" x14ac:dyDescent="0.25">
      <c r="C6124" s="3"/>
      <c r="E6124" s="3"/>
    </row>
    <row r="6125" spans="3:5" x14ac:dyDescent="0.25">
      <c r="C6125" s="3"/>
      <c r="E6125" s="3"/>
    </row>
    <row r="6126" spans="3:5" x14ac:dyDescent="0.25">
      <c r="C6126" s="3"/>
      <c r="E6126" s="3"/>
    </row>
    <row r="6127" spans="3:5" x14ac:dyDescent="0.25">
      <c r="C6127" s="3"/>
      <c r="E6127" s="3"/>
    </row>
    <row r="6128" spans="3:5" x14ac:dyDescent="0.25">
      <c r="C6128" s="3"/>
      <c r="E6128" s="3"/>
    </row>
    <row r="6129" spans="3:5" x14ac:dyDescent="0.25">
      <c r="C6129" s="3"/>
      <c r="E6129" s="3"/>
    </row>
    <row r="6130" spans="3:5" x14ac:dyDescent="0.25">
      <c r="C6130" s="3"/>
      <c r="E6130" s="3"/>
    </row>
    <row r="6131" spans="3:5" x14ac:dyDescent="0.25">
      <c r="C6131" s="3"/>
      <c r="E6131" s="3"/>
    </row>
    <row r="6132" spans="3:5" x14ac:dyDescent="0.25">
      <c r="C6132" s="3"/>
      <c r="E6132" s="3"/>
    </row>
    <row r="6133" spans="3:5" x14ac:dyDescent="0.25">
      <c r="C6133" s="3"/>
      <c r="E6133" s="3"/>
    </row>
    <row r="6134" spans="3:5" x14ac:dyDescent="0.25">
      <c r="C6134" s="3"/>
      <c r="E6134" s="3"/>
    </row>
    <row r="6135" spans="3:5" x14ac:dyDescent="0.25">
      <c r="C6135" s="3"/>
      <c r="E6135" s="3"/>
    </row>
    <row r="6136" spans="3:5" x14ac:dyDescent="0.25">
      <c r="C6136" s="3"/>
      <c r="E6136" s="3"/>
    </row>
    <row r="6137" spans="3:5" x14ac:dyDescent="0.25">
      <c r="C6137" s="3"/>
      <c r="E6137" s="3"/>
    </row>
    <row r="6138" spans="3:5" x14ac:dyDescent="0.25">
      <c r="C6138" s="3"/>
      <c r="E6138" s="3"/>
    </row>
    <row r="6139" spans="3:5" x14ac:dyDescent="0.25">
      <c r="C6139" s="3"/>
      <c r="E6139" s="3"/>
    </row>
    <row r="6140" spans="3:5" x14ac:dyDescent="0.25">
      <c r="C6140" s="3"/>
      <c r="E6140" s="3"/>
    </row>
    <row r="6141" spans="3:5" x14ac:dyDescent="0.25">
      <c r="C6141" s="3"/>
      <c r="E6141" s="3"/>
    </row>
    <row r="6142" spans="3:5" x14ac:dyDescent="0.25">
      <c r="C6142" s="3"/>
      <c r="E6142" s="3"/>
    </row>
    <row r="6143" spans="3:5" x14ac:dyDescent="0.25">
      <c r="C6143" s="3"/>
      <c r="E6143" s="3"/>
    </row>
    <row r="6144" spans="3:5" x14ac:dyDescent="0.25">
      <c r="C6144" s="3"/>
      <c r="E6144" s="3"/>
    </row>
    <row r="6145" spans="3:5" x14ac:dyDescent="0.25">
      <c r="C6145" s="3"/>
      <c r="E6145" s="3"/>
    </row>
    <row r="6146" spans="3:5" x14ac:dyDescent="0.25">
      <c r="C6146" s="3"/>
      <c r="E6146" s="3"/>
    </row>
    <row r="6147" spans="3:5" x14ac:dyDescent="0.25">
      <c r="C6147" s="3"/>
      <c r="E6147" s="3"/>
    </row>
    <row r="6148" spans="3:5" x14ac:dyDescent="0.25">
      <c r="C6148" s="3"/>
      <c r="E6148" s="3"/>
    </row>
    <row r="6149" spans="3:5" x14ac:dyDescent="0.25">
      <c r="C6149" s="3"/>
      <c r="E6149" s="3"/>
    </row>
    <row r="6150" spans="3:5" x14ac:dyDescent="0.25">
      <c r="C6150" s="3"/>
      <c r="E6150" s="3"/>
    </row>
    <row r="6151" spans="3:5" x14ac:dyDescent="0.25">
      <c r="C6151" s="3"/>
      <c r="E6151" s="3"/>
    </row>
    <row r="6152" spans="3:5" x14ac:dyDescent="0.25">
      <c r="C6152" s="3"/>
      <c r="E6152" s="3"/>
    </row>
    <row r="6153" spans="3:5" x14ac:dyDescent="0.25">
      <c r="C6153" s="3"/>
      <c r="E6153" s="3"/>
    </row>
    <row r="6154" spans="3:5" x14ac:dyDescent="0.25">
      <c r="C6154" s="3"/>
      <c r="E6154" s="3"/>
    </row>
    <row r="6155" spans="3:5" x14ac:dyDescent="0.25">
      <c r="C6155" s="3"/>
      <c r="E6155" s="3"/>
    </row>
    <row r="6156" spans="3:5" x14ac:dyDescent="0.25">
      <c r="C6156" s="3"/>
      <c r="E6156" s="3"/>
    </row>
    <row r="6157" spans="3:5" x14ac:dyDescent="0.25">
      <c r="C6157" s="3"/>
      <c r="E6157" s="3"/>
    </row>
    <row r="6158" spans="3:5" x14ac:dyDescent="0.25">
      <c r="C6158" s="3"/>
      <c r="E6158" s="3"/>
    </row>
    <row r="6159" spans="3:5" x14ac:dyDescent="0.25">
      <c r="C6159" s="3"/>
      <c r="E6159" s="3"/>
    </row>
    <row r="6160" spans="3:5" x14ac:dyDescent="0.25">
      <c r="C6160" s="3"/>
      <c r="E6160" s="3"/>
    </row>
    <row r="6161" spans="3:5" x14ac:dyDescent="0.25">
      <c r="C6161" s="3"/>
      <c r="E6161" s="3"/>
    </row>
    <row r="6162" spans="3:5" x14ac:dyDescent="0.25">
      <c r="C6162" s="3"/>
      <c r="E6162" s="3"/>
    </row>
    <row r="6163" spans="3:5" x14ac:dyDescent="0.25">
      <c r="C6163" s="3"/>
      <c r="E6163" s="3"/>
    </row>
    <row r="6164" spans="3:5" x14ac:dyDescent="0.25">
      <c r="C6164" s="3"/>
      <c r="E6164" s="3"/>
    </row>
    <row r="6165" spans="3:5" x14ac:dyDescent="0.25">
      <c r="C6165" s="3"/>
      <c r="E6165" s="3"/>
    </row>
    <row r="6166" spans="3:5" x14ac:dyDescent="0.25">
      <c r="C6166" s="3"/>
      <c r="E6166" s="3"/>
    </row>
    <row r="6167" spans="3:5" x14ac:dyDescent="0.25">
      <c r="C6167" s="3"/>
      <c r="E6167" s="3"/>
    </row>
    <row r="6168" spans="3:5" x14ac:dyDescent="0.25">
      <c r="C6168" s="3"/>
      <c r="E6168" s="3"/>
    </row>
    <row r="6169" spans="3:5" x14ac:dyDescent="0.25">
      <c r="C6169" s="3"/>
      <c r="E6169" s="3"/>
    </row>
    <row r="6170" spans="3:5" x14ac:dyDescent="0.25">
      <c r="C6170" s="3"/>
      <c r="E6170" s="3"/>
    </row>
    <row r="6171" spans="3:5" x14ac:dyDescent="0.25">
      <c r="C6171" s="3"/>
      <c r="E6171" s="3"/>
    </row>
    <row r="6172" spans="3:5" x14ac:dyDescent="0.25">
      <c r="C6172" s="3"/>
      <c r="E6172" s="3"/>
    </row>
    <row r="6173" spans="3:5" x14ac:dyDescent="0.25">
      <c r="C6173" s="3"/>
      <c r="E6173" s="3"/>
    </row>
    <row r="6174" spans="3:5" x14ac:dyDescent="0.25">
      <c r="C6174" s="3"/>
      <c r="E6174" s="3"/>
    </row>
    <row r="6175" spans="3:5" x14ac:dyDescent="0.25">
      <c r="C6175" s="3"/>
      <c r="E6175" s="3"/>
    </row>
    <row r="6176" spans="3:5" x14ac:dyDescent="0.25">
      <c r="C6176" s="3"/>
      <c r="E6176" s="3"/>
    </row>
    <row r="6177" spans="3:5" x14ac:dyDescent="0.25">
      <c r="C6177" s="3"/>
      <c r="E6177" s="3"/>
    </row>
    <row r="6178" spans="3:5" x14ac:dyDescent="0.25">
      <c r="C6178" s="3"/>
      <c r="E6178" s="3"/>
    </row>
    <row r="6179" spans="3:5" x14ac:dyDescent="0.25">
      <c r="C6179" s="3"/>
      <c r="E6179" s="3"/>
    </row>
    <row r="6180" spans="3:5" x14ac:dyDescent="0.25">
      <c r="C6180" s="3"/>
      <c r="E6180" s="3"/>
    </row>
    <row r="6181" spans="3:5" x14ac:dyDescent="0.25">
      <c r="C6181" s="3"/>
      <c r="E6181" s="3"/>
    </row>
    <row r="6182" spans="3:5" x14ac:dyDescent="0.25">
      <c r="C6182" s="3"/>
      <c r="E6182" s="3"/>
    </row>
    <row r="6183" spans="3:5" x14ac:dyDescent="0.25">
      <c r="C6183" s="3"/>
      <c r="E6183" s="3"/>
    </row>
    <row r="6184" spans="3:5" x14ac:dyDescent="0.25">
      <c r="C6184" s="3"/>
      <c r="E6184" s="3"/>
    </row>
    <row r="6185" spans="3:5" x14ac:dyDescent="0.25">
      <c r="C6185" s="3"/>
      <c r="E6185" s="3"/>
    </row>
    <row r="6186" spans="3:5" x14ac:dyDescent="0.25">
      <c r="C6186" s="3"/>
      <c r="E6186" s="3"/>
    </row>
    <row r="6187" spans="3:5" x14ac:dyDescent="0.25">
      <c r="C6187" s="3"/>
      <c r="E6187" s="3"/>
    </row>
    <row r="6188" spans="3:5" x14ac:dyDescent="0.25">
      <c r="C6188" s="3"/>
      <c r="E6188" s="3"/>
    </row>
    <row r="6189" spans="3:5" x14ac:dyDescent="0.25">
      <c r="C6189" s="3"/>
      <c r="E6189" s="3"/>
    </row>
    <row r="6190" spans="3:5" x14ac:dyDescent="0.25">
      <c r="C6190" s="3"/>
      <c r="E6190" s="3"/>
    </row>
    <row r="6191" spans="3:5" x14ac:dyDescent="0.25">
      <c r="C6191" s="3"/>
      <c r="E6191" s="3"/>
    </row>
    <row r="6192" spans="3:5" x14ac:dyDescent="0.25">
      <c r="C6192" s="3"/>
      <c r="E6192" s="3"/>
    </row>
    <row r="6193" spans="3:5" x14ac:dyDescent="0.25">
      <c r="C6193" s="3"/>
      <c r="E6193" s="3"/>
    </row>
    <row r="6194" spans="3:5" x14ac:dyDescent="0.25">
      <c r="C6194" s="3"/>
      <c r="E6194" s="3"/>
    </row>
    <row r="6195" spans="3:5" x14ac:dyDescent="0.25">
      <c r="C6195" s="3"/>
      <c r="E6195" s="3"/>
    </row>
    <row r="6196" spans="3:5" x14ac:dyDescent="0.25">
      <c r="C6196" s="3"/>
      <c r="E6196" s="3"/>
    </row>
    <row r="6197" spans="3:5" x14ac:dyDescent="0.25">
      <c r="C6197" s="3"/>
      <c r="E6197" s="3"/>
    </row>
    <row r="6198" spans="3:5" x14ac:dyDescent="0.25">
      <c r="C6198" s="3"/>
      <c r="E6198" s="3"/>
    </row>
    <row r="6199" spans="3:5" x14ac:dyDescent="0.25">
      <c r="C6199" s="3"/>
      <c r="E6199" s="3"/>
    </row>
    <row r="6200" spans="3:5" x14ac:dyDescent="0.25">
      <c r="C6200" s="3"/>
      <c r="E6200" s="3"/>
    </row>
    <row r="6201" spans="3:5" x14ac:dyDescent="0.25">
      <c r="C6201" s="3"/>
      <c r="E6201" s="3"/>
    </row>
    <row r="6202" spans="3:5" x14ac:dyDescent="0.25">
      <c r="C6202" s="3"/>
      <c r="E6202" s="3"/>
    </row>
    <row r="6203" spans="3:5" x14ac:dyDescent="0.25">
      <c r="C6203" s="3"/>
      <c r="E6203" s="3"/>
    </row>
    <row r="6204" spans="3:5" x14ac:dyDescent="0.25">
      <c r="C6204" s="3"/>
      <c r="E6204" s="3"/>
    </row>
    <row r="6205" spans="3:5" x14ac:dyDescent="0.25">
      <c r="C6205" s="3"/>
      <c r="E6205" s="3"/>
    </row>
    <row r="6206" spans="3:5" x14ac:dyDescent="0.25">
      <c r="C6206" s="3"/>
      <c r="E6206" s="3"/>
    </row>
    <row r="6207" spans="3:5" x14ac:dyDescent="0.25">
      <c r="C6207" s="3"/>
      <c r="E6207" s="3"/>
    </row>
    <row r="6208" spans="3:5" x14ac:dyDescent="0.25">
      <c r="C6208" s="3"/>
      <c r="E6208" s="3"/>
    </row>
    <row r="6209" spans="3:5" x14ac:dyDescent="0.25">
      <c r="C6209" s="3"/>
      <c r="E6209" s="3"/>
    </row>
    <row r="6210" spans="3:5" x14ac:dyDescent="0.25">
      <c r="C6210" s="3"/>
      <c r="E6210" s="3"/>
    </row>
    <row r="6211" spans="3:5" x14ac:dyDescent="0.25">
      <c r="C6211" s="3"/>
      <c r="E6211" s="3"/>
    </row>
    <row r="6212" spans="3:5" x14ac:dyDescent="0.25">
      <c r="C6212" s="3"/>
      <c r="E6212" s="3"/>
    </row>
    <row r="6213" spans="3:5" x14ac:dyDescent="0.25">
      <c r="C6213" s="3"/>
      <c r="E6213" s="3"/>
    </row>
    <row r="6214" spans="3:5" x14ac:dyDescent="0.25">
      <c r="C6214" s="3"/>
      <c r="E6214" s="3"/>
    </row>
    <row r="6215" spans="3:5" x14ac:dyDescent="0.25">
      <c r="C6215" s="3"/>
      <c r="E6215" s="3"/>
    </row>
    <row r="6216" spans="3:5" x14ac:dyDescent="0.25">
      <c r="C6216" s="3"/>
      <c r="E6216" s="3"/>
    </row>
    <row r="6217" spans="3:5" x14ac:dyDescent="0.25">
      <c r="C6217" s="3"/>
      <c r="E6217" s="3"/>
    </row>
    <row r="6218" spans="3:5" x14ac:dyDescent="0.25">
      <c r="C6218" s="3"/>
      <c r="E6218" s="3"/>
    </row>
    <row r="6219" spans="3:5" x14ac:dyDescent="0.25">
      <c r="C6219" s="3"/>
      <c r="E6219" s="3"/>
    </row>
    <row r="6220" spans="3:5" x14ac:dyDescent="0.25">
      <c r="C6220" s="3"/>
      <c r="E6220" s="3"/>
    </row>
    <row r="6221" spans="3:5" x14ac:dyDescent="0.25">
      <c r="C6221" s="3"/>
      <c r="E6221" s="3"/>
    </row>
    <row r="6222" spans="3:5" x14ac:dyDescent="0.25">
      <c r="C6222" s="3"/>
      <c r="E6222" s="3"/>
    </row>
    <row r="6223" spans="3:5" x14ac:dyDescent="0.25">
      <c r="C6223" s="3"/>
      <c r="E6223" s="3"/>
    </row>
    <row r="6224" spans="3:5" x14ac:dyDescent="0.25">
      <c r="C6224" s="3"/>
      <c r="E6224" s="3"/>
    </row>
    <row r="6225" spans="3:5" x14ac:dyDescent="0.25">
      <c r="C6225" s="3"/>
      <c r="E6225" s="3"/>
    </row>
    <row r="6226" spans="3:5" x14ac:dyDescent="0.25">
      <c r="C6226" s="3"/>
      <c r="E6226" s="3"/>
    </row>
    <row r="6227" spans="3:5" x14ac:dyDescent="0.25">
      <c r="C6227" s="3"/>
      <c r="E6227" s="3"/>
    </row>
    <row r="6228" spans="3:5" x14ac:dyDescent="0.25">
      <c r="C6228" s="3"/>
      <c r="E6228" s="3"/>
    </row>
    <row r="6229" spans="3:5" x14ac:dyDescent="0.25">
      <c r="C6229" s="3"/>
      <c r="E6229" s="3"/>
    </row>
    <row r="6230" spans="3:5" x14ac:dyDescent="0.25">
      <c r="C6230" s="3"/>
      <c r="E6230" s="3"/>
    </row>
    <row r="6231" spans="3:5" x14ac:dyDescent="0.25">
      <c r="C6231" s="3"/>
      <c r="E6231" s="3"/>
    </row>
    <row r="6232" spans="3:5" x14ac:dyDescent="0.25">
      <c r="C6232" s="3"/>
      <c r="E6232" s="3"/>
    </row>
    <row r="6233" spans="3:5" x14ac:dyDescent="0.25">
      <c r="C6233" s="3"/>
      <c r="E6233" s="3"/>
    </row>
    <row r="6234" spans="3:5" x14ac:dyDescent="0.25">
      <c r="C6234" s="3"/>
      <c r="E6234" s="3"/>
    </row>
    <row r="6235" spans="3:5" x14ac:dyDescent="0.25">
      <c r="C6235" s="3"/>
      <c r="E6235" s="3"/>
    </row>
    <row r="6236" spans="3:5" x14ac:dyDescent="0.25">
      <c r="C6236" s="3"/>
      <c r="E6236" s="3"/>
    </row>
    <row r="6237" spans="3:5" x14ac:dyDescent="0.25">
      <c r="C6237" s="3"/>
      <c r="E6237" s="3"/>
    </row>
    <row r="6238" spans="3:5" x14ac:dyDescent="0.25">
      <c r="C6238" s="3"/>
      <c r="E6238" s="3"/>
    </row>
    <row r="6239" spans="3:5" x14ac:dyDescent="0.25">
      <c r="C6239" s="3"/>
      <c r="E6239" s="3"/>
    </row>
    <row r="6240" spans="3:5" x14ac:dyDescent="0.25">
      <c r="C6240" s="3"/>
      <c r="E6240" s="3"/>
    </row>
    <row r="6241" spans="3:5" x14ac:dyDescent="0.25">
      <c r="C6241" s="3"/>
      <c r="E6241" s="3"/>
    </row>
    <row r="6242" spans="3:5" x14ac:dyDescent="0.25">
      <c r="C6242" s="3"/>
      <c r="E6242" s="3"/>
    </row>
    <row r="6243" spans="3:5" x14ac:dyDescent="0.25">
      <c r="C6243" s="3"/>
      <c r="E6243" s="3"/>
    </row>
    <row r="6244" spans="3:5" x14ac:dyDescent="0.25">
      <c r="C6244" s="3"/>
      <c r="E6244" s="3"/>
    </row>
    <row r="6245" spans="3:5" x14ac:dyDescent="0.25">
      <c r="C6245" s="3"/>
      <c r="E6245" s="3"/>
    </row>
    <row r="6246" spans="3:5" x14ac:dyDescent="0.25">
      <c r="C6246" s="3"/>
      <c r="E6246" s="3"/>
    </row>
    <row r="6247" spans="3:5" x14ac:dyDescent="0.25">
      <c r="C6247" s="3"/>
      <c r="E6247" s="3"/>
    </row>
    <row r="6248" spans="3:5" x14ac:dyDescent="0.25">
      <c r="C6248" s="3"/>
      <c r="E6248" s="3"/>
    </row>
    <row r="6249" spans="3:5" x14ac:dyDescent="0.25">
      <c r="C6249" s="3"/>
      <c r="E6249" s="3"/>
    </row>
    <row r="6250" spans="3:5" x14ac:dyDescent="0.25">
      <c r="C6250" s="3"/>
      <c r="E6250" s="3"/>
    </row>
    <row r="6251" spans="3:5" x14ac:dyDescent="0.25">
      <c r="C6251" s="3"/>
      <c r="E6251" s="3"/>
    </row>
    <row r="6252" spans="3:5" x14ac:dyDescent="0.25">
      <c r="C6252" s="3"/>
      <c r="E6252" s="3"/>
    </row>
    <row r="6253" spans="3:5" x14ac:dyDescent="0.25">
      <c r="C6253" s="3"/>
      <c r="E6253" s="3"/>
    </row>
    <row r="6254" spans="3:5" x14ac:dyDescent="0.25">
      <c r="C6254" s="3"/>
      <c r="E6254" s="3"/>
    </row>
    <row r="6255" spans="3:5" x14ac:dyDescent="0.25">
      <c r="C6255" s="3"/>
      <c r="E6255" s="3"/>
    </row>
    <row r="6256" spans="3:5" x14ac:dyDescent="0.25">
      <c r="C6256" s="3"/>
      <c r="E6256" s="3"/>
    </row>
    <row r="6257" spans="3:5" x14ac:dyDescent="0.25">
      <c r="C6257" s="3"/>
      <c r="E6257" s="3"/>
    </row>
    <row r="6258" spans="3:5" x14ac:dyDescent="0.25">
      <c r="C6258" s="3"/>
      <c r="E6258" s="3"/>
    </row>
    <row r="6259" spans="3:5" x14ac:dyDescent="0.25">
      <c r="C6259" s="3"/>
      <c r="E6259" s="3"/>
    </row>
    <row r="6260" spans="3:5" x14ac:dyDescent="0.25">
      <c r="C6260" s="3"/>
      <c r="E6260" s="3"/>
    </row>
    <row r="6261" spans="3:5" x14ac:dyDescent="0.25">
      <c r="C6261" s="3"/>
      <c r="E6261" s="3"/>
    </row>
    <row r="6262" spans="3:5" x14ac:dyDescent="0.25">
      <c r="C6262" s="3"/>
      <c r="E6262" s="3"/>
    </row>
    <row r="6263" spans="3:5" x14ac:dyDescent="0.25">
      <c r="C6263" s="3"/>
      <c r="E6263" s="3"/>
    </row>
    <row r="6264" spans="3:5" x14ac:dyDescent="0.25">
      <c r="C6264" s="3"/>
      <c r="E6264" s="3"/>
    </row>
    <row r="6265" spans="3:5" x14ac:dyDescent="0.25">
      <c r="C6265" s="3"/>
      <c r="E6265" s="3"/>
    </row>
    <row r="6266" spans="3:5" x14ac:dyDescent="0.25">
      <c r="C6266" s="3"/>
      <c r="E6266" s="3"/>
    </row>
    <row r="6267" spans="3:5" x14ac:dyDescent="0.25">
      <c r="C6267" s="3"/>
      <c r="E6267" s="3"/>
    </row>
    <row r="6268" spans="3:5" x14ac:dyDescent="0.25">
      <c r="C6268" s="3"/>
      <c r="E6268" s="3"/>
    </row>
    <row r="6269" spans="3:5" x14ac:dyDescent="0.25">
      <c r="C6269" s="3"/>
      <c r="E6269" s="3"/>
    </row>
    <row r="6270" spans="3:5" x14ac:dyDescent="0.25">
      <c r="C6270" s="3"/>
      <c r="E6270" s="3"/>
    </row>
    <row r="6271" spans="3:5" x14ac:dyDescent="0.25">
      <c r="C6271" s="3"/>
      <c r="E6271" s="3"/>
    </row>
    <row r="6272" spans="3:5" x14ac:dyDescent="0.25">
      <c r="C6272" s="3"/>
      <c r="E6272" s="3"/>
    </row>
    <row r="6273" spans="3:5" x14ac:dyDescent="0.25">
      <c r="C6273" s="3"/>
      <c r="E6273" s="3"/>
    </row>
    <row r="6274" spans="3:5" x14ac:dyDescent="0.25">
      <c r="C6274" s="3"/>
      <c r="E6274" s="3"/>
    </row>
    <row r="6275" spans="3:5" x14ac:dyDescent="0.25">
      <c r="C6275" s="3"/>
      <c r="E6275" s="3"/>
    </row>
    <row r="6276" spans="3:5" x14ac:dyDescent="0.25">
      <c r="C6276" s="3"/>
      <c r="E6276" s="3"/>
    </row>
    <row r="6277" spans="3:5" x14ac:dyDescent="0.25">
      <c r="C6277" s="3"/>
      <c r="E6277" s="3"/>
    </row>
    <row r="6278" spans="3:5" x14ac:dyDescent="0.25">
      <c r="C6278" s="3"/>
      <c r="E6278" s="3"/>
    </row>
    <row r="6279" spans="3:5" x14ac:dyDescent="0.25">
      <c r="C6279" s="3"/>
      <c r="E6279" s="3"/>
    </row>
    <row r="6280" spans="3:5" x14ac:dyDescent="0.25">
      <c r="C6280" s="3"/>
      <c r="E6280" s="3"/>
    </row>
    <row r="6281" spans="3:5" x14ac:dyDescent="0.25">
      <c r="C6281" s="3"/>
      <c r="E6281" s="3"/>
    </row>
    <row r="6282" spans="3:5" x14ac:dyDescent="0.25">
      <c r="C6282" s="3"/>
      <c r="E6282" s="3"/>
    </row>
    <row r="6283" spans="3:5" x14ac:dyDescent="0.25">
      <c r="C6283" s="3"/>
      <c r="E6283" s="3"/>
    </row>
    <row r="6284" spans="3:5" x14ac:dyDescent="0.25">
      <c r="C6284" s="3"/>
      <c r="E6284" s="3"/>
    </row>
    <row r="6285" spans="3:5" x14ac:dyDescent="0.25">
      <c r="C6285" s="3"/>
      <c r="E6285" s="3"/>
    </row>
    <row r="6286" spans="3:5" x14ac:dyDescent="0.25">
      <c r="C6286" s="3"/>
      <c r="E6286" s="3"/>
    </row>
    <row r="6287" spans="3:5" x14ac:dyDescent="0.25">
      <c r="C6287" s="3"/>
      <c r="E6287" s="3"/>
    </row>
    <row r="6288" spans="3:5" x14ac:dyDescent="0.25">
      <c r="C6288" s="3"/>
      <c r="E6288" s="3"/>
    </row>
    <row r="6289" spans="3:5" x14ac:dyDescent="0.25">
      <c r="C6289" s="3"/>
      <c r="E6289" s="3"/>
    </row>
    <row r="6290" spans="3:5" x14ac:dyDescent="0.25">
      <c r="C6290" s="3"/>
      <c r="E6290" s="3"/>
    </row>
    <row r="6291" spans="3:5" x14ac:dyDescent="0.25">
      <c r="C6291" s="3"/>
      <c r="E6291" s="3"/>
    </row>
    <row r="6292" spans="3:5" x14ac:dyDescent="0.25">
      <c r="C6292" s="3"/>
      <c r="E6292" s="3"/>
    </row>
    <row r="6293" spans="3:5" x14ac:dyDescent="0.25">
      <c r="C6293" s="3"/>
      <c r="E6293" s="3"/>
    </row>
    <row r="6294" spans="3:5" x14ac:dyDescent="0.25">
      <c r="C6294" s="3"/>
      <c r="E6294" s="3"/>
    </row>
    <row r="6295" spans="3:5" x14ac:dyDescent="0.25">
      <c r="C6295" s="3"/>
      <c r="E6295" s="3"/>
    </row>
    <row r="6296" spans="3:5" x14ac:dyDescent="0.25">
      <c r="C6296" s="3"/>
      <c r="E6296" s="3"/>
    </row>
    <row r="6297" spans="3:5" x14ac:dyDescent="0.25">
      <c r="C6297" s="3"/>
      <c r="E6297" s="3"/>
    </row>
    <row r="6298" spans="3:5" x14ac:dyDescent="0.25">
      <c r="C6298" s="3"/>
      <c r="E6298" s="3"/>
    </row>
    <row r="6299" spans="3:5" x14ac:dyDescent="0.25">
      <c r="C6299" s="3"/>
      <c r="E6299" s="3"/>
    </row>
    <row r="6300" spans="3:5" x14ac:dyDescent="0.25">
      <c r="C6300" s="3"/>
      <c r="E6300" s="3"/>
    </row>
    <row r="6301" spans="3:5" x14ac:dyDescent="0.25">
      <c r="C6301" s="3"/>
      <c r="E6301" s="3"/>
    </row>
    <row r="6302" spans="3:5" x14ac:dyDescent="0.25">
      <c r="C6302" s="3"/>
      <c r="E6302" s="3"/>
    </row>
    <row r="6303" spans="3:5" x14ac:dyDescent="0.25">
      <c r="C6303" s="3"/>
      <c r="E6303" s="3"/>
    </row>
    <row r="6304" spans="3:5" x14ac:dyDescent="0.25">
      <c r="C6304" s="3"/>
      <c r="E6304" s="3"/>
    </row>
    <row r="6305" spans="3:5" x14ac:dyDescent="0.25">
      <c r="C6305" s="3"/>
      <c r="E6305" s="3"/>
    </row>
    <row r="6306" spans="3:5" x14ac:dyDescent="0.25">
      <c r="C6306" s="3"/>
      <c r="E6306" s="3"/>
    </row>
    <row r="6307" spans="3:5" x14ac:dyDescent="0.25">
      <c r="C6307" s="3"/>
      <c r="E6307" s="3"/>
    </row>
    <row r="6308" spans="3:5" x14ac:dyDescent="0.25">
      <c r="C6308" s="3"/>
      <c r="E6308" s="3"/>
    </row>
    <row r="6309" spans="3:5" x14ac:dyDescent="0.25">
      <c r="C6309" s="3"/>
      <c r="E6309" s="3"/>
    </row>
    <row r="6310" spans="3:5" x14ac:dyDescent="0.25">
      <c r="C6310" s="3"/>
      <c r="E6310" s="3"/>
    </row>
    <row r="6311" spans="3:5" x14ac:dyDescent="0.25">
      <c r="C6311" s="3"/>
      <c r="E6311" s="3"/>
    </row>
    <row r="6312" spans="3:5" x14ac:dyDescent="0.25">
      <c r="C6312" s="3"/>
      <c r="E6312" s="3"/>
    </row>
    <row r="6313" spans="3:5" x14ac:dyDescent="0.25">
      <c r="C6313" s="3"/>
      <c r="E6313" s="3"/>
    </row>
    <row r="6314" spans="3:5" x14ac:dyDescent="0.25">
      <c r="C6314" s="3"/>
      <c r="E6314" s="3"/>
    </row>
    <row r="6315" spans="3:5" x14ac:dyDescent="0.25">
      <c r="C6315" s="3"/>
      <c r="E6315" s="3"/>
    </row>
    <row r="6316" spans="3:5" x14ac:dyDescent="0.25">
      <c r="C6316" s="3"/>
      <c r="E6316" s="3"/>
    </row>
    <row r="6317" spans="3:5" x14ac:dyDescent="0.25">
      <c r="C6317" s="3"/>
      <c r="E6317" s="3"/>
    </row>
    <row r="6318" spans="3:5" x14ac:dyDescent="0.25">
      <c r="C6318" s="3"/>
      <c r="E6318" s="3"/>
    </row>
    <row r="6319" spans="3:5" x14ac:dyDescent="0.25">
      <c r="C6319" s="3"/>
      <c r="E6319" s="3"/>
    </row>
    <row r="6320" spans="3:5" x14ac:dyDescent="0.25">
      <c r="C6320" s="3"/>
      <c r="E6320" s="3"/>
    </row>
    <row r="6321" spans="3:5" x14ac:dyDescent="0.25">
      <c r="C6321" s="3"/>
      <c r="E6321" s="3"/>
    </row>
    <row r="6322" spans="3:5" x14ac:dyDescent="0.25">
      <c r="C6322" s="3"/>
      <c r="E6322" s="3"/>
    </row>
    <row r="6323" spans="3:5" x14ac:dyDescent="0.25">
      <c r="C6323" s="3"/>
      <c r="E6323" s="3"/>
    </row>
    <row r="6324" spans="3:5" x14ac:dyDescent="0.25">
      <c r="C6324" s="3"/>
      <c r="E6324" s="3"/>
    </row>
    <row r="6325" spans="3:5" x14ac:dyDescent="0.25">
      <c r="C6325" s="3"/>
      <c r="E6325" s="3"/>
    </row>
    <row r="6326" spans="3:5" x14ac:dyDescent="0.25">
      <c r="C6326" s="3"/>
      <c r="E6326" s="3"/>
    </row>
    <row r="6327" spans="3:5" x14ac:dyDescent="0.25">
      <c r="C6327" s="3"/>
      <c r="E6327" s="3"/>
    </row>
    <row r="6328" spans="3:5" x14ac:dyDescent="0.25">
      <c r="C6328" s="3"/>
      <c r="E6328" s="3"/>
    </row>
    <row r="6329" spans="3:5" x14ac:dyDescent="0.25">
      <c r="C6329" s="3"/>
      <c r="E6329" s="3"/>
    </row>
    <row r="6330" spans="3:5" x14ac:dyDescent="0.25">
      <c r="C6330" s="3"/>
      <c r="E6330" s="3"/>
    </row>
    <row r="6331" spans="3:5" x14ac:dyDescent="0.25">
      <c r="C6331" s="3"/>
      <c r="E6331" s="3"/>
    </row>
    <row r="6332" spans="3:5" x14ac:dyDescent="0.25">
      <c r="C6332" s="3"/>
      <c r="E6332" s="3"/>
    </row>
    <row r="6333" spans="3:5" x14ac:dyDescent="0.25">
      <c r="C6333" s="3"/>
      <c r="E6333" s="3"/>
    </row>
    <row r="6334" spans="3:5" x14ac:dyDescent="0.25">
      <c r="C6334" s="3"/>
      <c r="E6334" s="3"/>
    </row>
    <row r="6335" spans="3:5" x14ac:dyDescent="0.25">
      <c r="C6335" s="3"/>
      <c r="E6335" s="3"/>
    </row>
    <row r="6336" spans="3:5" x14ac:dyDescent="0.25">
      <c r="C6336" s="3"/>
      <c r="E6336" s="3"/>
    </row>
    <row r="6337" spans="3:5" x14ac:dyDescent="0.25">
      <c r="C6337" s="3"/>
      <c r="E6337" s="3"/>
    </row>
    <row r="6338" spans="3:5" x14ac:dyDescent="0.25">
      <c r="C6338" s="3"/>
      <c r="E6338" s="3"/>
    </row>
    <row r="6339" spans="3:5" x14ac:dyDescent="0.25">
      <c r="C6339" s="3"/>
      <c r="E6339" s="3"/>
    </row>
    <row r="6340" spans="3:5" x14ac:dyDescent="0.25">
      <c r="C6340" s="3"/>
      <c r="E6340" s="3"/>
    </row>
    <row r="6341" spans="3:5" x14ac:dyDescent="0.25">
      <c r="C6341" s="3"/>
      <c r="E6341" s="3"/>
    </row>
    <row r="6342" spans="3:5" x14ac:dyDescent="0.25">
      <c r="C6342" s="3"/>
      <c r="E6342" s="3"/>
    </row>
    <row r="6343" spans="3:5" x14ac:dyDescent="0.25">
      <c r="C6343" s="3"/>
      <c r="E6343" s="3"/>
    </row>
    <row r="6344" spans="3:5" x14ac:dyDescent="0.25">
      <c r="C6344" s="3"/>
      <c r="E6344" s="3"/>
    </row>
    <row r="6345" spans="3:5" x14ac:dyDescent="0.25">
      <c r="C6345" s="3"/>
      <c r="E6345" s="3"/>
    </row>
    <row r="6346" spans="3:5" x14ac:dyDescent="0.25">
      <c r="C6346" s="3"/>
      <c r="E6346" s="3"/>
    </row>
    <row r="6347" spans="3:5" x14ac:dyDescent="0.25">
      <c r="C6347" s="3"/>
      <c r="E6347" s="3"/>
    </row>
    <row r="6348" spans="3:5" x14ac:dyDescent="0.25">
      <c r="C6348" s="3"/>
      <c r="E6348" s="3"/>
    </row>
    <row r="6349" spans="3:5" x14ac:dyDescent="0.25">
      <c r="C6349" s="3"/>
      <c r="E6349" s="3"/>
    </row>
    <row r="6350" spans="3:5" x14ac:dyDescent="0.25">
      <c r="C6350" s="3"/>
      <c r="E6350" s="3"/>
    </row>
    <row r="6351" spans="3:5" x14ac:dyDescent="0.25">
      <c r="C6351" s="3"/>
      <c r="E6351" s="3"/>
    </row>
    <row r="6352" spans="3:5" x14ac:dyDescent="0.25">
      <c r="C6352" s="3"/>
      <c r="E6352" s="3"/>
    </row>
    <row r="6353" spans="3:5" x14ac:dyDescent="0.25">
      <c r="C6353" s="3"/>
      <c r="E6353" s="3"/>
    </row>
    <row r="6354" spans="3:5" x14ac:dyDescent="0.25">
      <c r="C6354" s="3"/>
      <c r="E6354" s="3"/>
    </row>
    <row r="6355" spans="3:5" x14ac:dyDescent="0.25">
      <c r="C6355" s="3"/>
      <c r="E6355" s="3"/>
    </row>
    <row r="6356" spans="3:5" x14ac:dyDescent="0.25">
      <c r="C6356" s="3"/>
      <c r="E6356" s="3"/>
    </row>
    <row r="6357" spans="3:5" x14ac:dyDescent="0.25">
      <c r="C6357" s="3"/>
      <c r="E6357" s="3"/>
    </row>
    <row r="6358" spans="3:5" x14ac:dyDescent="0.25">
      <c r="C6358" s="3"/>
      <c r="E6358" s="3"/>
    </row>
    <row r="6359" spans="3:5" x14ac:dyDescent="0.25">
      <c r="C6359" s="3"/>
      <c r="E6359" s="3"/>
    </row>
    <row r="6360" spans="3:5" x14ac:dyDescent="0.25">
      <c r="C6360" s="3"/>
      <c r="E6360" s="3"/>
    </row>
    <row r="6361" spans="3:5" x14ac:dyDescent="0.25">
      <c r="C6361" s="3"/>
      <c r="E6361" s="3"/>
    </row>
    <row r="6362" spans="3:5" x14ac:dyDescent="0.25">
      <c r="C6362" s="3"/>
      <c r="E6362" s="3"/>
    </row>
    <row r="6363" spans="3:5" x14ac:dyDescent="0.25">
      <c r="C6363" s="3"/>
      <c r="E6363" s="3"/>
    </row>
    <row r="6364" spans="3:5" x14ac:dyDescent="0.25">
      <c r="C6364" s="3"/>
      <c r="E6364" s="3"/>
    </row>
    <row r="6365" spans="3:5" x14ac:dyDescent="0.25">
      <c r="C6365" s="3"/>
      <c r="E6365" s="3"/>
    </row>
    <row r="6366" spans="3:5" x14ac:dyDescent="0.25">
      <c r="C6366" s="3"/>
      <c r="E6366" s="3"/>
    </row>
    <row r="6367" spans="3:5" x14ac:dyDescent="0.25">
      <c r="C6367" s="3"/>
      <c r="E6367" s="3"/>
    </row>
    <row r="6368" spans="3:5" x14ac:dyDescent="0.25">
      <c r="C6368" s="3"/>
      <c r="E6368" s="3"/>
    </row>
    <row r="6369" spans="3:5" x14ac:dyDescent="0.25">
      <c r="C6369" s="3"/>
      <c r="E6369" s="3"/>
    </row>
    <row r="6370" spans="3:5" x14ac:dyDescent="0.25">
      <c r="C6370" s="3"/>
      <c r="E6370" s="3"/>
    </row>
    <row r="6371" spans="3:5" x14ac:dyDescent="0.25">
      <c r="C6371" s="3"/>
      <c r="E6371" s="3"/>
    </row>
    <row r="6372" spans="3:5" x14ac:dyDescent="0.25">
      <c r="C6372" s="3"/>
      <c r="E6372" s="3"/>
    </row>
    <row r="6373" spans="3:5" x14ac:dyDescent="0.25">
      <c r="C6373" s="3"/>
      <c r="E6373" s="3"/>
    </row>
    <row r="6374" spans="3:5" x14ac:dyDescent="0.25">
      <c r="C6374" s="3"/>
      <c r="E6374" s="3"/>
    </row>
    <row r="6375" spans="3:5" x14ac:dyDescent="0.25">
      <c r="C6375" s="3"/>
      <c r="E6375" s="3"/>
    </row>
    <row r="6376" spans="3:5" x14ac:dyDescent="0.25">
      <c r="C6376" s="3"/>
      <c r="E6376" s="3"/>
    </row>
    <row r="6377" spans="3:5" x14ac:dyDescent="0.25">
      <c r="C6377" s="3"/>
      <c r="E6377" s="3"/>
    </row>
    <row r="6378" spans="3:5" x14ac:dyDescent="0.25">
      <c r="C6378" s="3"/>
      <c r="E6378" s="3"/>
    </row>
    <row r="6379" spans="3:5" x14ac:dyDescent="0.25">
      <c r="C6379" s="3"/>
      <c r="E6379" s="3"/>
    </row>
    <row r="6380" spans="3:5" x14ac:dyDescent="0.25">
      <c r="C6380" s="3"/>
      <c r="E6380" s="3"/>
    </row>
    <row r="6381" spans="3:5" x14ac:dyDescent="0.25">
      <c r="C6381" s="3"/>
      <c r="E6381" s="3"/>
    </row>
    <row r="6382" spans="3:5" x14ac:dyDescent="0.25">
      <c r="C6382" s="3"/>
      <c r="E6382" s="3"/>
    </row>
    <row r="6383" spans="3:5" x14ac:dyDescent="0.25">
      <c r="C6383" s="3"/>
      <c r="E6383" s="3"/>
    </row>
    <row r="6384" spans="3:5" x14ac:dyDescent="0.25">
      <c r="C6384" s="3"/>
      <c r="E6384" s="3"/>
    </row>
    <row r="6385" spans="3:5" x14ac:dyDescent="0.25">
      <c r="C6385" s="3"/>
      <c r="E6385" s="3"/>
    </row>
    <row r="6386" spans="3:5" x14ac:dyDescent="0.25">
      <c r="C6386" s="3"/>
      <c r="E6386" s="3"/>
    </row>
    <row r="6387" spans="3:5" x14ac:dyDescent="0.25">
      <c r="C6387" s="3"/>
      <c r="E6387" s="3"/>
    </row>
    <row r="6388" spans="3:5" x14ac:dyDescent="0.25">
      <c r="C6388" s="3"/>
      <c r="E6388" s="3"/>
    </row>
    <row r="6389" spans="3:5" x14ac:dyDescent="0.25">
      <c r="C6389" s="3"/>
      <c r="E6389" s="3"/>
    </row>
    <row r="6390" spans="3:5" x14ac:dyDescent="0.25">
      <c r="C6390" s="3"/>
      <c r="E6390" s="3"/>
    </row>
    <row r="6391" spans="3:5" x14ac:dyDescent="0.25">
      <c r="C6391" s="3"/>
      <c r="E6391" s="3"/>
    </row>
    <row r="6392" spans="3:5" x14ac:dyDescent="0.25">
      <c r="C6392" s="3"/>
      <c r="E6392" s="3"/>
    </row>
    <row r="6393" spans="3:5" x14ac:dyDescent="0.25">
      <c r="C6393" s="3"/>
      <c r="E6393" s="3"/>
    </row>
    <row r="6394" spans="3:5" x14ac:dyDescent="0.25">
      <c r="C6394" s="3"/>
      <c r="E6394" s="3"/>
    </row>
    <row r="6395" spans="3:5" x14ac:dyDescent="0.25">
      <c r="C6395" s="3"/>
      <c r="E6395" s="3"/>
    </row>
    <row r="6396" spans="3:5" x14ac:dyDescent="0.25">
      <c r="C6396" s="3"/>
      <c r="E6396" s="3"/>
    </row>
    <row r="6397" spans="3:5" x14ac:dyDescent="0.25">
      <c r="C6397" s="3"/>
      <c r="E6397" s="3"/>
    </row>
    <row r="6398" spans="3:5" x14ac:dyDescent="0.25">
      <c r="C6398" s="3"/>
      <c r="E6398" s="3"/>
    </row>
    <row r="6399" spans="3:5" x14ac:dyDescent="0.25">
      <c r="C6399" s="3"/>
      <c r="E6399" s="3"/>
    </row>
    <row r="6400" spans="3:5" x14ac:dyDescent="0.25">
      <c r="C6400" s="3"/>
      <c r="E6400" s="3"/>
    </row>
    <row r="6401" spans="3:5" x14ac:dyDescent="0.25">
      <c r="C6401" s="3"/>
      <c r="E6401" s="3"/>
    </row>
    <row r="6402" spans="3:5" x14ac:dyDescent="0.25">
      <c r="C6402" s="3"/>
      <c r="E6402" s="3"/>
    </row>
    <row r="6403" spans="3:5" x14ac:dyDescent="0.25">
      <c r="C6403" s="3"/>
      <c r="E6403" s="3"/>
    </row>
    <row r="6404" spans="3:5" x14ac:dyDescent="0.25">
      <c r="C6404" s="3"/>
      <c r="E6404" s="3"/>
    </row>
    <row r="6405" spans="3:5" x14ac:dyDescent="0.25">
      <c r="C6405" s="3"/>
      <c r="E6405" s="3"/>
    </row>
    <row r="6406" spans="3:5" x14ac:dyDescent="0.25">
      <c r="C6406" s="3"/>
      <c r="E6406" s="3"/>
    </row>
    <row r="6407" spans="3:5" x14ac:dyDescent="0.25">
      <c r="C6407" s="3"/>
      <c r="E6407" s="3"/>
    </row>
    <row r="6408" spans="3:5" x14ac:dyDescent="0.25">
      <c r="C6408" s="3"/>
      <c r="E6408" s="3"/>
    </row>
    <row r="6409" spans="3:5" x14ac:dyDescent="0.25">
      <c r="C6409" s="3"/>
      <c r="E6409" s="3"/>
    </row>
    <row r="6410" spans="3:5" x14ac:dyDescent="0.25">
      <c r="C6410" s="3"/>
      <c r="E6410" s="3"/>
    </row>
    <row r="6411" spans="3:5" x14ac:dyDescent="0.25">
      <c r="C6411" s="3"/>
      <c r="E6411" s="3"/>
    </row>
    <row r="6412" spans="3:5" x14ac:dyDescent="0.25">
      <c r="C6412" s="3"/>
      <c r="E6412" s="3"/>
    </row>
    <row r="6413" spans="3:5" x14ac:dyDescent="0.25">
      <c r="C6413" s="3"/>
      <c r="E6413" s="3"/>
    </row>
    <row r="6414" spans="3:5" x14ac:dyDescent="0.25">
      <c r="C6414" s="3"/>
      <c r="E6414" s="3"/>
    </row>
    <row r="6415" spans="3:5" x14ac:dyDescent="0.25">
      <c r="C6415" s="3"/>
      <c r="E6415" s="3"/>
    </row>
    <row r="6416" spans="3:5" x14ac:dyDescent="0.25">
      <c r="C6416" s="3"/>
      <c r="E6416" s="3"/>
    </row>
    <row r="6417" spans="3:5" x14ac:dyDescent="0.25">
      <c r="C6417" s="3"/>
      <c r="E6417" s="3"/>
    </row>
    <row r="6418" spans="3:5" x14ac:dyDescent="0.25">
      <c r="C6418" s="3"/>
      <c r="E6418" s="3"/>
    </row>
    <row r="6419" spans="3:5" x14ac:dyDescent="0.25">
      <c r="C6419" s="3"/>
      <c r="E6419" s="3"/>
    </row>
    <row r="6420" spans="3:5" x14ac:dyDescent="0.25">
      <c r="C6420" s="3"/>
      <c r="E6420" s="3"/>
    </row>
    <row r="6421" spans="3:5" x14ac:dyDescent="0.25">
      <c r="C6421" s="3"/>
      <c r="E6421" s="3"/>
    </row>
    <row r="6422" spans="3:5" x14ac:dyDescent="0.25">
      <c r="C6422" s="3"/>
      <c r="E6422" s="3"/>
    </row>
    <row r="6423" spans="3:5" x14ac:dyDescent="0.25">
      <c r="C6423" s="3"/>
      <c r="E6423" s="3"/>
    </row>
    <row r="6424" spans="3:5" x14ac:dyDescent="0.25">
      <c r="C6424" s="3"/>
      <c r="E6424" s="3"/>
    </row>
    <row r="6425" spans="3:5" x14ac:dyDescent="0.25">
      <c r="C6425" s="3"/>
      <c r="E6425" s="3"/>
    </row>
    <row r="6426" spans="3:5" x14ac:dyDescent="0.25">
      <c r="C6426" s="3"/>
      <c r="E6426" s="3"/>
    </row>
    <row r="6427" spans="3:5" x14ac:dyDescent="0.25">
      <c r="C6427" s="3"/>
      <c r="E6427" s="3"/>
    </row>
    <row r="6428" spans="3:5" x14ac:dyDescent="0.25">
      <c r="C6428" s="3"/>
      <c r="E6428" s="3"/>
    </row>
    <row r="6429" spans="3:5" x14ac:dyDescent="0.25">
      <c r="C6429" s="3"/>
      <c r="E6429" s="3"/>
    </row>
    <row r="6430" spans="3:5" x14ac:dyDescent="0.25">
      <c r="C6430" s="3"/>
      <c r="E6430" s="3"/>
    </row>
    <row r="6431" spans="3:5" x14ac:dyDescent="0.25">
      <c r="C6431" s="3"/>
      <c r="E6431" s="3"/>
    </row>
    <row r="6432" spans="3:5" x14ac:dyDescent="0.25">
      <c r="C6432" s="3"/>
      <c r="E6432" s="3"/>
    </row>
    <row r="6433" spans="3:5" x14ac:dyDescent="0.25">
      <c r="C6433" s="3"/>
      <c r="E6433" s="3"/>
    </row>
    <row r="6434" spans="3:5" x14ac:dyDescent="0.25">
      <c r="C6434" s="3"/>
      <c r="E6434" s="3"/>
    </row>
    <row r="6435" spans="3:5" x14ac:dyDescent="0.25">
      <c r="C6435" s="3"/>
      <c r="E6435" s="3"/>
    </row>
    <row r="6436" spans="3:5" x14ac:dyDescent="0.25">
      <c r="C6436" s="3"/>
      <c r="E6436" s="3"/>
    </row>
    <row r="6437" spans="3:5" x14ac:dyDescent="0.25">
      <c r="C6437" s="3"/>
      <c r="E6437" s="3"/>
    </row>
    <row r="6438" spans="3:5" x14ac:dyDescent="0.25">
      <c r="C6438" s="3"/>
      <c r="E6438" s="3"/>
    </row>
    <row r="6439" spans="3:5" x14ac:dyDescent="0.25">
      <c r="C6439" s="3"/>
      <c r="E6439" s="3"/>
    </row>
    <row r="6440" spans="3:5" x14ac:dyDescent="0.25">
      <c r="C6440" s="3"/>
      <c r="E6440" s="3"/>
    </row>
    <row r="6441" spans="3:5" x14ac:dyDescent="0.25">
      <c r="C6441" s="3"/>
      <c r="E6441" s="3"/>
    </row>
    <row r="6442" spans="3:5" x14ac:dyDescent="0.25">
      <c r="C6442" s="3"/>
      <c r="E6442" s="3"/>
    </row>
    <row r="6443" spans="3:5" x14ac:dyDescent="0.25">
      <c r="C6443" s="3"/>
      <c r="E6443" s="3"/>
    </row>
    <row r="6444" spans="3:5" x14ac:dyDescent="0.25">
      <c r="C6444" s="3"/>
      <c r="E6444" s="3"/>
    </row>
    <row r="6445" spans="3:5" x14ac:dyDescent="0.25">
      <c r="C6445" s="3"/>
      <c r="E6445" s="3"/>
    </row>
    <row r="6446" spans="3:5" x14ac:dyDescent="0.25">
      <c r="C6446" s="3"/>
      <c r="E6446" s="3"/>
    </row>
    <row r="6447" spans="3:5" x14ac:dyDescent="0.25">
      <c r="C6447" s="3"/>
      <c r="E6447" s="3"/>
    </row>
    <row r="6448" spans="3:5" x14ac:dyDescent="0.25">
      <c r="C6448" s="3"/>
      <c r="E6448" s="3"/>
    </row>
    <row r="6449" spans="3:5" x14ac:dyDescent="0.25">
      <c r="C6449" s="3"/>
      <c r="E6449" s="3"/>
    </row>
    <row r="6450" spans="3:5" x14ac:dyDescent="0.25">
      <c r="C6450" s="3"/>
      <c r="E6450" s="3"/>
    </row>
    <row r="6451" spans="3:5" x14ac:dyDescent="0.25">
      <c r="C6451" s="3"/>
      <c r="E6451" s="3"/>
    </row>
    <row r="6452" spans="3:5" x14ac:dyDescent="0.25">
      <c r="C6452" s="3"/>
      <c r="E6452" s="3"/>
    </row>
    <row r="6453" spans="3:5" x14ac:dyDescent="0.25">
      <c r="C6453" s="3"/>
      <c r="E6453" s="3"/>
    </row>
    <row r="6454" spans="3:5" x14ac:dyDescent="0.25">
      <c r="C6454" s="3"/>
      <c r="E6454" s="3"/>
    </row>
    <row r="6455" spans="3:5" x14ac:dyDescent="0.25">
      <c r="C6455" s="3"/>
      <c r="E6455" s="3"/>
    </row>
    <row r="6456" spans="3:5" x14ac:dyDescent="0.25">
      <c r="C6456" s="3"/>
      <c r="E6456" s="3"/>
    </row>
    <row r="6457" spans="3:5" x14ac:dyDescent="0.25">
      <c r="C6457" s="3"/>
      <c r="E6457" s="3"/>
    </row>
    <row r="6458" spans="3:5" x14ac:dyDescent="0.25">
      <c r="C6458" s="3"/>
      <c r="E6458" s="3"/>
    </row>
    <row r="6459" spans="3:5" x14ac:dyDescent="0.25">
      <c r="C6459" s="3"/>
      <c r="E6459" s="3"/>
    </row>
    <row r="6460" spans="3:5" x14ac:dyDescent="0.25">
      <c r="C6460" s="3"/>
      <c r="E6460" s="3"/>
    </row>
    <row r="6461" spans="3:5" x14ac:dyDescent="0.25">
      <c r="C6461" s="3"/>
      <c r="E6461" s="3"/>
    </row>
    <row r="6462" spans="3:5" x14ac:dyDescent="0.25">
      <c r="C6462" s="3"/>
      <c r="E6462" s="3"/>
    </row>
    <row r="6463" spans="3:5" x14ac:dyDescent="0.25">
      <c r="C6463" s="3"/>
      <c r="E6463" s="3"/>
    </row>
    <row r="6464" spans="3:5" x14ac:dyDescent="0.25">
      <c r="C6464" s="3"/>
      <c r="E6464" s="3"/>
    </row>
    <row r="6465" spans="3:5" x14ac:dyDescent="0.25">
      <c r="C6465" s="3"/>
      <c r="E6465" s="3"/>
    </row>
    <row r="6466" spans="3:5" x14ac:dyDescent="0.25">
      <c r="C6466" s="3"/>
      <c r="E6466" s="3"/>
    </row>
    <row r="6467" spans="3:5" x14ac:dyDescent="0.25">
      <c r="C6467" s="3"/>
      <c r="E6467" s="3"/>
    </row>
    <row r="6468" spans="3:5" x14ac:dyDescent="0.25">
      <c r="C6468" s="3"/>
      <c r="E6468" s="3"/>
    </row>
    <row r="6469" spans="3:5" x14ac:dyDescent="0.25">
      <c r="C6469" s="3"/>
      <c r="E6469" s="3"/>
    </row>
    <row r="6470" spans="3:5" x14ac:dyDescent="0.25">
      <c r="C6470" s="3"/>
      <c r="E6470" s="3"/>
    </row>
    <row r="6471" spans="3:5" x14ac:dyDescent="0.25">
      <c r="C6471" s="3"/>
      <c r="E6471" s="3"/>
    </row>
    <row r="6472" spans="3:5" x14ac:dyDescent="0.25">
      <c r="C6472" s="3"/>
      <c r="E6472" s="3"/>
    </row>
    <row r="6473" spans="3:5" x14ac:dyDescent="0.25">
      <c r="C6473" s="3"/>
      <c r="E6473" s="3"/>
    </row>
    <row r="6474" spans="3:5" x14ac:dyDescent="0.25">
      <c r="C6474" s="3"/>
      <c r="E6474" s="3"/>
    </row>
    <row r="6475" spans="3:5" x14ac:dyDescent="0.25">
      <c r="C6475" s="3"/>
      <c r="E6475" s="3"/>
    </row>
    <row r="6476" spans="3:5" x14ac:dyDescent="0.25">
      <c r="C6476" s="3"/>
      <c r="E6476" s="3"/>
    </row>
    <row r="6477" spans="3:5" x14ac:dyDescent="0.25">
      <c r="C6477" s="3"/>
      <c r="E6477" s="3"/>
    </row>
    <row r="6478" spans="3:5" x14ac:dyDescent="0.25">
      <c r="C6478" s="3"/>
      <c r="E6478" s="3"/>
    </row>
    <row r="6479" spans="3:5" x14ac:dyDescent="0.25">
      <c r="C6479" s="3"/>
      <c r="E6479" s="3"/>
    </row>
    <row r="6480" spans="3:5" x14ac:dyDescent="0.25">
      <c r="C6480" s="3"/>
      <c r="E6480" s="3"/>
    </row>
    <row r="6481" spans="3:5" x14ac:dyDescent="0.25">
      <c r="C6481" s="3"/>
      <c r="E6481" s="3"/>
    </row>
    <row r="6482" spans="3:5" x14ac:dyDescent="0.25">
      <c r="C6482" s="3"/>
      <c r="E6482" s="3"/>
    </row>
    <row r="6483" spans="3:5" x14ac:dyDescent="0.25">
      <c r="C6483" s="3"/>
      <c r="E6483" s="3"/>
    </row>
    <row r="6484" spans="3:5" x14ac:dyDescent="0.25">
      <c r="C6484" s="3"/>
      <c r="E6484" s="3"/>
    </row>
    <row r="6485" spans="3:5" x14ac:dyDescent="0.25">
      <c r="C6485" s="3"/>
      <c r="E6485" s="3"/>
    </row>
    <row r="6486" spans="3:5" x14ac:dyDescent="0.25">
      <c r="C6486" s="3"/>
      <c r="E6486" s="3"/>
    </row>
    <row r="6487" spans="3:5" x14ac:dyDescent="0.25">
      <c r="C6487" s="3"/>
      <c r="E6487" s="3"/>
    </row>
    <row r="6488" spans="3:5" x14ac:dyDescent="0.25">
      <c r="C6488" s="3"/>
      <c r="E6488" s="3"/>
    </row>
    <row r="6489" spans="3:5" x14ac:dyDescent="0.25">
      <c r="C6489" s="3"/>
      <c r="E6489" s="3"/>
    </row>
    <row r="6490" spans="3:5" x14ac:dyDescent="0.25">
      <c r="C6490" s="3"/>
      <c r="E6490" s="3"/>
    </row>
    <row r="6491" spans="3:5" x14ac:dyDescent="0.25">
      <c r="C6491" s="3"/>
      <c r="E6491" s="3"/>
    </row>
    <row r="6492" spans="3:5" x14ac:dyDescent="0.25">
      <c r="C6492" s="3"/>
      <c r="E6492" s="3"/>
    </row>
    <row r="6493" spans="3:5" x14ac:dyDescent="0.25">
      <c r="C6493" s="3"/>
      <c r="E6493" s="3"/>
    </row>
    <row r="6494" spans="3:5" x14ac:dyDescent="0.25">
      <c r="C6494" s="3"/>
      <c r="E6494" s="3"/>
    </row>
    <row r="6495" spans="3:5" x14ac:dyDescent="0.25">
      <c r="C6495" s="3"/>
      <c r="E6495" s="3"/>
    </row>
    <row r="6496" spans="3:5" x14ac:dyDescent="0.25">
      <c r="C6496" s="3"/>
      <c r="E6496" s="3"/>
    </row>
    <row r="6497" spans="3:5" x14ac:dyDescent="0.25">
      <c r="C6497" s="3"/>
      <c r="E6497" s="3"/>
    </row>
    <row r="6498" spans="3:5" x14ac:dyDescent="0.25">
      <c r="C6498" s="3"/>
      <c r="E6498" s="3"/>
    </row>
    <row r="6499" spans="3:5" x14ac:dyDescent="0.25">
      <c r="C6499" s="3"/>
      <c r="E6499" s="3"/>
    </row>
    <row r="6500" spans="3:5" x14ac:dyDescent="0.25">
      <c r="C6500" s="3"/>
      <c r="E6500" s="3"/>
    </row>
    <row r="6501" spans="3:5" x14ac:dyDescent="0.25">
      <c r="C6501" s="3"/>
      <c r="E6501" s="3"/>
    </row>
    <row r="6502" spans="3:5" x14ac:dyDescent="0.25">
      <c r="C6502" s="3"/>
      <c r="E6502" s="3"/>
    </row>
    <row r="6503" spans="3:5" x14ac:dyDescent="0.25">
      <c r="C6503" s="3"/>
      <c r="E6503" s="3"/>
    </row>
    <row r="6504" spans="3:5" x14ac:dyDescent="0.25">
      <c r="C6504" s="3"/>
      <c r="E6504" s="3"/>
    </row>
    <row r="6505" spans="3:5" x14ac:dyDescent="0.25">
      <c r="C6505" s="3"/>
      <c r="E6505" s="3"/>
    </row>
    <row r="6506" spans="3:5" x14ac:dyDescent="0.25">
      <c r="C6506" s="3"/>
      <c r="E6506" s="3"/>
    </row>
    <row r="6507" spans="3:5" x14ac:dyDescent="0.25">
      <c r="C6507" s="3"/>
      <c r="E6507" s="3"/>
    </row>
    <row r="6508" spans="3:5" x14ac:dyDescent="0.25">
      <c r="C6508" s="3"/>
      <c r="E6508" s="3"/>
    </row>
    <row r="6509" spans="3:5" x14ac:dyDescent="0.25">
      <c r="C6509" s="3"/>
      <c r="E6509" s="3"/>
    </row>
    <row r="6510" spans="3:5" x14ac:dyDescent="0.25">
      <c r="C6510" s="3"/>
      <c r="E6510" s="3"/>
    </row>
    <row r="6511" spans="3:5" x14ac:dyDescent="0.25">
      <c r="C6511" s="3"/>
      <c r="E6511" s="3"/>
    </row>
    <row r="6512" spans="3:5" x14ac:dyDescent="0.25">
      <c r="C6512" s="3"/>
      <c r="E6512" s="3"/>
    </row>
    <row r="6513" spans="3:5" x14ac:dyDescent="0.25">
      <c r="C6513" s="3"/>
      <c r="E6513" s="3"/>
    </row>
    <row r="6514" spans="3:5" x14ac:dyDescent="0.25">
      <c r="C6514" s="3"/>
      <c r="E6514" s="3"/>
    </row>
    <row r="6515" spans="3:5" x14ac:dyDescent="0.25">
      <c r="C6515" s="3"/>
      <c r="E6515" s="3"/>
    </row>
    <row r="6516" spans="3:5" x14ac:dyDescent="0.25">
      <c r="C6516" s="3"/>
      <c r="E6516" s="3"/>
    </row>
    <row r="6517" spans="3:5" x14ac:dyDescent="0.25">
      <c r="C6517" s="3"/>
      <c r="E6517" s="3"/>
    </row>
    <row r="6518" spans="3:5" x14ac:dyDescent="0.25">
      <c r="C6518" s="3"/>
      <c r="E6518" s="3"/>
    </row>
    <row r="6519" spans="3:5" x14ac:dyDescent="0.25">
      <c r="C6519" s="3"/>
      <c r="E6519" s="3"/>
    </row>
    <row r="6520" spans="3:5" x14ac:dyDescent="0.25">
      <c r="C6520" s="3"/>
      <c r="E6520" s="3"/>
    </row>
    <row r="6521" spans="3:5" x14ac:dyDescent="0.25">
      <c r="C6521" s="3"/>
      <c r="E6521" s="3"/>
    </row>
    <row r="6522" spans="3:5" x14ac:dyDescent="0.25">
      <c r="C6522" s="3"/>
      <c r="E6522" s="3"/>
    </row>
    <row r="6523" spans="3:5" x14ac:dyDescent="0.25">
      <c r="C6523" s="3"/>
      <c r="E6523" s="3"/>
    </row>
    <row r="6524" spans="3:5" x14ac:dyDescent="0.25">
      <c r="C6524" s="3"/>
      <c r="E6524" s="3"/>
    </row>
    <row r="6525" spans="3:5" x14ac:dyDescent="0.25">
      <c r="C6525" s="3"/>
      <c r="E6525" s="3"/>
    </row>
    <row r="6526" spans="3:5" x14ac:dyDescent="0.25">
      <c r="C6526" s="3"/>
      <c r="E6526" s="3"/>
    </row>
    <row r="6527" spans="3:5" x14ac:dyDescent="0.25">
      <c r="C6527" s="3"/>
      <c r="E6527" s="3"/>
    </row>
    <row r="6528" spans="3:5" x14ac:dyDescent="0.25">
      <c r="C6528" s="3"/>
      <c r="E6528" s="3"/>
    </row>
    <row r="6529" spans="3:5" x14ac:dyDescent="0.25">
      <c r="C6529" s="3"/>
      <c r="E6529" s="3"/>
    </row>
    <row r="6530" spans="3:5" x14ac:dyDescent="0.25">
      <c r="C6530" s="3"/>
      <c r="E6530" s="3"/>
    </row>
    <row r="6531" spans="3:5" x14ac:dyDescent="0.25">
      <c r="C6531" s="3"/>
      <c r="E6531" s="3"/>
    </row>
    <row r="6532" spans="3:5" x14ac:dyDescent="0.25">
      <c r="C6532" s="3"/>
      <c r="E6532" s="3"/>
    </row>
    <row r="6533" spans="3:5" x14ac:dyDescent="0.25">
      <c r="C6533" s="3"/>
      <c r="E6533" s="3"/>
    </row>
    <row r="6534" spans="3:5" x14ac:dyDescent="0.25">
      <c r="C6534" s="3"/>
      <c r="E6534" s="3"/>
    </row>
    <row r="6535" spans="3:5" x14ac:dyDescent="0.25">
      <c r="C6535" s="3"/>
      <c r="E6535" s="3"/>
    </row>
    <row r="6536" spans="3:5" x14ac:dyDescent="0.25">
      <c r="C6536" s="3"/>
      <c r="E6536" s="3"/>
    </row>
    <row r="6537" spans="3:5" x14ac:dyDescent="0.25">
      <c r="C6537" s="3"/>
      <c r="E6537" s="3"/>
    </row>
    <row r="6538" spans="3:5" x14ac:dyDescent="0.25">
      <c r="C6538" s="3"/>
      <c r="E6538" s="3"/>
    </row>
    <row r="6539" spans="3:5" x14ac:dyDescent="0.25">
      <c r="C6539" s="3"/>
      <c r="E6539" s="3"/>
    </row>
    <row r="6540" spans="3:5" x14ac:dyDescent="0.25">
      <c r="C6540" s="3"/>
      <c r="E6540" s="3"/>
    </row>
    <row r="6541" spans="3:5" x14ac:dyDescent="0.25">
      <c r="C6541" s="3"/>
      <c r="E6541" s="3"/>
    </row>
    <row r="6542" spans="3:5" x14ac:dyDescent="0.25">
      <c r="C6542" s="3"/>
      <c r="E6542" s="3"/>
    </row>
    <row r="6543" spans="3:5" x14ac:dyDescent="0.25">
      <c r="C6543" s="3"/>
      <c r="E6543" s="3"/>
    </row>
    <row r="6544" spans="3:5" x14ac:dyDescent="0.25">
      <c r="C6544" s="3"/>
      <c r="E6544" s="3"/>
    </row>
    <row r="6545" spans="3:5" x14ac:dyDescent="0.25">
      <c r="C6545" s="3"/>
      <c r="E6545" s="3"/>
    </row>
    <row r="6546" spans="3:5" x14ac:dyDescent="0.25">
      <c r="C6546" s="3"/>
      <c r="E6546" s="3"/>
    </row>
    <row r="6547" spans="3:5" x14ac:dyDescent="0.25">
      <c r="C6547" s="3"/>
      <c r="E6547" s="3"/>
    </row>
    <row r="6548" spans="3:5" x14ac:dyDescent="0.25">
      <c r="C6548" s="3"/>
      <c r="E6548" s="3"/>
    </row>
    <row r="6549" spans="3:5" x14ac:dyDescent="0.25">
      <c r="C6549" s="3"/>
      <c r="E6549" s="3"/>
    </row>
    <row r="6550" spans="3:5" x14ac:dyDescent="0.25">
      <c r="C6550" s="3"/>
      <c r="E6550" s="3"/>
    </row>
    <row r="6551" spans="3:5" x14ac:dyDescent="0.25">
      <c r="C6551" s="3"/>
      <c r="E6551" s="3"/>
    </row>
    <row r="6552" spans="3:5" x14ac:dyDescent="0.25">
      <c r="C6552" s="3"/>
      <c r="E6552" s="3"/>
    </row>
    <row r="6553" spans="3:5" x14ac:dyDescent="0.25">
      <c r="C6553" s="3"/>
      <c r="E6553" s="3"/>
    </row>
    <row r="6554" spans="3:5" x14ac:dyDescent="0.25">
      <c r="C6554" s="3"/>
      <c r="E6554" s="3"/>
    </row>
    <row r="6555" spans="3:5" x14ac:dyDescent="0.25">
      <c r="C6555" s="3"/>
      <c r="E6555" s="3"/>
    </row>
    <row r="6556" spans="3:5" x14ac:dyDescent="0.25">
      <c r="C6556" s="3"/>
      <c r="E6556" s="3"/>
    </row>
    <row r="6557" spans="3:5" x14ac:dyDescent="0.25">
      <c r="C6557" s="3"/>
      <c r="E6557" s="3"/>
    </row>
    <row r="6558" spans="3:5" x14ac:dyDescent="0.25">
      <c r="C6558" s="3"/>
      <c r="E6558" s="3"/>
    </row>
    <row r="6559" spans="3:5" x14ac:dyDescent="0.25">
      <c r="C6559" s="3"/>
      <c r="E6559" s="3"/>
    </row>
    <row r="6560" spans="3:5" x14ac:dyDescent="0.25">
      <c r="C6560" s="3"/>
      <c r="E6560" s="3"/>
    </row>
    <row r="6561" spans="3:5" x14ac:dyDescent="0.25">
      <c r="C6561" s="3"/>
      <c r="E6561" s="3"/>
    </row>
    <row r="6562" spans="3:5" x14ac:dyDescent="0.25">
      <c r="C6562" s="3"/>
      <c r="E6562" s="3"/>
    </row>
    <row r="6563" spans="3:5" x14ac:dyDescent="0.25">
      <c r="C6563" s="3"/>
      <c r="E6563" s="3"/>
    </row>
    <row r="6564" spans="3:5" x14ac:dyDescent="0.25">
      <c r="C6564" s="3"/>
      <c r="E6564" s="3"/>
    </row>
    <row r="6565" spans="3:5" x14ac:dyDescent="0.25">
      <c r="C6565" s="3"/>
      <c r="E6565" s="3"/>
    </row>
    <row r="6566" spans="3:5" x14ac:dyDescent="0.25">
      <c r="C6566" s="3"/>
      <c r="E6566" s="3"/>
    </row>
    <row r="6567" spans="3:5" x14ac:dyDescent="0.25">
      <c r="C6567" s="3"/>
      <c r="E6567" s="3"/>
    </row>
    <row r="6568" spans="3:5" x14ac:dyDescent="0.25">
      <c r="C6568" s="3"/>
      <c r="E6568" s="3"/>
    </row>
    <row r="6569" spans="3:5" x14ac:dyDescent="0.25">
      <c r="C6569" s="3"/>
      <c r="E6569" s="3"/>
    </row>
    <row r="6570" spans="3:5" x14ac:dyDescent="0.25">
      <c r="C6570" s="3"/>
      <c r="E6570" s="3"/>
    </row>
    <row r="6571" spans="3:5" x14ac:dyDescent="0.25">
      <c r="C6571" s="3"/>
      <c r="E6571" s="3"/>
    </row>
    <row r="6572" spans="3:5" x14ac:dyDescent="0.25">
      <c r="C6572" s="3"/>
      <c r="E6572" s="3"/>
    </row>
    <row r="6573" spans="3:5" x14ac:dyDescent="0.25">
      <c r="C6573" s="3"/>
      <c r="E6573" s="3"/>
    </row>
    <row r="6574" spans="3:5" x14ac:dyDescent="0.25">
      <c r="C6574" s="3"/>
      <c r="E6574" s="3"/>
    </row>
    <row r="6575" spans="3:5" x14ac:dyDescent="0.25">
      <c r="C6575" s="3"/>
      <c r="E6575" s="3"/>
    </row>
    <row r="6576" spans="3:5" x14ac:dyDescent="0.25">
      <c r="C6576" s="3"/>
      <c r="E6576" s="3"/>
    </row>
    <row r="6577" spans="3:5" x14ac:dyDescent="0.25">
      <c r="C6577" s="3"/>
      <c r="E6577" s="3"/>
    </row>
    <row r="6578" spans="3:5" x14ac:dyDescent="0.25">
      <c r="C6578" s="3"/>
      <c r="E6578" s="3"/>
    </row>
    <row r="6579" spans="3:5" x14ac:dyDescent="0.25">
      <c r="C6579" s="3"/>
      <c r="E6579" s="3"/>
    </row>
    <row r="6580" spans="3:5" x14ac:dyDescent="0.25">
      <c r="C6580" s="3"/>
      <c r="E6580" s="3"/>
    </row>
    <row r="6581" spans="3:5" x14ac:dyDescent="0.25">
      <c r="C6581" s="3"/>
      <c r="E6581" s="3"/>
    </row>
    <row r="6582" spans="3:5" x14ac:dyDescent="0.25">
      <c r="C6582" s="3"/>
      <c r="E6582" s="3"/>
    </row>
    <row r="6583" spans="3:5" x14ac:dyDescent="0.25">
      <c r="C6583" s="3"/>
      <c r="E6583" s="3"/>
    </row>
    <row r="6584" spans="3:5" x14ac:dyDescent="0.25">
      <c r="C6584" s="3"/>
      <c r="E6584" s="3"/>
    </row>
    <row r="6585" spans="3:5" x14ac:dyDescent="0.25">
      <c r="C6585" s="3"/>
      <c r="E6585" s="3"/>
    </row>
    <row r="6586" spans="3:5" x14ac:dyDescent="0.25">
      <c r="C6586" s="3"/>
      <c r="E6586" s="3"/>
    </row>
    <row r="6587" spans="3:5" x14ac:dyDescent="0.25">
      <c r="C6587" s="3"/>
      <c r="E6587" s="3"/>
    </row>
    <row r="6588" spans="3:5" x14ac:dyDescent="0.25">
      <c r="C6588" s="3"/>
      <c r="E6588" s="3"/>
    </row>
    <row r="6589" spans="3:5" x14ac:dyDescent="0.25">
      <c r="C6589" s="3"/>
      <c r="E6589" s="3"/>
    </row>
    <row r="6590" spans="3:5" x14ac:dyDescent="0.25">
      <c r="C6590" s="3"/>
      <c r="E6590" s="3"/>
    </row>
    <row r="6591" spans="3:5" x14ac:dyDescent="0.25">
      <c r="C6591" s="3"/>
      <c r="E6591" s="3"/>
    </row>
    <row r="6592" spans="3:5" x14ac:dyDescent="0.25">
      <c r="C6592" s="3"/>
      <c r="E6592" s="3"/>
    </row>
    <row r="6593" spans="3:5" x14ac:dyDescent="0.25">
      <c r="C6593" s="3"/>
      <c r="E6593" s="3"/>
    </row>
    <row r="6594" spans="3:5" x14ac:dyDescent="0.25">
      <c r="C6594" s="3"/>
      <c r="E6594" s="3"/>
    </row>
    <row r="6595" spans="3:5" x14ac:dyDescent="0.25">
      <c r="C6595" s="3"/>
      <c r="E6595" s="3"/>
    </row>
    <row r="6596" spans="3:5" x14ac:dyDescent="0.25">
      <c r="C6596" s="3"/>
      <c r="E6596" s="3"/>
    </row>
    <row r="6597" spans="3:5" x14ac:dyDescent="0.25">
      <c r="C6597" s="3"/>
      <c r="E6597" s="3"/>
    </row>
    <row r="6598" spans="3:5" x14ac:dyDescent="0.25">
      <c r="C6598" s="3"/>
      <c r="E6598" s="3"/>
    </row>
    <row r="6599" spans="3:5" x14ac:dyDescent="0.25">
      <c r="C6599" s="3"/>
      <c r="E6599" s="3"/>
    </row>
    <row r="6600" spans="3:5" x14ac:dyDescent="0.25">
      <c r="C6600" s="3"/>
      <c r="E6600" s="3"/>
    </row>
    <row r="6601" spans="3:5" x14ac:dyDescent="0.25">
      <c r="C6601" s="3"/>
      <c r="E6601" s="3"/>
    </row>
    <row r="6602" spans="3:5" x14ac:dyDescent="0.25">
      <c r="C6602" s="3"/>
      <c r="E6602" s="3"/>
    </row>
    <row r="6603" spans="3:5" x14ac:dyDescent="0.25">
      <c r="C6603" s="3"/>
      <c r="E6603" s="3"/>
    </row>
    <row r="6604" spans="3:5" x14ac:dyDescent="0.25">
      <c r="C6604" s="3"/>
      <c r="E6604" s="3"/>
    </row>
    <row r="6605" spans="3:5" x14ac:dyDescent="0.25">
      <c r="C6605" s="3"/>
      <c r="E6605" s="3"/>
    </row>
    <row r="6606" spans="3:5" x14ac:dyDescent="0.25">
      <c r="C6606" s="3"/>
      <c r="E6606" s="3"/>
    </row>
    <row r="6607" spans="3:5" x14ac:dyDescent="0.25">
      <c r="C6607" s="3"/>
      <c r="E6607" s="3"/>
    </row>
    <row r="6608" spans="3:5" x14ac:dyDescent="0.25">
      <c r="C6608" s="3"/>
      <c r="E6608" s="3"/>
    </row>
    <row r="6609" spans="3:5" x14ac:dyDescent="0.25">
      <c r="C6609" s="3"/>
      <c r="E6609" s="3"/>
    </row>
    <row r="6610" spans="3:5" x14ac:dyDescent="0.25">
      <c r="C6610" s="3"/>
      <c r="E6610" s="3"/>
    </row>
    <row r="6611" spans="3:5" x14ac:dyDescent="0.25">
      <c r="C6611" s="3"/>
      <c r="E6611" s="3"/>
    </row>
    <row r="6612" spans="3:5" x14ac:dyDescent="0.25">
      <c r="C6612" s="3"/>
      <c r="E6612" s="3"/>
    </row>
    <row r="6613" spans="3:5" x14ac:dyDescent="0.25">
      <c r="C6613" s="3"/>
      <c r="E6613" s="3"/>
    </row>
    <row r="6614" spans="3:5" x14ac:dyDescent="0.25">
      <c r="C6614" s="3"/>
      <c r="E6614" s="3"/>
    </row>
    <row r="6615" spans="3:5" x14ac:dyDescent="0.25">
      <c r="C6615" s="3"/>
      <c r="E6615" s="3"/>
    </row>
    <row r="6616" spans="3:5" x14ac:dyDescent="0.25">
      <c r="C6616" s="3"/>
      <c r="E6616" s="3"/>
    </row>
    <row r="6617" spans="3:5" x14ac:dyDescent="0.25">
      <c r="C6617" s="3"/>
      <c r="E6617" s="3"/>
    </row>
    <row r="6618" spans="3:5" x14ac:dyDescent="0.25">
      <c r="C6618" s="3"/>
      <c r="E6618" s="3"/>
    </row>
    <row r="6619" spans="3:5" x14ac:dyDescent="0.25">
      <c r="C6619" s="3"/>
      <c r="E6619" s="3"/>
    </row>
    <row r="6620" spans="3:5" x14ac:dyDescent="0.25">
      <c r="C6620" s="3"/>
      <c r="E6620" s="3"/>
    </row>
    <row r="6621" spans="3:5" x14ac:dyDescent="0.25">
      <c r="C6621" s="3"/>
      <c r="E6621" s="3"/>
    </row>
    <row r="6622" spans="3:5" x14ac:dyDescent="0.25">
      <c r="C6622" s="3"/>
      <c r="E6622" s="3"/>
    </row>
    <row r="6623" spans="3:5" x14ac:dyDescent="0.25">
      <c r="C6623" s="3"/>
      <c r="E6623" s="3"/>
    </row>
    <row r="6624" spans="3:5" x14ac:dyDescent="0.25">
      <c r="C6624" s="3"/>
      <c r="E6624" s="3"/>
    </row>
    <row r="6625" spans="3:5" x14ac:dyDescent="0.25">
      <c r="C6625" s="3"/>
      <c r="E6625" s="3"/>
    </row>
    <row r="6626" spans="3:5" x14ac:dyDescent="0.25">
      <c r="C6626" s="3"/>
      <c r="E6626" s="3"/>
    </row>
    <row r="6627" spans="3:5" x14ac:dyDescent="0.25">
      <c r="C6627" s="3"/>
      <c r="E6627" s="3"/>
    </row>
    <row r="6628" spans="3:5" x14ac:dyDescent="0.25">
      <c r="C6628" s="3"/>
      <c r="E6628" s="3"/>
    </row>
    <row r="6629" spans="3:5" x14ac:dyDescent="0.25">
      <c r="C6629" s="3"/>
      <c r="E6629" s="3"/>
    </row>
    <row r="6630" spans="3:5" x14ac:dyDescent="0.25">
      <c r="C6630" s="3"/>
      <c r="E6630" s="3"/>
    </row>
    <row r="6631" spans="3:5" x14ac:dyDescent="0.25">
      <c r="C6631" s="3"/>
      <c r="E6631" s="3"/>
    </row>
    <row r="6632" spans="3:5" x14ac:dyDescent="0.25">
      <c r="C6632" s="3"/>
      <c r="E6632" s="3"/>
    </row>
    <row r="6633" spans="3:5" x14ac:dyDescent="0.25">
      <c r="C6633" s="3"/>
      <c r="E6633" s="3"/>
    </row>
    <row r="6634" spans="3:5" x14ac:dyDescent="0.25">
      <c r="C6634" s="3"/>
      <c r="E6634" s="3"/>
    </row>
    <row r="6635" spans="3:5" x14ac:dyDescent="0.25">
      <c r="C6635" s="3"/>
      <c r="E6635" s="3"/>
    </row>
    <row r="6636" spans="3:5" x14ac:dyDescent="0.25">
      <c r="C6636" s="3"/>
      <c r="E6636" s="3"/>
    </row>
    <row r="6637" spans="3:5" x14ac:dyDescent="0.25">
      <c r="C6637" s="3"/>
      <c r="E6637" s="3"/>
    </row>
    <row r="6638" spans="3:5" x14ac:dyDescent="0.25">
      <c r="C6638" s="3"/>
      <c r="E6638" s="3"/>
    </row>
    <row r="6639" spans="3:5" x14ac:dyDescent="0.25">
      <c r="C6639" s="3"/>
      <c r="E6639" s="3"/>
    </row>
    <row r="6640" spans="3:5" x14ac:dyDescent="0.25">
      <c r="C6640" s="3"/>
      <c r="E6640" s="3"/>
    </row>
    <row r="6641" spans="3:5" x14ac:dyDescent="0.25">
      <c r="C6641" s="3"/>
      <c r="E6641" s="3"/>
    </row>
    <row r="6642" spans="3:5" x14ac:dyDescent="0.25">
      <c r="C6642" s="3"/>
      <c r="E6642" s="3"/>
    </row>
    <row r="6643" spans="3:5" x14ac:dyDescent="0.25">
      <c r="C6643" s="3"/>
      <c r="E6643" s="3"/>
    </row>
    <row r="6644" spans="3:5" x14ac:dyDescent="0.25">
      <c r="C6644" s="3"/>
      <c r="E6644" s="3"/>
    </row>
    <row r="6645" spans="3:5" x14ac:dyDescent="0.25">
      <c r="C6645" s="3"/>
      <c r="E6645" s="3"/>
    </row>
    <row r="6646" spans="3:5" x14ac:dyDescent="0.25">
      <c r="C6646" s="3"/>
      <c r="E6646" s="3"/>
    </row>
    <row r="6647" spans="3:5" x14ac:dyDescent="0.25">
      <c r="C6647" s="3"/>
      <c r="E6647" s="3"/>
    </row>
    <row r="6648" spans="3:5" x14ac:dyDescent="0.25">
      <c r="C6648" s="3"/>
      <c r="E6648" s="3"/>
    </row>
    <row r="6649" spans="3:5" x14ac:dyDescent="0.25">
      <c r="C6649" s="3"/>
      <c r="E6649" s="3"/>
    </row>
    <row r="6650" spans="3:5" x14ac:dyDescent="0.25">
      <c r="C6650" s="3"/>
      <c r="E6650" s="3"/>
    </row>
    <row r="6651" spans="3:5" x14ac:dyDescent="0.25">
      <c r="C6651" s="3"/>
      <c r="E6651" s="3"/>
    </row>
    <row r="6652" spans="3:5" x14ac:dyDescent="0.25">
      <c r="C6652" s="3"/>
      <c r="E6652" s="3"/>
    </row>
    <row r="6653" spans="3:5" x14ac:dyDescent="0.25">
      <c r="C6653" s="3"/>
      <c r="E6653" s="3"/>
    </row>
    <row r="6654" spans="3:5" x14ac:dyDescent="0.25">
      <c r="C6654" s="3"/>
      <c r="E6654" s="3"/>
    </row>
    <row r="6655" spans="3:5" x14ac:dyDescent="0.25">
      <c r="C6655" s="3"/>
      <c r="E6655" s="3"/>
    </row>
    <row r="6656" spans="3:5" x14ac:dyDescent="0.25">
      <c r="C6656" s="3"/>
      <c r="E6656" s="3"/>
    </row>
    <row r="6657" spans="3:5" x14ac:dyDescent="0.25">
      <c r="C6657" s="3"/>
      <c r="E6657" s="3"/>
    </row>
    <row r="6658" spans="3:5" x14ac:dyDescent="0.25">
      <c r="C6658" s="3"/>
      <c r="E6658" s="3"/>
    </row>
    <row r="6659" spans="3:5" x14ac:dyDescent="0.25">
      <c r="C6659" s="3"/>
      <c r="E6659" s="3"/>
    </row>
    <row r="6660" spans="3:5" x14ac:dyDescent="0.25">
      <c r="C6660" s="3"/>
      <c r="E6660" s="3"/>
    </row>
    <row r="6661" spans="3:5" x14ac:dyDescent="0.25">
      <c r="C6661" s="3"/>
      <c r="E6661" s="3"/>
    </row>
    <row r="6662" spans="3:5" x14ac:dyDescent="0.25">
      <c r="C6662" s="3"/>
      <c r="E6662" s="3"/>
    </row>
    <row r="6663" spans="3:5" x14ac:dyDescent="0.25">
      <c r="C6663" s="3"/>
      <c r="E6663" s="3"/>
    </row>
    <row r="6664" spans="3:5" x14ac:dyDescent="0.25">
      <c r="C6664" s="3"/>
      <c r="E6664" s="3"/>
    </row>
    <row r="6665" spans="3:5" x14ac:dyDescent="0.25">
      <c r="C6665" s="3"/>
      <c r="E6665" s="3"/>
    </row>
    <row r="6666" spans="3:5" x14ac:dyDescent="0.25">
      <c r="C6666" s="3"/>
      <c r="E6666" s="3"/>
    </row>
    <row r="6667" spans="3:5" x14ac:dyDescent="0.25">
      <c r="C6667" s="3"/>
      <c r="E6667" s="3"/>
    </row>
    <row r="6668" spans="3:5" x14ac:dyDescent="0.25">
      <c r="C6668" s="3"/>
      <c r="E6668" s="3"/>
    </row>
    <row r="6669" spans="3:5" x14ac:dyDescent="0.25">
      <c r="C6669" s="3"/>
      <c r="E6669" s="3"/>
    </row>
    <row r="6670" spans="3:5" x14ac:dyDescent="0.25">
      <c r="C6670" s="3"/>
      <c r="E6670" s="3"/>
    </row>
    <row r="6671" spans="3:5" x14ac:dyDescent="0.25">
      <c r="C6671" s="3"/>
      <c r="E6671" s="3"/>
    </row>
    <row r="6672" spans="3:5" x14ac:dyDescent="0.25">
      <c r="C6672" s="3"/>
      <c r="E6672" s="3"/>
    </row>
    <row r="6673" spans="3:5" x14ac:dyDescent="0.25">
      <c r="C6673" s="3"/>
      <c r="E6673" s="3"/>
    </row>
    <row r="6674" spans="3:5" x14ac:dyDescent="0.25">
      <c r="C6674" s="3"/>
      <c r="E6674" s="3"/>
    </row>
    <row r="6675" spans="3:5" x14ac:dyDescent="0.25">
      <c r="C6675" s="3"/>
      <c r="E6675" s="3"/>
    </row>
    <row r="6676" spans="3:5" x14ac:dyDescent="0.25">
      <c r="C6676" s="3"/>
      <c r="E6676" s="3"/>
    </row>
    <row r="6677" spans="3:5" x14ac:dyDescent="0.25">
      <c r="C6677" s="3"/>
      <c r="E6677" s="3"/>
    </row>
    <row r="6678" spans="3:5" x14ac:dyDescent="0.25">
      <c r="C6678" s="3"/>
      <c r="E6678" s="3"/>
    </row>
    <row r="6679" spans="3:5" x14ac:dyDescent="0.25">
      <c r="C6679" s="3"/>
      <c r="E6679" s="3"/>
    </row>
    <row r="6680" spans="3:5" x14ac:dyDescent="0.25">
      <c r="C6680" s="3"/>
      <c r="E6680" s="3"/>
    </row>
    <row r="6681" spans="3:5" x14ac:dyDescent="0.25">
      <c r="C6681" s="3"/>
      <c r="E6681" s="3"/>
    </row>
    <row r="6682" spans="3:5" x14ac:dyDescent="0.25">
      <c r="C6682" s="3"/>
      <c r="E6682" s="3"/>
    </row>
    <row r="6683" spans="3:5" x14ac:dyDescent="0.25">
      <c r="C6683" s="3"/>
      <c r="E6683" s="3"/>
    </row>
    <row r="6684" spans="3:5" x14ac:dyDescent="0.25">
      <c r="C6684" s="3"/>
      <c r="E6684" s="3"/>
    </row>
    <row r="6685" spans="3:5" x14ac:dyDescent="0.25">
      <c r="C6685" s="3"/>
      <c r="E6685" s="3"/>
    </row>
    <row r="6686" spans="3:5" x14ac:dyDescent="0.25">
      <c r="C6686" s="3"/>
      <c r="E6686" s="3"/>
    </row>
    <row r="6687" spans="3:5" x14ac:dyDescent="0.25">
      <c r="C6687" s="3"/>
      <c r="E6687" s="3"/>
    </row>
    <row r="6688" spans="3:5" x14ac:dyDescent="0.25">
      <c r="C6688" s="3"/>
      <c r="E6688" s="3"/>
    </row>
    <row r="6689" spans="3:5" x14ac:dyDescent="0.25">
      <c r="C6689" s="3"/>
      <c r="E6689" s="3"/>
    </row>
    <row r="6690" spans="3:5" x14ac:dyDescent="0.25">
      <c r="C6690" s="3"/>
      <c r="E6690" s="3"/>
    </row>
    <row r="6691" spans="3:5" x14ac:dyDescent="0.25">
      <c r="C6691" s="3"/>
      <c r="E6691" s="3"/>
    </row>
    <row r="6692" spans="3:5" x14ac:dyDescent="0.25">
      <c r="C6692" s="3"/>
      <c r="E6692" s="3"/>
    </row>
    <row r="6693" spans="3:5" x14ac:dyDescent="0.25">
      <c r="C6693" s="3"/>
      <c r="E6693" s="3"/>
    </row>
    <row r="6694" spans="3:5" x14ac:dyDescent="0.25">
      <c r="C6694" s="3"/>
      <c r="E6694" s="3"/>
    </row>
    <row r="6695" spans="3:5" x14ac:dyDescent="0.25">
      <c r="C6695" s="3"/>
      <c r="E6695" s="3"/>
    </row>
    <row r="6696" spans="3:5" x14ac:dyDescent="0.25">
      <c r="C6696" s="3"/>
      <c r="E6696" s="3"/>
    </row>
    <row r="6697" spans="3:5" x14ac:dyDescent="0.25">
      <c r="C6697" s="3"/>
      <c r="E6697" s="3"/>
    </row>
    <row r="6698" spans="3:5" x14ac:dyDescent="0.25">
      <c r="C6698" s="3"/>
      <c r="E6698" s="3"/>
    </row>
    <row r="6699" spans="3:5" x14ac:dyDescent="0.25">
      <c r="C6699" s="3"/>
      <c r="E6699" s="3"/>
    </row>
    <row r="6700" spans="3:5" x14ac:dyDescent="0.25">
      <c r="C6700" s="3"/>
      <c r="E6700" s="3"/>
    </row>
    <row r="6701" spans="3:5" x14ac:dyDescent="0.25">
      <c r="C6701" s="3"/>
      <c r="E6701" s="3"/>
    </row>
    <row r="6702" spans="3:5" x14ac:dyDescent="0.25">
      <c r="C6702" s="3"/>
      <c r="E6702" s="3"/>
    </row>
    <row r="6703" spans="3:5" x14ac:dyDescent="0.25">
      <c r="C6703" s="3"/>
      <c r="E6703" s="3"/>
    </row>
    <row r="6704" spans="3:5" x14ac:dyDescent="0.25">
      <c r="C6704" s="3"/>
      <c r="E6704" s="3"/>
    </row>
    <row r="6705" spans="3:5" x14ac:dyDescent="0.25">
      <c r="C6705" s="3"/>
      <c r="E6705" s="3"/>
    </row>
    <row r="6706" spans="3:5" x14ac:dyDescent="0.25">
      <c r="C6706" s="3"/>
      <c r="E6706" s="3"/>
    </row>
    <row r="6707" spans="3:5" x14ac:dyDescent="0.25">
      <c r="C6707" s="3"/>
      <c r="E6707" s="3"/>
    </row>
    <row r="6708" spans="3:5" x14ac:dyDescent="0.25">
      <c r="C6708" s="3"/>
      <c r="E6708" s="3"/>
    </row>
    <row r="6709" spans="3:5" x14ac:dyDescent="0.25">
      <c r="C6709" s="3"/>
      <c r="E6709" s="3"/>
    </row>
    <row r="6710" spans="3:5" x14ac:dyDescent="0.25">
      <c r="C6710" s="3"/>
      <c r="E6710" s="3"/>
    </row>
    <row r="6711" spans="3:5" x14ac:dyDescent="0.25">
      <c r="C6711" s="3"/>
      <c r="E6711" s="3"/>
    </row>
    <row r="6712" spans="3:5" x14ac:dyDescent="0.25">
      <c r="C6712" s="3"/>
      <c r="E6712" s="3"/>
    </row>
    <row r="6713" spans="3:5" x14ac:dyDescent="0.25">
      <c r="C6713" s="3"/>
      <c r="E6713" s="3"/>
    </row>
    <row r="6714" spans="3:5" x14ac:dyDescent="0.25">
      <c r="C6714" s="3"/>
      <c r="E6714" s="3"/>
    </row>
    <row r="6715" spans="3:5" x14ac:dyDescent="0.25">
      <c r="C6715" s="3"/>
      <c r="E6715" s="3"/>
    </row>
    <row r="6716" spans="3:5" x14ac:dyDescent="0.25">
      <c r="C6716" s="3"/>
      <c r="E6716" s="3"/>
    </row>
    <row r="6717" spans="3:5" x14ac:dyDescent="0.25">
      <c r="C6717" s="3"/>
      <c r="E6717" s="3"/>
    </row>
    <row r="6718" spans="3:5" x14ac:dyDescent="0.25">
      <c r="C6718" s="3"/>
      <c r="E6718" s="3"/>
    </row>
    <row r="6719" spans="3:5" x14ac:dyDescent="0.25">
      <c r="C6719" s="3"/>
      <c r="E6719" s="3"/>
    </row>
    <row r="6720" spans="3:5" x14ac:dyDescent="0.25">
      <c r="C6720" s="3"/>
      <c r="E6720" s="3"/>
    </row>
    <row r="6721" spans="3:5" x14ac:dyDescent="0.25">
      <c r="C6721" s="3"/>
      <c r="E6721" s="3"/>
    </row>
    <row r="6722" spans="3:5" x14ac:dyDescent="0.25">
      <c r="C6722" s="3"/>
      <c r="E6722" s="3"/>
    </row>
    <row r="6723" spans="3:5" x14ac:dyDescent="0.25">
      <c r="C6723" s="3"/>
      <c r="E6723" s="3"/>
    </row>
    <row r="6724" spans="3:5" x14ac:dyDescent="0.25">
      <c r="C6724" s="3"/>
      <c r="E6724" s="3"/>
    </row>
    <row r="6725" spans="3:5" x14ac:dyDescent="0.25">
      <c r="C6725" s="3"/>
      <c r="E6725" s="3"/>
    </row>
    <row r="6726" spans="3:5" x14ac:dyDescent="0.25">
      <c r="C6726" s="3"/>
      <c r="E6726" s="3"/>
    </row>
    <row r="6727" spans="3:5" x14ac:dyDescent="0.25">
      <c r="C6727" s="3"/>
      <c r="E6727" s="3"/>
    </row>
    <row r="6728" spans="3:5" x14ac:dyDescent="0.25">
      <c r="C6728" s="3"/>
      <c r="E6728" s="3"/>
    </row>
    <row r="6729" spans="3:5" x14ac:dyDescent="0.25">
      <c r="C6729" s="3"/>
      <c r="E6729" s="3"/>
    </row>
    <row r="6730" spans="3:5" x14ac:dyDescent="0.25">
      <c r="C6730" s="3"/>
      <c r="E6730" s="3"/>
    </row>
    <row r="6731" spans="3:5" x14ac:dyDescent="0.25">
      <c r="C6731" s="3"/>
      <c r="E6731" s="3"/>
    </row>
    <row r="6732" spans="3:5" x14ac:dyDescent="0.25">
      <c r="C6732" s="3"/>
      <c r="E6732" s="3"/>
    </row>
    <row r="6733" spans="3:5" x14ac:dyDescent="0.25">
      <c r="C6733" s="3"/>
      <c r="E6733" s="3"/>
    </row>
    <row r="6734" spans="3:5" x14ac:dyDescent="0.25">
      <c r="C6734" s="3"/>
      <c r="E6734" s="3"/>
    </row>
    <row r="6735" spans="3:5" x14ac:dyDescent="0.25">
      <c r="C6735" s="3"/>
      <c r="E6735" s="3"/>
    </row>
    <row r="6736" spans="3:5" x14ac:dyDescent="0.25">
      <c r="C6736" s="3"/>
      <c r="E6736" s="3"/>
    </row>
    <row r="6737" spans="3:5" x14ac:dyDescent="0.25">
      <c r="C6737" s="3"/>
      <c r="E6737" s="3"/>
    </row>
    <row r="6738" spans="3:5" x14ac:dyDescent="0.25">
      <c r="C6738" s="3"/>
      <c r="E6738" s="3"/>
    </row>
    <row r="6739" spans="3:5" x14ac:dyDescent="0.25">
      <c r="C6739" s="3"/>
      <c r="E6739" s="3"/>
    </row>
    <row r="6740" spans="3:5" x14ac:dyDescent="0.25">
      <c r="C6740" s="3"/>
      <c r="E6740" s="3"/>
    </row>
    <row r="6741" spans="3:5" x14ac:dyDescent="0.25">
      <c r="C6741" s="3"/>
      <c r="E6741" s="3"/>
    </row>
    <row r="6742" spans="3:5" x14ac:dyDescent="0.25">
      <c r="C6742" s="3"/>
      <c r="E6742" s="3"/>
    </row>
    <row r="6743" spans="3:5" x14ac:dyDescent="0.25">
      <c r="C6743" s="3"/>
      <c r="E6743" s="3"/>
    </row>
    <row r="6744" spans="3:5" x14ac:dyDescent="0.25">
      <c r="C6744" s="3"/>
      <c r="E6744" s="3"/>
    </row>
    <row r="6745" spans="3:5" x14ac:dyDescent="0.25">
      <c r="C6745" s="3"/>
      <c r="E6745" s="3"/>
    </row>
    <row r="6746" spans="3:5" x14ac:dyDescent="0.25">
      <c r="C6746" s="3"/>
      <c r="E6746" s="3"/>
    </row>
    <row r="6747" spans="3:5" x14ac:dyDescent="0.25">
      <c r="C6747" s="3"/>
      <c r="E6747" s="3"/>
    </row>
    <row r="6748" spans="3:5" x14ac:dyDescent="0.25">
      <c r="C6748" s="3"/>
      <c r="E6748" s="3"/>
    </row>
    <row r="6749" spans="3:5" x14ac:dyDescent="0.25">
      <c r="C6749" s="3"/>
      <c r="E6749" s="3"/>
    </row>
    <row r="6750" spans="3:5" x14ac:dyDescent="0.25">
      <c r="C6750" s="3"/>
      <c r="E6750" s="3"/>
    </row>
    <row r="6751" spans="3:5" x14ac:dyDescent="0.25">
      <c r="C6751" s="3"/>
      <c r="E6751" s="3"/>
    </row>
    <row r="6752" spans="3:5" x14ac:dyDescent="0.25">
      <c r="C6752" s="3"/>
      <c r="E6752" s="3"/>
    </row>
    <row r="6753" spans="3:5" x14ac:dyDescent="0.25">
      <c r="C6753" s="3"/>
      <c r="E6753" s="3"/>
    </row>
    <row r="6754" spans="3:5" x14ac:dyDescent="0.25">
      <c r="C6754" s="3"/>
      <c r="E6754" s="3"/>
    </row>
    <row r="6755" spans="3:5" x14ac:dyDescent="0.25">
      <c r="C6755" s="3"/>
      <c r="E6755" s="3"/>
    </row>
    <row r="6756" spans="3:5" x14ac:dyDescent="0.25">
      <c r="C6756" s="3"/>
      <c r="E6756" s="3"/>
    </row>
    <row r="6757" spans="3:5" x14ac:dyDescent="0.25">
      <c r="C6757" s="3"/>
      <c r="E6757" s="3"/>
    </row>
    <row r="6758" spans="3:5" x14ac:dyDescent="0.25">
      <c r="C6758" s="3"/>
      <c r="E6758" s="3"/>
    </row>
    <row r="6759" spans="3:5" x14ac:dyDescent="0.25">
      <c r="C6759" s="3"/>
      <c r="E6759" s="3"/>
    </row>
    <row r="6760" spans="3:5" x14ac:dyDescent="0.25">
      <c r="C6760" s="3"/>
      <c r="E6760" s="3"/>
    </row>
    <row r="6761" spans="3:5" x14ac:dyDescent="0.25">
      <c r="C6761" s="3"/>
      <c r="E6761" s="3"/>
    </row>
    <row r="6762" spans="3:5" x14ac:dyDescent="0.25">
      <c r="C6762" s="3"/>
      <c r="E6762" s="3"/>
    </row>
    <row r="6763" spans="3:5" x14ac:dyDescent="0.25">
      <c r="C6763" s="3"/>
      <c r="E6763" s="3"/>
    </row>
    <row r="6764" spans="3:5" x14ac:dyDescent="0.25">
      <c r="C6764" s="3"/>
      <c r="E6764" s="3"/>
    </row>
    <row r="6765" spans="3:5" x14ac:dyDescent="0.25">
      <c r="C6765" s="3"/>
      <c r="E6765" s="3"/>
    </row>
    <row r="6766" spans="3:5" x14ac:dyDescent="0.25">
      <c r="C6766" s="3"/>
      <c r="E6766" s="3"/>
    </row>
    <row r="6767" spans="3:5" x14ac:dyDescent="0.25">
      <c r="C6767" s="3"/>
      <c r="E6767" s="3"/>
    </row>
    <row r="6768" spans="3:5" x14ac:dyDescent="0.25">
      <c r="C6768" s="3"/>
      <c r="E6768" s="3"/>
    </row>
    <row r="6769" spans="3:5" x14ac:dyDescent="0.25">
      <c r="C6769" s="3"/>
      <c r="E6769" s="3"/>
    </row>
    <row r="6770" spans="3:5" x14ac:dyDescent="0.25">
      <c r="C6770" s="3"/>
      <c r="E6770" s="3"/>
    </row>
    <row r="6771" spans="3:5" x14ac:dyDescent="0.25">
      <c r="C6771" s="3"/>
      <c r="E6771" s="3"/>
    </row>
    <row r="6772" spans="3:5" x14ac:dyDescent="0.25">
      <c r="C6772" s="3"/>
      <c r="E6772" s="3"/>
    </row>
    <row r="6773" spans="3:5" x14ac:dyDescent="0.25">
      <c r="C6773" s="3"/>
      <c r="E6773" s="3"/>
    </row>
    <row r="6774" spans="3:5" x14ac:dyDescent="0.25">
      <c r="C6774" s="3"/>
      <c r="E6774" s="3"/>
    </row>
    <row r="6775" spans="3:5" x14ac:dyDescent="0.25">
      <c r="C6775" s="3"/>
      <c r="E6775" s="3"/>
    </row>
    <row r="6776" spans="3:5" x14ac:dyDescent="0.25">
      <c r="C6776" s="3"/>
      <c r="E6776" s="3"/>
    </row>
    <row r="6777" spans="3:5" x14ac:dyDescent="0.25">
      <c r="C6777" s="3"/>
      <c r="E6777" s="3"/>
    </row>
    <row r="6778" spans="3:5" x14ac:dyDescent="0.25">
      <c r="C6778" s="3"/>
      <c r="E6778" s="3"/>
    </row>
    <row r="6779" spans="3:5" x14ac:dyDescent="0.25">
      <c r="C6779" s="3"/>
      <c r="E6779" s="3"/>
    </row>
    <row r="6780" spans="3:5" x14ac:dyDescent="0.25">
      <c r="C6780" s="3"/>
      <c r="E6780" s="3"/>
    </row>
    <row r="6781" spans="3:5" x14ac:dyDescent="0.25">
      <c r="C6781" s="3"/>
      <c r="E6781" s="3"/>
    </row>
    <row r="6782" spans="3:5" x14ac:dyDescent="0.25">
      <c r="C6782" s="3"/>
      <c r="E6782" s="3"/>
    </row>
    <row r="6783" spans="3:5" x14ac:dyDescent="0.25">
      <c r="C6783" s="3"/>
      <c r="E6783" s="3"/>
    </row>
    <row r="6784" spans="3:5" x14ac:dyDescent="0.25">
      <c r="C6784" s="3"/>
      <c r="E6784" s="3"/>
    </row>
    <row r="6785" spans="3:5" x14ac:dyDescent="0.25">
      <c r="C6785" s="3"/>
      <c r="E6785" s="3"/>
    </row>
    <row r="6786" spans="3:5" x14ac:dyDescent="0.25">
      <c r="C6786" s="3"/>
      <c r="E6786" s="3"/>
    </row>
    <row r="6787" spans="3:5" x14ac:dyDescent="0.25">
      <c r="C6787" s="3"/>
      <c r="E6787" s="3"/>
    </row>
    <row r="6788" spans="3:5" x14ac:dyDescent="0.25">
      <c r="C6788" s="3"/>
      <c r="E6788" s="3"/>
    </row>
    <row r="6789" spans="3:5" x14ac:dyDescent="0.25">
      <c r="C6789" s="3"/>
      <c r="E6789" s="3"/>
    </row>
    <row r="6790" spans="3:5" x14ac:dyDescent="0.25">
      <c r="C6790" s="3"/>
      <c r="E6790" s="3"/>
    </row>
    <row r="6791" spans="3:5" x14ac:dyDescent="0.25">
      <c r="C6791" s="3"/>
      <c r="E6791" s="3"/>
    </row>
    <row r="6792" spans="3:5" x14ac:dyDescent="0.25">
      <c r="C6792" s="3"/>
      <c r="E6792" s="3"/>
    </row>
    <row r="6793" spans="3:5" x14ac:dyDescent="0.25">
      <c r="C6793" s="3"/>
      <c r="E6793" s="3"/>
    </row>
    <row r="6794" spans="3:5" x14ac:dyDescent="0.25">
      <c r="C6794" s="3"/>
      <c r="E6794" s="3"/>
    </row>
    <row r="6795" spans="3:5" x14ac:dyDescent="0.25">
      <c r="C6795" s="3"/>
      <c r="E6795" s="3"/>
    </row>
    <row r="6796" spans="3:5" x14ac:dyDescent="0.25">
      <c r="C6796" s="3"/>
      <c r="E6796" s="3"/>
    </row>
    <row r="6797" spans="3:5" x14ac:dyDescent="0.25">
      <c r="C6797" s="3"/>
      <c r="E6797" s="3"/>
    </row>
    <row r="6798" spans="3:5" x14ac:dyDescent="0.25">
      <c r="C6798" s="3"/>
      <c r="E6798" s="3"/>
    </row>
    <row r="6799" spans="3:5" x14ac:dyDescent="0.25">
      <c r="C6799" s="3"/>
      <c r="E6799" s="3"/>
    </row>
    <row r="6800" spans="3:5" x14ac:dyDescent="0.25">
      <c r="C6800" s="3"/>
      <c r="E6800" s="3"/>
    </row>
    <row r="6801" spans="3:5" x14ac:dyDescent="0.25">
      <c r="C6801" s="3"/>
      <c r="E6801" s="3"/>
    </row>
    <row r="6802" spans="3:5" x14ac:dyDescent="0.25">
      <c r="C6802" s="3"/>
      <c r="E6802" s="3"/>
    </row>
    <row r="6803" spans="3:5" x14ac:dyDescent="0.25">
      <c r="C6803" s="3"/>
      <c r="E6803" s="3"/>
    </row>
    <row r="6804" spans="3:5" x14ac:dyDescent="0.25">
      <c r="C6804" s="3"/>
      <c r="E6804" s="3"/>
    </row>
    <row r="6805" spans="3:5" x14ac:dyDescent="0.25">
      <c r="C6805" s="3"/>
      <c r="E6805" s="3"/>
    </row>
    <row r="6806" spans="3:5" x14ac:dyDescent="0.25">
      <c r="C6806" s="3"/>
      <c r="E6806" s="3"/>
    </row>
    <row r="6807" spans="3:5" x14ac:dyDescent="0.25">
      <c r="C6807" s="3"/>
      <c r="E6807" s="3"/>
    </row>
    <row r="6808" spans="3:5" x14ac:dyDescent="0.25">
      <c r="C6808" s="3"/>
      <c r="E6808" s="3"/>
    </row>
    <row r="6809" spans="3:5" x14ac:dyDescent="0.25">
      <c r="C6809" s="3"/>
      <c r="E6809" s="3"/>
    </row>
    <row r="6810" spans="3:5" x14ac:dyDescent="0.25">
      <c r="C6810" s="3"/>
      <c r="E6810" s="3"/>
    </row>
    <row r="6811" spans="3:5" x14ac:dyDescent="0.25">
      <c r="C6811" s="3"/>
      <c r="E6811" s="3"/>
    </row>
    <row r="6812" spans="3:5" x14ac:dyDescent="0.25">
      <c r="C6812" s="3"/>
      <c r="E6812" s="3"/>
    </row>
    <row r="6813" spans="3:5" x14ac:dyDescent="0.25">
      <c r="C6813" s="3"/>
      <c r="E6813" s="3"/>
    </row>
    <row r="6814" spans="3:5" x14ac:dyDescent="0.25">
      <c r="C6814" s="3"/>
      <c r="E6814" s="3"/>
    </row>
    <row r="6815" spans="3:5" x14ac:dyDescent="0.25">
      <c r="C6815" s="3"/>
      <c r="E6815" s="3"/>
    </row>
    <row r="6816" spans="3:5" x14ac:dyDescent="0.25">
      <c r="C6816" s="3"/>
      <c r="E6816" s="3"/>
    </row>
    <row r="6817" spans="3:5" x14ac:dyDescent="0.25">
      <c r="C6817" s="3"/>
      <c r="E6817" s="3"/>
    </row>
    <row r="6818" spans="3:5" x14ac:dyDescent="0.25">
      <c r="C6818" s="3"/>
      <c r="E6818" s="3"/>
    </row>
    <row r="6819" spans="3:5" x14ac:dyDescent="0.25">
      <c r="C6819" s="3"/>
      <c r="E6819" s="3"/>
    </row>
    <row r="6820" spans="3:5" x14ac:dyDescent="0.25">
      <c r="C6820" s="3"/>
      <c r="E6820" s="3"/>
    </row>
    <row r="6821" spans="3:5" x14ac:dyDescent="0.25">
      <c r="C6821" s="3"/>
      <c r="E6821" s="3"/>
    </row>
    <row r="6822" spans="3:5" x14ac:dyDescent="0.25">
      <c r="C6822" s="3"/>
      <c r="E6822" s="3"/>
    </row>
    <row r="6823" spans="3:5" x14ac:dyDescent="0.25">
      <c r="C6823" s="3"/>
      <c r="E6823" s="3"/>
    </row>
    <row r="6824" spans="3:5" x14ac:dyDescent="0.25">
      <c r="C6824" s="3"/>
      <c r="E6824" s="3"/>
    </row>
    <row r="6825" spans="3:5" x14ac:dyDescent="0.25">
      <c r="C6825" s="3"/>
      <c r="E6825" s="3"/>
    </row>
    <row r="6826" spans="3:5" x14ac:dyDescent="0.25">
      <c r="C6826" s="3"/>
      <c r="E6826" s="3"/>
    </row>
    <row r="6827" spans="3:5" x14ac:dyDescent="0.25">
      <c r="C6827" s="3"/>
      <c r="E6827" s="3"/>
    </row>
    <row r="6828" spans="3:5" x14ac:dyDescent="0.25">
      <c r="C6828" s="3"/>
      <c r="E6828" s="3"/>
    </row>
    <row r="6829" spans="3:5" x14ac:dyDescent="0.25">
      <c r="C6829" s="3"/>
      <c r="E6829" s="3"/>
    </row>
    <row r="6830" spans="3:5" x14ac:dyDescent="0.25">
      <c r="C6830" s="3"/>
      <c r="E6830" s="3"/>
    </row>
    <row r="6831" spans="3:5" x14ac:dyDescent="0.25">
      <c r="C6831" s="3"/>
      <c r="E6831" s="3"/>
    </row>
    <row r="6832" spans="3:5" x14ac:dyDescent="0.25">
      <c r="C6832" s="3"/>
      <c r="E6832" s="3"/>
    </row>
    <row r="6833" spans="3:5" x14ac:dyDescent="0.25">
      <c r="C6833" s="3"/>
      <c r="E6833" s="3"/>
    </row>
    <row r="6834" spans="3:5" x14ac:dyDescent="0.25">
      <c r="C6834" s="3"/>
      <c r="E6834" s="3"/>
    </row>
    <row r="6835" spans="3:5" x14ac:dyDescent="0.25">
      <c r="C6835" s="3"/>
      <c r="E6835" s="3"/>
    </row>
    <row r="6836" spans="3:5" x14ac:dyDescent="0.25">
      <c r="C6836" s="3"/>
      <c r="E6836" s="3"/>
    </row>
    <row r="6837" spans="3:5" x14ac:dyDescent="0.25">
      <c r="C6837" s="3"/>
      <c r="E6837" s="3"/>
    </row>
    <row r="6838" spans="3:5" x14ac:dyDescent="0.25">
      <c r="C6838" s="3"/>
      <c r="E6838" s="3"/>
    </row>
    <row r="6839" spans="3:5" x14ac:dyDescent="0.25">
      <c r="C6839" s="3"/>
      <c r="E6839" s="3"/>
    </row>
    <row r="6840" spans="3:5" x14ac:dyDescent="0.25">
      <c r="C6840" s="3"/>
      <c r="E6840" s="3"/>
    </row>
    <row r="6841" spans="3:5" x14ac:dyDescent="0.25">
      <c r="C6841" s="3"/>
      <c r="E6841" s="3"/>
    </row>
    <row r="6842" spans="3:5" x14ac:dyDescent="0.25">
      <c r="C6842" s="3"/>
      <c r="E6842" s="3"/>
    </row>
    <row r="6843" spans="3:5" x14ac:dyDescent="0.25">
      <c r="C6843" s="3"/>
      <c r="E6843" s="3"/>
    </row>
    <row r="6844" spans="3:5" x14ac:dyDescent="0.25">
      <c r="C6844" s="3"/>
      <c r="E6844" s="3"/>
    </row>
    <row r="6845" spans="3:5" x14ac:dyDescent="0.25">
      <c r="C6845" s="3"/>
      <c r="E6845" s="3"/>
    </row>
    <row r="6846" spans="3:5" x14ac:dyDescent="0.25">
      <c r="C6846" s="3"/>
      <c r="E6846" s="3"/>
    </row>
    <row r="6847" spans="3:5" x14ac:dyDescent="0.25">
      <c r="C6847" s="3"/>
      <c r="E6847" s="3"/>
    </row>
    <row r="6848" spans="3:5" x14ac:dyDescent="0.25">
      <c r="C6848" s="3"/>
      <c r="E6848" s="3"/>
    </row>
    <row r="6849" spans="3:5" x14ac:dyDescent="0.25">
      <c r="C6849" s="3"/>
      <c r="E6849" s="3"/>
    </row>
    <row r="6850" spans="3:5" x14ac:dyDescent="0.25">
      <c r="C6850" s="3"/>
      <c r="E6850" s="3"/>
    </row>
    <row r="6851" spans="3:5" x14ac:dyDescent="0.25">
      <c r="C6851" s="3"/>
      <c r="E6851" s="3"/>
    </row>
    <row r="6852" spans="3:5" x14ac:dyDescent="0.25">
      <c r="C6852" s="3"/>
      <c r="E6852" s="3"/>
    </row>
    <row r="6853" spans="3:5" x14ac:dyDescent="0.25">
      <c r="C6853" s="3"/>
      <c r="E6853" s="3"/>
    </row>
    <row r="6854" spans="3:5" x14ac:dyDescent="0.25">
      <c r="C6854" s="3"/>
      <c r="E6854" s="3"/>
    </row>
    <row r="6855" spans="3:5" x14ac:dyDescent="0.25">
      <c r="C6855" s="3"/>
      <c r="E6855" s="3"/>
    </row>
    <row r="6856" spans="3:5" x14ac:dyDescent="0.25">
      <c r="C6856" s="3"/>
      <c r="E6856" s="3"/>
    </row>
    <row r="6857" spans="3:5" x14ac:dyDescent="0.25">
      <c r="C6857" s="3"/>
      <c r="E6857" s="3"/>
    </row>
    <row r="6858" spans="3:5" x14ac:dyDescent="0.25">
      <c r="C6858" s="3"/>
      <c r="E6858" s="3"/>
    </row>
    <row r="6859" spans="3:5" x14ac:dyDescent="0.25">
      <c r="C6859" s="3"/>
      <c r="E6859" s="3"/>
    </row>
    <row r="6860" spans="3:5" x14ac:dyDescent="0.25">
      <c r="C6860" s="3"/>
      <c r="E6860" s="3"/>
    </row>
    <row r="6861" spans="3:5" x14ac:dyDescent="0.25">
      <c r="C6861" s="3"/>
      <c r="E6861" s="3"/>
    </row>
    <row r="6862" spans="3:5" x14ac:dyDescent="0.25">
      <c r="C6862" s="3"/>
      <c r="E6862" s="3"/>
    </row>
    <row r="6863" spans="3:5" x14ac:dyDescent="0.25">
      <c r="C6863" s="3"/>
      <c r="E6863" s="3"/>
    </row>
    <row r="6864" spans="3:5" x14ac:dyDescent="0.25">
      <c r="C6864" s="3"/>
      <c r="E6864" s="3"/>
    </row>
    <row r="6865" spans="3:5" x14ac:dyDescent="0.25">
      <c r="C6865" s="3"/>
      <c r="E6865" s="3"/>
    </row>
    <row r="6866" spans="3:5" x14ac:dyDescent="0.25">
      <c r="C6866" s="3"/>
      <c r="E6866" s="3"/>
    </row>
    <row r="6867" spans="3:5" x14ac:dyDescent="0.25">
      <c r="C6867" s="3"/>
      <c r="E6867" s="3"/>
    </row>
    <row r="6868" spans="3:5" x14ac:dyDescent="0.25">
      <c r="C6868" s="3"/>
      <c r="E6868" s="3"/>
    </row>
    <row r="6869" spans="3:5" x14ac:dyDescent="0.25">
      <c r="C6869" s="3"/>
      <c r="E6869" s="3"/>
    </row>
    <row r="6870" spans="3:5" x14ac:dyDescent="0.25">
      <c r="C6870" s="3"/>
      <c r="E6870" s="3"/>
    </row>
    <row r="6871" spans="3:5" x14ac:dyDescent="0.25">
      <c r="C6871" s="3"/>
      <c r="E6871" s="3"/>
    </row>
    <row r="6872" spans="3:5" x14ac:dyDescent="0.25">
      <c r="C6872" s="3"/>
      <c r="E6872" s="3"/>
    </row>
    <row r="6873" spans="3:5" x14ac:dyDescent="0.25">
      <c r="C6873" s="3"/>
      <c r="E6873" s="3"/>
    </row>
    <row r="6874" spans="3:5" x14ac:dyDescent="0.25">
      <c r="C6874" s="3"/>
      <c r="E6874" s="3"/>
    </row>
    <row r="6875" spans="3:5" x14ac:dyDescent="0.25">
      <c r="C6875" s="3"/>
      <c r="E6875" s="3"/>
    </row>
    <row r="6876" spans="3:5" x14ac:dyDescent="0.25">
      <c r="C6876" s="3"/>
      <c r="E6876" s="3"/>
    </row>
    <row r="6877" spans="3:5" x14ac:dyDescent="0.25">
      <c r="C6877" s="3"/>
      <c r="E6877" s="3"/>
    </row>
    <row r="6878" spans="3:5" x14ac:dyDescent="0.25">
      <c r="C6878" s="3"/>
      <c r="E6878" s="3"/>
    </row>
    <row r="6879" spans="3:5" x14ac:dyDescent="0.25">
      <c r="C6879" s="3"/>
      <c r="E6879" s="3"/>
    </row>
    <row r="6880" spans="3:5" x14ac:dyDescent="0.25">
      <c r="C6880" s="3"/>
      <c r="E6880" s="3"/>
    </row>
    <row r="6881" spans="3:5" x14ac:dyDescent="0.25">
      <c r="C6881" s="3"/>
      <c r="E6881" s="3"/>
    </row>
    <row r="6882" spans="3:5" x14ac:dyDescent="0.25">
      <c r="C6882" s="3"/>
      <c r="E6882" s="3"/>
    </row>
    <row r="6883" spans="3:5" x14ac:dyDescent="0.25">
      <c r="C6883" s="3"/>
      <c r="E6883" s="3"/>
    </row>
    <row r="6884" spans="3:5" x14ac:dyDescent="0.25">
      <c r="C6884" s="3"/>
      <c r="E6884" s="3"/>
    </row>
    <row r="6885" spans="3:5" x14ac:dyDescent="0.25">
      <c r="C6885" s="3"/>
      <c r="E6885" s="3"/>
    </row>
    <row r="6886" spans="3:5" x14ac:dyDescent="0.25">
      <c r="C6886" s="3"/>
      <c r="E6886" s="3"/>
    </row>
    <row r="6887" spans="3:5" x14ac:dyDescent="0.25">
      <c r="C6887" s="3"/>
      <c r="E6887" s="3"/>
    </row>
    <row r="6888" spans="3:5" x14ac:dyDescent="0.25">
      <c r="C6888" s="3"/>
      <c r="E6888" s="3"/>
    </row>
    <row r="6889" spans="3:5" x14ac:dyDescent="0.25">
      <c r="C6889" s="3"/>
      <c r="E6889" s="3"/>
    </row>
    <row r="6890" spans="3:5" x14ac:dyDescent="0.25">
      <c r="C6890" s="3"/>
      <c r="E6890" s="3"/>
    </row>
    <row r="6891" spans="3:5" x14ac:dyDescent="0.25">
      <c r="C6891" s="3"/>
      <c r="E6891" s="3"/>
    </row>
    <row r="6892" spans="3:5" x14ac:dyDescent="0.25">
      <c r="C6892" s="3"/>
      <c r="E6892" s="3"/>
    </row>
    <row r="6893" spans="3:5" x14ac:dyDescent="0.25">
      <c r="C6893" s="3"/>
      <c r="E6893" s="3"/>
    </row>
    <row r="6894" spans="3:5" x14ac:dyDescent="0.25">
      <c r="C6894" s="3"/>
      <c r="E6894" s="3"/>
    </row>
    <row r="6895" spans="3:5" x14ac:dyDescent="0.25">
      <c r="C6895" s="3"/>
      <c r="E6895" s="3"/>
    </row>
    <row r="6896" spans="3:5" x14ac:dyDescent="0.25">
      <c r="C6896" s="3"/>
      <c r="E6896" s="3"/>
    </row>
    <row r="6897" spans="3:5" x14ac:dyDescent="0.25">
      <c r="C6897" s="3"/>
      <c r="E6897" s="3"/>
    </row>
    <row r="6898" spans="3:5" x14ac:dyDescent="0.25">
      <c r="C6898" s="3"/>
      <c r="E6898" s="3"/>
    </row>
    <row r="6899" spans="3:5" x14ac:dyDescent="0.25">
      <c r="C6899" s="3"/>
      <c r="E6899" s="3"/>
    </row>
    <row r="6900" spans="3:5" x14ac:dyDescent="0.25">
      <c r="C6900" s="3"/>
      <c r="E6900" s="3"/>
    </row>
    <row r="6901" spans="3:5" x14ac:dyDescent="0.25">
      <c r="C6901" s="3"/>
      <c r="E6901" s="3"/>
    </row>
    <row r="6902" spans="3:5" x14ac:dyDescent="0.25">
      <c r="C6902" s="3"/>
      <c r="E6902" s="3"/>
    </row>
    <row r="6903" spans="3:5" x14ac:dyDescent="0.25">
      <c r="C6903" s="3"/>
      <c r="E6903" s="3"/>
    </row>
    <row r="6904" spans="3:5" x14ac:dyDescent="0.25">
      <c r="C6904" s="3"/>
      <c r="E6904" s="3"/>
    </row>
    <row r="6905" spans="3:5" x14ac:dyDescent="0.25">
      <c r="C6905" s="3"/>
      <c r="E6905" s="3"/>
    </row>
    <row r="6906" spans="3:5" x14ac:dyDescent="0.25">
      <c r="C6906" s="3"/>
      <c r="E6906" s="3"/>
    </row>
    <row r="6907" spans="3:5" x14ac:dyDescent="0.25">
      <c r="C6907" s="3"/>
      <c r="E6907" s="3"/>
    </row>
    <row r="6908" spans="3:5" x14ac:dyDescent="0.25">
      <c r="C6908" s="3"/>
      <c r="E6908" s="3"/>
    </row>
    <row r="6909" spans="3:5" x14ac:dyDescent="0.25">
      <c r="C6909" s="3"/>
      <c r="E6909" s="3"/>
    </row>
    <row r="6910" spans="3:5" x14ac:dyDescent="0.25">
      <c r="C6910" s="3"/>
      <c r="E6910" s="3"/>
    </row>
    <row r="6911" spans="3:5" x14ac:dyDescent="0.25">
      <c r="C6911" s="3"/>
      <c r="E6911" s="3"/>
    </row>
    <row r="6912" spans="3:5" x14ac:dyDescent="0.25">
      <c r="C6912" s="3"/>
      <c r="E6912" s="3"/>
    </row>
    <row r="6913" spans="3:5" x14ac:dyDescent="0.25">
      <c r="C6913" s="3"/>
      <c r="E6913" s="3"/>
    </row>
    <row r="6914" spans="3:5" x14ac:dyDescent="0.25">
      <c r="C6914" s="3"/>
      <c r="E6914" s="3"/>
    </row>
    <row r="6915" spans="3:5" x14ac:dyDescent="0.25">
      <c r="C6915" s="3"/>
      <c r="E6915" s="3"/>
    </row>
    <row r="6916" spans="3:5" x14ac:dyDescent="0.25">
      <c r="C6916" s="3"/>
      <c r="E6916" s="3"/>
    </row>
    <row r="6917" spans="3:5" x14ac:dyDescent="0.25">
      <c r="C6917" s="3"/>
      <c r="E6917" s="3"/>
    </row>
    <row r="6918" spans="3:5" x14ac:dyDescent="0.25">
      <c r="C6918" s="3"/>
      <c r="E6918" s="3"/>
    </row>
    <row r="6919" spans="3:5" x14ac:dyDescent="0.25">
      <c r="C6919" s="3"/>
      <c r="E6919" s="3"/>
    </row>
    <row r="6920" spans="3:5" x14ac:dyDescent="0.25">
      <c r="C6920" s="3"/>
      <c r="E6920" s="3"/>
    </row>
    <row r="6921" spans="3:5" x14ac:dyDescent="0.25">
      <c r="C6921" s="3"/>
      <c r="E6921" s="3"/>
    </row>
    <row r="6922" spans="3:5" x14ac:dyDescent="0.25">
      <c r="C6922" s="3"/>
      <c r="E6922" s="3"/>
    </row>
    <row r="6923" spans="3:5" x14ac:dyDescent="0.25">
      <c r="C6923" s="3"/>
      <c r="E6923" s="3"/>
    </row>
    <row r="6924" spans="3:5" x14ac:dyDescent="0.25">
      <c r="C6924" s="3"/>
      <c r="E6924" s="3"/>
    </row>
    <row r="6925" spans="3:5" x14ac:dyDescent="0.25">
      <c r="C6925" s="3"/>
      <c r="E6925" s="3"/>
    </row>
    <row r="6926" spans="3:5" x14ac:dyDescent="0.25">
      <c r="C6926" s="3"/>
      <c r="E6926" s="3"/>
    </row>
    <row r="6927" spans="3:5" x14ac:dyDescent="0.25">
      <c r="C6927" s="3"/>
      <c r="E6927" s="3"/>
    </row>
    <row r="6928" spans="3:5" x14ac:dyDescent="0.25">
      <c r="C6928" s="3"/>
      <c r="E6928" s="3"/>
    </row>
    <row r="6929" spans="3:5" x14ac:dyDescent="0.25">
      <c r="C6929" s="3"/>
      <c r="E6929" s="3"/>
    </row>
    <row r="6930" spans="3:5" x14ac:dyDescent="0.25">
      <c r="C6930" s="3"/>
      <c r="E6930" s="3"/>
    </row>
    <row r="6931" spans="3:5" x14ac:dyDescent="0.25">
      <c r="C6931" s="3"/>
      <c r="E6931" s="3"/>
    </row>
    <row r="6932" spans="3:5" x14ac:dyDescent="0.25">
      <c r="C6932" s="3"/>
      <c r="E6932" s="3"/>
    </row>
    <row r="6933" spans="3:5" x14ac:dyDescent="0.25">
      <c r="C6933" s="3"/>
      <c r="E6933" s="3"/>
    </row>
    <row r="6934" spans="3:5" x14ac:dyDescent="0.25">
      <c r="C6934" s="3"/>
      <c r="E6934" s="3"/>
    </row>
    <row r="6935" spans="3:5" x14ac:dyDescent="0.25">
      <c r="C6935" s="3"/>
      <c r="E6935" s="3"/>
    </row>
    <row r="6936" spans="3:5" x14ac:dyDescent="0.25">
      <c r="C6936" s="3"/>
      <c r="E6936" s="3"/>
    </row>
    <row r="6937" spans="3:5" x14ac:dyDescent="0.25">
      <c r="C6937" s="3"/>
      <c r="E6937" s="3"/>
    </row>
    <row r="6938" spans="3:5" x14ac:dyDescent="0.25">
      <c r="C6938" s="3"/>
      <c r="E6938" s="3"/>
    </row>
    <row r="6939" spans="3:5" x14ac:dyDescent="0.25">
      <c r="C6939" s="3"/>
      <c r="E6939" s="3"/>
    </row>
    <row r="6940" spans="3:5" x14ac:dyDescent="0.25">
      <c r="C6940" s="3"/>
      <c r="E6940" s="3"/>
    </row>
    <row r="6941" spans="3:5" x14ac:dyDescent="0.25">
      <c r="C6941" s="3"/>
      <c r="E6941" s="3"/>
    </row>
    <row r="6942" spans="3:5" x14ac:dyDescent="0.25">
      <c r="C6942" s="3"/>
      <c r="E6942" s="3"/>
    </row>
    <row r="6943" spans="3:5" x14ac:dyDescent="0.25">
      <c r="C6943" s="3"/>
      <c r="E6943" s="3"/>
    </row>
    <row r="6944" spans="3:5" x14ac:dyDescent="0.25">
      <c r="C6944" s="3"/>
      <c r="E6944" s="3"/>
    </row>
    <row r="6945" spans="3:5" x14ac:dyDescent="0.25">
      <c r="C6945" s="3"/>
      <c r="E6945" s="3"/>
    </row>
    <row r="6946" spans="3:5" x14ac:dyDescent="0.25">
      <c r="C6946" s="3"/>
      <c r="E6946" s="3"/>
    </row>
    <row r="6947" spans="3:5" x14ac:dyDescent="0.25">
      <c r="C6947" s="3"/>
      <c r="E6947" s="3"/>
    </row>
    <row r="6948" spans="3:5" x14ac:dyDescent="0.25">
      <c r="C6948" s="3"/>
      <c r="E6948" s="3"/>
    </row>
    <row r="6949" spans="3:5" x14ac:dyDescent="0.25">
      <c r="C6949" s="3"/>
      <c r="E6949" s="3"/>
    </row>
    <row r="6950" spans="3:5" x14ac:dyDescent="0.25">
      <c r="C6950" s="3"/>
      <c r="E6950" s="3"/>
    </row>
    <row r="6951" spans="3:5" x14ac:dyDescent="0.25">
      <c r="C6951" s="3"/>
      <c r="E6951" s="3"/>
    </row>
    <row r="6952" spans="3:5" x14ac:dyDescent="0.25">
      <c r="C6952" s="3"/>
      <c r="E6952" s="3"/>
    </row>
    <row r="6953" spans="3:5" x14ac:dyDescent="0.25">
      <c r="C6953" s="3"/>
      <c r="E6953" s="3"/>
    </row>
    <row r="6954" spans="3:5" x14ac:dyDescent="0.25">
      <c r="C6954" s="3"/>
      <c r="E6954" s="3"/>
    </row>
    <row r="6955" spans="3:5" x14ac:dyDescent="0.25">
      <c r="C6955" s="3"/>
      <c r="E6955" s="3"/>
    </row>
    <row r="6956" spans="3:5" x14ac:dyDescent="0.25">
      <c r="C6956" s="3"/>
      <c r="E6956" s="3"/>
    </row>
    <row r="6957" spans="3:5" x14ac:dyDescent="0.25">
      <c r="C6957" s="3"/>
      <c r="E6957" s="3"/>
    </row>
    <row r="6958" spans="3:5" x14ac:dyDescent="0.25">
      <c r="C6958" s="3"/>
      <c r="E6958" s="3"/>
    </row>
    <row r="6959" spans="3:5" x14ac:dyDescent="0.25">
      <c r="C6959" s="3"/>
      <c r="E6959" s="3"/>
    </row>
    <row r="6960" spans="3:5" x14ac:dyDescent="0.25">
      <c r="C6960" s="3"/>
      <c r="E6960" s="3"/>
    </row>
    <row r="6961" spans="3:5" x14ac:dyDescent="0.25">
      <c r="C6961" s="3"/>
      <c r="E6961" s="3"/>
    </row>
    <row r="6962" spans="3:5" x14ac:dyDescent="0.25">
      <c r="C6962" s="3"/>
      <c r="E6962" s="3"/>
    </row>
    <row r="6963" spans="3:5" x14ac:dyDescent="0.25">
      <c r="C6963" s="3"/>
      <c r="E6963" s="3"/>
    </row>
    <row r="6964" spans="3:5" x14ac:dyDescent="0.25">
      <c r="C6964" s="3"/>
      <c r="E6964" s="3"/>
    </row>
    <row r="6965" spans="3:5" x14ac:dyDescent="0.25">
      <c r="C6965" s="3"/>
      <c r="E6965" s="3"/>
    </row>
    <row r="6966" spans="3:5" x14ac:dyDescent="0.25">
      <c r="C6966" s="3"/>
      <c r="E6966" s="3"/>
    </row>
    <row r="6967" spans="3:5" x14ac:dyDescent="0.25">
      <c r="C6967" s="3"/>
      <c r="E6967" s="3"/>
    </row>
    <row r="6968" spans="3:5" x14ac:dyDescent="0.25">
      <c r="C6968" s="3"/>
      <c r="E6968" s="3"/>
    </row>
    <row r="6969" spans="3:5" x14ac:dyDescent="0.25">
      <c r="C6969" s="3"/>
      <c r="E6969" s="3"/>
    </row>
    <row r="6970" spans="3:5" x14ac:dyDescent="0.25">
      <c r="C6970" s="3"/>
      <c r="E6970" s="3"/>
    </row>
    <row r="6971" spans="3:5" x14ac:dyDescent="0.25">
      <c r="C6971" s="3"/>
      <c r="E6971" s="3"/>
    </row>
    <row r="6972" spans="3:5" x14ac:dyDescent="0.25">
      <c r="C6972" s="3"/>
      <c r="E6972" s="3"/>
    </row>
    <row r="6973" spans="3:5" x14ac:dyDescent="0.25">
      <c r="C6973" s="3"/>
      <c r="E6973" s="3"/>
    </row>
    <row r="6974" spans="3:5" x14ac:dyDescent="0.25">
      <c r="C6974" s="3"/>
      <c r="E6974" s="3"/>
    </row>
    <row r="6975" spans="3:5" x14ac:dyDescent="0.25">
      <c r="C6975" s="3"/>
      <c r="E6975" s="3"/>
    </row>
    <row r="6976" spans="3:5" x14ac:dyDescent="0.25">
      <c r="C6976" s="3"/>
      <c r="E6976" s="3"/>
    </row>
    <row r="6977" spans="3:5" x14ac:dyDescent="0.25">
      <c r="C6977" s="3"/>
      <c r="E6977" s="3"/>
    </row>
    <row r="6978" spans="3:5" x14ac:dyDescent="0.25">
      <c r="C6978" s="3"/>
      <c r="E6978" s="3"/>
    </row>
    <row r="6979" spans="3:5" x14ac:dyDescent="0.25">
      <c r="C6979" s="3"/>
      <c r="E6979" s="3"/>
    </row>
    <row r="6980" spans="3:5" x14ac:dyDescent="0.25">
      <c r="C6980" s="3"/>
      <c r="E6980" s="3"/>
    </row>
    <row r="6981" spans="3:5" x14ac:dyDescent="0.25">
      <c r="C6981" s="3"/>
      <c r="E6981" s="3"/>
    </row>
    <row r="6982" spans="3:5" x14ac:dyDescent="0.25">
      <c r="C6982" s="3"/>
      <c r="E6982" s="3"/>
    </row>
    <row r="6983" spans="3:5" x14ac:dyDescent="0.25">
      <c r="C6983" s="3"/>
      <c r="E6983" s="26"/>
    </row>
    <row r="6984" spans="3:5" x14ac:dyDescent="0.25">
      <c r="C6984" s="3"/>
    </row>
    <row r="6985" spans="3:5" x14ac:dyDescent="0.25">
      <c r="C6985" s="3"/>
    </row>
    <row r="6986" spans="3:5" x14ac:dyDescent="0.25">
      <c r="C6986" s="3"/>
    </row>
    <row r="6987" spans="3:5" x14ac:dyDescent="0.25">
      <c r="C6987" s="3"/>
    </row>
    <row r="6988" spans="3:5" x14ac:dyDescent="0.25">
      <c r="C6988" s="3"/>
    </row>
  </sheetData>
  <sheetProtection selectLockedCells="1" selectUnlockedCells="1"/>
  <autoFilter ref="A2:AF247" xr:uid="{00000000-0009-0000-0000-000000000000}"/>
  <mergeCells count="5">
    <mergeCell ref="Q1:AD1"/>
    <mergeCell ref="A1:B1"/>
    <mergeCell ref="C1:F1"/>
    <mergeCell ref="N1:P1"/>
    <mergeCell ref="G1:K1"/>
  </mergeCells>
  <phoneticPr fontId="8" type="noConversion"/>
  <conditionalFormatting sqref="S248:U1446 A3:AE247">
    <cfRule type="containsText" dxfId="0" priority="31456" operator="containsText" text="EN ATTENTE">
      <formula>NOT(ISERROR(SEARCH("EN ATTENTE",A3)))</formula>
    </cfRule>
  </conditionalFormatting>
  <conditionalFormatting sqref="E248:E609 D610:E1588 C610:C1783 E1589 D1590:E1783 C1784:E3484">
    <cfRule type="containsText" dxfId="1" priority="3110" operator="containsText" text="EN ATTENTE">
      <formula>NOT(ISERROR(SEARCH("EN ATTENTE",C248)))</formula>
    </cfRule>
  </conditionalFormatting>
  <dataValidations count="11">
    <dataValidation type="list" allowBlank="1" showInputMessage="1" showErrorMessage="1" sqref="E248:E3484" xr:uid="{00000000-0002-0000-0000-000003000000}">
      <formula1>EMETTEURSDEM</formula1>
    </dataValidation>
    <dataValidation type="list" allowBlank="1" showInputMessage="1" showErrorMessage="1" sqref="F248:G3484" xr:uid="{00000000-0002-0000-0000-000001000000}">
      <formula1>SERVICES3</formula1>
    </dataValidation>
    <dataValidation type="list" allowBlank="1" showInputMessage="1" showErrorMessage="1" sqref="A3:A247" xr:uid="{9B750269-2017-4952-AFF9-266950B56049}">
      <formula1>"2025"</formula1>
    </dataValidation>
    <dataValidation type="list" allowBlank="1" showInputMessage="1" showErrorMessage="1" sqref="B3:B247" xr:uid="{69423E87-BF95-4868-9054-F1A536923CE4}">
      <formula1>MOIS</formula1>
    </dataValidation>
    <dataValidation type="list" allowBlank="1" showInputMessage="1" showErrorMessage="1" sqref="E3:E247" xr:uid="{83CE651C-7F72-40F5-80E6-5B84AB9C6706}">
      <formula1>DEMANDEURS</formula1>
    </dataValidation>
    <dataValidation type="list" allowBlank="1" showInputMessage="1" showErrorMessage="1" sqref="H3:H247 F3:F247" xr:uid="{3A21469F-150C-40D4-8418-2BE8CFE4EB86}">
      <formula1>POLES</formula1>
    </dataValidation>
    <dataValidation type="list" allowBlank="1" showInputMessage="1" showErrorMessage="1" sqref="M3:M247" xr:uid="{538C7285-6117-471A-A571-1E687F16589C}">
      <formula1>MODELES</formula1>
    </dataValidation>
    <dataValidation type="list" allowBlank="1" showInputMessage="1" showErrorMessage="1" sqref="R3:R247" xr:uid="{2FF275F3-374E-4EEA-BE54-2F7FB6D3B2F9}">
      <formula1>VOLETS</formula1>
    </dataValidation>
    <dataValidation type="list" allowBlank="1" showInputMessage="1" showErrorMessage="1" sqref="S3:S247" xr:uid="{4C65EEE5-996A-4F8B-9AF4-D43F7A41AF1C}">
      <formula1>SOUSVOLETS</formula1>
    </dataValidation>
    <dataValidation type="list" allowBlank="1" showInputMessage="1" showErrorMessage="1" sqref="T3:T247" xr:uid="{6513EE02-828A-4A06-94E3-5E5D3D822A96}">
      <formula1>TACHES</formula1>
    </dataValidation>
    <dataValidation type="list" allowBlank="1" showInputMessage="1" showErrorMessage="1" sqref="U3:U247" xr:uid="{8E433397-8178-4011-97D5-FD19D1E1436C}">
      <formula1>SOUSTACHES</formula1>
    </dataValidation>
  </dataValidations>
  <pageMargins left="0.31496062992125984" right="0.31496062992125984" top="0.74803149606299213" bottom="0.74803149606299213" header="0.31496062992125984" footer="0.31496062992125984"/>
  <pageSetup paperSize="9" scale="35" orientation="landscape" r:id="rId1"/>
  <headerFooter>
    <oddHeader>&amp;CTABLEAU SUIVI CONTROLE DOCUMENTAIRE CEIDRE TEGG&amp;R&amp;D</oddHead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B32F9BE-F373-4729-BD16-01E1C53148F8}">
          <x14:formula1>
            <xm:f>'LISTE DEROULANTE'!$C$2:$C$187</xm:f>
          </x14:formula1>
          <xm:sqref>G3:G247</xm:sqref>
        </x14:dataValidation>
        <x14:dataValidation type="list" allowBlank="1" showInputMessage="1" showErrorMessage="1" xr:uid="{F19C8EBA-0F10-49AF-997A-A7C6DE35865B}">
          <x14:formula1>
            <xm:f>'LISTE DEROULANTE'!$I$2:$I$4</xm:f>
          </x14:formula1>
          <xm:sqref>AE3:AE247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00000"/>
  </sheetPr>
  <dimension ref="A1:I345"/>
  <sheetViews>
    <sheetView zoomScaleNormal="100" workbookViewId="0">
      <selection activeCell="H7" sqref="H7"/>
    </sheetView>
  </sheetViews>
  <sheetFormatPr baseColWidth="10" defaultColWidth="11.42578125" defaultRowHeight="15" x14ac:dyDescent="0.25"/>
  <cols>
    <col min="1" max="1" width="14.7109375" customWidth="1"/>
    <col min="2" max="2" width="36.7109375" style="15" customWidth="1"/>
    <col min="3" max="3" width="38" style="21" customWidth="1"/>
    <col min="4" max="4" width="41.28515625" customWidth="1"/>
    <col min="5" max="5" width="32" style="16" customWidth="1"/>
    <col min="6" max="6" width="42.7109375" customWidth="1"/>
    <col min="7" max="7" width="40.28515625" style="15" customWidth="1"/>
    <col min="8" max="8" width="33" customWidth="1"/>
    <col min="9" max="9" width="22.7109375" customWidth="1"/>
    <col min="11" max="11" width="28.5703125" customWidth="1"/>
  </cols>
  <sheetData>
    <row r="1" spans="1:9" s="19" customFormat="1" ht="69.75" customHeight="1" x14ac:dyDescent="0.25">
      <c r="A1" s="61" t="s">
        <v>107</v>
      </c>
      <c r="B1" s="61" t="s">
        <v>108</v>
      </c>
      <c r="C1" s="62" t="s">
        <v>109</v>
      </c>
      <c r="D1" s="61" t="s">
        <v>110</v>
      </c>
      <c r="E1" s="63" t="s">
        <v>111</v>
      </c>
      <c r="F1" s="61" t="s">
        <v>112</v>
      </c>
      <c r="G1" s="61" t="s">
        <v>113</v>
      </c>
      <c r="H1" s="61" t="s">
        <v>114</v>
      </c>
      <c r="I1" s="61" t="s">
        <v>115</v>
      </c>
    </row>
    <row r="2" spans="1:9" ht="40.5" customHeight="1" x14ac:dyDescent="0.25">
      <c r="A2" s="58" t="s">
        <v>39</v>
      </c>
      <c r="B2" s="59"/>
      <c r="C2" s="60"/>
      <c r="D2" s="44"/>
      <c r="E2" s="82" t="s">
        <v>64</v>
      </c>
      <c r="F2" s="80" t="s">
        <v>51</v>
      </c>
      <c r="G2" s="64" t="s">
        <v>65</v>
      </c>
      <c r="H2" s="78"/>
      <c r="I2" s="76" t="s">
        <v>174</v>
      </c>
    </row>
    <row r="3" spans="1:9" ht="49.5" customHeight="1" x14ac:dyDescent="0.25">
      <c r="A3" s="56" t="s">
        <v>95</v>
      </c>
      <c r="B3" s="57"/>
      <c r="C3" s="54"/>
      <c r="D3" s="45"/>
      <c r="E3" s="68" t="s">
        <v>50</v>
      </c>
      <c r="F3" s="81" t="s">
        <v>116</v>
      </c>
      <c r="G3" s="64" t="s">
        <v>117</v>
      </c>
      <c r="H3" s="78"/>
      <c r="I3" s="77" t="s">
        <v>174</v>
      </c>
    </row>
    <row r="4" spans="1:9" ht="58.5" customHeight="1" x14ac:dyDescent="0.25">
      <c r="A4" s="56" t="s">
        <v>118</v>
      </c>
      <c r="B4" s="57"/>
      <c r="C4" s="54"/>
      <c r="D4" s="46"/>
      <c r="E4" s="83" t="s">
        <v>67</v>
      </c>
      <c r="G4" s="64" t="s">
        <v>119</v>
      </c>
      <c r="H4" s="78"/>
      <c r="I4" s="77" t="s">
        <v>120</v>
      </c>
    </row>
    <row r="5" spans="1:9" ht="35.1" customHeight="1" x14ac:dyDescent="0.25">
      <c r="A5" s="56" t="s">
        <v>121</v>
      </c>
      <c r="B5" s="57"/>
      <c r="C5" s="54"/>
      <c r="D5" s="45"/>
      <c r="E5" s="84" t="s">
        <v>57</v>
      </c>
      <c r="F5" s="14"/>
      <c r="G5" s="65" t="s">
        <v>122</v>
      </c>
      <c r="H5" s="78"/>
    </row>
    <row r="6" spans="1:9" ht="35.1" customHeight="1" x14ac:dyDescent="0.25">
      <c r="A6" s="56" t="s">
        <v>123</v>
      </c>
      <c r="B6" s="57"/>
      <c r="C6" s="54"/>
      <c r="D6" s="45"/>
      <c r="E6" s="72" t="s">
        <v>47</v>
      </c>
      <c r="F6" s="15"/>
      <c r="G6" s="66" t="s">
        <v>124</v>
      </c>
      <c r="H6" s="78"/>
    </row>
    <row r="7" spans="1:9" ht="35.1" customHeight="1" x14ac:dyDescent="0.25">
      <c r="A7" s="56" t="s">
        <v>125</v>
      </c>
      <c r="B7" s="57"/>
      <c r="C7" s="54"/>
      <c r="D7" s="45"/>
      <c r="E7" s="85" t="s">
        <v>42</v>
      </c>
      <c r="F7" s="14"/>
      <c r="G7" s="66" t="s">
        <v>52</v>
      </c>
      <c r="H7" s="78"/>
    </row>
    <row r="8" spans="1:9" ht="35.1" customHeight="1" x14ac:dyDescent="0.25">
      <c r="A8" s="56" t="s">
        <v>126</v>
      </c>
      <c r="B8" s="57"/>
      <c r="C8" s="54"/>
      <c r="D8" s="45"/>
      <c r="E8" s="86" t="s">
        <v>127</v>
      </c>
      <c r="F8" s="15"/>
      <c r="G8" s="66" t="s">
        <v>128</v>
      </c>
      <c r="H8" s="78"/>
    </row>
    <row r="9" spans="1:9" ht="35.1" customHeight="1" x14ac:dyDescent="0.25">
      <c r="A9" s="56" t="s">
        <v>129</v>
      </c>
      <c r="B9" s="57"/>
      <c r="C9" s="54"/>
      <c r="D9" s="45"/>
      <c r="E9" s="87" t="s">
        <v>130</v>
      </c>
      <c r="F9" s="15"/>
      <c r="G9" s="66" t="s">
        <v>131</v>
      </c>
      <c r="H9" s="78"/>
    </row>
    <row r="10" spans="1:9" ht="35.1" customHeight="1" x14ac:dyDescent="0.25">
      <c r="A10" s="56" t="s">
        <v>132</v>
      </c>
      <c r="B10" s="57"/>
      <c r="C10" s="54"/>
      <c r="D10" s="45"/>
      <c r="F10" s="15"/>
      <c r="G10" s="67" t="s">
        <v>102</v>
      </c>
      <c r="H10" s="78"/>
    </row>
    <row r="11" spans="1:9" ht="35.1" customHeight="1" x14ac:dyDescent="0.25">
      <c r="A11" s="56" t="s">
        <v>133</v>
      </c>
      <c r="B11" s="57"/>
      <c r="C11" s="54"/>
      <c r="D11" s="45"/>
      <c r="F11" s="15"/>
      <c r="G11" s="68" t="s">
        <v>134</v>
      </c>
      <c r="H11" s="78"/>
    </row>
    <row r="12" spans="1:9" ht="35.1" customHeight="1" x14ac:dyDescent="0.25">
      <c r="A12" s="56" t="s">
        <v>135</v>
      </c>
      <c r="B12" s="57"/>
      <c r="C12" s="54"/>
      <c r="D12" s="45"/>
      <c r="F12" s="15"/>
      <c r="G12" s="68" t="s">
        <v>136</v>
      </c>
      <c r="H12" s="78"/>
    </row>
    <row r="13" spans="1:9" ht="35.1" customHeight="1" x14ac:dyDescent="0.25">
      <c r="A13" s="56" t="s">
        <v>137</v>
      </c>
      <c r="B13" s="57"/>
      <c r="C13" s="54"/>
      <c r="D13" s="45"/>
      <c r="F13" s="15"/>
      <c r="G13" s="69" t="s">
        <v>138</v>
      </c>
      <c r="H13" s="78"/>
    </row>
    <row r="14" spans="1:9" ht="35.1" customHeight="1" x14ac:dyDescent="0.25">
      <c r="B14" s="57"/>
      <c r="C14" s="54"/>
      <c r="D14" s="45"/>
      <c r="F14" s="15"/>
      <c r="G14" s="69" t="s">
        <v>139</v>
      </c>
      <c r="H14" s="79"/>
    </row>
    <row r="15" spans="1:9" ht="35.1" customHeight="1" x14ac:dyDescent="0.25">
      <c r="C15" s="54"/>
      <c r="D15" s="45"/>
      <c r="F15" s="16"/>
      <c r="G15" s="69" t="s">
        <v>140</v>
      </c>
      <c r="H15" s="79"/>
    </row>
    <row r="16" spans="1:9" ht="43.5" customHeight="1" x14ac:dyDescent="0.25">
      <c r="C16" s="54"/>
      <c r="D16" s="45"/>
      <c r="F16" s="15"/>
      <c r="G16" s="69" t="s">
        <v>141</v>
      </c>
      <c r="H16" s="79"/>
    </row>
    <row r="17" spans="3:8" ht="35.1" customHeight="1" x14ac:dyDescent="0.25">
      <c r="C17" s="54"/>
      <c r="D17" s="45"/>
      <c r="F17" s="16"/>
      <c r="G17" s="69" t="s">
        <v>142</v>
      </c>
      <c r="H17" s="79"/>
    </row>
    <row r="18" spans="3:8" ht="51.75" customHeight="1" x14ac:dyDescent="0.25">
      <c r="C18" s="54"/>
      <c r="D18" s="45"/>
      <c r="F18" s="16"/>
      <c r="G18" s="69" t="s">
        <v>143</v>
      </c>
      <c r="H18" s="78"/>
    </row>
    <row r="19" spans="3:8" ht="41.25" customHeight="1" x14ac:dyDescent="0.25">
      <c r="C19" s="54"/>
      <c r="D19" s="45"/>
      <c r="F19" s="15"/>
      <c r="G19" s="69" t="s">
        <v>144</v>
      </c>
      <c r="H19" s="78"/>
    </row>
    <row r="20" spans="3:8" ht="35.1" customHeight="1" x14ac:dyDescent="0.25">
      <c r="C20" s="54"/>
      <c r="D20" s="45"/>
      <c r="F20" s="15"/>
      <c r="G20" s="70" t="s">
        <v>68</v>
      </c>
      <c r="H20" s="78"/>
    </row>
    <row r="21" spans="3:8" ht="35.1" customHeight="1" x14ac:dyDescent="0.25">
      <c r="C21" s="54"/>
      <c r="D21" s="45"/>
      <c r="F21" s="15"/>
      <c r="G21" s="70" t="s">
        <v>145</v>
      </c>
      <c r="H21" s="78"/>
    </row>
    <row r="22" spans="3:8" ht="35.1" customHeight="1" x14ac:dyDescent="0.25">
      <c r="C22" s="54"/>
      <c r="D22" s="20"/>
      <c r="G22" s="70" t="s">
        <v>146</v>
      </c>
      <c r="H22" s="78"/>
    </row>
    <row r="23" spans="3:8" ht="35.1" customHeight="1" x14ac:dyDescent="0.25">
      <c r="C23" s="54"/>
      <c r="D23" s="20"/>
      <c r="G23" s="70" t="s">
        <v>147</v>
      </c>
      <c r="H23" s="78"/>
    </row>
    <row r="24" spans="3:8" ht="35.1" customHeight="1" x14ac:dyDescent="0.25">
      <c r="C24" s="54"/>
      <c r="D24" s="20"/>
      <c r="G24" s="71" t="s">
        <v>58</v>
      </c>
      <c r="H24" s="78"/>
    </row>
    <row r="25" spans="3:8" ht="35.1" customHeight="1" x14ac:dyDescent="0.25">
      <c r="C25" s="54"/>
      <c r="D25" s="20"/>
      <c r="F25" s="16"/>
      <c r="G25" s="71" t="s">
        <v>148</v>
      </c>
      <c r="H25" s="78"/>
    </row>
    <row r="26" spans="3:8" ht="35.1" customHeight="1" x14ac:dyDescent="0.25">
      <c r="C26" s="54"/>
      <c r="D26" s="20"/>
      <c r="G26" s="71" t="s">
        <v>149</v>
      </c>
      <c r="H26" s="78"/>
    </row>
    <row r="27" spans="3:8" ht="35.1" customHeight="1" x14ac:dyDescent="0.25">
      <c r="C27" s="54"/>
      <c r="D27" s="20"/>
      <c r="F27" s="16"/>
      <c r="G27" s="71" t="s">
        <v>150</v>
      </c>
      <c r="H27" s="78"/>
    </row>
    <row r="28" spans="3:8" ht="35.1" customHeight="1" x14ac:dyDescent="0.25">
      <c r="C28" s="54"/>
      <c r="D28" s="20"/>
      <c r="F28" s="16"/>
      <c r="G28" s="71" t="s">
        <v>151</v>
      </c>
      <c r="H28" s="78"/>
    </row>
    <row r="29" spans="3:8" ht="35.1" customHeight="1" x14ac:dyDescent="0.25">
      <c r="C29" s="54"/>
      <c r="D29" s="20"/>
      <c r="G29" s="72" t="s">
        <v>70</v>
      </c>
      <c r="H29" s="78"/>
    </row>
    <row r="30" spans="3:8" ht="35.1" customHeight="1" x14ac:dyDescent="0.25">
      <c r="C30" s="54"/>
      <c r="D30" s="20"/>
      <c r="G30" s="72" t="s">
        <v>48</v>
      </c>
      <c r="H30" s="78"/>
    </row>
    <row r="31" spans="3:8" ht="35.1" customHeight="1" x14ac:dyDescent="0.25">
      <c r="C31" s="54"/>
      <c r="D31" s="20"/>
      <c r="G31" s="72" t="s">
        <v>152</v>
      </c>
      <c r="H31" s="78"/>
    </row>
    <row r="32" spans="3:8" ht="35.1" customHeight="1" x14ac:dyDescent="0.25">
      <c r="C32" s="54"/>
      <c r="D32" s="20"/>
      <c r="G32" s="72" t="s">
        <v>153</v>
      </c>
      <c r="H32" s="78"/>
    </row>
    <row r="33" spans="3:8" ht="35.1" customHeight="1" x14ac:dyDescent="0.25">
      <c r="C33" s="54"/>
      <c r="D33" s="20"/>
      <c r="G33" s="72" t="s">
        <v>154</v>
      </c>
      <c r="H33" s="78"/>
    </row>
    <row r="34" spans="3:8" ht="35.1" customHeight="1" x14ac:dyDescent="0.25">
      <c r="C34" s="54"/>
      <c r="D34" s="20"/>
      <c r="G34" s="72" t="s">
        <v>155</v>
      </c>
      <c r="H34" s="79"/>
    </row>
    <row r="35" spans="3:8" ht="35.1" customHeight="1" x14ac:dyDescent="0.25">
      <c r="C35" s="54"/>
      <c r="D35" s="20"/>
      <c r="G35" s="72" t="s">
        <v>156</v>
      </c>
      <c r="H35" s="79"/>
    </row>
    <row r="36" spans="3:8" ht="35.1" customHeight="1" x14ac:dyDescent="0.25">
      <c r="C36" s="54"/>
      <c r="D36" s="20"/>
      <c r="G36" s="72" t="s">
        <v>157</v>
      </c>
      <c r="H36" s="79"/>
    </row>
    <row r="37" spans="3:8" ht="35.1" customHeight="1" x14ac:dyDescent="0.25">
      <c r="C37" s="54"/>
      <c r="D37" s="20"/>
      <c r="G37" s="72" t="s">
        <v>82</v>
      </c>
    </row>
    <row r="38" spans="3:8" ht="35.1" customHeight="1" x14ac:dyDescent="0.25">
      <c r="C38" s="54"/>
      <c r="D38" s="20"/>
      <c r="G38" s="72" t="s">
        <v>158</v>
      </c>
    </row>
    <row r="39" spans="3:8" ht="35.1" customHeight="1" x14ac:dyDescent="0.25">
      <c r="C39" s="54"/>
      <c r="D39" s="20"/>
      <c r="G39" s="72" t="s">
        <v>159</v>
      </c>
    </row>
    <row r="40" spans="3:8" ht="35.1" customHeight="1" x14ac:dyDescent="0.25">
      <c r="C40" s="54"/>
      <c r="D40" s="20"/>
      <c r="G40" s="72" t="s">
        <v>160</v>
      </c>
    </row>
    <row r="41" spans="3:8" ht="35.1" customHeight="1" x14ac:dyDescent="0.25">
      <c r="C41" s="54"/>
      <c r="D41" s="20"/>
      <c r="G41" s="72" t="s">
        <v>161</v>
      </c>
    </row>
    <row r="42" spans="3:8" ht="35.1" customHeight="1" x14ac:dyDescent="0.25">
      <c r="C42" s="54"/>
      <c r="D42" s="20"/>
      <c r="G42" s="72" t="s">
        <v>162</v>
      </c>
    </row>
    <row r="43" spans="3:8" ht="35.1" customHeight="1" x14ac:dyDescent="0.25">
      <c r="C43" s="54"/>
      <c r="D43" s="20"/>
      <c r="G43" s="72" t="s">
        <v>163</v>
      </c>
    </row>
    <row r="44" spans="3:8" ht="35.1" customHeight="1" x14ac:dyDescent="0.25">
      <c r="C44" s="54"/>
      <c r="D44" s="20"/>
      <c r="G44" s="72" t="s">
        <v>164</v>
      </c>
    </row>
    <row r="45" spans="3:8" ht="35.1" customHeight="1" x14ac:dyDescent="0.25">
      <c r="C45" s="54"/>
      <c r="G45" s="72" t="s">
        <v>165</v>
      </c>
    </row>
    <row r="46" spans="3:8" ht="45" customHeight="1" x14ac:dyDescent="0.25">
      <c r="C46" s="54"/>
      <c r="G46" s="72" t="s">
        <v>166</v>
      </c>
    </row>
    <row r="47" spans="3:8" ht="35.1" customHeight="1" x14ac:dyDescent="0.25">
      <c r="C47" s="54"/>
      <c r="G47" s="73" t="s">
        <v>62</v>
      </c>
    </row>
    <row r="48" spans="3:8" ht="35.1" customHeight="1" x14ac:dyDescent="0.25">
      <c r="C48" s="54"/>
      <c r="G48" s="73" t="s">
        <v>43</v>
      </c>
    </row>
    <row r="49" spans="3:7" ht="35.1" customHeight="1" x14ac:dyDescent="0.25">
      <c r="C49" s="54"/>
      <c r="G49" s="73" t="s">
        <v>167</v>
      </c>
    </row>
    <row r="50" spans="3:7" ht="35.1" customHeight="1" x14ac:dyDescent="0.25">
      <c r="C50" s="54"/>
      <c r="G50" s="73" t="s">
        <v>168</v>
      </c>
    </row>
    <row r="51" spans="3:7" ht="35.1" customHeight="1" x14ac:dyDescent="0.25">
      <c r="C51" s="54"/>
      <c r="G51" s="162" t="s">
        <v>84</v>
      </c>
    </row>
    <row r="52" spans="3:7" ht="35.1" customHeight="1" x14ac:dyDescent="0.25">
      <c r="C52" s="54"/>
      <c r="G52" s="74" t="s">
        <v>169</v>
      </c>
    </row>
    <row r="53" spans="3:7" ht="35.1" customHeight="1" x14ac:dyDescent="0.25">
      <c r="C53" s="54"/>
      <c r="G53" s="74" t="s">
        <v>103</v>
      </c>
    </row>
    <row r="54" spans="3:7" ht="35.1" customHeight="1" x14ac:dyDescent="0.25">
      <c r="C54" s="54"/>
      <c r="G54" s="75" t="s">
        <v>104</v>
      </c>
    </row>
    <row r="55" spans="3:7" ht="35.1" customHeight="1" x14ac:dyDescent="0.25">
      <c r="C55" s="54"/>
      <c r="G55" s="75" t="s">
        <v>170</v>
      </c>
    </row>
    <row r="56" spans="3:7" ht="35.1" customHeight="1" x14ac:dyDescent="0.25">
      <c r="C56" s="54"/>
      <c r="G56" s="75" t="s">
        <v>105</v>
      </c>
    </row>
    <row r="57" spans="3:7" ht="35.1" customHeight="1" x14ac:dyDescent="0.25">
      <c r="C57" s="54"/>
      <c r="G57" s="75" t="s">
        <v>106</v>
      </c>
    </row>
    <row r="58" spans="3:7" ht="35.1" customHeight="1" x14ac:dyDescent="0.25">
      <c r="C58" s="54"/>
    </row>
    <row r="59" spans="3:7" ht="35.1" customHeight="1" x14ac:dyDescent="0.25">
      <c r="C59" s="54"/>
    </row>
    <row r="60" spans="3:7" ht="35.1" customHeight="1" x14ac:dyDescent="0.25">
      <c r="C60" s="54"/>
    </row>
    <row r="61" spans="3:7" ht="35.1" customHeight="1" x14ac:dyDescent="0.25">
      <c r="C61" s="54"/>
    </row>
    <row r="62" spans="3:7" ht="35.1" customHeight="1" x14ac:dyDescent="0.25">
      <c r="C62" s="54"/>
    </row>
    <row r="63" spans="3:7" ht="35.1" customHeight="1" x14ac:dyDescent="0.25">
      <c r="C63" s="54"/>
    </row>
    <row r="64" spans="3:7" ht="35.1" customHeight="1" x14ac:dyDescent="0.25">
      <c r="C64" s="54"/>
    </row>
    <row r="65" spans="3:3" ht="35.1" customHeight="1" x14ac:dyDescent="0.25">
      <c r="C65" s="54"/>
    </row>
    <row r="66" spans="3:3" ht="35.1" customHeight="1" x14ac:dyDescent="0.25">
      <c r="C66" s="54"/>
    </row>
    <row r="67" spans="3:3" ht="35.1" customHeight="1" x14ac:dyDescent="0.25">
      <c r="C67" s="54"/>
    </row>
    <row r="68" spans="3:3" ht="35.1" customHeight="1" x14ac:dyDescent="0.25">
      <c r="C68" s="54"/>
    </row>
    <row r="69" spans="3:3" ht="35.1" customHeight="1" x14ac:dyDescent="0.25">
      <c r="C69" s="54"/>
    </row>
    <row r="70" spans="3:3" ht="35.1" customHeight="1" x14ac:dyDescent="0.25">
      <c r="C70" s="54"/>
    </row>
    <row r="71" spans="3:3" ht="35.1" customHeight="1" x14ac:dyDescent="0.25">
      <c r="C71" s="54"/>
    </row>
    <row r="72" spans="3:3" ht="35.1" customHeight="1" x14ac:dyDescent="0.25">
      <c r="C72" s="54"/>
    </row>
    <row r="73" spans="3:3" ht="35.1" customHeight="1" x14ac:dyDescent="0.25">
      <c r="C73" s="54"/>
    </row>
    <row r="74" spans="3:3" ht="35.1" customHeight="1" x14ac:dyDescent="0.25">
      <c r="C74" s="54"/>
    </row>
    <row r="75" spans="3:3" ht="35.1" customHeight="1" x14ac:dyDescent="0.25">
      <c r="C75" s="54"/>
    </row>
    <row r="76" spans="3:3" ht="35.1" customHeight="1" x14ac:dyDescent="0.25">
      <c r="C76" s="54"/>
    </row>
    <row r="77" spans="3:3" ht="35.1" customHeight="1" x14ac:dyDescent="0.25">
      <c r="C77" s="54"/>
    </row>
    <row r="78" spans="3:3" ht="35.1" customHeight="1" x14ac:dyDescent="0.25">
      <c r="C78" s="54"/>
    </row>
    <row r="79" spans="3:3" ht="35.1" customHeight="1" x14ac:dyDescent="0.25">
      <c r="C79" s="54"/>
    </row>
    <row r="80" spans="3:3" ht="35.1" customHeight="1" x14ac:dyDescent="0.25">
      <c r="C80" s="54"/>
    </row>
    <row r="81" spans="3:3" ht="35.1" customHeight="1" x14ac:dyDescent="0.25">
      <c r="C81" s="54"/>
    </row>
    <row r="82" spans="3:3" ht="35.1" customHeight="1" x14ac:dyDescent="0.25">
      <c r="C82" s="54"/>
    </row>
    <row r="83" spans="3:3" ht="35.1" customHeight="1" x14ac:dyDescent="0.25">
      <c r="C83" s="54"/>
    </row>
    <row r="84" spans="3:3" ht="35.1" customHeight="1" x14ac:dyDescent="0.25">
      <c r="C84" s="54"/>
    </row>
    <row r="85" spans="3:3" ht="35.1" customHeight="1" x14ac:dyDescent="0.25">
      <c r="C85" s="54"/>
    </row>
    <row r="86" spans="3:3" ht="35.1" customHeight="1" x14ac:dyDescent="0.25">
      <c r="C86" s="54"/>
    </row>
    <row r="87" spans="3:3" ht="35.1" customHeight="1" x14ac:dyDescent="0.25">
      <c r="C87" s="54"/>
    </row>
    <row r="88" spans="3:3" ht="35.1" customHeight="1" x14ac:dyDescent="0.25">
      <c r="C88" s="54"/>
    </row>
    <row r="89" spans="3:3" ht="35.1" customHeight="1" x14ac:dyDescent="0.25">
      <c r="C89" s="54"/>
    </row>
    <row r="90" spans="3:3" ht="35.1" customHeight="1" x14ac:dyDescent="0.25">
      <c r="C90" s="54"/>
    </row>
    <row r="91" spans="3:3" ht="35.1" customHeight="1" x14ac:dyDescent="0.25">
      <c r="C91" s="54"/>
    </row>
    <row r="92" spans="3:3" ht="35.1" customHeight="1" x14ac:dyDescent="0.25">
      <c r="C92" s="54"/>
    </row>
    <row r="93" spans="3:3" ht="35.1" customHeight="1" x14ac:dyDescent="0.25">
      <c r="C93" s="54"/>
    </row>
    <row r="94" spans="3:3" ht="35.1" customHeight="1" x14ac:dyDescent="0.25">
      <c r="C94" s="54"/>
    </row>
    <row r="95" spans="3:3" ht="35.1" customHeight="1" x14ac:dyDescent="0.25">
      <c r="C95" s="54"/>
    </row>
    <row r="96" spans="3:3" ht="35.1" customHeight="1" x14ac:dyDescent="0.25">
      <c r="C96" s="54"/>
    </row>
    <row r="97" spans="3:3" ht="35.1" customHeight="1" x14ac:dyDescent="0.25">
      <c r="C97" s="54"/>
    </row>
    <row r="98" spans="3:3" ht="35.1" customHeight="1" x14ac:dyDescent="0.25">
      <c r="C98" s="54"/>
    </row>
    <row r="99" spans="3:3" ht="35.1" customHeight="1" x14ac:dyDescent="0.25">
      <c r="C99" s="54"/>
    </row>
    <row r="100" spans="3:3" ht="35.1" customHeight="1" x14ac:dyDescent="0.25">
      <c r="C100" s="54"/>
    </row>
    <row r="101" spans="3:3" ht="35.1" customHeight="1" x14ac:dyDescent="0.25">
      <c r="C101" s="54"/>
    </row>
    <row r="102" spans="3:3" ht="35.1" customHeight="1" x14ac:dyDescent="0.25">
      <c r="C102" s="54"/>
    </row>
    <row r="103" spans="3:3" ht="35.1" customHeight="1" x14ac:dyDescent="0.25">
      <c r="C103" s="54"/>
    </row>
    <row r="104" spans="3:3" ht="35.1" customHeight="1" x14ac:dyDescent="0.25">
      <c r="C104" s="54"/>
    </row>
    <row r="105" spans="3:3" ht="35.1" customHeight="1" x14ac:dyDescent="0.25">
      <c r="C105" s="54"/>
    </row>
    <row r="106" spans="3:3" ht="35.1" customHeight="1" x14ac:dyDescent="0.25">
      <c r="C106" s="54"/>
    </row>
    <row r="107" spans="3:3" ht="35.1" customHeight="1" x14ac:dyDescent="0.25">
      <c r="C107" s="54"/>
    </row>
    <row r="108" spans="3:3" ht="35.1" customHeight="1" x14ac:dyDescent="0.25">
      <c r="C108" s="54"/>
    </row>
    <row r="109" spans="3:3" ht="35.1" customHeight="1" x14ac:dyDescent="0.25">
      <c r="C109" s="54"/>
    </row>
    <row r="110" spans="3:3" ht="35.1" customHeight="1" x14ac:dyDescent="0.25">
      <c r="C110" s="54"/>
    </row>
    <row r="111" spans="3:3" ht="35.1" customHeight="1" x14ac:dyDescent="0.25">
      <c r="C111" s="54"/>
    </row>
    <row r="112" spans="3:3" ht="35.1" customHeight="1" x14ac:dyDescent="0.25">
      <c r="C112" s="54"/>
    </row>
    <row r="113" spans="3:3" ht="35.1" customHeight="1" x14ac:dyDescent="0.25">
      <c r="C113" s="54"/>
    </row>
    <row r="114" spans="3:3" ht="35.1" customHeight="1" x14ac:dyDescent="0.25">
      <c r="C114" s="54"/>
    </row>
    <row r="115" spans="3:3" ht="35.1" customHeight="1" x14ac:dyDescent="0.25">
      <c r="C115" s="54"/>
    </row>
    <row r="116" spans="3:3" ht="35.1" customHeight="1" x14ac:dyDescent="0.25">
      <c r="C116" s="54"/>
    </row>
    <row r="117" spans="3:3" ht="35.1" customHeight="1" x14ac:dyDescent="0.25">
      <c r="C117" s="54"/>
    </row>
    <row r="118" spans="3:3" ht="35.1" customHeight="1" x14ac:dyDescent="0.25">
      <c r="C118" s="54"/>
    </row>
    <row r="119" spans="3:3" ht="35.1" customHeight="1" x14ac:dyDescent="0.25">
      <c r="C119" s="54"/>
    </row>
    <row r="120" spans="3:3" ht="35.1" customHeight="1" x14ac:dyDescent="0.25">
      <c r="C120" s="54"/>
    </row>
    <row r="121" spans="3:3" ht="35.1" customHeight="1" x14ac:dyDescent="0.25">
      <c r="C121" s="54"/>
    </row>
    <row r="122" spans="3:3" ht="35.1" customHeight="1" x14ac:dyDescent="0.25">
      <c r="C122" s="54"/>
    </row>
    <row r="123" spans="3:3" ht="35.1" customHeight="1" x14ac:dyDescent="0.25">
      <c r="C123" s="54"/>
    </row>
    <row r="124" spans="3:3" ht="35.1" customHeight="1" x14ac:dyDescent="0.25">
      <c r="C124" s="54"/>
    </row>
    <row r="125" spans="3:3" ht="35.1" customHeight="1" x14ac:dyDescent="0.25">
      <c r="C125" s="54"/>
    </row>
    <row r="126" spans="3:3" ht="35.1" customHeight="1" x14ac:dyDescent="0.25">
      <c r="C126" s="54"/>
    </row>
    <row r="127" spans="3:3" ht="35.1" customHeight="1" x14ac:dyDescent="0.25">
      <c r="C127" s="54"/>
    </row>
    <row r="128" spans="3:3" ht="35.1" customHeight="1" x14ac:dyDescent="0.25">
      <c r="C128" s="54"/>
    </row>
    <row r="129" spans="3:3" ht="35.1" customHeight="1" x14ac:dyDescent="0.25">
      <c r="C129" s="54"/>
    </row>
    <row r="130" spans="3:3" ht="35.1" customHeight="1" x14ac:dyDescent="0.25">
      <c r="C130" s="54"/>
    </row>
    <row r="131" spans="3:3" ht="35.1" customHeight="1" x14ac:dyDescent="0.25">
      <c r="C131" s="54"/>
    </row>
    <row r="132" spans="3:3" ht="35.1" customHeight="1" x14ac:dyDescent="0.25">
      <c r="C132" s="54"/>
    </row>
    <row r="133" spans="3:3" ht="35.1" customHeight="1" x14ac:dyDescent="0.25">
      <c r="C133" s="54"/>
    </row>
    <row r="134" spans="3:3" ht="35.1" customHeight="1" x14ac:dyDescent="0.25">
      <c r="C134" s="54"/>
    </row>
    <row r="135" spans="3:3" ht="35.1" customHeight="1" x14ac:dyDescent="0.25">
      <c r="C135" s="54"/>
    </row>
    <row r="136" spans="3:3" ht="35.1" customHeight="1" x14ac:dyDescent="0.25">
      <c r="C136" s="54"/>
    </row>
    <row r="137" spans="3:3" ht="35.1" customHeight="1" x14ac:dyDescent="0.25">
      <c r="C137" s="54"/>
    </row>
    <row r="138" spans="3:3" ht="35.1" customHeight="1" x14ac:dyDescent="0.25">
      <c r="C138" s="54"/>
    </row>
    <row r="139" spans="3:3" ht="35.1" customHeight="1" x14ac:dyDescent="0.25">
      <c r="C139" s="54"/>
    </row>
    <row r="140" spans="3:3" ht="35.1" customHeight="1" x14ac:dyDescent="0.25">
      <c r="C140" s="54"/>
    </row>
    <row r="141" spans="3:3" ht="35.1" customHeight="1" x14ac:dyDescent="0.25">
      <c r="C141" s="54"/>
    </row>
    <row r="142" spans="3:3" ht="35.1" customHeight="1" x14ac:dyDescent="0.25">
      <c r="C142" s="54"/>
    </row>
    <row r="143" spans="3:3" ht="35.1" customHeight="1" x14ac:dyDescent="0.25">
      <c r="C143" s="54"/>
    </row>
    <row r="144" spans="3:3" ht="35.1" customHeight="1" x14ac:dyDescent="0.25">
      <c r="C144" s="54"/>
    </row>
    <row r="145" spans="3:3" ht="35.1" customHeight="1" x14ac:dyDescent="0.25">
      <c r="C145" s="54"/>
    </row>
    <row r="146" spans="3:3" ht="35.1" customHeight="1" x14ac:dyDescent="0.25">
      <c r="C146" s="54"/>
    </row>
    <row r="147" spans="3:3" ht="35.1" customHeight="1" x14ac:dyDescent="0.25">
      <c r="C147" s="54"/>
    </row>
    <row r="148" spans="3:3" ht="35.1" customHeight="1" x14ac:dyDescent="0.25">
      <c r="C148" s="54"/>
    </row>
    <row r="149" spans="3:3" ht="35.1" customHeight="1" x14ac:dyDescent="0.25">
      <c r="C149" s="54"/>
    </row>
    <row r="150" spans="3:3" ht="35.1" customHeight="1" x14ac:dyDescent="0.25">
      <c r="C150" s="54"/>
    </row>
    <row r="151" spans="3:3" ht="35.1" customHeight="1" x14ac:dyDescent="0.25">
      <c r="C151" s="54"/>
    </row>
    <row r="152" spans="3:3" ht="35.1" customHeight="1" x14ac:dyDescent="0.25">
      <c r="C152" s="54"/>
    </row>
    <row r="153" spans="3:3" ht="35.1" customHeight="1" x14ac:dyDescent="0.25">
      <c r="C153" s="54"/>
    </row>
    <row r="154" spans="3:3" ht="35.1" customHeight="1" x14ac:dyDescent="0.25">
      <c r="C154" s="54"/>
    </row>
    <row r="155" spans="3:3" ht="35.1" customHeight="1" x14ac:dyDescent="0.25">
      <c r="C155" s="54"/>
    </row>
    <row r="156" spans="3:3" ht="35.1" customHeight="1" x14ac:dyDescent="0.25">
      <c r="C156" s="54"/>
    </row>
    <row r="157" spans="3:3" ht="35.1" customHeight="1" x14ac:dyDescent="0.25">
      <c r="C157" s="54"/>
    </row>
    <row r="158" spans="3:3" ht="35.1" customHeight="1" x14ac:dyDescent="0.25">
      <c r="C158" s="54"/>
    </row>
    <row r="159" spans="3:3" ht="35.1" customHeight="1" x14ac:dyDescent="0.25">
      <c r="C159" s="54"/>
    </row>
    <row r="160" spans="3:3" ht="35.1" customHeight="1" x14ac:dyDescent="0.25">
      <c r="C160" s="54"/>
    </row>
    <row r="161" spans="3:3" ht="35.1" customHeight="1" x14ac:dyDescent="0.25">
      <c r="C161" s="54"/>
    </row>
    <row r="162" spans="3:3" ht="35.1" customHeight="1" x14ac:dyDescent="0.25">
      <c r="C162" s="54"/>
    </row>
    <row r="163" spans="3:3" ht="35.1" customHeight="1" x14ac:dyDescent="0.25">
      <c r="C163" s="54"/>
    </row>
    <row r="164" spans="3:3" ht="35.1" customHeight="1" x14ac:dyDescent="0.25">
      <c r="C164" s="54"/>
    </row>
    <row r="165" spans="3:3" ht="35.1" customHeight="1" x14ac:dyDescent="0.25">
      <c r="C165" s="54"/>
    </row>
    <row r="166" spans="3:3" ht="35.1" customHeight="1" x14ac:dyDescent="0.25">
      <c r="C166" s="54"/>
    </row>
    <row r="167" spans="3:3" ht="35.1" customHeight="1" x14ac:dyDescent="0.25">
      <c r="C167" s="54"/>
    </row>
    <row r="168" spans="3:3" ht="35.1" customHeight="1" x14ac:dyDescent="0.25">
      <c r="C168" s="54"/>
    </row>
    <row r="169" spans="3:3" ht="35.1" customHeight="1" x14ac:dyDescent="0.25">
      <c r="C169" s="54"/>
    </row>
    <row r="170" spans="3:3" ht="35.1" customHeight="1" x14ac:dyDescent="0.25">
      <c r="C170" s="54"/>
    </row>
    <row r="171" spans="3:3" ht="35.1" customHeight="1" x14ac:dyDescent="0.25">
      <c r="C171" s="54"/>
    </row>
    <row r="172" spans="3:3" ht="35.1" customHeight="1" x14ac:dyDescent="0.25">
      <c r="C172" s="54"/>
    </row>
    <row r="173" spans="3:3" ht="35.1" customHeight="1" x14ac:dyDescent="0.25">
      <c r="C173" s="54"/>
    </row>
    <row r="174" spans="3:3" ht="35.1" customHeight="1" x14ac:dyDescent="0.25">
      <c r="C174" s="54"/>
    </row>
    <row r="175" spans="3:3" ht="35.1" customHeight="1" x14ac:dyDescent="0.25">
      <c r="C175" s="55"/>
    </row>
    <row r="176" spans="3:3" ht="35.1" customHeight="1" x14ac:dyDescent="0.25">
      <c r="C176" s="55"/>
    </row>
    <row r="177" spans="3:3" ht="35.1" customHeight="1" x14ac:dyDescent="0.25">
      <c r="C177" s="55"/>
    </row>
    <row r="178" spans="3:3" ht="35.1" customHeight="1" x14ac:dyDescent="0.25">
      <c r="C178" s="55"/>
    </row>
    <row r="179" spans="3:3" ht="35.1" customHeight="1" x14ac:dyDescent="0.25">
      <c r="C179" s="55"/>
    </row>
    <row r="180" spans="3:3" ht="35.1" customHeight="1" x14ac:dyDescent="0.25">
      <c r="C180" s="55"/>
    </row>
    <row r="181" spans="3:3" ht="35.1" customHeight="1" x14ac:dyDescent="0.25">
      <c r="C181" s="55"/>
    </row>
    <row r="182" spans="3:3" ht="35.1" customHeight="1" x14ac:dyDescent="0.25">
      <c r="C182" s="55"/>
    </row>
    <row r="183" spans="3:3" ht="35.1" customHeight="1" x14ac:dyDescent="0.25">
      <c r="C183" s="55"/>
    </row>
    <row r="184" spans="3:3" ht="35.1" customHeight="1" x14ac:dyDescent="0.25">
      <c r="C184" s="55"/>
    </row>
    <row r="185" spans="3:3" ht="35.1" customHeight="1" x14ac:dyDescent="0.25">
      <c r="C185" s="55"/>
    </row>
    <row r="186" spans="3:3" ht="35.1" customHeight="1" x14ac:dyDescent="0.25">
      <c r="C186" s="55"/>
    </row>
    <row r="187" spans="3:3" ht="35.1" customHeight="1" x14ac:dyDescent="0.25">
      <c r="C187" s="55"/>
    </row>
    <row r="188" spans="3:3" ht="35.1" customHeight="1" x14ac:dyDescent="0.25">
      <c r="C188" s="55"/>
    </row>
    <row r="189" spans="3:3" ht="35.1" customHeight="1" x14ac:dyDescent="0.25">
      <c r="C189" s="55"/>
    </row>
    <row r="190" spans="3:3" ht="35.1" customHeight="1" x14ac:dyDescent="0.25">
      <c r="C190" s="55"/>
    </row>
    <row r="191" spans="3:3" ht="35.1" customHeight="1" x14ac:dyDescent="0.25">
      <c r="C191" s="55"/>
    </row>
    <row r="192" spans="3:3" ht="35.1" customHeight="1" x14ac:dyDescent="0.25">
      <c r="C192" s="55"/>
    </row>
    <row r="193" spans="3:3" ht="35.1" customHeight="1" x14ac:dyDescent="0.25">
      <c r="C193" s="55"/>
    </row>
    <row r="194" spans="3:3" ht="35.1" customHeight="1" x14ac:dyDescent="0.25">
      <c r="C194" s="55"/>
    </row>
    <row r="195" spans="3:3" ht="35.1" customHeight="1" x14ac:dyDescent="0.25">
      <c r="C195" s="55"/>
    </row>
    <row r="196" spans="3:3" ht="35.1" customHeight="1" x14ac:dyDescent="0.25">
      <c r="C196" s="55"/>
    </row>
    <row r="197" spans="3:3" ht="35.1" customHeight="1" x14ac:dyDescent="0.25">
      <c r="C197" s="55"/>
    </row>
    <row r="198" spans="3:3" ht="35.1" customHeight="1" x14ac:dyDescent="0.25">
      <c r="C198" s="55"/>
    </row>
    <row r="199" spans="3:3" ht="35.1" customHeight="1" x14ac:dyDescent="0.25">
      <c r="C199" s="55"/>
    </row>
    <row r="200" spans="3:3" ht="35.1" customHeight="1" x14ac:dyDescent="0.25">
      <c r="C200" s="55"/>
    </row>
    <row r="201" spans="3:3" ht="35.1" customHeight="1" x14ac:dyDescent="0.25">
      <c r="C201" s="55"/>
    </row>
    <row r="202" spans="3:3" ht="35.1" customHeight="1" x14ac:dyDescent="0.25">
      <c r="C202" s="55"/>
    </row>
    <row r="203" spans="3:3" ht="35.1" customHeight="1" x14ac:dyDescent="0.25">
      <c r="C203" s="55"/>
    </row>
    <row r="204" spans="3:3" ht="35.1" customHeight="1" x14ac:dyDescent="0.25">
      <c r="C204" s="55"/>
    </row>
    <row r="205" spans="3:3" ht="35.1" customHeight="1" x14ac:dyDescent="0.25">
      <c r="C205" s="55"/>
    </row>
    <row r="206" spans="3:3" ht="35.1" customHeight="1" x14ac:dyDescent="0.25">
      <c r="C206" s="55"/>
    </row>
    <row r="207" spans="3:3" ht="35.1" customHeight="1" x14ac:dyDescent="0.25">
      <c r="C207" s="55"/>
    </row>
    <row r="208" spans="3:3" ht="35.1" customHeight="1" x14ac:dyDescent="0.25">
      <c r="C208" s="55"/>
    </row>
    <row r="209" spans="3:3" ht="35.1" customHeight="1" x14ac:dyDescent="0.25">
      <c r="C209" s="55"/>
    </row>
    <row r="210" spans="3:3" ht="35.1" customHeight="1" x14ac:dyDescent="0.25">
      <c r="C210" s="55"/>
    </row>
    <row r="211" spans="3:3" ht="35.1" customHeight="1" x14ac:dyDescent="0.25">
      <c r="C211" s="55"/>
    </row>
    <row r="212" spans="3:3" ht="35.1" customHeight="1" x14ac:dyDescent="0.25">
      <c r="C212" s="55"/>
    </row>
    <row r="213" spans="3:3" ht="35.1" customHeight="1" x14ac:dyDescent="0.25">
      <c r="C213" s="55"/>
    </row>
    <row r="214" spans="3:3" ht="35.1" customHeight="1" x14ac:dyDescent="0.25">
      <c r="C214" s="55"/>
    </row>
    <row r="215" spans="3:3" ht="35.1" customHeight="1" x14ac:dyDescent="0.25">
      <c r="C215" s="55"/>
    </row>
    <row r="216" spans="3:3" ht="35.1" customHeight="1" x14ac:dyDescent="0.25">
      <c r="C216" s="55"/>
    </row>
    <row r="217" spans="3:3" ht="35.1" customHeight="1" x14ac:dyDescent="0.25">
      <c r="C217" s="55"/>
    </row>
    <row r="218" spans="3:3" ht="35.1" customHeight="1" x14ac:dyDescent="0.25">
      <c r="C218" s="55"/>
    </row>
    <row r="219" spans="3:3" ht="35.1" customHeight="1" x14ac:dyDescent="0.25">
      <c r="C219" s="55"/>
    </row>
    <row r="220" spans="3:3" ht="35.1" customHeight="1" x14ac:dyDescent="0.25">
      <c r="C220" s="55"/>
    </row>
    <row r="221" spans="3:3" ht="35.1" customHeight="1" x14ac:dyDescent="0.25">
      <c r="C221" s="55"/>
    </row>
    <row r="222" spans="3:3" ht="35.1" customHeight="1" x14ac:dyDescent="0.25">
      <c r="C222" s="55"/>
    </row>
    <row r="223" spans="3:3" ht="35.1" customHeight="1" x14ac:dyDescent="0.25">
      <c r="C223" s="55"/>
    </row>
    <row r="224" spans="3:3" ht="35.1" customHeight="1" x14ac:dyDescent="0.25">
      <c r="C224" s="55"/>
    </row>
    <row r="225" spans="3:3" ht="35.1" customHeight="1" x14ac:dyDescent="0.25">
      <c r="C225" s="55"/>
    </row>
    <row r="226" spans="3:3" ht="35.1" customHeight="1" x14ac:dyDescent="0.25">
      <c r="C226" s="55"/>
    </row>
    <row r="227" spans="3:3" ht="35.1" customHeight="1" x14ac:dyDescent="0.25">
      <c r="C227" s="55"/>
    </row>
    <row r="228" spans="3:3" ht="35.1" customHeight="1" x14ac:dyDescent="0.25">
      <c r="C228" s="55"/>
    </row>
    <row r="229" spans="3:3" ht="35.1" customHeight="1" x14ac:dyDescent="0.25">
      <c r="C229" s="55"/>
    </row>
    <row r="230" spans="3:3" ht="35.1" customHeight="1" x14ac:dyDescent="0.25">
      <c r="C230" s="55"/>
    </row>
    <row r="231" spans="3:3" ht="35.1" customHeight="1" x14ac:dyDescent="0.25">
      <c r="C231" s="55"/>
    </row>
    <row r="232" spans="3:3" ht="35.1" customHeight="1" x14ac:dyDescent="0.25">
      <c r="C232" s="55"/>
    </row>
    <row r="233" spans="3:3" ht="35.1" customHeight="1" x14ac:dyDescent="0.25">
      <c r="C233" s="55"/>
    </row>
    <row r="234" spans="3:3" ht="35.1" customHeight="1" x14ac:dyDescent="0.25">
      <c r="C234" s="55"/>
    </row>
    <row r="235" spans="3:3" ht="35.1" customHeight="1" x14ac:dyDescent="0.25">
      <c r="C235" s="55"/>
    </row>
    <row r="236" spans="3:3" ht="35.1" customHeight="1" x14ac:dyDescent="0.25">
      <c r="C236" s="55"/>
    </row>
    <row r="237" spans="3:3" ht="35.1" customHeight="1" x14ac:dyDescent="0.25">
      <c r="C237" s="55"/>
    </row>
    <row r="238" spans="3:3" ht="35.1" customHeight="1" x14ac:dyDescent="0.25">
      <c r="C238" s="55"/>
    </row>
    <row r="239" spans="3:3" ht="35.1" customHeight="1" x14ac:dyDescent="0.25">
      <c r="C239" s="55"/>
    </row>
    <row r="240" spans="3:3" ht="35.1" customHeight="1" x14ac:dyDescent="0.25">
      <c r="C240" s="55"/>
    </row>
    <row r="241" spans="3:3" ht="35.1" customHeight="1" x14ac:dyDescent="0.25">
      <c r="C241" s="55"/>
    </row>
    <row r="242" spans="3:3" ht="35.1" customHeight="1" x14ac:dyDescent="0.25">
      <c r="C242" s="55"/>
    </row>
    <row r="243" spans="3:3" ht="35.1" customHeight="1" x14ac:dyDescent="0.25">
      <c r="C243" s="55"/>
    </row>
    <row r="244" spans="3:3" ht="35.1" customHeight="1" x14ac:dyDescent="0.25">
      <c r="C244" s="55"/>
    </row>
    <row r="245" spans="3:3" ht="35.1" customHeight="1" x14ac:dyDescent="0.25">
      <c r="C245" s="55"/>
    </row>
    <row r="246" spans="3:3" ht="35.1" customHeight="1" x14ac:dyDescent="0.25">
      <c r="C246" s="55"/>
    </row>
    <row r="247" spans="3:3" ht="35.1" customHeight="1" x14ac:dyDescent="0.25">
      <c r="C247" s="55"/>
    </row>
    <row r="248" spans="3:3" ht="35.1" customHeight="1" x14ac:dyDescent="0.25">
      <c r="C248" s="55"/>
    </row>
    <row r="249" spans="3:3" ht="35.1" customHeight="1" x14ac:dyDescent="0.25">
      <c r="C249" s="55"/>
    </row>
    <row r="250" spans="3:3" ht="35.1" customHeight="1" x14ac:dyDescent="0.25">
      <c r="C250" s="55"/>
    </row>
    <row r="251" spans="3:3" ht="35.1" customHeight="1" x14ac:dyDescent="0.25">
      <c r="C251" s="55"/>
    </row>
    <row r="252" spans="3:3" ht="35.1" customHeight="1" x14ac:dyDescent="0.25">
      <c r="C252" s="55"/>
    </row>
    <row r="253" spans="3:3" ht="35.1" customHeight="1" x14ac:dyDescent="0.25">
      <c r="C253" s="55"/>
    </row>
    <row r="254" spans="3:3" ht="35.1" customHeight="1" x14ac:dyDescent="0.25">
      <c r="C254" s="55"/>
    </row>
    <row r="255" spans="3:3" ht="35.1" customHeight="1" x14ac:dyDescent="0.25">
      <c r="C255" s="55"/>
    </row>
    <row r="256" spans="3:3" ht="35.1" customHeight="1" x14ac:dyDescent="0.25">
      <c r="C256" s="55"/>
    </row>
    <row r="257" spans="3:3" ht="35.1" customHeight="1" x14ac:dyDescent="0.25">
      <c r="C257" s="55"/>
    </row>
    <row r="258" spans="3:3" ht="35.1" customHeight="1" x14ac:dyDescent="0.25">
      <c r="C258" s="55"/>
    </row>
    <row r="259" spans="3:3" ht="35.1" customHeight="1" x14ac:dyDescent="0.25">
      <c r="C259" s="55"/>
    </row>
    <row r="260" spans="3:3" ht="35.1" customHeight="1" x14ac:dyDescent="0.25">
      <c r="C260" s="55"/>
    </row>
    <row r="261" spans="3:3" ht="35.1" customHeight="1" x14ac:dyDescent="0.25">
      <c r="C261" s="55"/>
    </row>
    <row r="262" spans="3:3" ht="35.1" customHeight="1" x14ac:dyDescent="0.25">
      <c r="C262" s="55"/>
    </row>
    <row r="263" spans="3:3" ht="35.1" customHeight="1" x14ac:dyDescent="0.25">
      <c r="C263" s="55"/>
    </row>
    <row r="264" spans="3:3" ht="35.1" customHeight="1" x14ac:dyDescent="0.25">
      <c r="C264" s="55"/>
    </row>
    <row r="265" spans="3:3" ht="35.1" customHeight="1" x14ac:dyDescent="0.25">
      <c r="C265" s="55"/>
    </row>
    <row r="266" spans="3:3" ht="35.1" customHeight="1" x14ac:dyDescent="0.25">
      <c r="C266" s="55"/>
    </row>
    <row r="267" spans="3:3" ht="35.1" customHeight="1" x14ac:dyDescent="0.25">
      <c r="C267" s="55"/>
    </row>
    <row r="268" spans="3:3" ht="35.1" customHeight="1" x14ac:dyDescent="0.25">
      <c r="C268" s="55"/>
    </row>
    <row r="269" spans="3:3" ht="35.1" customHeight="1" x14ac:dyDescent="0.25">
      <c r="C269" s="55"/>
    </row>
    <row r="270" spans="3:3" ht="35.1" customHeight="1" x14ac:dyDescent="0.25">
      <c r="C270" s="55"/>
    </row>
    <row r="271" spans="3:3" ht="35.1" customHeight="1" x14ac:dyDescent="0.25">
      <c r="C271" s="55"/>
    </row>
    <row r="272" spans="3:3" ht="35.1" customHeight="1" x14ac:dyDescent="0.25">
      <c r="C272" s="55"/>
    </row>
    <row r="273" spans="3:3" ht="35.1" customHeight="1" x14ac:dyDescent="0.25">
      <c r="C273" s="55"/>
    </row>
    <row r="274" spans="3:3" ht="35.1" customHeight="1" x14ac:dyDescent="0.25">
      <c r="C274" s="55"/>
    </row>
    <row r="275" spans="3:3" ht="35.1" customHeight="1" x14ac:dyDescent="0.25">
      <c r="C275" s="55"/>
    </row>
    <row r="276" spans="3:3" ht="35.1" customHeight="1" x14ac:dyDescent="0.25">
      <c r="C276" s="55"/>
    </row>
    <row r="277" spans="3:3" ht="35.1" customHeight="1" x14ac:dyDescent="0.25">
      <c r="C277" s="55"/>
    </row>
    <row r="278" spans="3:3" ht="35.1" customHeight="1" x14ac:dyDescent="0.25">
      <c r="C278" s="55"/>
    </row>
    <row r="279" spans="3:3" ht="35.1" customHeight="1" x14ac:dyDescent="0.25">
      <c r="C279" s="55"/>
    </row>
    <row r="280" spans="3:3" ht="35.1" customHeight="1" x14ac:dyDescent="0.25">
      <c r="C280" s="55"/>
    </row>
    <row r="281" spans="3:3" ht="35.1" customHeight="1" x14ac:dyDescent="0.25">
      <c r="C281" s="55"/>
    </row>
    <row r="282" spans="3:3" ht="35.1" customHeight="1" x14ac:dyDescent="0.25">
      <c r="C282" s="55"/>
    </row>
    <row r="283" spans="3:3" ht="35.1" customHeight="1" x14ac:dyDescent="0.25">
      <c r="C283" s="55"/>
    </row>
    <row r="284" spans="3:3" ht="35.1" customHeight="1" x14ac:dyDescent="0.25">
      <c r="C284" s="55"/>
    </row>
    <row r="285" spans="3:3" ht="35.1" customHeight="1" x14ac:dyDescent="0.25">
      <c r="C285" s="55"/>
    </row>
    <row r="286" spans="3:3" ht="35.1" customHeight="1" x14ac:dyDescent="0.25">
      <c r="C286" s="55"/>
    </row>
    <row r="287" spans="3:3" ht="35.1" customHeight="1" x14ac:dyDescent="0.25">
      <c r="C287" s="55"/>
    </row>
    <row r="288" spans="3:3" ht="35.1" customHeight="1" x14ac:dyDescent="0.25">
      <c r="C288" s="55"/>
    </row>
    <row r="289" spans="3:3" ht="35.1" customHeight="1" x14ac:dyDescent="0.25">
      <c r="C289" s="55"/>
    </row>
    <row r="290" spans="3:3" ht="35.1" customHeight="1" x14ac:dyDescent="0.25">
      <c r="C290" s="55"/>
    </row>
    <row r="291" spans="3:3" ht="35.1" customHeight="1" x14ac:dyDescent="0.25">
      <c r="C291" s="55"/>
    </row>
    <row r="292" spans="3:3" ht="35.1" customHeight="1" x14ac:dyDescent="0.25">
      <c r="C292" s="55"/>
    </row>
    <row r="293" spans="3:3" ht="35.1" customHeight="1" x14ac:dyDescent="0.25">
      <c r="C293" s="55"/>
    </row>
    <row r="294" spans="3:3" ht="35.1" customHeight="1" x14ac:dyDescent="0.25">
      <c r="C294" s="55"/>
    </row>
    <row r="295" spans="3:3" ht="35.1" customHeight="1" x14ac:dyDescent="0.25">
      <c r="C295" s="55"/>
    </row>
    <row r="296" spans="3:3" ht="35.1" customHeight="1" x14ac:dyDescent="0.25">
      <c r="C296" s="55"/>
    </row>
    <row r="297" spans="3:3" ht="35.1" customHeight="1" x14ac:dyDescent="0.25">
      <c r="C297" s="55"/>
    </row>
    <row r="298" spans="3:3" ht="35.1" customHeight="1" x14ac:dyDescent="0.25">
      <c r="C298" s="55"/>
    </row>
    <row r="299" spans="3:3" ht="35.1" customHeight="1" x14ac:dyDescent="0.25">
      <c r="C299" s="55"/>
    </row>
    <row r="300" spans="3:3" ht="35.1" customHeight="1" x14ac:dyDescent="0.25">
      <c r="C300" s="55"/>
    </row>
    <row r="301" spans="3:3" ht="35.1" customHeight="1" x14ac:dyDescent="0.25">
      <c r="C301" s="55"/>
    </row>
    <row r="302" spans="3:3" ht="35.1" customHeight="1" x14ac:dyDescent="0.25">
      <c r="C302" s="55"/>
    </row>
    <row r="303" spans="3:3" ht="35.1" customHeight="1" x14ac:dyDescent="0.25">
      <c r="C303" s="55"/>
    </row>
    <row r="304" spans="3:3" ht="35.1" customHeight="1" x14ac:dyDescent="0.25">
      <c r="C304" s="55"/>
    </row>
    <row r="305" spans="3:3" ht="35.1" customHeight="1" x14ac:dyDescent="0.25">
      <c r="C305" s="55"/>
    </row>
    <row r="306" spans="3:3" ht="35.1" customHeight="1" x14ac:dyDescent="0.25">
      <c r="C306" s="55"/>
    </row>
    <row r="307" spans="3:3" ht="35.1" customHeight="1" x14ac:dyDescent="0.25">
      <c r="C307" s="55"/>
    </row>
    <row r="308" spans="3:3" ht="35.1" customHeight="1" x14ac:dyDescent="0.25">
      <c r="C308" s="55"/>
    </row>
    <row r="309" spans="3:3" ht="35.1" customHeight="1" x14ac:dyDescent="0.25">
      <c r="C309" s="55"/>
    </row>
    <row r="310" spans="3:3" ht="35.1" customHeight="1" x14ac:dyDescent="0.25">
      <c r="C310" s="55"/>
    </row>
    <row r="311" spans="3:3" ht="35.1" customHeight="1" x14ac:dyDescent="0.25">
      <c r="C311" s="55"/>
    </row>
    <row r="312" spans="3:3" ht="35.1" customHeight="1" x14ac:dyDescent="0.25">
      <c r="C312" s="55"/>
    </row>
    <row r="313" spans="3:3" ht="35.1" customHeight="1" x14ac:dyDescent="0.25">
      <c r="C313" s="55"/>
    </row>
    <row r="314" spans="3:3" ht="35.1" customHeight="1" x14ac:dyDescent="0.25">
      <c r="C314" s="55"/>
    </row>
    <row r="315" spans="3:3" ht="35.1" customHeight="1" x14ac:dyDescent="0.25">
      <c r="C315" s="55"/>
    </row>
    <row r="316" spans="3:3" ht="35.1" customHeight="1" x14ac:dyDescent="0.25">
      <c r="C316" s="55"/>
    </row>
    <row r="317" spans="3:3" ht="35.1" customHeight="1" x14ac:dyDescent="0.25">
      <c r="C317" s="55"/>
    </row>
    <row r="318" spans="3:3" ht="35.1" customHeight="1" x14ac:dyDescent="0.25">
      <c r="C318" s="55"/>
    </row>
    <row r="319" spans="3:3" ht="35.1" customHeight="1" x14ac:dyDescent="0.25">
      <c r="C319" s="55"/>
    </row>
    <row r="320" spans="3:3" ht="35.1" customHeight="1" x14ac:dyDescent="0.25">
      <c r="C320" s="55"/>
    </row>
    <row r="321" spans="3:3" ht="35.1" customHeight="1" x14ac:dyDescent="0.25">
      <c r="C321" s="55"/>
    </row>
    <row r="322" spans="3:3" ht="35.1" customHeight="1" x14ac:dyDescent="0.25">
      <c r="C322" s="55"/>
    </row>
    <row r="323" spans="3:3" ht="35.1" customHeight="1" x14ac:dyDescent="0.25">
      <c r="C323" s="55"/>
    </row>
    <row r="324" spans="3:3" ht="35.1" customHeight="1" x14ac:dyDescent="0.25">
      <c r="C324" s="55"/>
    </row>
    <row r="325" spans="3:3" ht="35.1" customHeight="1" x14ac:dyDescent="0.25">
      <c r="C325" s="55"/>
    </row>
    <row r="326" spans="3:3" ht="35.1" customHeight="1" x14ac:dyDescent="0.25">
      <c r="C326" s="55"/>
    </row>
    <row r="327" spans="3:3" ht="35.1" customHeight="1" x14ac:dyDescent="0.25">
      <c r="C327" s="55"/>
    </row>
    <row r="328" spans="3:3" ht="35.1" customHeight="1" x14ac:dyDescent="0.25">
      <c r="C328" s="55"/>
    </row>
    <row r="329" spans="3:3" ht="35.1" customHeight="1" x14ac:dyDescent="0.25">
      <c r="C329" s="55"/>
    </row>
    <row r="330" spans="3:3" ht="35.1" customHeight="1" x14ac:dyDescent="0.25">
      <c r="C330" s="55"/>
    </row>
    <row r="331" spans="3:3" ht="35.1" customHeight="1" x14ac:dyDescent="0.25">
      <c r="C331" s="55"/>
    </row>
    <row r="332" spans="3:3" ht="35.1" customHeight="1" x14ac:dyDescent="0.25">
      <c r="C332" s="55"/>
    </row>
    <row r="333" spans="3:3" ht="35.1" customHeight="1" x14ac:dyDescent="0.25">
      <c r="C333" s="55"/>
    </row>
    <row r="334" spans="3:3" ht="35.1" customHeight="1" x14ac:dyDescent="0.25">
      <c r="C334" s="55"/>
    </row>
    <row r="335" spans="3:3" ht="35.1" customHeight="1" x14ac:dyDescent="0.25">
      <c r="C335" s="55"/>
    </row>
    <row r="336" spans="3:3" ht="35.1" customHeight="1" x14ac:dyDescent="0.25">
      <c r="C336" s="55"/>
    </row>
    <row r="337" spans="3:3" ht="35.1" customHeight="1" x14ac:dyDescent="0.25">
      <c r="C337" s="55"/>
    </row>
    <row r="338" spans="3:3" ht="35.1" customHeight="1" x14ac:dyDescent="0.25">
      <c r="C338" s="55"/>
    </row>
    <row r="339" spans="3:3" ht="35.1" customHeight="1" x14ac:dyDescent="0.25">
      <c r="C339" s="55"/>
    </row>
    <row r="340" spans="3:3" ht="35.1" customHeight="1" x14ac:dyDescent="0.25">
      <c r="C340" s="55"/>
    </row>
    <row r="341" spans="3:3" ht="35.1" customHeight="1" x14ac:dyDescent="0.25">
      <c r="C341" s="55"/>
    </row>
    <row r="342" spans="3:3" ht="35.1" customHeight="1" x14ac:dyDescent="0.25">
      <c r="C342" s="55"/>
    </row>
    <row r="343" spans="3:3" ht="35.1" customHeight="1" x14ac:dyDescent="0.25">
      <c r="C343" s="55"/>
    </row>
    <row r="344" spans="3:3" ht="35.1" customHeight="1" x14ac:dyDescent="0.25">
      <c r="C344" s="55"/>
    </row>
    <row r="345" spans="3:3" ht="35.1" customHeight="1" x14ac:dyDescent="0.25">
      <c r="C345" s="55"/>
    </row>
  </sheetData>
  <sortState xmlns:xlrd2="http://schemas.microsoft.com/office/spreadsheetml/2017/richdata2" ref="C3:C173">
    <sortCondition ref="C2:C173"/>
  </sortState>
  <phoneticPr fontId="8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0D1B784876CC546854D4B626403EAC7" ma:contentTypeVersion="4" ma:contentTypeDescription="Crée un document." ma:contentTypeScope="" ma:versionID="cedca0dc2812a9d14bab3417c6575af0">
  <xsd:schema xmlns:xsd="http://www.w3.org/2001/XMLSchema" xmlns:xs="http://www.w3.org/2001/XMLSchema" xmlns:p="http://schemas.microsoft.com/office/2006/metadata/properties" xmlns:ns2="729396e2-27e4-4b3a-ba17-4561d384adcf" targetNamespace="http://schemas.microsoft.com/office/2006/metadata/properties" ma:root="true" ma:fieldsID="e35f9b98e8fa716f6205f66df4325876" ns2:_="">
    <xsd:import namespace="729396e2-27e4-4b3a-ba17-4561d384a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9396e2-27e4-4b3a-ba17-4561d384adc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27E6E8E-FE46-4AF2-BD2D-F23C28D729E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52E2FB3-C8B2-430A-9BAE-10EF89E0E15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90B81A3-F05A-4231-A043-555F889E52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29396e2-27e4-4b3a-ba17-4561d384adc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1-Suivi activités</vt:lpstr>
      <vt:lpstr>LISTE DEROULANTE</vt:lpstr>
      <vt:lpstr>DEMANDEURS</vt:lpstr>
      <vt:lpstr>GESTIONNAIRE</vt:lpstr>
      <vt:lpstr>MODELES</vt:lpstr>
      <vt:lpstr>MOIS</vt:lpstr>
      <vt:lpstr>POLES</vt:lpstr>
      <vt:lpstr>SOUSTACHES</vt:lpstr>
      <vt:lpstr>SOUSVOLETS</vt:lpstr>
      <vt:lpstr>TACHES</vt:lpstr>
      <vt:lpstr>VOLETS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GOGLIO Catherine - externe</cp:lastModifiedBy>
  <cp:revision/>
  <dcterms:created xsi:type="dcterms:W3CDTF">2025-02-03T15:15:16Z</dcterms:created>
  <dcterms:modified xsi:type="dcterms:W3CDTF">2025-03-05T15:23:23Z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0x01010010D1B784876CC546854D4B626403EAC7</vt:lpwstr>
  </property>
  <property fmtid="{D5CDD505-2E9C-101B-9397-08002B2CF9AE}" pid="3" name="MSIP_Label_2d26f538-337a-4593-a7e6-123667b1a538_Enabled">
    <vt:lpwstr>true</vt:lpwstr>
  </property>
  <property fmtid="{D5CDD505-2E9C-101B-9397-08002B2CF9AE}" pid="4" name="MSIP_Label_2d26f538-337a-4593-a7e6-123667b1a538_SetDate">
    <vt:lpwstr>2025-02-03T14:59:28Z</vt:lpwstr>
  </property>
  <property fmtid="{D5CDD505-2E9C-101B-9397-08002B2CF9AE}" pid="5" name="MSIP_Label_2d26f538-337a-4593-a7e6-123667b1a538_Method">
    <vt:lpwstr>Standard</vt:lpwstr>
  </property>
  <property fmtid="{D5CDD505-2E9C-101B-9397-08002B2CF9AE}" pid="6" name="MSIP_Label_2d26f538-337a-4593-a7e6-123667b1a538_Name">
    <vt:lpwstr>C1 Interne</vt:lpwstr>
  </property>
  <property fmtid="{D5CDD505-2E9C-101B-9397-08002B2CF9AE}" pid="7" name="MSIP_Label_2d26f538-337a-4593-a7e6-123667b1a538_SiteId">
    <vt:lpwstr>e242425b-70fc-44dc-9ddf-c21e304e6c80</vt:lpwstr>
  </property>
  <property fmtid="{D5CDD505-2E9C-101B-9397-08002B2CF9AE}" pid="8" name="MSIP_Label_2d26f538-337a-4593-a7e6-123667b1a538_ActionId">
    <vt:lpwstr>ce4f6ed8-e12a-4f4b-90c1-98bb5c2ec245</vt:lpwstr>
  </property>
  <property fmtid="{D5CDD505-2E9C-101B-9397-08002B2CF9AE}" pid="9" name="MSIP_Label_2d26f538-337a-4593-a7e6-123667b1a538_ContentBits">
    <vt:lpwstr>0</vt:lpwstr>
  </property>
</Properties>
</file>