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ducda\Desktop\"/>
    </mc:Choice>
  </mc:AlternateContent>
  <bookViews>
    <workbookView xWindow="0" yWindow="0" windowWidth="28800" windowHeight="12180"/>
  </bookViews>
  <sheets>
    <sheet name="Feuil3" sheetId="3" r:id="rId1"/>
    <sheet name="Feuil1" sheetId="1" r:id="rId2"/>
    <sheet name="hyp" sheetId="2" r:id="rId3"/>
  </sheets>
  <calcPr calcId="162913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29" i="1" s="1"/>
  <c r="C41" i="1" s="1"/>
  <c r="C18" i="1"/>
  <c r="C30" i="1" s="1"/>
  <c r="C42" i="1" s="1"/>
  <c r="C19" i="1"/>
  <c r="C31" i="1" s="1"/>
  <c r="C43" i="1" s="1"/>
  <c r="C20" i="1"/>
  <c r="C32" i="1" s="1"/>
  <c r="C44" i="1" s="1"/>
  <c r="C21" i="1"/>
  <c r="C33" i="1" s="1"/>
  <c r="C45" i="1" s="1"/>
  <c r="C22" i="1"/>
  <c r="C34" i="1" s="1"/>
  <c r="C46" i="1" s="1"/>
  <c r="C23" i="1"/>
  <c r="C35" i="1" s="1"/>
  <c r="C47" i="1" s="1"/>
  <c r="C24" i="1"/>
  <c r="C36" i="1" s="1"/>
  <c r="C48" i="1" s="1"/>
  <c r="C25" i="1"/>
  <c r="C37" i="1" s="1"/>
  <c r="C49" i="1" s="1"/>
  <c r="C26" i="1"/>
  <c r="C38" i="1" s="1"/>
  <c r="C50" i="1" s="1"/>
  <c r="C27" i="1"/>
  <c r="C39" i="1" s="1"/>
  <c r="C51" i="1" s="1"/>
  <c r="C16" i="1"/>
  <c r="C28" i="1" s="1"/>
  <c r="C40" i="1" s="1"/>
  <c r="A4" i="1" l="1"/>
  <c r="B46" i="1"/>
  <c r="B47" i="1"/>
  <c r="B48" i="1"/>
  <c r="B49" i="1"/>
  <c r="B50" i="1"/>
  <c r="B51" i="1"/>
  <c r="A5" i="1"/>
  <c r="A6" i="1" s="1"/>
  <c r="A7" i="1" s="1"/>
  <c r="A8" i="1" s="1"/>
  <c r="A9" i="1" s="1"/>
  <c r="A10" i="1" s="1"/>
  <c r="A11" i="1" l="1"/>
  <c r="B4" i="1"/>
  <c r="A12" i="1" l="1"/>
  <c r="B5" i="1"/>
  <c r="A13" i="1" l="1"/>
  <c r="B6" i="1"/>
  <c r="A14" i="1" l="1"/>
  <c r="B7" i="1"/>
  <c r="A15" i="1" l="1"/>
  <c r="B8" i="1"/>
  <c r="B9" i="1" l="1"/>
  <c r="A16" i="1"/>
  <c r="B10" i="1" l="1"/>
  <c r="A17" i="1"/>
  <c r="A18" i="1" l="1"/>
  <c r="B11" i="1"/>
  <c r="A19" i="1" l="1"/>
  <c r="B12" i="1"/>
  <c r="A20" i="1" l="1"/>
  <c r="B13" i="1"/>
  <c r="A21" i="1" l="1"/>
  <c r="B14" i="1"/>
  <c r="B15" i="1" l="1"/>
  <c r="A22" i="1"/>
  <c r="A23" i="1" l="1"/>
  <c r="B16" i="1"/>
  <c r="A24" i="1" l="1"/>
  <c r="B17" i="1"/>
  <c r="A25" i="1" l="1"/>
  <c r="B18" i="1"/>
  <c r="A26" i="1" l="1"/>
  <c r="B19" i="1"/>
  <c r="A27" i="1" l="1"/>
  <c r="B20" i="1"/>
  <c r="A28" i="1" l="1"/>
  <c r="B21" i="1"/>
  <c r="A29" i="1" l="1"/>
  <c r="B22" i="1"/>
  <c r="A30" i="1" l="1"/>
  <c r="B23" i="1"/>
  <c r="A31" i="1" l="1"/>
  <c r="B24" i="1"/>
  <c r="A32" i="1" l="1"/>
  <c r="B25" i="1"/>
  <c r="A33" i="1" l="1"/>
  <c r="B26" i="1"/>
  <c r="A34" i="1" l="1"/>
  <c r="B27" i="1"/>
  <c r="A35" i="1" l="1"/>
  <c r="B28" i="1"/>
  <c r="B29" i="1" l="1"/>
  <c r="A36" i="1"/>
  <c r="B30" i="1" l="1"/>
  <c r="A37" i="1"/>
  <c r="B31" i="1" l="1"/>
  <c r="A38" i="1"/>
  <c r="A39" i="1" l="1"/>
  <c r="B32" i="1"/>
  <c r="A40" i="1" l="1"/>
  <c r="B33" i="1"/>
  <c r="A41" i="1" l="1"/>
  <c r="B34" i="1"/>
  <c r="A42" i="1" l="1"/>
  <c r="B35" i="1"/>
  <c r="A43" i="1" l="1"/>
  <c r="B36" i="1"/>
  <c r="A44" i="1" l="1"/>
  <c r="B37" i="1"/>
  <c r="A45" i="1" l="1"/>
  <c r="B38" i="1"/>
  <c r="A46" i="1" l="1"/>
  <c r="B39" i="1"/>
  <c r="A47" i="1" l="1"/>
  <c r="B40" i="1"/>
  <c r="A48" i="1" l="1"/>
  <c r="B41" i="1"/>
  <c r="A49" i="1" l="1"/>
  <c r="B42" i="1"/>
  <c r="A50" i="1" l="1"/>
  <c r="B43" i="1"/>
  <c r="A51" i="1" l="1"/>
  <c r="B45" i="1" s="1"/>
  <c r="B44" i="1"/>
</calcChain>
</file>

<file path=xl/sharedStrings.xml><?xml version="1.0" encoding="utf-8"?>
<sst xmlns="http://schemas.openxmlformats.org/spreadsheetml/2006/main" count="67" uniqueCount="27">
  <si>
    <t>Saison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</si>
  <si>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</si>
  <si>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</si>
  <si>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</si>
  <si>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</si>
  <si>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</si>
  <si>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</si>
  <si>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</si>
  <si>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</si>
  <si>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</si>
  <si>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</si>
  <si>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</si>
  <si>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</si>
  <si>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</si>
  <si>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</si>
  <si>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de mise en service</t>
  </si>
  <si>
    <t>chauffage</t>
  </si>
  <si>
    <t>ECS</t>
  </si>
  <si>
    <t>Étiquettes de lignes</t>
  </si>
  <si>
    <t>Total général</t>
  </si>
  <si>
    <t>Somme de chauffage</t>
  </si>
  <si>
    <t>2022-2023</t>
  </si>
  <si>
    <t>Somme de ECS</t>
  </si>
  <si>
    <t>2023-2024</t>
  </si>
  <si>
    <t>2024-2025</t>
  </si>
  <si>
    <t>théo</t>
  </si>
  <si>
    <t>Somme de théo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</si>
</sst>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3" fontId="1" fillId="0" borderId="1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[Classeur1.xlsx]Feuil3!Tableau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8"/>
        <c:spPr>
          <a:solidFill>
            <a:schemeClr val="accent2"/>
          </a:solidFill>
          <a:ln>
            <a:noFill/>
          </a:ln>
          <a:effectLst/>
        </c:spPr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1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10"/>
          <c:spPr>
            <a:solidFill>
              <a:srgbClr val="00B050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circle"/>
          <c:size val="10"/>
          <c:spPr>
            <a:solidFill>
              <a:srgbClr val="00B050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diamond"/>
          <c:size val="8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211"/>
        <c:spPr>
          <a:ln w="28575" cap="rnd">
            <a:noFill/>
            <a:round/>
          </a:ln>
          <a:effectLst/>
        </c:spPr>
      </c:pivotFmt>
      <c:pivotFmt>
        <c:idx val="2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4"/>
        <c:spPr>
          <a:ln w="28575" cap="rnd">
            <a:noFill/>
            <a:round/>
          </a:ln>
          <a:effectLst/>
        </c:spPr>
        <c:marker>
          <c:symbol val="circle"/>
          <c:size val="7"/>
          <c:spPr>
            <a:solidFill>
              <a:schemeClr val="accent4"/>
            </a:solidFill>
            <a:ln w="9525">
              <a:solidFill>
                <a:schemeClr val="accent6"/>
              </a:solidFill>
            </a:ln>
            <a:effectLst/>
          </c:spPr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Feuil3!$B$6</c:f>
              <c:strCache>
                <c:ptCount val="1"/>
                <c:pt idx="0">
                  <c:v>Somme de ECS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Feuil3!$A$7:$A$49</c:f>
              <c:multiLvlStrCache>
                <c:ptCount val="30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2022-2023</c:v>
                  </c:pt>
                  <c:pt idx="19">
                    <c:v>2023-2024</c:v>
                  </c:pt>
                  <c:pt idx="20">
                    <c:v>2022-2023</c:v>
                  </c:pt>
                  <c:pt idx="21">
                    <c:v>2023-2024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2022-2023</c:v>
                  </c:pt>
                  <c:pt idx="25">
                    <c:v>2023-2024</c:v>
                  </c:pt>
                  <c:pt idx="26">
                    <c:v>2022-2023</c:v>
                  </c:pt>
                  <c:pt idx="27">
                    <c:v>2023-2024</c:v>
                  </c:pt>
                  <c:pt idx="28">
                    <c:v>2022-2023</c:v>
                  </c:pt>
                  <c:pt idx="29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0">
                    <c:v>Février</c:v>
                  </c:pt>
                  <c:pt idx="22">
                    <c:v>Mars</c:v>
                  </c:pt>
                  <c:pt idx="24">
                    <c:v>Avril</c:v>
                  </c:pt>
                  <c:pt idx="26">
                    <c:v>Mai</c:v>
                  </c:pt>
                  <c:pt idx="28">
                    <c:v>Juin</c:v>
                  </c:pt>
                </c:lvl>
              </c:multiLvlStrCache>
            </c:multiLvlStrRef>
          </c:cat>
          <c:val>
            <c:numRef>
              <c:f>Feuil3!$B$7:$B$49</c:f>
              <c:numCache>
                <c:formatCode>General</c:formatCode>
                <c:ptCount val="30"/>
                <c:pt idx="0">
                  <c:v>10157</c:v>
                </c:pt>
                <c:pt idx="1">
                  <c:v>43316</c:v>
                </c:pt>
                <c:pt idx="2">
                  <c:v>30962</c:v>
                </c:pt>
                <c:pt idx="3">
                  <c:v>12441</c:v>
                </c:pt>
                <c:pt idx="4">
                  <c:v>43568</c:v>
                </c:pt>
                <c:pt idx="5">
                  <c:v>31690</c:v>
                </c:pt>
                <c:pt idx="6">
                  <c:v>11325</c:v>
                </c:pt>
                <c:pt idx="7">
                  <c:v>44427</c:v>
                </c:pt>
                <c:pt idx="8">
                  <c:v>35875</c:v>
                </c:pt>
                <c:pt idx="9">
                  <c:v>15676</c:v>
                </c:pt>
                <c:pt idx="10">
                  <c:v>47639</c:v>
                </c:pt>
                <c:pt idx="11">
                  <c:v>39212</c:v>
                </c:pt>
                <c:pt idx="12">
                  <c:v>23740</c:v>
                </c:pt>
                <c:pt idx="13">
                  <c:v>47150</c:v>
                </c:pt>
                <c:pt idx="14">
                  <c:v>47353</c:v>
                </c:pt>
                <c:pt idx="15">
                  <c:v>26765</c:v>
                </c:pt>
                <c:pt idx="16">
                  <c:v>45078</c:v>
                </c:pt>
                <c:pt idx="17">
                  <c:v>30749</c:v>
                </c:pt>
                <c:pt idx="18">
                  <c:v>25633</c:v>
                </c:pt>
                <c:pt idx="19">
                  <c:v>48971</c:v>
                </c:pt>
                <c:pt idx="20">
                  <c:v>22286</c:v>
                </c:pt>
                <c:pt idx="21">
                  <c:v>42749</c:v>
                </c:pt>
                <c:pt idx="22">
                  <c:v>28028</c:v>
                </c:pt>
                <c:pt idx="23">
                  <c:v>44066</c:v>
                </c:pt>
                <c:pt idx="24">
                  <c:v>34556</c:v>
                </c:pt>
                <c:pt idx="25">
                  <c:v>42252</c:v>
                </c:pt>
                <c:pt idx="26">
                  <c:v>48039</c:v>
                </c:pt>
                <c:pt idx="27">
                  <c:v>45839</c:v>
                </c:pt>
                <c:pt idx="28">
                  <c:v>47663</c:v>
                </c:pt>
                <c:pt idx="29">
                  <c:v>37785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A-763F-4043-9D2B-AF9D615F7466}"/>
            </c:ext>
          </c:extLst>
        </c:ser>
        <c:ser>
          <c:idx val="1"/>
          <c:order val="1"/>
          <c:tx>
            <c:strRef>
              <c:f>Feuil3!$C$6</c:f>
              <c:strCache>
                <c:ptCount val="1"/>
                <c:pt idx="0">
                  <c:v>Somme de chauffage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Feuil3!$A$7:$A$49</c:f>
              <c:multiLvlStrCache>
                <c:ptCount val="30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2022-2023</c:v>
                  </c:pt>
                  <c:pt idx="19">
                    <c:v>2023-2024</c:v>
                  </c:pt>
                  <c:pt idx="20">
                    <c:v>2022-2023</c:v>
                  </c:pt>
                  <c:pt idx="21">
                    <c:v>2023-2024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2022-2023</c:v>
                  </c:pt>
                  <c:pt idx="25">
                    <c:v>2023-2024</c:v>
                  </c:pt>
                  <c:pt idx="26">
                    <c:v>2022-2023</c:v>
                  </c:pt>
                  <c:pt idx="27">
                    <c:v>2023-2024</c:v>
                  </c:pt>
                  <c:pt idx="28">
                    <c:v>2022-2023</c:v>
                  </c:pt>
                  <c:pt idx="29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0">
                    <c:v>Février</c:v>
                  </c:pt>
                  <c:pt idx="22">
                    <c:v>Mars</c:v>
                  </c:pt>
                  <c:pt idx="24">
                    <c:v>Avril</c:v>
                  </c:pt>
                  <c:pt idx="26">
                    <c:v>Mai</c:v>
                  </c:pt>
                  <c:pt idx="28">
                    <c:v>Juin</c:v>
                  </c:pt>
                </c:lvl>
              </c:multiLvlStrCache>
            </c:multiLvlStrRef>
          </c:cat>
          <c:val>
            <c:numRef>
              <c:f>Feuil3!$C$7:$C$49</c:f>
              <c:numCache>
                <c:formatCode>General</c:formatCode>
                <c:ptCount val="30"/>
                <c:pt idx="0">
                  <c:v>0</c:v>
                </c:pt>
                <c:pt idx="1">
                  <c:v>93</c:v>
                </c:pt>
                <c:pt idx="2">
                  <c:v>58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3600</c:v>
                </c:pt>
                <c:pt idx="7">
                  <c:v>4275</c:v>
                </c:pt>
                <c:pt idx="8">
                  <c:v>8514</c:v>
                </c:pt>
                <c:pt idx="9">
                  <c:v>7781</c:v>
                </c:pt>
                <c:pt idx="10">
                  <c:v>40029</c:v>
                </c:pt>
                <c:pt idx="11">
                  <c:v>34744</c:v>
                </c:pt>
                <c:pt idx="12">
                  <c:v>70461</c:v>
                </c:pt>
                <c:pt idx="13">
                  <c:v>184281</c:v>
                </c:pt>
                <c:pt idx="14">
                  <c:v>146329</c:v>
                </c:pt>
                <c:pt idx="15">
                  <c:v>145427</c:v>
                </c:pt>
                <c:pt idx="16">
                  <c:v>222823</c:v>
                </c:pt>
                <c:pt idx="17">
                  <c:v>237449</c:v>
                </c:pt>
                <c:pt idx="18">
                  <c:v>203213</c:v>
                </c:pt>
                <c:pt idx="19">
                  <c:v>238366</c:v>
                </c:pt>
                <c:pt idx="20">
                  <c:v>178735</c:v>
                </c:pt>
                <c:pt idx="21">
                  <c:v>146693</c:v>
                </c:pt>
                <c:pt idx="22">
                  <c:v>135213</c:v>
                </c:pt>
                <c:pt idx="23">
                  <c:v>129978</c:v>
                </c:pt>
                <c:pt idx="24">
                  <c:v>108661</c:v>
                </c:pt>
                <c:pt idx="25">
                  <c:v>87764</c:v>
                </c:pt>
                <c:pt idx="26">
                  <c:v>35652</c:v>
                </c:pt>
                <c:pt idx="27">
                  <c:v>16452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A6-763F-4043-9D2B-AF9D615F74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534095183"/>
        <c:axId val="1534097263"/>
      </c:barChart>
      <c:lineChart>
        <c:grouping val="standard"/>
        <c:varyColors val="0"/>
        <c:ser>
          <c:idx val="2"/>
          <c:order val="2"/>
          <c:tx>
            <c:strRef>
              <c:f>Feuil3!$D$6</c:f>
              <c:strCache>
                <c:ptCount val="1"/>
                <c:pt idx="0">
                  <c:v>Somme de théo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solidFill>
                <a:schemeClr val="accent4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multiLvlStrRef>
              <c:f>Feuil3!$A$7:$A$49</c:f>
              <c:multiLvlStrCache>
                <c:ptCount val="30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2022-2023</c:v>
                  </c:pt>
                  <c:pt idx="19">
                    <c:v>2023-2024</c:v>
                  </c:pt>
                  <c:pt idx="20">
                    <c:v>2022-2023</c:v>
                  </c:pt>
                  <c:pt idx="21">
                    <c:v>2023-2024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2022-2023</c:v>
                  </c:pt>
                  <c:pt idx="25">
                    <c:v>2023-2024</c:v>
                  </c:pt>
                  <c:pt idx="26">
                    <c:v>2022-2023</c:v>
                  </c:pt>
                  <c:pt idx="27">
                    <c:v>2023-2024</c:v>
                  </c:pt>
                  <c:pt idx="28">
                    <c:v>2022-2023</c:v>
                  </c:pt>
                  <c:pt idx="29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0">
                    <c:v>Février</c:v>
                  </c:pt>
                  <c:pt idx="22">
                    <c:v>Mars</c:v>
                  </c:pt>
                  <c:pt idx="24">
                    <c:v>Avril</c:v>
                  </c:pt>
                  <c:pt idx="26">
                    <c:v>Mai</c:v>
                  </c:pt>
                  <c:pt idx="28">
                    <c:v>Juin</c:v>
                  </c:pt>
                </c:lvl>
              </c:multiLvlStrCache>
            </c:multiLvlStrRef>
          </c:cat>
          <c:val>
            <c:numRef>
              <c:f>Feuil3!$D$7:$D$49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8596.1523172012967</c:v>
                </c:pt>
                <c:pt idx="7">
                  <c:v>10271.118490594321</c:v>
                </c:pt>
                <c:pt idx="8">
                  <c:v>10008.889651041442</c:v>
                </c:pt>
                <c:pt idx="9">
                  <c:v>54048.22431046953</c:v>
                </c:pt>
                <c:pt idx="10">
                  <c:v>47683.438717165875</c:v>
                </c:pt>
                <c:pt idx="11">
                  <c:v>46210.97397984226</c:v>
                </c:pt>
                <c:pt idx="12">
                  <c:v>127691.13574405827</c:v>
                </c:pt>
                <c:pt idx="13">
                  <c:v>121829.57096267903</c:v>
                </c:pt>
                <c:pt idx="14">
                  <c:v>127790.6562773185</c:v>
                </c:pt>
                <c:pt idx="15">
                  <c:v>170473.82021518023</c:v>
                </c:pt>
                <c:pt idx="16">
                  <c:v>167383.05686646549</c:v>
                </c:pt>
                <c:pt idx="17">
                  <c:v>171112.9062187146</c:v>
                </c:pt>
                <c:pt idx="18">
                  <c:v>180199.26716083079</c:v>
                </c:pt>
                <c:pt idx="19">
                  <c:v>190129.39019155852</c:v>
                </c:pt>
                <c:pt idx="20">
                  <c:v>141978.44629982376</c:v>
                </c:pt>
                <c:pt idx="21">
                  <c:v>133634.47068090929</c:v>
                </c:pt>
                <c:pt idx="22">
                  <c:v>122085.25422526902</c:v>
                </c:pt>
                <c:pt idx="23">
                  <c:v>117853.86795851411</c:v>
                </c:pt>
                <c:pt idx="24">
                  <c:v>59289.628471093194</c:v>
                </c:pt>
                <c:pt idx="25">
                  <c:v>71325.175838440438</c:v>
                </c:pt>
                <c:pt idx="26">
                  <c:v>32663.071256073912</c:v>
                </c:pt>
                <c:pt idx="27">
                  <c:v>36914.910293672925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20F-4D86-AA4B-BDFE7AD581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4095183"/>
        <c:axId val="1534097263"/>
      </c:lineChart>
      <c:catAx>
        <c:axId val="15340951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4097263"/>
        <c:crosses val="autoZero"/>
        <c:auto val="1"/>
        <c:lblAlgn val="ctr"/>
        <c:lblOffset val="100"/>
        <c:noMultiLvlLbl val="0"/>
      </c:catAx>
      <c:valAx>
        <c:axId val="15340972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40951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847725</xdr:colOff>
      <xdr:row>2</xdr:row>
      <xdr:rowOff>171449</xdr:rowOff>
    </xdr:from>
    <xdr:to>
      <xdr:col>21</xdr:col>
      <xdr:colOff>0</xdr:colOff>
      <xdr:row>24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jou" refreshedDate="45711.313570254628" createdVersion="6" refreshedVersion="6" minRefreshableVersion="3" recordCount="36">
  <cacheSource type="worksheet">
    <worksheetSource ref="A3:F39" sheet="Feuil1"/>
  </cacheSource>
  <cacheFields count="6">
    <cacheField name="Année" numFmtId="0">
      <sharedItems containsSemiMixedTypes="0" containsString="0" containsNumber="1" containsInteger="1" minValue="2022" maxValue="2024"/>
    </cacheField>
    <cacheField name="Saison" numFmtId="0">
      <sharedItems count="4">
        <s v="2021-2022"/>
        <s v="2022-2023"/>
        <s v="2023-2024"/>
        <s v="2024-2025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hauffage" numFmtId="3">
      <sharedItems containsSemiMixedTypes="0" containsString="0" containsNumber="1" containsInteger="1" minValue="0" maxValue="238366" count="26">
        <n v="0"/>
        <n v="3600"/>
        <n v="7781"/>
        <n v="70461"/>
        <n v="145427"/>
        <n v="203213"/>
        <n v="178735"/>
        <n v="135213"/>
        <n v="108661"/>
        <n v="35652"/>
        <n v="93"/>
        <n v="4275"/>
        <n v="40029"/>
        <n v="184281"/>
        <n v="222823"/>
        <n v="238366"/>
        <n v="146693"/>
        <n v="129978"/>
        <n v="87764"/>
        <n v="16452"/>
        <n v="58"/>
        <n v="1"/>
        <n v="8514"/>
        <n v="34744"/>
        <n v="146329"/>
        <n v="237449"/>
      </sharedItems>
    </cacheField>
    <cacheField name="ECS" numFmtId="3">
      <sharedItems containsSemiMixedTypes="0" containsString="0" containsNumber="1" containsInteger="1" minValue="0" maxValue="48971" count="31">
        <n v="0"/>
        <n v="10157"/>
        <n v="12441"/>
        <n v="11325"/>
        <n v="15676"/>
        <n v="23740"/>
        <n v="26765"/>
        <n v="25633"/>
        <n v="22286"/>
        <n v="28028"/>
        <n v="34556"/>
        <n v="48039"/>
        <n v="47663"/>
        <n v="43316"/>
        <n v="43568"/>
        <n v="44427"/>
        <n v="47639"/>
        <n v="47150"/>
        <n v="45078"/>
        <n v="48971"/>
        <n v="42749"/>
        <n v="44066"/>
        <n v="42252"/>
        <n v="45839"/>
        <n v="37785"/>
        <n v="30962"/>
        <n v="31690"/>
        <n v="35875"/>
        <n v="39212"/>
        <n v="47353"/>
        <n v="30749"/>
      </sharedItems>
    </cacheField>
    <cacheField name="théo" numFmtId="3">
      <sharedItems containsSemiMixedTypes="0" containsString="0" containsNumber="1" minValue="0" maxValue="190129.39019155852" count="28">
        <n v="189244.68575771921"/>
        <n v="138904.13290369228"/>
        <n v="117522.91687787676"/>
        <n v="57310.536038077444"/>
        <n v="36915.826174392103"/>
        <n v="0"/>
        <n v="8596.1523172012967"/>
        <n v="54048.22431046953"/>
        <n v="127691.13574405827"/>
        <n v="170473.82021518023"/>
        <n v="180199.26716083079"/>
        <n v="141978.44629982376"/>
        <n v="122085.25422526902"/>
        <n v="59289.628471093194"/>
        <n v="32663.071256073912"/>
        <n v="10271.118490594321"/>
        <n v="47683.438717165875"/>
        <n v="121829.57096267903"/>
        <n v="167383.05686646549"/>
        <n v="190129.39019155852"/>
        <n v="133634.47068090929"/>
        <n v="117853.86795851411"/>
        <n v="71325.175838440438"/>
        <n v="36914.910293672925"/>
        <n v="10008.889651041442"/>
        <n v="46210.97397984226"/>
        <n v="127790.6562773185"/>
        <n v="171112.906218714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n v="2022"/>
    <x v="0"/>
    <x v="0"/>
    <x v="0"/>
    <x v="0"/>
    <x v="0"/>
  </r>
  <r>
    <n v="2022"/>
    <x v="0"/>
    <x v="1"/>
    <x v="0"/>
    <x v="0"/>
    <x v="1"/>
  </r>
  <r>
    <n v="2022"/>
    <x v="0"/>
    <x v="2"/>
    <x v="0"/>
    <x v="0"/>
    <x v="2"/>
  </r>
  <r>
    <n v="2022"/>
    <x v="0"/>
    <x v="3"/>
    <x v="0"/>
    <x v="0"/>
    <x v="3"/>
  </r>
  <r>
    <n v="2022"/>
    <x v="0"/>
    <x v="4"/>
    <x v="0"/>
    <x v="0"/>
    <x v="4"/>
  </r>
  <r>
    <n v="2022"/>
    <x v="0"/>
    <x v="5"/>
    <x v="0"/>
    <x v="0"/>
    <x v="5"/>
  </r>
  <r>
    <n v="2022"/>
    <x v="1"/>
    <x v="6"/>
    <x v="0"/>
    <x v="1"/>
    <x v="5"/>
  </r>
  <r>
    <n v="2022"/>
    <x v="1"/>
    <x v="7"/>
    <x v="0"/>
    <x v="2"/>
    <x v="5"/>
  </r>
  <r>
    <n v="2022"/>
    <x v="1"/>
    <x v="8"/>
    <x v="1"/>
    <x v="3"/>
    <x v="6"/>
  </r>
  <r>
    <n v="2022"/>
    <x v="1"/>
    <x v="9"/>
    <x v="2"/>
    <x v="4"/>
    <x v="7"/>
  </r>
  <r>
    <n v="2022"/>
    <x v="1"/>
    <x v="10"/>
    <x v="3"/>
    <x v="5"/>
    <x v="8"/>
  </r>
  <r>
    <n v="2022"/>
    <x v="1"/>
    <x v="11"/>
    <x v="4"/>
    <x v="6"/>
    <x v="9"/>
  </r>
  <r>
    <n v="2023"/>
    <x v="1"/>
    <x v="0"/>
    <x v="5"/>
    <x v="7"/>
    <x v="10"/>
  </r>
  <r>
    <n v="2023"/>
    <x v="1"/>
    <x v="1"/>
    <x v="6"/>
    <x v="8"/>
    <x v="11"/>
  </r>
  <r>
    <n v="2023"/>
    <x v="1"/>
    <x v="2"/>
    <x v="7"/>
    <x v="9"/>
    <x v="12"/>
  </r>
  <r>
    <n v="2023"/>
    <x v="1"/>
    <x v="3"/>
    <x v="8"/>
    <x v="10"/>
    <x v="13"/>
  </r>
  <r>
    <n v="2023"/>
    <x v="1"/>
    <x v="4"/>
    <x v="9"/>
    <x v="11"/>
    <x v="14"/>
  </r>
  <r>
    <n v="2023"/>
    <x v="1"/>
    <x v="5"/>
    <x v="0"/>
    <x v="12"/>
    <x v="5"/>
  </r>
  <r>
    <n v="2023"/>
    <x v="2"/>
    <x v="6"/>
    <x v="10"/>
    <x v="13"/>
    <x v="5"/>
  </r>
  <r>
    <n v="2023"/>
    <x v="2"/>
    <x v="7"/>
    <x v="0"/>
    <x v="14"/>
    <x v="5"/>
  </r>
  <r>
    <n v="2023"/>
    <x v="2"/>
    <x v="8"/>
    <x v="11"/>
    <x v="15"/>
    <x v="15"/>
  </r>
  <r>
    <n v="2023"/>
    <x v="2"/>
    <x v="9"/>
    <x v="12"/>
    <x v="16"/>
    <x v="16"/>
  </r>
  <r>
    <n v="2023"/>
    <x v="2"/>
    <x v="10"/>
    <x v="13"/>
    <x v="17"/>
    <x v="17"/>
  </r>
  <r>
    <n v="2023"/>
    <x v="2"/>
    <x v="11"/>
    <x v="14"/>
    <x v="18"/>
    <x v="18"/>
  </r>
  <r>
    <n v="2024"/>
    <x v="2"/>
    <x v="0"/>
    <x v="15"/>
    <x v="19"/>
    <x v="19"/>
  </r>
  <r>
    <n v="2024"/>
    <x v="2"/>
    <x v="1"/>
    <x v="16"/>
    <x v="20"/>
    <x v="20"/>
  </r>
  <r>
    <n v="2024"/>
    <x v="2"/>
    <x v="2"/>
    <x v="17"/>
    <x v="21"/>
    <x v="21"/>
  </r>
  <r>
    <n v="2024"/>
    <x v="2"/>
    <x v="3"/>
    <x v="18"/>
    <x v="22"/>
    <x v="22"/>
  </r>
  <r>
    <n v="2024"/>
    <x v="2"/>
    <x v="4"/>
    <x v="19"/>
    <x v="23"/>
    <x v="23"/>
  </r>
  <r>
    <n v="2024"/>
    <x v="2"/>
    <x v="5"/>
    <x v="0"/>
    <x v="24"/>
    <x v="5"/>
  </r>
  <r>
    <n v="2024"/>
    <x v="3"/>
    <x v="6"/>
    <x v="20"/>
    <x v="25"/>
    <x v="5"/>
  </r>
  <r>
    <n v="2024"/>
    <x v="3"/>
    <x v="7"/>
    <x v="21"/>
    <x v="26"/>
    <x v="5"/>
  </r>
  <r>
    <n v="2024"/>
    <x v="3"/>
    <x v="8"/>
    <x v="22"/>
    <x v="27"/>
    <x v="24"/>
  </r>
  <r>
    <n v="2024"/>
    <x v="3"/>
    <x v="9"/>
    <x v="23"/>
    <x v="28"/>
    <x v="25"/>
  </r>
  <r>
    <n v="2024"/>
    <x v="3"/>
    <x v="10"/>
    <x v="24"/>
    <x v="29"/>
    <x v="26"/>
  </r>
  <r>
    <n v="2024"/>
    <x v="3"/>
    <x v="11"/>
    <x v="25"/>
    <x v="30"/>
    <x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6:D49" firstHeaderRow="0" firstDataRow="1" firstDataCol="1"/>
  <pivotFields count="6">
    <pivotField multipleItemSelectionAllowed="1" showAll="0"/>
    <pivotField axis="axisRow" multipleItemSelectionAllowed="1" showAll="0">
      <items count="5">
        <item h="1" x="0"/>
        <item x="1"/>
        <item x="2"/>
        <item x="3"/>
        <item t="default"/>
      </items>
    </pivotField>
    <pivotField axis="axisRow" showAll="0">
      <items count="13">
        <item x="6"/>
        <item x="7"/>
        <item x="8"/>
        <item x="9"/>
        <item x="10"/>
        <item x="11"/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  <pivotField dataField="1" numFmtId="3" showAll="0" defaultSubtotal="0"/>
  </pivotFields>
  <rowFields count="2">
    <field x="2"/>
    <field x="1"/>
  </rowFields>
  <rowItems count="43">
    <i>
      <x/>
    </i>
    <i r="1">
      <x v="1"/>
    </i>
    <i r="1">
      <x v="2"/>
    </i>
    <i r="1">
      <x v="3"/>
    </i>
    <i>
      <x v="1"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  <i>
      <x v="3"/>
    </i>
    <i r="1">
      <x v="1"/>
    </i>
    <i r="1">
      <x v="2"/>
    </i>
    <i r="1">
      <x v="3"/>
    </i>
    <i>
      <x v="4"/>
    </i>
    <i r="1">
      <x v="1"/>
    </i>
    <i r="1">
      <x v="2"/>
    </i>
    <i r="1">
      <x v="3"/>
    </i>
    <i>
      <x v="5"/>
    </i>
    <i r="1">
      <x v="1"/>
    </i>
    <i r="1">
      <x v="2"/>
    </i>
    <i r="1">
      <x v="3"/>
    </i>
    <i>
      <x v="6"/>
    </i>
    <i r="1">
      <x v="1"/>
    </i>
    <i r="1">
      <x v="2"/>
    </i>
    <i>
      <x v="7"/>
    </i>
    <i r="1">
      <x v="1"/>
    </i>
    <i r="1">
      <x v="2"/>
    </i>
    <i>
      <x v="8"/>
    </i>
    <i r="1">
      <x v="1"/>
    </i>
    <i r="1">
      <x v="2"/>
    </i>
    <i>
      <x v="9"/>
    </i>
    <i r="1">
      <x v="1"/>
    </i>
    <i r="1">
      <x v="2"/>
    </i>
    <i>
      <x v="10"/>
    </i>
    <i r="1">
      <x v="1"/>
    </i>
    <i r="1">
      <x v="2"/>
    </i>
    <i>
      <x v="11"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ECS" fld="4" baseField="1" baseItem="0"/>
    <dataField name="Somme de chauffage" fld="3" baseField="1" baseItem="0"/>
    <dataField name="Somme de théo" fld="5" baseField="0" baseItem="0"/>
  </dataFields>
  <chartFormats count="3">
    <chartFormat chart="0" format="2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1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D49"/>
  <sheetViews>
    <sheetView tabSelected="1" workbookViewId="0">
      <selection activeCell="F26" sqref="F26"/>
    </sheetView>
  </sheetViews>
  <sheetFormatPr baseColWidth="10" defaultRowHeight="15" x14ac:dyDescent="0.25"/>
  <cols>
    <col min="1" max="1" width="21" customWidth="1"/>
    <col min="2" max="2" width="14" customWidth="1"/>
    <col min="3" max="3" width="19.7109375" customWidth="1"/>
    <col min="4" max="4" width="15" bestFit="1" customWidth="1"/>
    <col min="5" max="5" width="24.7109375" customWidth="1"/>
    <col min="6" max="7" width="9.7109375" customWidth="1"/>
    <col min="8" max="8" width="24.7109375" customWidth="1"/>
    <col min="9" max="9" width="19" customWidth="1"/>
    <col min="10" max="11" width="7" customWidth="1"/>
    <col min="12" max="13" width="6" customWidth="1"/>
    <col min="14" max="14" width="14.5703125" customWidth="1"/>
    <col min="15" max="15" width="11.5703125" customWidth="1"/>
    <col min="16" max="16" width="6" customWidth="1"/>
    <col min="17" max="17" width="10.85546875" customWidth="1"/>
    <col min="18" max="18" width="8.140625" customWidth="1"/>
    <col min="19" max="19" width="10.42578125" customWidth="1"/>
    <col min="20" max="20" width="10.140625" customWidth="1"/>
    <col min="21" max="22" width="7.28515625" customWidth="1"/>
    <col min="23" max="23" width="7" customWidth="1"/>
    <col min="24" max="26" width="6" customWidth="1"/>
    <col min="27" max="27" width="14.5703125" customWidth="1"/>
    <col min="28" max="28" width="11.5703125" customWidth="1"/>
    <col min="29" max="29" width="6" customWidth="1"/>
    <col min="30" max="30" width="10.85546875" customWidth="1"/>
    <col min="31" max="31" width="8.140625" customWidth="1"/>
    <col min="32" max="32" width="10.42578125" customWidth="1"/>
    <col min="33" max="33" width="10.140625" customWidth="1"/>
    <col min="34" max="34" width="14.5703125" customWidth="1"/>
    <col min="35" max="35" width="12.5703125" customWidth="1"/>
    <col min="36" max="36" width="8.85546875" customWidth="1"/>
    <col min="37" max="37" width="11.85546875" customWidth="1"/>
    <col min="38" max="38" width="8.85546875" customWidth="1"/>
    <col min="39" max="39" width="11.85546875" customWidth="1"/>
    <col min="40" max="40" width="8.85546875" customWidth="1"/>
    <col min="41" max="41" width="11.85546875" customWidth="1"/>
    <col min="42" max="42" width="8.85546875" customWidth="1"/>
    <col min="43" max="43" width="11.85546875" customWidth="1"/>
    <col min="44" max="44" width="8.85546875" customWidth="1"/>
    <col min="45" max="45" width="11.85546875" customWidth="1"/>
    <col min="46" max="46" width="12.5703125" bestFit="1" customWidth="1"/>
    <col min="47" max="47" width="8.85546875" customWidth="1"/>
    <col min="48" max="48" width="11.85546875" bestFit="1" customWidth="1"/>
    <col min="49" max="49" width="8.85546875" customWidth="1"/>
    <col min="50" max="50" width="11.85546875" bestFit="1" customWidth="1"/>
    <col min="51" max="51" width="8.85546875" customWidth="1"/>
    <col min="52" max="52" width="11.85546875" bestFit="1" customWidth="1"/>
    <col min="53" max="53" width="8.85546875" customWidth="1"/>
    <col min="54" max="54" width="11.85546875" bestFit="1" customWidth="1"/>
    <col min="55" max="55" width="8.85546875" customWidth="1"/>
    <col min="56" max="56" width="11.85546875" bestFit="1" customWidth="1"/>
    <col min="57" max="57" width="8.140625" customWidth="1"/>
    <col min="58" max="58" width="11.140625" customWidth="1"/>
    <col min="59" max="59" width="12.5703125" bestFit="1" customWidth="1"/>
  </cols>
  <sheetData>
    <row r="6" spans="1:4" x14ac:dyDescent="0.25">
      <c r="A6" s="3" t="s">
        <v>18</v>
      </c>
      <c r="B6" t="s">
        <v>22</v>
      </c>
      <c r="C6" t="s">
        <v>20</v>
      </c>
      <c r="D6" t="s">
        <v>26</v>
      </c>
    </row>
    <row r="7" spans="1:4" x14ac:dyDescent="0.25">
      <c r="A7" s="5" t="s">
        <v>9</v>
      </c>
      <c r="B7" s="4">
        <v>84435</v>
      </c>
      <c r="C7" s="4">
        <v>151</v>
      </c>
      <c r="D7" s="4">
        <v>0</v>
      </c>
    </row>
    <row r="8" spans="1:4" x14ac:dyDescent="0.25">
      <c r="A8" s="6" t="s">
        <v>21</v>
      </c>
      <c r="B8" s="4">
        <v>10157</v>
      </c>
      <c r="C8" s="4">
        <v>0</v>
      </c>
      <c r="D8" s="4">
        <v>0</v>
      </c>
    </row>
    <row r="9" spans="1:4" x14ac:dyDescent="0.25">
      <c r="A9" s="6" t="s">
        <v>23</v>
      </c>
      <c r="B9" s="4">
        <v>43316</v>
      </c>
      <c r="C9" s="4">
        <v>93</v>
      </c>
      <c r="D9" s="4">
        <v>0</v>
      </c>
    </row>
    <row r="10" spans="1:4" x14ac:dyDescent="0.25">
      <c r="A10" s="6" t="s">
        <v>24</v>
      </c>
      <c r="B10" s="4">
        <v>30962</v>
      </c>
      <c r="C10" s="4">
        <v>58</v>
      </c>
      <c r="D10" s="4">
        <v>0</v>
      </c>
    </row>
    <row r="11" spans="1:4" x14ac:dyDescent="0.25">
      <c r="A11" s="5" t="s">
        <v>10</v>
      </c>
      <c r="B11" s="4">
        <v>87699</v>
      </c>
      <c r="C11" s="4">
        <v>1</v>
      </c>
      <c r="D11" s="4">
        <v>0</v>
      </c>
    </row>
    <row r="12" spans="1:4" x14ac:dyDescent="0.25">
      <c r="A12" s="6" t="s">
        <v>21</v>
      </c>
      <c r="B12" s="4">
        <v>12441</v>
      </c>
      <c r="C12" s="4">
        <v>0</v>
      </c>
      <c r="D12" s="4">
        <v>0</v>
      </c>
    </row>
    <row r="13" spans="1:4" x14ac:dyDescent="0.25">
      <c r="A13" s="6" t="s">
        <v>23</v>
      </c>
      <c r="B13" s="4">
        <v>43568</v>
      </c>
      <c r="C13" s="4">
        <v>0</v>
      </c>
      <c r="D13" s="4">
        <v>0</v>
      </c>
    </row>
    <row r="14" spans="1:4" x14ac:dyDescent="0.25">
      <c r="A14" s="6" t="s">
        <v>24</v>
      </c>
      <c r="B14" s="4">
        <v>31690</v>
      </c>
      <c r="C14" s="4">
        <v>1</v>
      </c>
      <c r="D14" s="4">
        <v>0</v>
      </c>
    </row>
    <row r="15" spans="1:4" x14ac:dyDescent="0.25">
      <c r="A15" s="5" t="s">
        <v>11</v>
      </c>
      <c r="B15" s="4">
        <v>91627</v>
      </c>
      <c r="C15" s="4">
        <v>16389</v>
      </c>
      <c r="D15" s="4">
        <v>28876.160458837061</v>
      </c>
    </row>
    <row r="16" spans="1:4" x14ac:dyDescent="0.25">
      <c r="A16" s="6" t="s">
        <v>21</v>
      </c>
      <c r="B16" s="4">
        <v>11325</v>
      </c>
      <c r="C16" s="4">
        <v>3600</v>
      </c>
      <c r="D16" s="4">
        <v>8596.1523172012967</v>
      </c>
    </row>
    <row r="17" spans="1:4" x14ac:dyDescent="0.25">
      <c r="A17" s="6" t="s">
        <v>23</v>
      </c>
      <c r="B17" s="4">
        <v>44427</v>
      </c>
      <c r="C17" s="4">
        <v>4275</v>
      </c>
      <c r="D17" s="4">
        <v>10271.118490594321</v>
      </c>
    </row>
    <row r="18" spans="1:4" x14ac:dyDescent="0.25">
      <c r="A18" s="6" t="s">
        <v>24</v>
      </c>
      <c r="B18" s="4">
        <v>35875</v>
      </c>
      <c r="C18" s="4">
        <v>8514</v>
      </c>
      <c r="D18" s="4">
        <v>10008.889651041442</v>
      </c>
    </row>
    <row r="19" spans="1:4" x14ac:dyDescent="0.25">
      <c r="A19" s="5" t="s">
        <v>12</v>
      </c>
      <c r="B19" s="4">
        <v>102527</v>
      </c>
      <c r="C19" s="4">
        <v>82554</v>
      </c>
      <c r="D19" s="4">
        <v>147942.63700747766</v>
      </c>
    </row>
    <row r="20" spans="1:4" x14ac:dyDescent="0.25">
      <c r="A20" s="6" t="s">
        <v>21</v>
      </c>
      <c r="B20" s="4">
        <v>15676</v>
      </c>
      <c r="C20" s="4">
        <v>7781</v>
      </c>
      <c r="D20" s="4">
        <v>54048.22431046953</v>
      </c>
    </row>
    <row r="21" spans="1:4" x14ac:dyDescent="0.25">
      <c r="A21" s="6" t="s">
        <v>23</v>
      </c>
      <c r="B21" s="4">
        <v>47639</v>
      </c>
      <c r="C21" s="4">
        <v>40029</v>
      </c>
      <c r="D21" s="4">
        <v>47683.438717165875</v>
      </c>
    </row>
    <row r="22" spans="1:4" x14ac:dyDescent="0.25">
      <c r="A22" s="6" t="s">
        <v>24</v>
      </c>
      <c r="B22" s="4">
        <v>39212</v>
      </c>
      <c r="C22" s="4">
        <v>34744</v>
      </c>
      <c r="D22" s="4">
        <v>46210.97397984226</v>
      </c>
    </row>
    <row r="23" spans="1:4" x14ac:dyDescent="0.25">
      <c r="A23" s="5" t="s">
        <v>13</v>
      </c>
      <c r="B23" s="4">
        <v>118243</v>
      </c>
      <c r="C23" s="4">
        <v>401071</v>
      </c>
      <c r="D23" s="4">
        <v>377311.36298405577</v>
      </c>
    </row>
    <row r="24" spans="1:4" x14ac:dyDescent="0.25">
      <c r="A24" s="6" t="s">
        <v>21</v>
      </c>
      <c r="B24" s="4">
        <v>23740</v>
      </c>
      <c r="C24" s="4">
        <v>70461</v>
      </c>
      <c r="D24" s="4">
        <v>127691.13574405827</v>
      </c>
    </row>
    <row r="25" spans="1:4" x14ac:dyDescent="0.25">
      <c r="A25" s="6" t="s">
        <v>23</v>
      </c>
      <c r="B25" s="4">
        <v>47150</v>
      </c>
      <c r="C25" s="4">
        <v>184281</v>
      </c>
      <c r="D25" s="4">
        <v>121829.57096267903</v>
      </c>
    </row>
    <row r="26" spans="1:4" x14ac:dyDescent="0.25">
      <c r="A26" s="6" t="s">
        <v>24</v>
      </c>
      <c r="B26" s="4">
        <v>47353</v>
      </c>
      <c r="C26" s="4">
        <v>146329</v>
      </c>
      <c r="D26" s="4">
        <v>127790.6562773185</v>
      </c>
    </row>
    <row r="27" spans="1:4" x14ac:dyDescent="0.25">
      <c r="A27" s="5" t="s">
        <v>14</v>
      </c>
      <c r="B27" s="4">
        <v>102592</v>
      </c>
      <c r="C27" s="4">
        <v>605699</v>
      </c>
      <c r="D27" s="4">
        <v>508969.78330036032</v>
      </c>
    </row>
    <row r="28" spans="1:4" x14ac:dyDescent="0.25">
      <c r="A28" s="6" t="s">
        <v>21</v>
      </c>
      <c r="B28" s="4">
        <v>26765</v>
      </c>
      <c r="C28" s="4">
        <v>145427</v>
      </c>
      <c r="D28" s="4">
        <v>170473.82021518023</v>
      </c>
    </row>
    <row r="29" spans="1:4" x14ac:dyDescent="0.25">
      <c r="A29" s="6" t="s">
        <v>23</v>
      </c>
      <c r="B29" s="4">
        <v>45078</v>
      </c>
      <c r="C29" s="4">
        <v>222823</v>
      </c>
      <c r="D29" s="4">
        <v>167383.05686646549</v>
      </c>
    </row>
    <row r="30" spans="1:4" x14ac:dyDescent="0.25">
      <c r="A30" s="6" t="s">
        <v>24</v>
      </c>
      <c r="B30" s="4">
        <v>30749</v>
      </c>
      <c r="C30" s="4">
        <v>237449</v>
      </c>
      <c r="D30" s="4">
        <v>171112.9062187146</v>
      </c>
    </row>
    <row r="31" spans="1:4" x14ac:dyDescent="0.25">
      <c r="A31" s="5" t="s">
        <v>3</v>
      </c>
      <c r="B31" s="4">
        <v>74604</v>
      </c>
      <c r="C31" s="4">
        <v>441579</v>
      </c>
      <c r="D31" s="4">
        <v>370328.6573523893</v>
      </c>
    </row>
    <row r="32" spans="1:4" x14ac:dyDescent="0.25">
      <c r="A32" s="6" t="s">
        <v>21</v>
      </c>
      <c r="B32" s="4">
        <v>25633</v>
      </c>
      <c r="C32" s="4">
        <v>203213</v>
      </c>
      <c r="D32" s="4">
        <v>180199.26716083079</v>
      </c>
    </row>
    <row r="33" spans="1:4" x14ac:dyDescent="0.25">
      <c r="A33" s="6" t="s">
        <v>23</v>
      </c>
      <c r="B33" s="4">
        <v>48971</v>
      </c>
      <c r="C33" s="4">
        <v>238366</v>
      </c>
      <c r="D33" s="4">
        <v>190129.39019155852</v>
      </c>
    </row>
    <row r="34" spans="1:4" x14ac:dyDescent="0.25">
      <c r="A34" s="5" t="s">
        <v>4</v>
      </c>
      <c r="B34" s="4">
        <v>65035</v>
      </c>
      <c r="C34" s="4">
        <v>325428</v>
      </c>
      <c r="D34" s="4">
        <v>275612.91698073305</v>
      </c>
    </row>
    <row r="35" spans="1:4" x14ac:dyDescent="0.25">
      <c r="A35" s="6" t="s">
        <v>21</v>
      </c>
      <c r="B35" s="4">
        <v>22286</v>
      </c>
      <c r="C35" s="4">
        <v>178735</v>
      </c>
      <c r="D35" s="4">
        <v>141978.44629982376</v>
      </c>
    </row>
    <row r="36" spans="1:4" x14ac:dyDescent="0.25">
      <c r="A36" s="6" t="s">
        <v>23</v>
      </c>
      <c r="B36" s="4">
        <v>42749</v>
      </c>
      <c r="C36" s="4">
        <v>146693</v>
      </c>
      <c r="D36" s="4">
        <v>133634.47068090929</v>
      </c>
    </row>
    <row r="37" spans="1:4" x14ac:dyDescent="0.25">
      <c r="A37" s="5" t="s">
        <v>5</v>
      </c>
      <c r="B37" s="4">
        <v>72094</v>
      </c>
      <c r="C37" s="4">
        <v>265191</v>
      </c>
      <c r="D37" s="4">
        <v>239939.12218378313</v>
      </c>
    </row>
    <row r="38" spans="1:4" x14ac:dyDescent="0.25">
      <c r="A38" s="6" t="s">
        <v>21</v>
      </c>
      <c r="B38" s="4">
        <v>28028</v>
      </c>
      <c r="C38" s="4">
        <v>135213</v>
      </c>
      <c r="D38" s="4">
        <v>122085.25422526902</v>
      </c>
    </row>
    <row r="39" spans="1:4" x14ac:dyDescent="0.25">
      <c r="A39" s="6" t="s">
        <v>23</v>
      </c>
      <c r="B39" s="4">
        <v>44066</v>
      </c>
      <c r="C39" s="4">
        <v>129978</v>
      </c>
      <c r="D39" s="4">
        <v>117853.86795851411</v>
      </c>
    </row>
    <row r="40" spans="1:4" x14ac:dyDescent="0.25">
      <c r="A40" s="5" t="s">
        <v>6</v>
      </c>
      <c r="B40" s="4">
        <v>76808</v>
      </c>
      <c r="C40" s="4">
        <v>196425</v>
      </c>
      <c r="D40" s="4">
        <v>130614.80430953363</v>
      </c>
    </row>
    <row r="41" spans="1:4" x14ac:dyDescent="0.25">
      <c r="A41" s="6" t="s">
        <v>21</v>
      </c>
      <c r="B41" s="4">
        <v>34556</v>
      </c>
      <c r="C41" s="4">
        <v>108661</v>
      </c>
      <c r="D41" s="4">
        <v>59289.628471093194</v>
      </c>
    </row>
    <row r="42" spans="1:4" x14ac:dyDescent="0.25">
      <c r="A42" s="6" t="s">
        <v>23</v>
      </c>
      <c r="B42" s="4">
        <v>42252</v>
      </c>
      <c r="C42" s="4">
        <v>87764</v>
      </c>
      <c r="D42" s="4">
        <v>71325.175838440438</v>
      </c>
    </row>
    <row r="43" spans="1:4" x14ac:dyDescent="0.25">
      <c r="A43" s="5" t="s">
        <v>7</v>
      </c>
      <c r="B43" s="4">
        <v>93878</v>
      </c>
      <c r="C43" s="4">
        <v>52104</v>
      </c>
      <c r="D43" s="4">
        <v>69577.981549746837</v>
      </c>
    </row>
    <row r="44" spans="1:4" x14ac:dyDescent="0.25">
      <c r="A44" s="6" t="s">
        <v>21</v>
      </c>
      <c r="B44" s="4">
        <v>48039</v>
      </c>
      <c r="C44" s="4">
        <v>35652</v>
      </c>
      <c r="D44" s="4">
        <v>32663.071256073912</v>
      </c>
    </row>
    <row r="45" spans="1:4" x14ac:dyDescent="0.25">
      <c r="A45" s="6" t="s">
        <v>23</v>
      </c>
      <c r="B45" s="4">
        <v>45839</v>
      </c>
      <c r="C45" s="4">
        <v>16452</v>
      </c>
      <c r="D45" s="4">
        <v>36914.910293672925</v>
      </c>
    </row>
    <row r="46" spans="1:4" x14ac:dyDescent="0.25">
      <c r="A46" s="5" t="s">
        <v>8</v>
      </c>
      <c r="B46" s="4">
        <v>85448</v>
      </c>
      <c r="C46" s="4">
        <v>0</v>
      </c>
      <c r="D46" s="4">
        <v>0</v>
      </c>
    </row>
    <row r="47" spans="1:4" x14ac:dyDescent="0.25">
      <c r="A47" s="6" t="s">
        <v>21</v>
      </c>
      <c r="B47" s="4">
        <v>47663</v>
      </c>
      <c r="C47" s="4">
        <v>0</v>
      </c>
      <c r="D47" s="4">
        <v>0</v>
      </c>
    </row>
    <row r="48" spans="1:4" x14ac:dyDescent="0.25">
      <c r="A48" s="6" t="s">
        <v>23</v>
      </c>
      <c r="B48" s="4">
        <v>37785</v>
      </c>
      <c r="C48" s="4">
        <v>0</v>
      </c>
      <c r="D48" s="4">
        <v>0</v>
      </c>
    </row>
    <row r="49" spans="1:4" x14ac:dyDescent="0.25">
      <c r="A49" s="5" t="s">
        <v>19</v>
      </c>
      <c r="B49" s="4">
        <v>1054990</v>
      </c>
      <c r="C49" s="4">
        <v>2386592</v>
      </c>
      <c r="D49" s="4">
        <v>2149173.4261269164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2" workbookViewId="0">
      <selection activeCell="F4" sqref="F4"/>
    </sheetView>
  </sheetViews>
  <sheetFormatPr baseColWidth="10" defaultRowHeight="15" x14ac:dyDescent="0.25"/>
  <sheetData>
    <row r="1" spans="1:6" x14ac:dyDescent="0.25">
      <c r="C1" s="7" t="s">
        <v>14</v>
      </c>
    </row>
    <row r="3" spans="1:6" x14ac:dyDescent="0.25">
      <c r="A3" t="s">
        <v>1</v>
      </c>
      <c r="B3" t="s">
        <v>0</v>
      </c>
      <c r="C3" t="s">
        <v>2</v>
      </c>
      <c r="D3" t="s">
        <v>16</v>
      </c>
      <c r="E3" t="s">
        <v>17</v>
      </c>
      <c r="F3" t="s">
        <v>25</v>
      </c>
    </row>
    <row r="4" spans="1:6" x14ac:dyDescent="0.25">
      <c r="A4">
        <f>hyp!B10</f>
        <v>2022</v>
      </c>
      <c r="B4" t="str">
        <f t="shared" ref="B4:B51" si="0">CONCATENATE(TEXT(A10-1,"####"),"-",A10)</f>
        <v>2021-2022</v>
      </c>
      <c r="C4" s="7" t="s">
        <v>3</v>
      </c>
      <c r="D4" s="1">
        <v>0</v>
      </c>
      <c r="E4" s="1">
        <v>0</v>
      </c>
      <c r="F4" s="2">
        <v>189244.68575771921</v>
      </c>
    </row>
    <row r="5" spans="1:6" x14ac:dyDescent="0.25">
      <c r="A5">
        <f t="shared" ref="A5:A51" si="1">IF(C4=$C$1,A4+1,A4)</f>
        <v>2022</v>
      </c>
      <c r="B5" t="str">
        <f t="shared" si="0"/>
        <v>2021-2022</v>
      </c>
      <c r="C5" s="7" t="s">
        <v>4</v>
      </c>
      <c r="D5" s="1">
        <v>0</v>
      </c>
      <c r="E5" s="1">
        <v>0</v>
      </c>
      <c r="F5" s="2">
        <v>138904.13290369228</v>
      </c>
    </row>
    <row r="6" spans="1:6" x14ac:dyDescent="0.25">
      <c r="A6">
        <f t="shared" si="1"/>
        <v>2022</v>
      </c>
      <c r="B6" t="str">
        <f t="shared" si="0"/>
        <v>2021-2022</v>
      </c>
      <c r="C6" s="7" t="s">
        <v>5</v>
      </c>
      <c r="D6" s="1">
        <v>0</v>
      </c>
      <c r="E6" s="1">
        <v>0</v>
      </c>
      <c r="F6" s="2">
        <v>117522.91687787676</v>
      </c>
    </row>
    <row r="7" spans="1:6" x14ac:dyDescent="0.25">
      <c r="A7">
        <f t="shared" si="1"/>
        <v>2022</v>
      </c>
      <c r="B7" t="str">
        <f t="shared" si="0"/>
        <v>2021-2022</v>
      </c>
      <c r="C7" s="7" t="s">
        <v>6</v>
      </c>
      <c r="D7" s="1">
        <v>0</v>
      </c>
      <c r="E7" s="1">
        <v>0</v>
      </c>
      <c r="F7" s="2">
        <v>57310.536038077444</v>
      </c>
    </row>
    <row r="8" spans="1:6" x14ac:dyDescent="0.25">
      <c r="A8">
        <f t="shared" si="1"/>
        <v>2022</v>
      </c>
      <c r="B8" t="str">
        <f t="shared" si="0"/>
        <v>2021-2022</v>
      </c>
      <c r="C8" s="7" t="s">
        <v>7</v>
      </c>
      <c r="D8" s="1">
        <v>0</v>
      </c>
      <c r="E8" s="1">
        <v>0</v>
      </c>
      <c r="F8" s="2">
        <v>36915.826174392103</v>
      </c>
    </row>
    <row r="9" spans="1:6" x14ac:dyDescent="0.25">
      <c r="A9">
        <f t="shared" si="1"/>
        <v>2022</v>
      </c>
      <c r="B9" t="str">
        <f t="shared" si="0"/>
        <v>2021-2022</v>
      </c>
      <c r="C9" s="7" t="s">
        <v>8</v>
      </c>
      <c r="D9" s="1">
        <v>0</v>
      </c>
      <c r="E9" s="1">
        <v>0</v>
      </c>
      <c r="F9" s="2">
        <v>0</v>
      </c>
    </row>
    <row r="10" spans="1:6" x14ac:dyDescent="0.25">
      <c r="A10">
        <f t="shared" si="1"/>
        <v>2022</v>
      </c>
      <c r="B10" t="str">
        <f t="shared" si="0"/>
        <v>2022-2023</v>
      </c>
      <c r="C10" s="7" t="s">
        <v>9</v>
      </c>
      <c r="D10" s="1">
        <v>0</v>
      </c>
      <c r="E10" s="2">
        <v>10157</v>
      </c>
      <c r="F10" s="2">
        <v>0</v>
      </c>
    </row>
    <row r="11" spans="1:6" x14ac:dyDescent="0.25">
      <c r="A11">
        <f t="shared" si="1"/>
        <v>2022</v>
      </c>
      <c r="B11" t="str">
        <f t="shared" si="0"/>
        <v>2022-2023</v>
      </c>
      <c r="C11" s="7" t="s">
        <v>10</v>
      </c>
      <c r="D11" s="1">
        <v>0</v>
      </c>
      <c r="E11" s="2">
        <v>12441</v>
      </c>
      <c r="F11" s="2">
        <v>0</v>
      </c>
    </row>
    <row r="12" spans="1:6" x14ac:dyDescent="0.25">
      <c r="A12">
        <f t="shared" si="1"/>
        <v>2022</v>
      </c>
      <c r="B12" t="str">
        <f t="shared" si="0"/>
        <v>2022-2023</v>
      </c>
      <c r="C12" s="7" t="s">
        <v>11</v>
      </c>
      <c r="D12" s="1">
        <v>3600</v>
      </c>
      <c r="E12" s="2">
        <v>11325</v>
      </c>
      <c r="F12" s="2">
        <v>8596.1523172012967</v>
      </c>
    </row>
    <row r="13" spans="1:6" x14ac:dyDescent="0.25">
      <c r="A13">
        <f t="shared" si="1"/>
        <v>2022</v>
      </c>
      <c r="B13" t="str">
        <f t="shared" si="0"/>
        <v>2022-2023</v>
      </c>
      <c r="C13" s="7" t="s">
        <v>12</v>
      </c>
      <c r="D13" s="1">
        <v>7781</v>
      </c>
      <c r="E13" s="2">
        <v>15676</v>
      </c>
      <c r="F13" s="2">
        <v>54048.22431046953</v>
      </c>
    </row>
    <row r="14" spans="1:6" x14ac:dyDescent="0.25">
      <c r="A14">
        <f t="shared" si="1"/>
        <v>2022</v>
      </c>
      <c r="B14" t="str">
        <f t="shared" si="0"/>
        <v>2022-2023</v>
      </c>
      <c r="C14" s="7" t="s">
        <v>13</v>
      </c>
      <c r="D14" s="1">
        <v>70461</v>
      </c>
      <c r="E14" s="2">
        <v>23740</v>
      </c>
      <c r="F14" s="2">
        <v>127691.13574405827</v>
      </c>
    </row>
    <row r="15" spans="1:6" x14ac:dyDescent="0.25">
      <c r="A15">
        <f t="shared" si="1"/>
        <v>2022</v>
      </c>
      <c r="B15" t="str">
        <f t="shared" si="0"/>
        <v>2022-2023</v>
      </c>
      <c r="C15" s="7" t="s">
        <v>14</v>
      </c>
      <c r="D15" s="1">
        <v>145427</v>
      </c>
      <c r="E15" s="2">
        <v>26765</v>
      </c>
      <c r="F15" s="2">
        <v>170473.82021518023</v>
      </c>
    </row>
    <row r="16" spans="1:6" x14ac:dyDescent="0.25">
      <c r="A16">
        <f t="shared" si="1"/>
        <v>2023</v>
      </c>
      <c r="B16" t="str">
        <f t="shared" si="0"/>
        <v>2022-2023</v>
      </c>
      <c r="C16" t="str">
        <f>C4</f>
        <v>Janvier</v>
      </c>
      <c r="D16" s="1">
        <v>203213</v>
      </c>
      <c r="E16" s="2">
        <v>25633</v>
      </c>
      <c r="F16" s="2">
        <v>180199.26716083079</v>
      </c>
    </row>
    <row r="17" spans="1:6" x14ac:dyDescent="0.25">
      <c r="A17">
        <f t="shared" si="1"/>
        <v>2023</v>
      </c>
      <c r="B17" t="str">
        <f t="shared" si="0"/>
        <v>2022-2023</v>
      </c>
      <c r="C17" t="str">
        <f t="shared" ref="C17:C51" si="2">C5</f>
        <v>Février</v>
      </c>
      <c r="D17" s="1">
        <v>178735</v>
      </c>
      <c r="E17" s="2">
        <v>22286</v>
      </c>
      <c r="F17" s="2">
        <v>141978.44629982376</v>
      </c>
    </row>
    <row r="18" spans="1:6" x14ac:dyDescent="0.25">
      <c r="A18">
        <f t="shared" si="1"/>
        <v>2023</v>
      </c>
      <c r="B18" t="str">
        <f t="shared" si="0"/>
        <v>2022-2023</v>
      </c>
      <c r="C18" t="str">
        <f t="shared" si="2"/>
        <v>Mars</v>
      </c>
      <c r="D18" s="1">
        <v>135213</v>
      </c>
      <c r="E18" s="2">
        <v>28028</v>
      </c>
      <c r="F18" s="2">
        <v>122085.25422526902</v>
      </c>
    </row>
    <row r="19" spans="1:6" x14ac:dyDescent="0.25">
      <c r="A19">
        <f t="shared" si="1"/>
        <v>2023</v>
      </c>
      <c r="B19" t="str">
        <f t="shared" si="0"/>
        <v>2022-2023</v>
      </c>
      <c r="C19" t="str">
        <f t="shared" si="2"/>
        <v>Avril</v>
      </c>
      <c r="D19" s="1">
        <v>108661</v>
      </c>
      <c r="E19" s="2">
        <v>34556</v>
      </c>
      <c r="F19" s="2">
        <v>59289.628471093194</v>
      </c>
    </row>
    <row r="20" spans="1:6" x14ac:dyDescent="0.25">
      <c r="A20">
        <f t="shared" si="1"/>
        <v>2023</v>
      </c>
      <c r="B20" t="str">
        <f t="shared" si="0"/>
        <v>2022-2023</v>
      </c>
      <c r="C20" t="str">
        <f t="shared" si="2"/>
        <v>Mai</v>
      </c>
      <c r="D20" s="1">
        <v>35652</v>
      </c>
      <c r="E20" s="2">
        <v>48039</v>
      </c>
      <c r="F20" s="2">
        <v>32663.071256073912</v>
      </c>
    </row>
    <row r="21" spans="1:6" x14ac:dyDescent="0.25">
      <c r="A21">
        <f t="shared" si="1"/>
        <v>2023</v>
      </c>
      <c r="B21" t="str">
        <f t="shared" si="0"/>
        <v>2022-2023</v>
      </c>
      <c r="C21" t="str">
        <f t="shared" si="2"/>
        <v>Juin</v>
      </c>
      <c r="D21" s="1">
        <v>0</v>
      </c>
      <c r="E21" s="2">
        <v>47663</v>
      </c>
      <c r="F21" s="2">
        <v>0</v>
      </c>
    </row>
    <row r="22" spans="1:6" x14ac:dyDescent="0.25">
      <c r="A22">
        <f t="shared" si="1"/>
        <v>2023</v>
      </c>
      <c r="B22" t="str">
        <f t="shared" si="0"/>
        <v>2023-2024</v>
      </c>
      <c r="C22" t="str">
        <f t="shared" si="2"/>
        <v>Juillet</v>
      </c>
      <c r="D22" s="1">
        <v>93</v>
      </c>
      <c r="E22" s="2">
        <v>43316</v>
      </c>
      <c r="F22" s="2">
        <v>0</v>
      </c>
    </row>
    <row r="23" spans="1:6" x14ac:dyDescent="0.25">
      <c r="A23">
        <f t="shared" si="1"/>
        <v>2023</v>
      </c>
      <c r="B23" t="str">
        <f t="shared" si="0"/>
        <v>2023-2024</v>
      </c>
      <c r="C23" t="str">
        <f t="shared" si="2"/>
        <v>Août</v>
      </c>
      <c r="D23" s="1">
        <v>0</v>
      </c>
      <c r="E23" s="2">
        <v>43568</v>
      </c>
      <c r="F23" s="2">
        <v>0</v>
      </c>
    </row>
    <row r="24" spans="1:6" x14ac:dyDescent="0.25">
      <c r="A24">
        <f t="shared" si="1"/>
        <v>2023</v>
      </c>
      <c r="B24" t="str">
        <f t="shared" si="0"/>
        <v>2023-2024</v>
      </c>
      <c r="C24" t="str">
        <f t="shared" si="2"/>
        <v>Septembre</v>
      </c>
      <c r="D24" s="1">
        <v>4275</v>
      </c>
      <c r="E24" s="2">
        <v>44427</v>
      </c>
      <c r="F24" s="2">
        <v>10271.118490594321</v>
      </c>
    </row>
    <row r="25" spans="1:6" x14ac:dyDescent="0.25">
      <c r="A25">
        <f t="shared" si="1"/>
        <v>2023</v>
      </c>
      <c r="B25" t="str">
        <f t="shared" si="0"/>
        <v>2023-2024</v>
      </c>
      <c r="C25" t="str">
        <f t="shared" si="2"/>
        <v>Octobre</v>
      </c>
      <c r="D25" s="1">
        <v>40029</v>
      </c>
      <c r="E25" s="2">
        <v>47639</v>
      </c>
      <c r="F25" s="2">
        <v>47683.438717165875</v>
      </c>
    </row>
    <row r="26" spans="1:6" x14ac:dyDescent="0.25">
      <c r="A26">
        <f t="shared" si="1"/>
        <v>2023</v>
      </c>
      <c r="B26" t="str">
        <f t="shared" si="0"/>
        <v>2023-2024</v>
      </c>
      <c r="C26" t="str">
        <f t="shared" si="2"/>
        <v>Novembre</v>
      </c>
      <c r="D26" s="1">
        <v>184281</v>
      </c>
      <c r="E26" s="2">
        <v>47150</v>
      </c>
      <c r="F26" s="2">
        <v>121829.57096267903</v>
      </c>
    </row>
    <row r="27" spans="1:6" x14ac:dyDescent="0.25">
      <c r="A27">
        <f t="shared" si="1"/>
        <v>2023</v>
      </c>
      <c r="B27" t="str">
        <f t="shared" si="0"/>
        <v>2023-2024</v>
      </c>
      <c r="C27" t="str">
        <f t="shared" si="2"/>
        <v>Décembre</v>
      </c>
      <c r="D27" s="1">
        <v>222823</v>
      </c>
      <c r="E27" s="2">
        <v>45078</v>
      </c>
      <c r="F27" s="2">
        <v>167383.05686646549</v>
      </c>
    </row>
    <row r="28" spans="1:6" x14ac:dyDescent="0.25">
      <c r="A28">
        <f t="shared" si="1"/>
        <v>2024</v>
      </c>
      <c r="B28" t="str">
        <f t="shared" si="0"/>
        <v>2023-2024</v>
      </c>
      <c r="C28" t="str">
        <f t="shared" si="2"/>
        <v>Janvier</v>
      </c>
      <c r="D28" s="1">
        <v>238366</v>
      </c>
      <c r="E28" s="2">
        <v>48971</v>
      </c>
      <c r="F28" s="2">
        <v>190129.39019155852</v>
      </c>
    </row>
    <row r="29" spans="1:6" x14ac:dyDescent="0.25">
      <c r="A29">
        <f t="shared" si="1"/>
        <v>2024</v>
      </c>
      <c r="B29" t="str">
        <f t="shared" si="0"/>
        <v>2023-2024</v>
      </c>
      <c r="C29" t="str">
        <f t="shared" si="2"/>
        <v>Février</v>
      </c>
      <c r="D29" s="1">
        <v>146693</v>
      </c>
      <c r="E29" s="2">
        <v>42749</v>
      </c>
      <c r="F29" s="2">
        <v>133634.47068090929</v>
      </c>
    </row>
    <row r="30" spans="1:6" x14ac:dyDescent="0.25">
      <c r="A30">
        <f t="shared" si="1"/>
        <v>2024</v>
      </c>
      <c r="B30" t="str">
        <f t="shared" si="0"/>
        <v>2023-2024</v>
      </c>
      <c r="C30" t="str">
        <f t="shared" si="2"/>
        <v>Mars</v>
      </c>
      <c r="D30" s="1">
        <v>129978</v>
      </c>
      <c r="E30" s="2">
        <v>44066</v>
      </c>
      <c r="F30" s="2">
        <v>117853.86795851411</v>
      </c>
    </row>
    <row r="31" spans="1:6" x14ac:dyDescent="0.25">
      <c r="A31">
        <f t="shared" si="1"/>
        <v>2024</v>
      </c>
      <c r="B31" t="str">
        <f t="shared" si="0"/>
        <v>2023-2024</v>
      </c>
      <c r="C31" t="str">
        <f t="shared" si="2"/>
        <v>Avril</v>
      </c>
      <c r="D31" s="1">
        <v>87764</v>
      </c>
      <c r="E31" s="2">
        <v>42252</v>
      </c>
      <c r="F31" s="2">
        <v>71325.175838440438</v>
      </c>
    </row>
    <row r="32" spans="1:6" x14ac:dyDescent="0.25">
      <c r="A32">
        <f t="shared" si="1"/>
        <v>2024</v>
      </c>
      <c r="B32" t="str">
        <f t="shared" si="0"/>
        <v>2023-2024</v>
      </c>
      <c r="C32" t="str">
        <f t="shared" si="2"/>
        <v>Mai</v>
      </c>
      <c r="D32" s="1">
        <v>16452</v>
      </c>
      <c r="E32" s="2">
        <v>45839</v>
      </c>
      <c r="F32" s="2">
        <v>36914.910293672925</v>
      </c>
    </row>
    <row r="33" spans="1:6" x14ac:dyDescent="0.25">
      <c r="A33">
        <f t="shared" si="1"/>
        <v>2024</v>
      </c>
      <c r="B33" t="str">
        <f t="shared" si="0"/>
        <v>2023-2024</v>
      </c>
      <c r="C33" t="str">
        <f t="shared" si="2"/>
        <v>Juin</v>
      </c>
      <c r="D33" s="1">
        <v>0</v>
      </c>
      <c r="E33" s="2">
        <v>37785</v>
      </c>
      <c r="F33" s="2">
        <v>0</v>
      </c>
    </row>
    <row r="34" spans="1:6" x14ac:dyDescent="0.25">
      <c r="A34">
        <f t="shared" si="1"/>
        <v>2024</v>
      </c>
      <c r="B34" t="str">
        <f t="shared" si="0"/>
        <v>2024-2025</v>
      </c>
      <c r="C34" t="str">
        <f t="shared" si="2"/>
        <v>Juillet</v>
      </c>
      <c r="D34" s="1">
        <v>58</v>
      </c>
      <c r="E34" s="2">
        <v>30962</v>
      </c>
      <c r="F34" s="2">
        <v>0</v>
      </c>
    </row>
    <row r="35" spans="1:6" x14ac:dyDescent="0.25">
      <c r="A35">
        <f t="shared" si="1"/>
        <v>2024</v>
      </c>
      <c r="B35" t="str">
        <f t="shared" si="0"/>
        <v>2024-2025</v>
      </c>
      <c r="C35" t="str">
        <f t="shared" si="2"/>
        <v>Août</v>
      </c>
      <c r="D35" s="1">
        <v>1</v>
      </c>
      <c r="E35" s="2">
        <v>31690</v>
      </c>
      <c r="F35" s="2">
        <v>0</v>
      </c>
    </row>
    <row r="36" spans="1:6" x14ac:dyDescent="0.25">
      <c r="A36">
        <f t="shared" si="1"/>
        <v>2024</v>
      </c>
      <c r="B36" t="str">
        <f t="shared" si="0"/>
        <v>2024-2025</v>
      </c>
      <c r="C36" t="str">
        <f t="shared" si="2"/>
        <v>Septembre</v>
      </c>
      <c r="D36" s="1">
        <v>8514</v>
      </c>
      <c r="E36" s="2">
        <v>35875</v>
      </c>
      <c r="F36" s="2">
        <v>10008.889651041442</v>
      </c>
    </row>
    <row r="37" spans="1:6" x14ac:dyDescent="0.25">
      <c r="A37">
        <f t="shared" si="1"/>
        <v>2024</v>
      </c>
      <c r="B37" t="str">
        <f t="shared" si="0"/>
        <v>2024-2025</v>
      </c>
      <c r="C37" t="str">
        <f t="shared" si="2"/>
        <v>Octobre</v>
      </c>
      <c r="D37" s="1">
        <v>34744</v>
      </c>
      <c r="E37" s="2">
        <v>39212</v>
      </c>
      <c r="F37" s="2">
        <v>46210.97397984226</v>
      </c>
    </row>
    <row r="38" spans="1:6" x14ac:dyDescent="0.25">
      <c r="A38">
        <f t="shared" si="1"/>
        <v>2024</v>
      </c>
      <c r="B38" t="str">
        <f t="shared" si="0"/>
        <v>2024-2025</v>
      </c>
      <c r="C38" t="str">
        <f t="shared" si="2"/>
        <v>Novembre</v>
      </c>
      <c r="D38" s="1">
        <v>146329</v>
      </c>
      <c r="E38" s="2">
        <v>47353</v>
      </c>
      <c r="F38" s="2">
        <v>127790.6562773185</v>
      </c>
    </row>
    <row r="39" spans="1:6" x14ac:dyDescent="0.25">
      <c r="A39">
        <f t="shared" si="1"/>
        <v>2024</v>
      </c>
      <c r="B39" t="str">
        <f t="shared" si="0"/>
        <v>2024-2025</v>
      </c>
      <c r="C39" t="str">
        <f t="shared" si="2"/>
        <v>Décembre</v>
      </c>
      <c r="D39" s="1">
        <v>237449</v>
      </c>
      <c r="E39" s="2">
        <v>30749</v>
      </c>
      <c r="F39" s="2">
        <v>171112.9062187146</v>
      </c>
    </row>
    <row r="40" spans="1:6" x14ac:dyDescent="0.25">
      <c r="A40">
        <f t="shared" si="1"/>
        <v>2025</v>
      </c>
      <c r="B40" t="str">
        <f t="shared" si="0"/>
        <v>2024-2025</v>
      </c>
      <c r="C40" t="str">
        <f t="shared" si="2"/>
        <v>Janvier</v>
      </c>
      <c r="F40" s="2"/>
    </row>
    <row r="41" spans="1:6" x14ac:dyDescent="0.25">
      <c r="A41">
        <f t="shared" si="1"/>
        <v>2025</v>
      </c>
      <c r="B41" t="str">
        <f t="shared" si="0"/>
        <v>2024-2025</v>
      </c>
      <c r="C41" t="str">
        <f t="shared" si="2"/>
        <v>Février</v>
      </c>
      <c r="F41" s="2"/>
    </row>
    <row r="42" spans="1:6" x14ac:dyDescent="0.25">
      <c r="A42">
        <f t="shared" si="1"/>
        <v>2025</v>
      </c>
      <c r="B42" t="str">
        <f t="shared" si="0"/>
        <v>2024-2025</v>
      </c>
      <c r="C42" t="str">
        <f t="shared" si="2"/>
        <v>Mars</v>
      </c>
      <c r="F42" s="2"/>
    </row>
    <row r="43" spans="1:6" x14ac:dyDescent="0.25">
      <c r="A43">
        <f t="shared" si="1"/>
        <v>2025</v>
      </c>
      <c r="B43" t="str">
        <f t="shared" si="0"/>
        <v>2024-2025</v>
      </c>
      <c r="C43" t="str">
        <f t="shared" si="2"/>
        <v>Avril</v>
      </c>
      <c r="F43" s="2"/>
    </row>
    <row r="44" spans="1:6" x14ac:dyDescent="0.25">
      <c r="A44">
        <f t="shared" si="1"/>
        <v>2025</v>
      </c>
      <c r="B44" t="str">
        <f t="shared" si="0"/>
        <v>2024-2025</v>
      </c>
      <c r="C44" t="str">
        <f t="shared" si="2"/>
        <v>Mai</v>
      </c>
      <c r="F44" s="2"/>
    </row>
    <row r="45" spans="1:6" x14ac:dyDescent="0.25">
      <c r="A45">
        <f t="shared" si="1"/>
        <v>2025</v>
      </c>
      <c r="B45" t="str">
        <f t="shared" si="0"/>
        <v>2024-2025</v>
      </c>
      <c r="C45" t="str">
        <f t="shared" si="2"/>
        <v>Juin</v>
      </c>
      <c r="F45" s="2"/>
    </row>
    <row r="46" spans="1:6" x14ac:dyDescent="0.25">
      <c r="A46">
        <f t="shared" si="1"/>
        <v>2025</v>
      </c>
      <c r="B46" t="str">
        <f t="shared" si="0"/>
        <v>-1-</v>
      </c>
      <c r="C46" t="str">
        <f t="shared" si="2"/>
        <v>Juillet</v>
      </c>
      <c r="F46" s="2"/>
    </row>
    <row r="47" spans="1:6" x14ac:dyDescent="0.25">
      <c r="A47">
        <f t="shared" si="1"/>
        <v>2025</v>
      </c>
      <c r="B47" t="str">
        <f t="shared" si="0"/>
        <v>-1-</v>
      </c>
      <c r="C47" t="str">
        <f t="shared" si="2"/>
        <v>Août</v>
      </c>
    </row>
    <row r="48" spans="1:6" x14ac:dyDescent="0.25">
      <c r="A48">
        <f t="shared" si="1"/>
        <v>2025</v>
      </c>
      <c r="B48" t="str">
        <f t="shared" si="0"/>
        <v>-1-</v>
      </c>
      <c r="C48" t="str">
        <f t="shared" si="2"/>
        <v>Septembre</v>
      </c>
    </row>
    <row r="49" spans="1:3" x14ac:dyDescent="0.25">
      <c r="A49">
        <f t="shared" si="1"/>
        <v>2025</v>
      </c>
      <c r="B49" t="str">
        <f t="shared" si="0"/>
        <v>-1-</v>
      </c>
      <c r="C49" t="str">
        <f t="shared" si="2"/>
        <v>Octobre</v>
      </c>
    </row>
    <row r="50" spans="1:3" x14ac:dyDescent="0.25">
      <c r="A50">
        <f t="shared" si="1"/>
        <v>2025</v>
      </c>
      <c r="B50" t="str">
        <f t="shared" si="0"/>
        <v>-1-</v>
      </c>
      <c r="C50" t="str">
        <f t="shared" si="2"/>
        <v>Novembre</v>
      </c>
    </row>
    <row r="51" spans="1:3" x14ac:dyDescent="0.25">
      <c r="A51">
        <f t="shared" si="1"/>
        <v>2025</v>
      </c>
      <c r="B51" t="str">
        <f t="shared" si="0"/>
        <v>-1-</v>
      </c>
      <c r="C51" t="str">
        <f t="shared" si="2"/>
        <v>Décembre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B10"/>
  <sheetViews>
    <sheetView workbookViewId="0">
      <selection activeCell="B10" sqref="B10"/>
    </sheetView>
  </sheetViews>
  <sheetFormatPr baseColWidth="10" defaultRowHeight="15" x14ac:dyDescent="0.25"/>
  <cols>
    <col min="1" max="1" width="24" bestFit="1" customWidth="1"/>
  </cols>
  <sheetData>
    <row r="10" spans="1:2" x14ac:dyDescent="0.25">
      <c r="A10" t="s">
        <v>15</v>
      </c>
      <c r="B10">
        <v>2022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hyp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Anjou</dc:creator>
  <cp:lastModifiedBy>Anjou</cp:lastModifiedBy>
  <dcterms:created xsi:type="dcterms:W3CDTF">2025-02-22T13:09:58Z</dcterms:created>
  <dcterms:modified xsi:type="dcterms:W3CDTF">2025-02-23T06:52:41Z</dcterms:modified>
</cp:coreProperties>
</file>