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hristophe.denizot\Documents\"/>
    </mc:Choice>
  </mc:AlternateContent>
  <xr:revisionPtr revIDLastSave="0" documentId="8_{353444AB-452B-444A-9A1F-C3717375581E}" xr6:coauthVersionLast="47" xr6:coauthVersionMax="47" xr10:uidLastSave="{00000000-0000-0000-0000-000000000000}"/>
  <bookViews>
    <workbookView xWindow="-120" yWindow="-120" windowWidth="29040" windowHeight="15840" xr2:uid="{F66ED53B-247C-4212-A8F6-E106CE933A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75" i="1" l="1"/>
  <c r="M75" i="1"/>
  <c r="C75" i="1"/>
  <c r="B75" i="1"/>
  <c r="A75" i="1"/>
  <c r="N74" i="1"/>
  <c r="M74" i="1"/>
  <c r="C74" i="1"/>
  <c r="B74" i="1" s="1"/>
  <c r="N73" i="1"/>
  <c r="M73" i="1"/>
  <c r="C73" i="1"/>
  <c r="B73" i="1" s="1"/>
  <c r="A73" i="1"/>
  <c r="N72" i="1"/>
  <c r="M72" i="1"/>
  <c r="C72" i="1"/>
  <c r="B72" i="1"/>
  <c r="A72" i="1"/>
  <c r="N71" i="1"/>
  <c r="M71" i="1"/>
  <c r="C71" i="1"/>
  <c r="A71" i="1" s="1"/>
  <c r="B71" i="1"/>
  <c r="N70" i="1"/>
  <c r="M70" i="1"/>
  <c r="C70" i="1"/>
  <c r="B70" i="1" s="1"/>
  <c r="N69" i="1"/>
  <c r="M69" i="1"/>
  <c r="C69" i="1"/>
  <c r="B69" i="1" s="1"/>
  <c r="A69" i="1"/>
  <c r="N68" i="1"/>
  <c r="M68" i="1"/>
  <c r="C68" i="1"/>
  <c r="B68" i="1"/>
  <c r="A68" i="1"/>
  <c r="N67" i="1"/>
  <c r="M67" i="1"/>
  <c r="C67" i="1"/>
  <c r="A67" i="1" s="1"/>
  <c r="B67" i="1"/>
  <c r="N66" i="1"/>
  <c r="M66" i="1"/>
  <c r="C66" i="1"/>
  <c r="B66" i="1" s="1"/>
  <c r="N65" i="1"/>
  <c r="M65" i="1"/>
  <c r="C65" i="1"/>
  <c r="B65" i="1" s="1"/>
  <c r="A65" i="1"/>
  <c r="N64" i="1"/>
  <c r="M64" i="1"/>
  <c r="C64" i="1"/>
  <c r="B64" i="1"/>
  <c r="A64" i="1"/>
  <c r="N63" i="1"/>
  <c r="M63" i="1"/>
  <c r="B63" i="1"/>
  <c r="A63" i="1"/>
  <c r="N62" i="1"/>
  <c r="M62" i="1"/>
  <c r="C62" i="1"/>
  <c r="A62" i="1" s="1"/>
  <c r="B62" i="1"/>
  <c r="N61" i="1"/>
  <c r="M61" i="1"/>
  <c r="C61" i="1"/>
  <c r="B61" i="1" s="1"/>
  <c r="N60" i="1"/>
  <c r="M60" i="1"/>
  <c r="C60" i="1"/>
  <c r="B60" i="1" s="1"/>
  <c r="A60" i="1"/>
  <c r="N59" i="1"/>
  <c r="M59" i="1"/>
  <c r="C59" i="1"/>
  <c r="B59" i="1"/>
  <c r="A59" i="1"/>
  <c r="N58" i="1"/>
  <c r="M58" i="1"/>
  <c r="C58" i="1"/>
  <c r="A58" i="1" s="1"/>
  <c r="B58" i="1"/>
  <c r="N57" i="1"/>
  <c r="M57" i="1"/>
  <c r="C57" i="1"/>
  <c r="B57" i="1" s="1"/>
  <c r="N56" i="1"/>
  <c r="M56" i="1"/>
  <c r="C56" i="1"/>
  <c r="B56" i="1" s="1"/>
  <c r="A56" i="1"/>
  <c r="N55" i="1"/>
  <c r="M55" i="1"/>
  <c r="C55" i="1"/>
  <c r="B55" i="1"/>
  <c r="A55" i="1"/>
  <c r="N54" i="1"/>
  <c r="M54" i="1"/>
  <c r="C54" i="1"/>
  <c r="A54" i="1" s="1"/>
  <c r="B54" i="1"/>
  <c r="N53" i="1"/>
  <c r="M53" i="1"/>
  <c r="C53" i="1"/>
  <c r="B53" i="1" s="1"/>
  <c r="N52" i="1"/>
  <c r="M52" i="1"/>
  <c r="C52" i="1"/>
  <c r="B52" i="1" s="1"/>
  <c r="A52" i="1"/>
  <c r="N51" i="1"/>
  <c r="M51" i="1"/>
  <c r="C51" i="1"/>
  <c r="B51" i="1"/>
  <c r="A51" i="1"/>
  <c r="N50" i="1"/>
  <c r="M50" i="1"/>
  <c r="C50" i="1"/>
  <c r="B50" i="1"/>
  <c r="A50" i="1"/>
  <c r="N49" i="1"/>
  <c r="M49" i="1"/>
  <c r="C49" i="1"/>
  <c r="B49" i="1" s="1"/>
  <c r="N48" i="1"/>
  <c r="M48" i="1"/>
  <c r="C48" i="1"/>
  <c r="B48" i="1" s="1"/>
  <c r="A48" i="1"/>
  <c r="N47" i="1"/>
  <c r="M47" i="1"/>
  <c r="C47" i="1"/>
  <c r="B47" i="1"/>
  <c r="A47" i="1"/>
  <c r="N46" i="1"/>
  <c r="M46" i="1"/>
  <c r="C46" i="1"/>
  <c r="A46" i="1" s="1"/>
  <c r="B46" i="1"/>
  <c r="N45" i="1"/>
  <c r="M45" i="1"/>
  <c r="C45" i="1"/>
  <c r="B45" i="1" s="1"/>
  <c r="N44" i="1"/>
  <c r="M44" i="1"/>
  <c r="C44" i="1"/>
  <c r="B44" i="1" s="1"/>
  <c r="A44" i="1"/>
  <c r="N43" i="1"/>
  <c r="M43" i="1"/>
  <c r="C43" i="1"/>
  <c r="B43" i="1"/>
  <c r="A43" i="1"/>
  <c r="N42" i="1"/>
  <c r="M42" i="1"/>
  <c r="C42" i="1"/>
  <c r="B42" i="1"/>
  <c r="A42" i="1"/>
  <c r="N41" i="1"/>
  <c r="M41" i="1"/>
  <c r="C41" i="1"/>
  <c r="B41" i="1" s="1"/>
  <c r="N40" i="1"/>
  <c r="M40" i="1"/>
  <c r="C40" i="1"/>
  <c r="B40" i="1" s="1"/>
  <c r="A40" i="1"/>
  <c r="N39" i="1"/>
  <c r="M39" i="1"/>
  <c r="C39" i="1"/>
  <c r="B39" i="1"/>
  <c r="A39" i="1"/>
  <c r="N38" i="1"/>
  <c r="M38" i="1"/>
  <c r="C38" i="1"/>
  <c r="A38" i="1" s="1"/>
  <c r="B38" i="1"/>
  <c r="N37" i="1"/>
  <c r="M37" i="1"/>
  <c r="C37" i="1"/>
  <c r="B37" i="1" s="1"/>
  <c r="N36" i="1"/>
  <c r="M36" i="1"/>
  <c r="C36" i="1"/>
  <c r="B36" i="1" s="1"/>
  <c r="A36" i="1"/>
  <c r="N35" i="1"/>
  <c r="M35" i="1"/>
  <c r="C35" i="1"/>
  <c r="B35" i="1"/>
  <c r="A35" i="1"/>
  <c r="N34" i="1"/>
  <c r="M34" i="1"/>
  <c r="C34" i="1"/>
  <c r="A34" i="1" s="1"/>
  <c r="B34" i="1"/>
  <c r="N33" i="1"/>
  <c r="M33" i="1"/>
  <c r="C33" i="1"/>
  <c r="B33" i="1" s="1"/>
  <c r="N32" i="1"/>
  <c r="M32" i="1"/>
  <c r="C32" i="1"/>
  <c r="B32" i="1" s="1"/>
  <c r="A32" i="1"/>
  <c r="N31" i="1"/>
  <c r="M31" i="1"/>
  <c r="C31" i="1"/>
  <c r="B31" i="1"/>
  <c r="A31" i="1"/>
  <c r="N30" i="1"/>
  <c r="M30" i="1"/>
  <c r="C30" i="1"/>
  <c r="A30" i="1" s="1"/>
  <c r="B30" i="1"/>
  <c r="N29" i="1"/>
  <c r="M29" i="1"/>
  <c r="C29" i="1"/>
  <c r="B29" i="1" s="1"/>
  <c r="N28" i="1"/>
  <c r="M28" i="1"/>
  <c r="C28" i="1"/>
  <c r="B28" i="1" s="1"/>
  <c r="A28" i="1"/>
  <c r="N27" i="1"/>
  <c r="M27" i="1"/>
  <c r="C27" i="1"/>
  <c r="B27" i="1"/>
  <c r="A27" i="1"/>
  <c r="N26" i="1"/>
  <c r="M26" i="1"/>
  <c r="C26" i="1"/>
  <c r="B26" i="1"/>
  <c r="A26" i="1"/>
  <c r="N25" i="1"/>
  <c r="M25" i="1"/>
  <c r="B25" i="1"/>
  <c r="A25" i="1"/>
  <c r="N24" i="1"/>
  <c r="M24" i="1"/>
  <c r="C24" i="1"/>
  <c r="B24" i="1" s="1"/>
  <c r="N23" i="1"/>
  <c r="M23" i="1"/>
  <c r="C23" i="1"/>
  <c r="B23" i="1" s="1"/>
  <c r="A23" i="1"/>
  <c r="N22" i="1"/>
  <c r="M22" i="1"/>
  <c r="C22" i="1"/>
  <c r="B22" i="1"/>
  <c r="A22" i="1"/>
  <c r="N21" i="1"/>
  <c r="M21" i="1"/>
  <c r="C21" i="1"/>
  <c r="B21" i="1"/>
  <c r="A21" i="1"/>
  <c r="N20" i="1"/>
  <c r="M20" i="1"/>
  <c r="C20" i="1"/>
  <c r="B20" i="1" s="1"/>
  <c r="N19" i="1"/>
  <c r="M19" i="1"/>
  <c r="B19" i="1"/>
  <c r="A19" i="1"/>
  <c r="N18" i="1"/>
  <c r="M18" i="1"/>
  <c r="C18" i="1"/>
  <c r="B18" i="1" s="1"/>
  <c r="A18" i="1"/>
  <c r="N17" i="1"/>
  <c r="M17" i="1"/>
  <c r="C17" i="1"/>
  <c r="B17" i="1"/>
  <c r="A17" i="1"/>
  <c r="N16" i="1"/>
  <c r="M16" i="1"/>
  <c r="C16" i="1"/>
  <c r="A16" i="1" s="1"/>
  <c r="B16" i="1"/>
  <c r="N15" i="1"/>
  <c r="M15" i="1"/>
  <c r="C15" i="1"/>
  <c r="B15" i="1" s="1"/>
  <c r="N14" i="1"/>
  <c r="M14" i="1"/>
  <c r="C14" i="1"/>
  <c r="B14" i="1" s="1"/>
  <c r="A14" i="1"/>
  <c r="N13" i="1"/>
  <c r="M13" i="1"/>
  <c r="C13" i="1"/>
  <c r="B13" i="1"/>
  <c r="A13" i="1"/>
  <c r="N12" i="1"/>
  <c r="M12" i="1"/>
  <c r="C12" i="1"/>
  <c r="A12" i="1" s="1"/>
  <c r="B12" i="1"/>
  <c r="N11" i="1"/>
  <c r="M11" i="1"/>
  <c r="C11" i="1"/>
  <c r="B11" i="1" s="1"/>
  <c r="N10" i="1"/>
  <c r="M10" i="1"/>
  <c r="C10" i="1"/>
  <c r="B10" i="1" s="1"/>
  <c r="A10" i="1"/>
  <c r="N9" i="1"/>
  <c r="M9" i="1"/>
  <c r="C9" i="1"/>
  <c r="B9" i="1"/>
  <c r="A9" i="1"/>
  <c r="N8" i="1"/>
  <c r="M8" i="1"/>
  <c r="C8" i="1"/>
  <c r="A8" i="1" s="1"/>
  <c r="B8" i="1"/>
  <c r="N7" i="1"/>
  <c r="M7" i="1"/>
  <c r="C7" i="1"/>
  <c r="B7" i="1" s="1"/>
  <c r="N6" i="1"/>
  <c r="M6" i="1"/>
  <c r="C6" i="1"/>
  <c r="B6" i="1" s="1"/>
  <c r="A6" i="1"/>
  <c r="M4" i="1"/>
  <c r="H4" i="1"/>
  <c r="H3" i="1"/>
  <c r="E3" i="1"/>
  <c r="A7" i="1" l="1"/>
  <c r="A11" i="1"/>
  <c r="A15" i="1"/>
  <c r="A20" i="1"/>
  <c r="A24" i="1"/>
  <c r="A29" i="1"/>
  <c r="A33" i="1"/>
  <c r="A37" i="1"/>
  <c r="A41" i="1"/>
  <c r="A45" i="1"/>
  <c r="A49" i="1"/>
  <c r="A53" i="1"/>
  <c r="A57" i="1"/>
  <c r="A61" i="1"/>
  <c r="A66" i="1"/>
  <c r="A70" i="1"/>
  <c r="A7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CAPRA Jean-Marc</author>
  </authors>
  <commentList>
    <comment ref="B5" authorId="0" shapeId="0" xr:uid="{80CFC268-3FFC-463A-9D81-3B967F0B7314}">
      <text/>
    </comment>
    <comment ref="G5" authorId="0" shapeId="0" xr:uid="{3615EEA9-E355-455E-9512-C34185A25C82}">
      <text/>
    </comment>
    <comment ref="I34" authorId="0" shapeId="0" xr:uid="{91787336-A294-484B-893B-CED3E89A97D4}">
      <text>
        <r>
          <rPr>
            <b/>
            <sz val="9"/>
            <color indexed="81"/>
            <rFont val="Tahoma"/>
            <family val="2"/>
          </rPr>
          <t>CAPRA Jean-Marc:</t>
        </r>
        <r>
          <rPr>
            <sz val="9"/>
            <color indexed="81"/>
            <rFont val="Tahoma"/>
            <family val="2"/>
          </rPr>
          <t xml:space="preserve">
A fait DIJON DIJON au lieu de DIJ BES</t>
        </r>
      </text>
    </comment>
    <comment ref="I35" authorId="0" shapeId="0" xr:uid="{5E3FB2C1-33D1-4928-A7C4-0AEE124CDD64}">
      <text>
        <r>
          <rPr>
            <b/>
            <sz val="9"/>
            <color indexed="81"/>
            <rFont val="Tahoma"/>
            <family val="2"/>
          </rPr>
          <t>CAPRA Jean-Marc: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<sst xmlns="http://schemas.openxmlformats.org/spreadsheetml/2006/main" count="356" uniqueCount="86">
  <si>
    <t>SUIVI DES CAISSES NAVETTES CONVENTION BFC - LA POSTE 2025 (30 COLIS PAR MOIS)</t>
  </si>
  <si>
    <t xml:space="preserve">colis suplémentaire facturé à </t>
  </si>
  <si>
    <t>poids moyen</t>
  </si>
  <si>
    <t>ne rien saisir cases jaunes = formules</t>
  </si>
  <si>
    <t>mois facturé</t>
  </si>
  <si>
    <t>mois</t>
  </si>
  <si>
    <t>dates</t>
  </si>
  <si>
    <r>
      <t>DATES DEPART</t>
    </r>
    <r>
      <rPr>
        <b/>
        <sz val="14"/>
        <color rgb="FFFF0000"/>
        <rFont val="Times New Roman"/>
        <family val="1"/>
      </rPr>
      <t xml:space="preserve"> (jj/mm)</t>
    </r>
  </si>
  <si>
    <t xml:space="preserve">LIEU DEPART </t>
  </si>
  <si>
    <t>CAISSE NUMERO</t>
  </si>
  <si>
    <t>N°COLIS</t>
  </si>
  <si>
    <t>POIDS (KG)</t>
  </si>
  <si>
    <t>PERSONNES CONTACTEES</t>
  </si>
  <si>
    <r>
      <t>DATE ARRIVEE</t>
    </r>
    <r>
      <rPr>
        <b/>
        <sz val="14"/>
        <color rgb="FF0070C0"/>
        <rFont val="Times New Roman"/>
        <family val="1"/>
      </rPr>
      <t xml:space="preserve"> </t>
    </r>
    <r>
      <rPr>
        <b/>
        <sz val="14"/>
        <color rgb="FFFF0000"/>
        <rFont val="Times New Roman"/>
        <family val="1"/>
      </rPr>
      <t>(jj/mm)</t>
    </r>
  </si>
  <si>
    <t>LIEU ARRIVEE</t>
  </si>
  <si>
    <t>COMMENTAIRES</t>
  </si>
  <si>
    <t xml:space="preserve">Volume </t>
  </si>
  <si>
    <t>DIJON</t>
  </si>
  <si>
    <t>DIJ-1</t>
  </si>
  <si>
    <t>1B01585311772</t>
  </si>
  <si>
    <t>BESANCON</t>
  </si>
  <si>
    <t>LA POSTE</t>
  </si>
  <si>
    <t>DIJ-2</t>
  </si>
  <si>
    <t>1B01585311789</t>
  </si>
  <si>
    <t>BES-1</t>
  </si>
  <si>
    <t>1B01585309670</t>
  </si>
  <si>
    <t>1B01585311796</t>
  </si>
  <si>
    <t>NAVETTE INTERNE</t>
  </si>
  <si>
    <t>1B01585309687</t>
  </si>
  <si>
    <t>1B01585311802</t>
  </si>
  <si>
    <t>1B01585309694</t>
  </si>
  <si>
    <t>1B01585311819</t>
  </si>
  <si>
    <t>1B01585309700</t>
  </si>
  <si>
    <t>1B01585311826</t>
  </si>
  <si>
    <t>bes-1</t>
  </si>
  <si>
    <t>1B01585309717</t>
  </si>
  <si>
    <t>1B01585477843</t>
  </si>
  <si>
    <t>1B01585309724</t>
  </si>
  <si>
    <t xml:space="preserve">1B01585309731 </t>
  </si>
  <si>
    <t>BES-2</t>
  </si>
  <si>
    <t>1B01585309748</t>
  </si>
  <si>
    <t>BES-3</t>
  </si>
  <si>
    <t>1B01585309755</t>
  </si>
  <si>
    <t>1B01585477850</t>
  </si>
  <si>
    <t>1B01585309762</t>
  </si>
  <si>
    <t>1B01585309779</t>
  </si>
  <si>
    <t>1B01585309786</t>
  </si>
  <si>
    <t>1B01585477867</t>
  </si>
  <si>
    <t>1B01585309793</t>
  </si>
  <si>
    <t>1B01585477874</t>
  </si>
  <si>
    <t>1B01585477881</t>
  </si>
  <si>
    <t>1B01585477898</t>
  </si>
  <si>
    <t>1B01585309809</t>
  </si>
  <si>
    <t>1B01585478000</t>
  </si>
  <si>
    <t>1B01585309816</t>
  </si>
  <si>
    <t>1B01585309823</t>
  </si>
  <si>
    <t>1B01478663261</t>
  </si>
  <si>
    <t>1B01585477997</t>
  </si>
  <si>
    <t>1B01478663278</t>
  </si>
  <si>
    <t>1B01478663285</t>
  </si>
  <si>
    <t>1B01585477928</t>
  </si>
  <si>
    <t>1b01585477935</t>
  </si>
  <si>
    <t>1B01478663292</t>
  </si>
  <si>
    <t>1B01478663308</t>
  </si>
  <si>
    <t>1B01585477942</t>
  </si>
  <si>
    <t>1B01478663315</t>
  </si>
  <si>
    <t>1B01478663322</t>
  </si>
  <si>
    <t>1B01478663339</t>
  </si>
  <si>
    <t>1B01585477959</t>
  </si>
  <si>
    <t>1B01478663346</t>
  </si>
  <si>
    <t>1B01478663353</t>
  </si>
  <si>
    <t>1B01478663360</t>
  </si>
  <si>
    <t>1B01585477966</t>
  </si>
  <si>
    <t>1B01478751708</t>
  </si>
  <si>
    <t>1B01585477980</t>
  </si>
  <si>
    <t>1B01478751715</t>
  </si>
  <si>
    <t>1B01585477973</t>
  </si>
  <si>
    <t>1B01478751722</t>
  </si>
  <si>
    <t>1B01478751739</t>
  </si>
  <si>
    <t>1B01478751753</t>
  </si>
  <si>
    <t>1B01585478017</t>
  </si>
  <si>
    <t>1B01478751746</t>
  </si>
  <si>
    <t>1B01478751760</t>
  </si>
  <si>
    <t>1b01585478024</t>
  </si>
  <si>
    <t>1B01478751777</t>
  </si>
  <si>
    <t>1B01478751784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</si>
</sst>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/mm/yy;@"/>
    <numFmt numFmtId="165" formatCode="[$-F800]dddd\,\ mmmm\ dd\,\ yyyy"/>
  </numFmts>
  <fonts count="1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  <font>
      <sz val="11"/>
      <color rgb="FF0070C0"/>
      <name val="Aptos Narrow"/>
      <family val="2"/>
      <scheme val="minor"/>
    </font>
    <font>
      <b/>
      <sz val="16"/>
      <color rgb="FFFF0000"/>
      <name val="Aptos Narrow"/>
      <family val="2"/>
      <scheme val="minor"/>
    </font>
    <font>
      <b/>
      <sz val="12"/>
      <color rgb="FF0070C0"/>
      <name val="Times New Roman"/>
      <family val="1"/>
    </font>
    <font>
      <b/>
      <sz val="14"/>
      <color rgb="FFFF0000"/>
      <name val="Times New Roman"/>
      <family val="1"/>
    </font>
    <font>
      <b/>
      <sz val="14"/>
      <color rgb="FF0070C0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2"/>
      <color rgb="FF0070C0"/>
      <name val="Times New Roman"/>
      <family val="1"/>
    </font>
    <font>
      <sz val="10"/>
      <color theme="1"/>
      <name val="Aptos Narrow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dashDotDot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Dot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dashDot">
        <color indexed="64"/>
      </right>
      <top style="dashDotDot">
        <color indexed="64"/>
      </top>
      <bottom style="dashDotDot">
        <color indexed="64"/>
      </bottom>
      <diagonal/>
    </border>
    <border>
      <left style="dashDot">
        <color indexed="64"/>
      </left>
      <right style="dashDot">
        <color indexed="64"/>
      </right>
      <top style="dashDotDot">
        <color indexed="64"/>
      </top>
      <bottom style="dashDotDot">
        <color indexed="64"/>
      </bottom>
      <diagonal/>
    </border>
    <border>
      <left style="dashDot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3" fillId="0" borderId="0" xfId="0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 wrapText="1"/>
    </xf>
    <xf numFmtId="16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44" fontId="5" fillId="0" borderId="0" xfId="2" applyFont="1" applyAlignment="1">
      <alignment vertical="top"/>
    </xf>
    <xf numFmtId="164" fontId="4" fillId="0" borderId="0" xfId="0" applyNumberFormat="1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49" fontId="0" fillId="0" borderId="0" xfId="0" applyNumberFormat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164" fontId="7" fillId="3" borderId="2" xfId="0" applyNumberFormat="1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43" fontId="7" fillId="3" borderId="2" xfId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14" fontId="2" fillId="0" borderId="5" xfId="0" applyNumberFormat="1" applyFont="1" applyBorder="1" applyAlignment="1">
      <alignment vertical="center" wrapText="1"/>
    </xf>
    <xf numFmtId="165" fontId="10" fillId="0" borderId="5" xfId="0" applyNumberFormat="1" applyFont="1" applyBorder="1" applyAlignment="1">
      <alignment horizontal="left" vertical="center" wrapText="1" shrinkToFit="1"/>
    </xf>
    <xf numFmtId="0" fontId="10" fillId="0" borderId="5" xfId="0" applyFont="1" applyBorder="1" applyAlignment="1">
      <alignment horizontal="center" vertical="center" wrapText="1" shrinkToFit="1"/>
    </xf>
    <xf numFmtId="0" fontId="3" fillId="0" borderId="5" xfId="0" applyFont="1" applyBorder="1" applyAlignment="1">
      <alignment horizontal="center" vertical="center"/>
    </xf>
    <xf numFmtId="2" fontId="3" fillId="0" borderId="5" xfId="1" applyNumberFormat="1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 wrapText="1" shrinkToFit="1"/>
    </xf>
    <xf numFmtId="0" fontId="10" fillId="0" borderId="6" xfId="0" applyFont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0" fontId="12" fillId="0" borderId="5" xfId="0" applyFont="1" applyBorder="1" applyAlignment="1">
      <alignment horizontal="center" vertical="center" wrapText="1" shrinkToFit="1"/>
    </xf>
    <xf numFmtId="43" fontId="10" fillId="0" borderId="5" xfId="1" applyFont="1" applyBorder="1" applyAlignment="1">
      <alignment horizontal="center" vertical="center" wrapText="1" shrinkToFit="1"/>
    </xf>
    <xf numFmtId="43" fontId="10" fillId="0" borderId="5" xfId="1" applyFont="1" applyFill="1" applyBorder="1" applyAlignment="1">
      <alignment horizontal="center" vertical="center" wrapText="1" shrinkToFit="1"/>
    </xf>
    <xf numFmtId="0" fontId="10" fillId="0" borderId="5" xfId="1" applyNumberFormat="1" applyFont="1" applyFill="1" applyBorder="1" applyAlignment="1">
      <alignment horizontal="center" vertical="center" wrapText="1" shrinkToFit="1"/>
    </xf>
    <xf numFmtId="0" fontId="0" fillId="4" borderId="4" xfId="0" applyFill="1" applyBorder="1" applyAlignment="1">
      <alignment vertical="center" wrapText="1"/>
    </xf>
    <xf numFmtId="0" fontId="0" fillId="4" borderId="5" xfId="0" applyFill="1" applyBorder="1" applyAlignment="1">
      <alignment vertical="center" wrapText="1"/>
    </xf>
    <xf numFmtId="14" fontId="2" fillId="4" borderId="5" xfId="0" applyNumberFormat="1" applyFont="1" applyFill="1" applyBorder="1" applyAlignment="1">
      <alignment vertical="center" wrapText="1"/>
    </xf>
    <xf numFmtId="165" fontId="10" fillId="4" borderId="5" xfId="0" applyNumberFormat="1" applyFont="1" applyFill="1" applyBorder="1" applyAlignment="1">
      <alignment horizontal="left" vertical="center" wrapText="1" shrinkToFit="1"/>
    </xf>
    <xf numFmtId="0" fontId="10" fillId="4" borderId="5" xfId="0" applyFont="1" applyFill="1" applyBorder="1" applyAlignment="1">
      <alignment horizontal="center" vertical="center" wrapText="1" shrinkToFit="1"/>
    </xf>
    <xf numFmtId="43" fontId="10" fillId="4" borderId="5" xfId="1" applyFont="1" applyFill="1" applyBorder="1" applyAlignment="1">
      <alignment horizontal="center" vertical="center" wrapText="1" shrinkToFit="1"/>
    </xf>
    <xf numFmtId="0" fontId="11" fillId="4" borderId="5" xfId="0" applyFont="1" applyFill="1" applyBorder="1" applyAlignment="1">
      <alignment horizontal="center" vertical="center" wrapText="1" shrinkToFit="1"/>
    </xf>
    <xf numFmtId="0" fontId="3" fillId="0" borderId="5" xfId="0" applyFont="1" applyBorder="1" applyAlignment="1">
      <alignment horizontal="center" vertical="center" wrapText="1" shrinkToFit="1"/>
    </xf>
    <xf numFmtId="0" fontId="13" fillId="0" borderId="5" xfId="0" applyFont="1" applyBorder="1" applyAlignment="1">
      <alignment horizontal="center" vertical="center" wrapText="1" shrinkToFit="1"/>
    </xf>
    <xf numFmtId="43" fontId="3" fillId="0" borderId="5" xfId="1" applyFont="1" applyBorder="1" applyAlignment="1">
      <alignment horizontal="center" vertical="center" wrapText="1" shrinkToFit="1"/>
    </xf>
  </cellXfs>
  <cellStyles count="3">
    <cellStyle name="Milliers" xfId="1" builtinId="3"/>
    <cellStyle name="Monétaire" xfId="2" builtinId="4"/>
    <cellStyle name="Normal" xfId="0" builtinId="0"/>
  </cellStyles>
  <dxfs count="14">
    <dxf>
      <font>
        <b val="0"/>
        <i val="0"/>
        <color auto="1"/>
      </font>
      <fill>
        <patternFill>
          <bgColor theme="8" tint="0.79998168889431442"/>
        </patternFill>
      </fill>
    </dxf>
    <dxf>
      <font>
        <color rgb="FF0070C0"/>
      </font>
      <fill>
        <patternFill>
          <bgColor rgb="FFFFFF00"/>
        </patternFill>
      </fill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4F1ED6-3FE6-40F0-828C-7D7B51F714B7}">
  <dimension ref="A1:N75"/>
  <sheetViews>
    <sheetView tabSelected="1" workbookViewId="0">
      <selection activeCell="P2" sqref="P2"/>
    </sheetView>
  </sheetViews>
  <sheetFormatPr baseColWidth="10" defaultRowHeight="15" x14ac:dyDescent="0.25"/>
  <cols>
    <col min="4" max="4" width="24.42578125" customWidth="1"/>
    <col min="5" max="5" width="18.42578125" customWidth="1"/>
    <col min="6" max="6" width="20.140625" customWidth="1"/>
    <col min="7" max="7" width="32.7109375" customWidth="1"/>
    <col min="10" max="10" width="25" customWidth="1"/>
    <col min="11" max="11" width="21.7109375" customWidth="1"/>
    <col min="12" max="12" width="22.28515625" customWidth="1"/>
  </cols>
  <sheetData>
    <row r="1" spans="1:14" ht="15.75" x14ac:dyDescent="0.25">
      <c r="A1" s="1"/>
      <c r="B1" s="1"/>
      <c r="C1" s="2"/>
      <c r="D1" s="3"/>
      <c r="E1" s="3"/>
      <c r="F1" s="3"/>
      <c r="G1" s="4"/>
      <c r="H1" s="5"/>
      <c r="I1" s="4"/>
      <c r="J1" s="6"/>
      <c r="K1" s="7"/>
      <c r="L1" s="8"/>
      <c r="M1" s="1"/>
      <c r="N1" s="1"/>
    </row>
    <row r="2" spans="1:14" ht="24" x14ac:dyDescent="0.25">
      <c r="A2" s="1"/>
      <c r="B2" s="1"/>
      <c r="C2" s="2"/>
      <c r="D2" s="9" t="s">
        <v>0</v>
      </c>
      <c r="E2" s="9"/>
      <c r="F2" s="9"/>
      <c r="G2" s="9"/>
      <c r="H2" s="9"/>
      <c r="I2" s="9"/>
      <c r="J2" s="9"/>
      <c r="K2" s="9"/>
      <c r="L2" s="9"/>
      <c r="M2" s="1"/>
      <c r="N2" s="1"/>
    </row>
    <row r="3" spans="1:14" ht="24" x14ac:dyDescent="0.25">
      <c r="A3" s="1"/>
      <c r="B3" s="1"/>
      <c r="C3" s="10" t="s">
        <v>1</v>
      </c>
      <c r="D3" s="10"/>
      <c r="E3" s="11">
        <f>27.78*1.2</f>
        <v>33.335999999999999</v>
      </c>
      <c r="F3" s="12"/>
      <c r="G3" s="5" t="s">
        <v>2</v>
      </c>
      <c r="H3" s="5">
        <f>AVERAGE(H6:H474)</f>
        <v>15.981449275362319</v>
      </c>
      <c r="I3" s="12"/>
      <c r="J3" s="12"/>
      <c r="K3" s="12"/>
      <c r="L3" s="12"/>
      <c r="M3" s="1"/>
      <c r="N3" s="1"/>
    </row>
    <row r="4" spans="1:14" ht="21.75" thickBot="1" x14ac:dyDescent="0.3">
      <c r="A4" s="1"/>
      <c r="B4" s="13" t="s">
        <v>3</v>
      </c>
      <c r="C4" s="13"/>
      <c r="D4" s="13"/>
      <c r="E4" s="13"/>
      <c r="F4" s="14"/>
      <c r="G4" s="4"/>
      <c r="H4" s="5">
        <f>SUM(H6:H474)</f>
        <v>1102.72</v>
      </c>
      <c r="I4" s="4"/>
      <c r="J4" s="6"/>
      <c r="K4" s="7"/>
      <c r="L4" s="8"/>
      <c r="M4" s="1">
        <f>SUM(M6:M474)</f>
        <v>70</v>
      </c>
      <c r="N4" s="1"/>
    </row>
    <row r="5" spans="1:14" ht="63" x14ac:dyDescent="0.25">
      <c r="A5" s="15" t="s">
        <v>4</v>
      </c>
      <c r="B5" s="16" t="s">
        <v>5</v>
      </c>
      <c r="C5" s="16" t="s">
        <v>6</v>
      </c>
      <c r="D5" s="17" t="s">
        <v>7</v>
      </c>
      <c r="E5" s="18" t="s">
        <v>8</v>
      </c>
      <c r="F5" s="18" t="s">
        <v>9</v>
      </c>
      <c r="G5" s="18" t="s">
        <v>10</v>
      </c>
      <c r="H5" s="19" t="s">
        <v>11</v>
      </c>
      <c r="I5" s="18" t="s">
        <v>12</v>
      </c>
      <c r="J5" s="17" t="s">
        <v>13</v>
      </c>
      <c r="K5" s="18" t="s">
        <v>14</v>
      </c>
      <c r="L5" s="20" t="s">
        <v>15</v>
      </c>
      <c r="M5" s="21" t="s">
        <v>16</v>
      </c>
      <c r="N5" s="21"/>
    </row>
    <row r="6" spans="1:14" ht="31.5" x14ac:dyDescent="0.25">
      <c r="A6" s="22">
        <f>IF(L6="NAVETTE INTERNE","",IF(C6=EOMONTH(C6,0),MONTH(C6)+1,IF(C6="","",MONTH(C6))))</f>
        <v>1</v>
      </c>
      <c r="B6" s="23">
        <f t="shared" ref="B6:B7" si="0">IF((C6)="","",MONTH(C6))</f>
        <v>1</v>
      </c>
      <c r="C6" s="24">
        <f>IF(ISBLANK(D6),"",D6)</f>
        <v>45659</v>
      </c>
      <c r="D6" s="25">
        <v>45659</v>
      </c>
      <c r="E6" s="26" t="s">
        <v>17</v>
      </c>
      <c r="F6" s="26" t="s">
        <v>18</v>
      </c>
      <c r="G6" s="27" t="s">
        <v>19</v>
      </c>
      <c r="H6" s="28">
        <v>12.45</v>
      </c>
      <c r="I6" s="29"/>
      <c r="J6" s="25">
        <v>45660</v>
      </c>
      <c r="K6" s="26" t="s">
        <v>20</v>
      </c>
      <c r="L6" s="30" t="s">
        <v>21</v>
      </c>
      <c r="M6" s="31">
        <f>IF(ISBLANK(E6),"",1)</f>
        <v>1</v>
      </c>
      <c r="N6" s="31">
        <f>IF((L6)="","",MONTH(J6))</f>
        <v>1</v>
      </c>
    </row>
    <row r="7" spans="1:14" ht="31.5" x14ac:dyDescent="0.25">
      <c r="A7" s="22">
        <f t="shared" ref="A7:A71" si="1">IF(L7="NAVETTE INTERNE","",IF(C7=EOMONTH(C7,0),MONTH(C7)+1,IF(C7="","",MONTH(C7))))</f>
        <v>1</v>
      </c>
      <c r="B7" s="23">
        <f t="shared" si="0"/>
        <v>1</v>
      </c>
      <c r="C7" s="24">
        <f t="shared" ref="C7:C70" si="2">IF(ISBLANK(D7),"",D7)</f>
        <v>45659</v>
      </c>
      <c r="D7" s="25">
        <v>45659</v>
      </c>
      <c r="E7" s="26" t="s">
        <v>17</v>
      </c>
      <c r="F7" s="32" t="s">
        <v>22</v>
      </c>
      <c r="G7" s="26" t="s">
        <v>23</v>
      </c>
      <c r="H7" s="33">
        <v>16.600000000000001</v>
      </c>
      <c r="I7" s="29"/>
      <c r="J7" s="25">
        <v>45660</v>
      </c>
      <c r="K7" s="26" t="s">
        <v>20</v>
      </c>
      <c r="L7" s="30" t="s">
        <v>21</v>
      </c>
      <c r="M7" s="31">
        <f t="shared" ref="M7:M71" si="3">IF(ISBLANK(E7),"",1)</f>
        <v>1</v>
      </c>
      <c r="N7" s="31">
        <f t="shared" ref="N7:N73" si="4">IF((L7)="","",MONTH(J7))</f>
        <v>1</v>
      </c>
    </row>
    <row r="8" spans="1:14" ht="31.5" x14ac:dyDescent="0.25">
      <c r="A8" s="22">
        <f t="shared" si="1"/>
        <v>1</v>
      </c>
      <c r="B8" s="23">
        <f>IF((C8)="","",MONTH(C8))</f>
        <v>1</v>
      </c>
      <c r="C8" s="24">
        <f t="shared" si="2"/>
        <v>45660</v>
      </c>
      <c r="D8" s="25">
        <v>45660</v>
      </c>
      <c r="E8" s="26" t="s">
        <v>20</v>
      </c>
      <c r="F8" s="26" t="s">
        <v>24</v>
      </c>
      <c r="G8" s="26" t="s">
        <v>25</v>
      </c>
      <c r="H8" s="33">
        <v>20</v>
      </c>
      <c r="I8" s="29"/>
      <c r="J8" s="25">
        <v>45663</v>
      </c>
      <c r="K8" s="26" t="s">
        <v>17</v>
      </c>
      <c r="L8" s="30" t="s">
        <v>21</v>
      </c>
      <c r="M8" s="31">
        <f t="shared" si="3"/>
        <v>1</v>
      </c>
      <c r="N8" s="31">
        <f t="shared" si="4"/>
        <v>1</v>
      </c>
    </row>
    <row r="9" spans="1:14" ht="31.5" x14ac:dyDescent="0.25">
      <c r="A9" s="22">
        <f t="shared" si="1"/>
        <v>1</v>
      </c>
      <c r="B9" s="23">
        <f t="shared" ref="B9:B72" si="5">IF((C9)="","",MONTH(C9))</f>
        <v>1</v>
      </c>
      <c r="C9" s="24">
        <f t="shared" si="2"/>
        <v>45663</v>
      </c>
      <c r="D9" s="25">
        <v>45663</v>
      </c>
      <c r="E9" s="26" t="s">
        <v>17</v>
      </c>
      <c r="F9" s="26" t="s">
        <v>18</v>
      </c>
      <c r="G9" s="26" t="s">
        <v>26</v>
      </c>
      <c r="H9" s="33">
        <v>15.8</v>
      </c>
      <c r="I9" s="29"/>
      <c r="J9" s="25">
        <v>45664</v>
      </c>
      <c r="K9" s="26" t="s">
        <v>20</v>
      </c>
      <c r="L9" s="30" t="s">
        <v>21</v>
      </c>
      <c r="M9" s="31">
        <f t="shared" si="3"/>
        <v>1</v>
      </c>
      <c r="N9" s="31">
        <f t="shared" si="4"/>
        <v>1</v>
      </c>
    </row>
    <row r="10" spans="1:14" ht="31.5" x14ac:dyDescent="0.25">
      <c r="A10" s="22" t="str">
        <f t="shared" si="1"/>
        <v/>
      </c>
      <c r="B10" s="23">
        <f t="shared" si="5"/>
        <v>1</v>
      </c>
      <c r="C10" s="24">
        <f t="shared" si="2"/>
        <v>45663</v>
      </c>
      <c r="D10" s="25">
        <v>45663</v>
      </c>
      <c r="E10" s="26" t="s">
        <v>20</v>
      </c>
      <c r="F10" s="26" t="s">
        <v>24</v>
      </c>
      <c r="G10" s="26"/>
      <c r="H10" s="33">
        <v>12</v>
      </c>
      <c r="I10" s="29"/>
      <c r="J10" s="25">
        <v>45664</v>
      </c>
      <c r="K10" s="26" t="s">
        <v>17</v>
      </c>
      <c r="L10" s="30" t="s">
        <v>27</v>
      </c>
      <c r="M10" s="31">
        <f t="shared" si="3"/>
        <v>1</v>
      </c>
      <c r="N10" s="31">
        <f t="shared" si="4"/>
        <v>1</v>
      </c>
    </row>
    <row r="11" spans="1:14" ht="31.5" x14ac:dyDescent="0.25">
      <c r="A11" s="22">
        <f t="shared" si="1"/>
        <v>1</v>
      </c>
      <c r="B11" s="23">
        <f t="shared" si="5"/>
        <v>1</v>
      </c>
      <c r="C11" s="24">
        <f t="shared" si="2"/>
        <v>45664</v>
      </c>
      <c r="D11" s="25">
        <v>45664</v>
      </c>
      <c r="E11" s="26" t="s">
        <v>20</v>
      </c>
      <c r="F11" s="26" t="s">
        <v>24</v>
      </c>
      <c r="G11" s="26" t="s">
        <v>28</v>
      </c>
      <c r="H11" s="33">
        <v>16</v>
      </c>
      <c r="I11" s="29"/>
      <c r="J11" s="25">
        <v>45665</v>
      </c>
      <c r="K11" s="26" t="s">
        <v>17</v>
      </c>
      <c r="L11" s="30" t="s">
        <v>21</v>
      </c>
      <c r="M11" s="31">
        <f t="shared" si="3"/>
        <v>1</v>
      </c>
      <c r="N11" s="31">
        <f t="shared" si="4"/>
        <v>1</v>
      </c>
    </row>
    <row r="12" spans="1:14" ht="31.5" x14ac:dyDescent="0.25">
      <c r="A12" s="22">
        <f t="shared" si="1"/>
        <v>1</v>
      </c>
      <c r="B12" s="23">
        <f t="shared" si="5"/>
        <v>1</v>
      </c>
      <c r="C12" s="24">
        <f t="shared" si="2"/>
        <v>45664</v>
      </c>
      <c r="D12" s="25">
        <v>45664</v>
      </c>
      <c r="E12" s="26" t="s">
        <v>17</v>
      </c>
      <c r="F12" s="26" t="s">
        <v>18</v>
      </c>
      <c r="G12" s="26" t="s">
        <v>29</v>
      </c>
      <c r="H12" s="33">
        <v>12.5</v>
      </c>
      <c r="I12" s="26"/>
      <c r="J12" s="25">
        <v>45665</v>
      </c>
      <c r="K12" s="26" t="s">
        <v>20</v>
      </c>
      <c r="L12" s="30" t="s">
        <v>21</v>
      </c>
      <c r="M12" s="31">
        <f t="shared" si="3"/>
        <v>1</v>
      </c>
      <c r="N12" s="31">
        <f t="shared" si="4"/>
        <v>1</v>
      </c>
    </row>
    <row r="13" spans="1:14" ht="31.5" x14ac:dyDescent="0.25">
      <c r="A13" s="22">
        <f t="shared" si="1"/>
        <v>1</v>
      </c>
      <c r="B13" s="23">
        <f t="shared" si="5"/>
        <v>1</v>
      </c>
      <c r="C13" s="24">
        <f t="shared" si="2"/>
        <v>45665</v>
      </c>
      <c r="D13" s="25">
        <v>45665</v>
      </c>
      <c r="E13" s="26" t="s">
        <v>20</v>
      </c>
      <c r="F13" s="26" t="s">
        <v>24</v>
      </c>
      <c r="G13" s="26" t="s">
        <v>30</v>
      </c>
      <c r="H13" s="33">
        <v>16.100000000000001</v>
      </c>
      <c r="I13" s="29"/>
      <c r="J13" s="25">
        <v>45666</v>
      </c>
      <c r="K13" s="26" t="s">
        <v>17</v>
      </c>
      <c r="L13" s="30" t="s">
        <v>21</v>
      </c>
      <c r="M13" s="31">
        <f t="shared" si="3"/>
        <v>1</v>
      </c>
      <c r="N13" s="31">
        <f t="shared" si="4"/>
        <v>1</v>
      </c>
    </row>
    <row r="14" spans="1:14" ht="31.5" x14ac:dyDescent="0.25">
      <c r="A14" s="22">
        <f t="shared" si="1"/>
        <v>1</v>
      </c>
      <c r="B14" s="23">
        <f t="shared" si="5"/>
        <v>1</v>
      </c>
      <c r="C14" s="24">
        <f t="shared" si="2"/>
        <v>45666</v>
      </c>
      <c r="D14" s="25">
        <v>45666</v>
      </c>
      <c r="E14" s="26" t="s">
        <v>17</v>
      </c>
      <c r="F14" s="26" t="s">
        <v>18</v>
      </c>
      <c r="G14" s="26" t="s">
        <v>31</v>
      </c>
      <c r="H14" s="33">
        <v>15.5</v>
      </c>
      <c r="I14" s="29"/>
      <c r="J14" s="25">
        <v>45667</v>
      </c>
      <c r="K14" s="26" t="s">
        <v>20</v>
      </c>
      <c r="L14" s="30" t="s">
        <v>21</v>
      </c>
      <c r="M14" s="31">
        <f t="shared" si="3"/>
        <v>1</v>
      </c>
      <c r="N14" s="31">
        <f t="shared" si="4"/>
        <v>1</v>
      </c>
    </row>
    <row r="15" spans="1:14" ht="31.5" x14ac:dyDescent="0.25">
      <c r="A15" s="22">
        <f t="shared" si="1"/>
        <v>1</v>
      </c>
      <c r="B15" s="23">
        <f>IF((C15)="","",MONTH(C15))</f>
        <v>1</v>
      </c>
      <c r="C15" s="24">
        <f t="shared" si="2"/>
        <v>45667</v>
      </c>
      <c r="D15" s="25">
        <v>45667</v>
      </c>
      <c r="E15" s="26" t="s">
        <v>20</v>
      </c>
      <c r="F15" s="26" t="s">
        <v>24</v>
      </c>
      <c r="G15" s="26" t="s">
        <v>32</v>
      </c>
      <c r="H15" s="33">
        <v>28</v>
      </c>
      <c r="I15" s="26"/>
      <c r="J15" s="25">
        <v>45670</v>
      </c>
      <c r="K15" s="26" t="s">
        <v>17</v>
      </c>
      <c r="L15" s="30" t="s">
        <v>21</v>
      </c>
      <c r="M15" s="31">
        <f>IF(ISBLANK(E15),"",1)</f>
        <v>1</v>
      </c>
      <c r="N15" s="31">
        <f>IF((L15)="","",MONTH(J15))</f>
        <v>1</v>
      </c>
    </row>
    <row r="16" spans="1:14" ht="31.5" x14ac:dyDescent="0.25">
      <c r="A16" s="22">
        <f t="shared" si="1"/>
        <v>1</v>
      </c>
      <c r="B16" s="23">
        <f t="shared" ref="B16" si="6">IF((C16)="","",MONTH(C16))</f>
        <v>1</v>
      </c>
      <c r="C16" s="24">
        <f t="shared" si="2"/>
        <v>45670</v>
      </c>
      <c r="D16" s="25">
        <v>45670</v>
      </c>
      <c r="E16" s="26" t="s">
        <v>17</v>
      </c>
      <c r="F16" s="26" t="s">
        <v>18</v>
      </c>
      <c r="G16" s="26" t="s">
        <v>33</v>
      </c>
      <c r="H16" s="33">
        <v>13</v>
      </c>
      <c r="I16" s="29"/>
      <c r="J16" s="25">
        <v>45671</v>
      </c>
      <c r="K16" s="26" t="s">
        <v>20</v>
      </c>
      <c r="L16" s="30" t="s">
        <v>21</v>
      </c>
      <c r="M16" s="31">
        <f t="shared" ref="M16" si="7">IF(ISBLANK(E16),"",1)</f>
        <v>1</v>
      </c>
      <c r="N16" s="31">
        <f t="shared" ref="N16" si="8">IF((L16)="","",MONTH(J16))</f>
        <v>1</v>
      </c>
    </row>
    <row r="17" spans="1:14" ht="31.5" x14ac:dyDescent="0.25">
      <c r="A17" s="22">
        <f t="shared" si="1"/>
        <v>1</v>
      </c>
      <c r="B17" s="23">
        <f t="shared" si="5"/>
        <v>1</v>
      </c>
      <c r="C17" s="24">
        <f t="shared" si="2"/>
        <v>45670</v>
      </c>
      <c r="D17" s="25">
        <v>45670</v>
      </c>
      <c r="E17" s="26" t="s">
        <v>20</v>
      </c>
      <c r="F17" s="26" t="s">
        <v>34</v>
      </c>
      <c r="G17" s="26" t="s">
        <v>35</v>
      </c>
      <c r="H17" s="34">
        <v>17.5</v>
      </c>
      <c r="I17" s="29"/>
      <c r="J17" s="25">
        <v>45671</v>
      </c>
      <c r="K17" s="26" t="s">
        <v>17</v>
      </c>
      <c r="L17" s="30" t="s">
        <v>21</v>
      </c>
      <c r="M17" s="31">
        <f t="shared" si="3"/>
        <v>1</v>
      </c>
      <c r="N17" s="31">
        <f t="shared" si="4"/>
        <v>1</v>
      </c>
    </row>
    <row r="18" spans="1:14" ht="31.5" x14ac:dyDescent="0.25">
      <c r="A18" s="22" t="str">
        <f t="shared" si="1"/>
        <v/>
      </c>
      <c r="B18" s="23">
        <f t="shared" si="5"/>
        <v>1</v>
      </c>
      <c r="C18" s="24">
        <f t="shared" si="2"/>
        <v>45671</v>
      </c>
      <c r="D18" s="25">
        <v>45671</v>
      </c>
      <c r="E18" s="26" t="s">
        <v>17</v>
      </c>
      <c r="F18" s="26" t="s">
        <v>18</v>
      </c>
      <c r="G18" s="26"/>
      <c r="H18" s="34">
        <v>5.6</v>
      </c>
      <c r="I18" s="29"/>
      <c r="J18" s="25">
        <v>45671</v>
      </c>
      <c r="K18" s="26" t="s">
        <v>20</v>
      </c>
      <c r="L18" s="30" t="s">
        <v>27</v>
      </c>
      <c r="M18" s="31">
        <f t="shared" si="3"/>
        <v>1</v>
      </c>
      <c r="N18" s="31">
        <f t="shared" si="4"/>
        <v>1</v>
      </c>
    </row>
    <row r="19" spans="1:14" ht="31.5" x14ac:dyDescent="0.25">
      <c r="A19" s="22">
        <f t="shared" si="1"/>
        <v>1</v>
      </c>
      <c r="B19" s="23">
        <f t="shared" si="5"/>
        <v>1</v>
      </c>
      <c r="C19" s="24">
        <v>45672</v>
      </c>
      <c r="D19" s="25">
        <v>45672</v>
      </c>
      <c r="E19" s="26" t="s">
        <v>17</v>
      </c>
      <c r="F19" s="26" t="s">
        <v>18</v>
      </c>
      <c r="G19" s="26" t="s">
        <v>36</v>
      </c>
      <c r="H19" s="34">
        <v>22.9</v>
      </c>
      <c r="I19" s="29"/>
      <c r="J19" s="25">
        <v>45673</v>
      </c>
      <c r="K19" s="26" t="s">
        <v>20</v>
      </c>
      <c r="L19" s="30" t="s">
        <v>21</v>
      </c>
      <c r="M19" s="31">
        <f t="shared" si="3"/>
        <v>1</v>
      </c>
      <c r="N19" s="31">
        <f t="shared" si="4"/>
        <v>1</v>
      </c>
    </row>
    <row r="20" spans="1:14" ht="31.5" x14ac:dyDescent="0.25">
      <c r="A20" s="22">
        <f t="shared" si="1"/>
        <v>1</v>
      </c>
      <c r="B20" s="23">
        <f t="shared" si="5"/>
        <v>1</v>
      </c>
      <c r="C20" s="24">
        <f t="shared" si="2"/>
        <v>45672</v>
      </c>
      <c r="D20" s="25">
        <v>45672</v>
      </c>
      <c r="E20" s="26" t="s">
        <v>20</v>
      </c>
      <c r="F20" s="26" t="s">
        <v>24</v>
      </c>
      <c r="G20" s="26" t="s">
        <v>37</v>
      </c>
      <c r="H20" s="34">
        <v>19.5</v>
      </c>
      <c r="I20" s="29"/>
      <c r="J20" s="25">
        <v>45673</v>
      </c>
      <c r="K20" s="26" t="s">
        <v>17</v>
      </c>
      <c r="L20" s="30" t="s">
        <v>21</v>
      </c>
      <c r="M20" s="31">
        <f t="shared" si="3"/>
        <v>1</v>
      </c>
      <c r="N20" s="31">
        <f t="shared" si="4"/>
        <v>1</v>
      </c>
    </row>
    <row r="21" spans="1:14" ht="31.5" x14ac:dyDescent="0.25">
      <c r="A21" s="22" t="str">
        <f t="shared" si="1"/>
        <v/>
      </c>
      <c r="B21" s="23">
        <f t="shared" si="5"/>
        <v>1</v>
      </c>
      <c r="C21" s="24">
        <f t="shared" si="2"/>
        <v>45673</v>
      </c>
      <c r="D21" s="25">
        <v>45673</v>
      </c>
      <c r="E21" s="26" t="s">
        <v>17</v>
      </c>
      <c r="F21" s="26" t="s">
        <v>18</v>
      </c>
      <c r="G21" s="26"/>
      <c r="H21" s="34">
        <v>20</v>
      </c>
      <c r="I21" s="29"/>
      <c r="J21" s="25">
        <v>45673</v>
      </c>
      <c r="K21" s="26" t="s">
        <v>20</v>
      </c>
      <c r="L21" s="30" t="s">
        <v>27</v>
      </c>
      <c r="M21" s="31">
        <f t="shared" si="3"/>
        <v>1</v>
      </c>
      <c r="N21" s="31">
        <f t="shared" si="4"/>
        <v>1</v>
      </c>
    </row>
    <row r="22" spans="1:14" ht="31.5" x14ac:dyDescent="0.25">
      <c r="A22" s="22">
        <f t="shared" si="1"/>
        <v>1</v>
      </c>
      <c r="B22" s="23">
        <f t="shared" si="5"/>
        <v>1</v>
      </c>
      <c r="C22" s="24">
        <f t="shared" si="2"/>
        <v>45674</v>
      </c>
      <c r="D22" s="25">
        <v>45674</v>
      </c>
      <c r="E22" s="26" t="s">
        <v>20</v>
      </c>
      <c r="F22" s="26" t="s">
        <v>24</v>
      </c>
      <c r="G22" s="26" t="s">
        <v>38</v>
      </c>
      <c r="H22" s="34">
        <v>26.5</v>
      </c>
      <c r="I22" s="29"/>
      <c r="J22" s="25">
        <v>45677</v>
      </c>
      <c r="K22" s="26" t="s">
        <v>17</v>
      </c>
      <c r="L22" s="30" t="s">
        <v>21</v>
      </c>
      <c r="M22" s="31">
        <f t="shared" si="3"/>
        <v>1</v>
      </c>
      <c r="N22" s="31">
        <f t="shared" si="4"/>
        <v>1</v>
      </c>
    </row>
    <row r="23" spans="1:14" ht="31.5" x14ac:dyDescent="0.25">
      <c r="A23" s="22">
        <f t="shared" si="1"/>
        <v>1</v>
      </c>
      <c r="B23" s="23">
        <f t="shared" si="5"/>
        <v>1</v>
      </c>
      <c r="C23" s="24">
        <f t="shared" si="2"/>
        <v>45674</v>
      </c>
      <c r="D23" s="25">
        <v>45674</v>
      </c>
      <c r="E23" s="26" t="s">
        <v>20</v>
      </c>
      <c r="F23" s="26" t="s">
        <v>39</v>
      </c>
      <c r="G23" s="26" t="s">
        <v>40</v>
      </c>
      <c r="H23" s="34">
        <v>22.5</v>
      </c>
      <c r="I23" s="29"/>
      <c r="J23" s="25">
        <v>45677</v>
      </c>
      <c r="K23" s="26" t="s">
        <v>17</v>
      </c>
      <c r="L23" s="30" t="s">
        <v>21</v>
      </c>
      <c r="M23" s="31">
        <f t="shared" si="3"/>
        <v>1</v>
      </c>
      <c r="N23" s="31">
        <f t="shared" si="4"/>
        <v>1</v>
      </c>
    </row>
    <row r="24" spans="1:14" ht="31.5" x14ac:dyDescent="0.25">
      <c r="A24" s="22">
        <f t="shared" si="1"/>
        <v>1</v>
      </c>
      <c r="B24" s="23">
        <f t="shared" si="5"/>
        <v>1</v>
      </c>
      <c r="C24" s="24">
        <f t="shared" si="2"/>
        <v>45674</v>
      </c>
      <c r="D24" s="25">
        <v>45674</v>
      </c>
      <c r="E24" s="26" t="s">
        <v>20</v>
      </c>
      <c r="F24" s="26" t="s">
        <v>41</v>
      </c>
      <c r="G24" s="26" t="s">
        <v>42</v>
      </c>
      <c r="H24" s="34">
        <v>15.5</v>
      </c>
      <c r="I24" s="29"/>
      <c r="J24" s="25">
        <v>45677</v>
      </c>
      <c r="K24" s="26" t="s">
        <v>17</v>
      </c>
      <c r="L24" s="30" t="s">
        <v>21</v>
      </c>
      <c r="M24" s="31">
        <f t="shared" si="3"/>
        <v>1</v>
      </c>
      <c r="N24" s="31">
        <f t="shared" si="4"/>
        <v>1</v>
      </c>
    </row>
    <row r="25" spans="1:14" ht="31.5" x14ac:dyDescent="0.25">
      <c r="A25" s="22">
        <f t="shared" si="1"/>
        <v>1</v>
      </c>
      <c r="B25" s="23">
        <f t="shared" si="5"/>
        <v>1</v>
      </c>
      <c r="C25" s="24">
        <v>45677</v>
      </c>
      <c r="D25" s="25">
        <v>45677</v>
      </c>
      <c r="E25" s="26" t="s">
        <v>17</v>
      </c>
      <c r="F25" s="26" t="s">
        <v>18</v>
      </c>
      <c r="G25" s="26" t="s">
        <v>43</v>
      </c>
      <c r="H25" s="34">
        <v>10.6</v>
      </c>
      <c r="I25" s="29"/>
      <c r="J25" s="25">
        <v>45678</v>
      </c>
      <c r="K25" s="26" t="s">
        <v>20</v>
      </c>
      <c r="L25" s="30" t="s">
        <v>21</v>
      </c>
      <c r="M25" s="31">
        <f t="shared" si="3"/>
        <v>1</v>
      </c>
      <c r="N25" s="31">
        <f t="shared" si="4"/>
        <v>1</v>
      </c>
    </row>
    <row r="26" spans="1:14" ht="31.5" x14ac:dyDescent="0.25">
      <c r="A26" s="22" t="str">
        <f t="shared" si="1"/>
        <v/>
      </c>
      <c r="B26" s="23">
        <f t="shared" si="5"/>
        <v>1</v>
      </c>
      <c r="C26" s="24">
        <f t="shared" si="2"/>
        <v>45678</v>
      </c>
      <c r="D26" s="25">
        <v>45678</v>
      </c>
      <c r="E26" s="26" t="s">
        <v>20</v>
      </c>
      <c r="F26" s="26" t="s">
        <v>24</v>
      </c>
      <c r="G26" s="26"/>
      <c r="H26" s="34">
        <v>15.2</v>
      </c>
      <c r="I26" s="29"/>
      <c r="J26" s="25">
        <v>45678</v>
      </c>
      <c r="K26" s="26" t="s">
        <v>17</v>
      </c>
      <c r="L26" s="30" t="s">
        <v>27</v>
      </c>
      <c r="M26" s="31">
        <f t="shared" si="3"/>
        <v>1</v>
      </c>
      <c r="N26" s="31">
        <f t="shared" si="4"/>
        <v>1</v>
      </c>
    </row>
    <row r="27" spans="1:14" ht="31.5" x14ac:dyDescent="0.25">
      <c r="A27" s="22" t="str">
        <f t="shared" si="1"/>
        <v/>
      </c>
      <c r="B27" s="23">
        <f t="shared" si="5"/>
        <v>1</v>
      </c>
      <c r="C27" s="24">
        <f t="shared" si="2"/>
        <v>45678</v>
      </c>
      <c r="D27" s="25">
        <v>45678</v>
      </c>
      <c r="E27" s="26" t="s">
        <v>17</v>
      </c>
      <c r="F27" s="26" t="s">
        <v>18</v>
      </c>
      <c r="G27" s="26"/>
      <c r="H27" s="34">
        <v>22</v>
      </c>
      <c r="I27" s="29"/>
      <c r="J27" s="25">
        <v>45678</v>
      </c>
      <c r="K27" s="26" t="s">
        <v>20</v>
      </c>
      <c r="L27" s="30" t="s">
        <v>27</v>
      </c>
      <c r="M27" s="31">
        <f t="shared" si="3"/>
        <v>1</v>
      </c>
      <c r="N27" s="31">
        <f t="shared" si="4"/>
        <v>1</v>
      </c>
    </row>
    <row r="28" spans="1:14" ht="31.5" x14ac:dyDescent="0.25">
      <c r="A28" s="22">
        <f t="shared" si="1"/>
        <v>1</v>
      </c>
      <c r="B28" s="23">
        <f t="shared" si="5"/>
        <v>1</v>
      </c>
      <c r="C28" s="24">
        <f t="shared" si="2"/>
        <v>45679</v>
      </c>
      <c r="D28" s="25">
        <v>45679</v>
      </c>
      <c r="E28" s="26" t="s">
        <v>20</v>
      </c>
      <c r="F28" s="26" t="s">
        <v>24</v>
      </c>
      <c r="G28" s="26" t="s">
        <v>44</v>
      </c>
      <c r="H28" s="34">
        <v>22</v>
      </c>
      <c r="I28" s="29"/>
      <c r="J28" s="25">
        <v>45680</v>
      </c>
      <c r="K28" s="26" t="s">
        <v>17</v>
      </c>
      <c r="L28" s="30" t="s">
        <v>21</v>
      </c>
      <c r="M28" s="31">
        <f t="shared" si="3"/>
        <v>1</v>
      </c>
      <c r="N28" s="31">
        <f t="shared" si="4"/>
        <v>1</v>
      </c>
    </row>
    <row r="29" spans="1:14" ht="31.5" x14ac:dyDescent="0.25">
      <c r="A29" s="22">
        <f t="shared" si="1"/>
        <v>1</v>
      </c>
      <c r="B29" s="23">
        <f t="shared" si="5"/>
        <v>1</v>
      </c>
      <c r="C29" s="24">
        <f t="shared" si="2"/>
        <v>45680</v>
      </c>
      <c r="D29" s="25">
        <v>45680</v>
      </c>
      <c r="E29" s="26" t="s">
        <v>20</v>
      </c>
      <c r="F29" s="26" t="s">
        <v>24</v>
      </c>
      <c r="G29" s="26" t="s">
        <v>45</v>
      </c>
      <c r="H29" s="34">
        <v>15</v>
      </c>
      <c r="I29" s="29"/>
      <c r="J29" s="25">
        <v>45681</v>
      </c>
      <c r="K29" s="26" t="s">
        <v>17</v>
      </c>
      <c r="L29" s="30" t="s">
        <v>21</v>
      </c>
      <c r="M29" s="31">
        <f t="shared" si="3"/>
        <v>1</v>
      </c>
      <c r="N29" s="31">
        <f t="shared" si="4"/>
        <v>1</v>
      </c>
    </row>
    <row r="30" spans="1:14" ht="31.5" x14ac:dyDescent="0.25">
      <c r="A30" s="22">
        <f t="shared" si="1"/>
        <v>1</v>
      </c>
      <c r="B30" s="23">
        <f t="shared" si="5"/>
        <v>1</v>
      </c>
      <c r="C30" s="24">
        <f t="shared" si="2"/>
        <v>45681</v>
      </c>
      <c r="D30" s="25">
        <v>45681</v>
      </c>
      <c r="E30" s="26" t="s">
        <v>20</v>
      </c>
      <c r="F30" s="26" t="s">
        <v>24</v>
      </c>
      <c r="G30" s="26" t="s">
        <v>46</v>
      </c>
      <c r="H30" s="34">
        <v>11.2</v>
      </c>
      <c r="I30" s="29"/>
      <c r="J30" s="25">
        <v>45684</v>
      </c>
      <c r="K30" s="26" t="s">
        <v>17</v>
      </c>
      <c r="L30" s="30" t="s">
        <v>21</v>
      </c>
      <c r="M30" s="31">
        <f t="shared" si="3"/>
        <v>1</v>
      </c>
      <c r="N30" s="31">
        <f t="shared" si="4"/>
        <v>1</v>
      </c>
    </row>
    <row r="31" spans="1:14" ht="31.5" x14ac:dyDescent="0.25">
      <c r="A31" s="22">
        <f t="shared" si="1"/>
        <v>1</v>
      </c>
      <c r="B31" s="23">
        <f t="shared" si="5"/>
        <v>1</v>
      </c>
      <c r="C31" s="24">
        <f t="shared" si="2"/>
        <v>45681</v>
      </c>
      <c r="D31" s="25">
        <v>45681</v>
      </c>
      <c r="E31" s="26" t="s">
        <v>17</v>
      </c>
      <c r="F31" s="26" t="s">
        <v>18</v>
      </c>
      <c r="G31" s="26" t="s">
        <v>47</v>
      </c>
      <c r="H31" s="35">
        <v>28.7</v>
      </c>
      <c r="I31" s="29"/>
      <c r="J31" s="25">
        <v>45684</v>
      </c>
      <c r="K31" s="26" t="s">
        <v>20</v>
      </c>
      <c r="L31" s="30" t="s">
        <v>21</v>
      </c>
      <c r="M31" s="31">
        <f t="shared" si="3"/>
        <v>1</v>
      </c>
      <c r="N31" s="31">
        <f t="shared" si="4"/>
        <v>1</v>
      </c>
    </row>
    <row r="32" spans="1:14" ht="31.5" x14ac:dyDescent="0.25">
      <c r="A32" s="22">
        <f t="shared" si="1"/>
        <v>1</v>
      </c>
      <c r="B32" s="23">
        <f t="shared" si="5"/>
        <v>1</v>
      </c>
      <c r="C32" s="24">
        <f t="shared" si="2"/>
        <v>45684</v>
      </c>
      <c r="D32" s="25">
        <v>45684</v>
      </c>
      <c r="E32" s="26" t="s">
        <v>20</v>
      </c>
      <c r="F32" s="26" t="s">
        <v>24</v>
      </c>
      <c r="G32" s="26" t="s">
        <v>48</v>
      </c>
      <c r="H32" s="34">
        <v>12</v>
      </c>
      <c r="I32" s="29"/>
      <c r="J32" s="25">
        <v>45685</v>
      </c>
      <c r="K32" s="26" t="s">
        <v>17</v>
      </c>
      <c r="L32" s="30" t="s">
        <v>21</v>
      </c>
      <c r="M32" s="31">
        <f t="shared" si="3"/>
        <v>1</v>
      </c>
      <c r="N32" s="31">
        <f t="shared" si="4"/>
        <v>1</v>
      </c>
    </row>
    <row r="33" spans="1:14" ht="31.5" x14ac:dyDescent="0.25">
      <c r="A33" s="22">
        <f t="shared" si="1"/>
        <v>1</v>
      </c>
      <c r="B33" s="23">
        <f t="shared" si="5"/>
        <v>1</v>
      </c>
      <c r="C33" s="24">
        <f t="shared" si="2"/>
        <v>45684</v>
      </c>
      <c r="D33" s="25">
        <v>45684</v>
      </c>
      <c r="E33" s="26" t="s">
        <v>17</v>
      </c>
      <c r="F33" s="26" t="s">
        <v>18</v>
      </c>
      <c r="G33" s="26" t="s">
        <v>49</v>
      </c>
      <c r="H33" s="34">
        <v>8</v>
      </c>
      <c r="I33" s="29"/>
      <c r="J33" s="25">
        <v>45685</v>
      </c>
      <c r="K33" s="26" t="s">
        <v>20</v>
      </c>
      <c r="L33" s="30" t="s">
        <v>21</v>
      </c>
      <c r="M33" s="31">
        <f t="shared" si="3"/>
        <v>1</v>
      </c>
      <c r="N33" s="31">
        <f t="shared" si="4"/>
        <v>1</v>
      </c>
    </row>
    <row r="34" spans="1:14" ht="31.5" x14ac:dyDescent="0.25">
      <c r="A34" s="36">
        <f t="shared" si="1"/>
        <v>1</v>
      </c>
      <c r="B34" s="37">
        <f t="shared" si="5"/>
        <v>1</v>
      </c>
      <c r="C34" s="38">
        <f t="shared" si="2"/>
        <v>45685</v>
      </c>
      <c r="D34" s="39">
        <v>45685</v>
      </c>
      <c r="E34" s="40" t="s">
        <v>17</v>
      </c>
      <c r="F34" s="40" t="s">
        <v>18</v>
      </c>
      <c r="G34" s="40" t="s">
        <v>50</v>
      </c>
      <c r="H34" s="41">
        <v>22</v>
      </c>
      <c r="I34" s="42"/>
      <c r="J34" s="39">
        <v>45686</v>
      </c>
      <c r="K34" s="40" t="s">
        <v>17</v>
      </c>
      <c r="L34" s="30" t="s">
        <v>21</v>
      </c>
      <c r="M34" s="31">
        <f t="shared" si="3"/>
        <v>1</v>
      </c>
      <c r="N34" s="31">
        <f t="shared" si="4"/>
        <v>1</v>
      </c>
    </row>
    <row r="35" spans="1:14" ht="31.5" x14ac:dyDescent="0.25">
      <c r="A35" s="22">
        <f t="shared" si="1"/>
        <v>1</v>
      </c>
      <c r="B35" s="23">
        <f t="shared" si="5"/>
        <v>1</v>
      </c>
      <c r="C35" s="24">
        <f t="shared" si="2"/>
        <v>45686</v>
      </c>
      <c r="D35" s="25">
        <v>45686</v>
      </c>
      <c r="E35" s="26" t="s">
        <v>17</v>
      </c>
      <c r="F35" s="26" t="s">
        <v>18</v>
      </c>
      <c r="G35" s="26" t="s">
        <v>51</v>
      </c>
      <c r="H35" s="34">
        <v>22</v>
      </c>
      <c r="I35" s="29"/>
      <c r="J35" s="25">
        <v>45687</v>
      </c>
      <c r="K35" s="26" t="s">
        <v>20</v>
      </c>
      <c r="L35" s="30" t="s">
        <v>21</v>
      </c>
      <c r="M35" s="31">
        <f t="shared" si="3"/>
        <v>1</v>
      </c>
      <c r="N35" s="31">
        <f t="shared" si="4"/>
        <v>1</v>
      </c>
    </row>
    <row r="36" spans="1:14" ht="31.5" x14ac:dyDescent="0.25">
      <c r="A36" s="22">
        <f t="shared" si="1"/>
        <v>1</v>
      </c>
      <c r="B36" s="23">
        <f t="shared" si="5"/>
        <v>1</v>
      </c>
      <c r="C36" s="24">
        <f t="shared" si="2"/>
        <v>45686</v>
      </c>
      <c r="D36" s="25">
        <v>45686</v>
      </c>
      <c r="E36" s="26" t="s">
        <v>20</v>
      </c>
      <c r="F36" s="26" t="s">
        <v>24</v>
      </c>
      <c r="G36" s="26" t="s">
        <v>52</v>
      </c>
      <c r="H36" s="34">
        <v>18</v>
      </c>
      <c r="I36" s="29"/>
      <c r="J36" s="25">
        <v>45687</v>
      </c>
      <c r="K36" s="26" t="s">
        <v>17</v>
      </c>
      <c r="L36" s="30" t="s">
        <v>21</v>
      </c>
      <c r="M36" s="31">
        <f t="shared" si="3"/>
        <v>1</v>
      </c>
      <c r="N36" s="31">
        <f t="shared" si="4"/>
        <v>1</v>
      </c>
    </row>
    <row r="37" spans="1:14" ht="31.5" x14ac:dyDescent="0.25">
      <c r="A37" s="22">
        <f t="shared" si="1"/>
        <v>1</v>
      </c>
      <c r="B37" s="23">
        <f t="shared" si="5"/>
        <v>1</v>
      </c>
      <c r="C37" s="24">
        <f t="shared" si="2"/>
        <v>45687</v>
      </c>
      <c r="D37" s="25">
        <v>45687</v>
      </c>
      <c r="E37" s="26" t="s">
        <v>17</v>
      </c>
      <c r="F37" s="26" t="s">
        <v>18</v>
      </c>
      <c r="G37" s="26" t="s">
        <v>53</v>
      </c>
      <c r="H37" s="34">
        <v>12.3</v>
      </c>
      <c r="I37" s="29"/>
      <c r="J37" s="25">
        <v>45688</v>
      </c>
      <c r="K37" s="26" t="s">
        <v>20</v>
      </c>
      <c r="L37" s="30" t="s">
        <v>21</v>
      </c>
      <c r="M37" s="31">
        <f t="shared" si="3"/>
        <v>1</v>
      </c>
      <c r="N37" s="31">
        <f t="shared" si="4"/>
        <v>1</v>
      </c>
    </row>
    <row r="38" spans="1:14" ht="31.5" x14ac:dyDescent="0.25">
      <c r="A38" s="22">
        <f t="shared" si="1"/>
        <v>1</v>
      </c>
      <c r="B38" s="23">
        <f t="shared" si="5"/>
        <v>1</v>
      </c>
      <c r="C38" s="24">
        <f t="shared" si="2"/>
        <v>45687</v>
      </c>
      <c r="D38" s="25">
        <v>45687</v>
      </c>
      <c r="E38" s="26" t="s">
        <v>20</v>
      </c>
      <c r="F38" s="26" t="s">
        <v>24</v>
      </c>
      <c r="G38" s="26" t="s">
        <v>54</v>
      </c>
      <c r="H38" s="34">
        <v>10</v>
      </c>
      <c r="I38" s="29"/>
      <c r="J38" s="25">
        <v>45688</v>
      </c>
      <c r="K38" s="26" t="s">
        <v>17</v>
      </c>
      <c r="L38" s="30" t="s">
        <v>21</v>
      </c>
      <c r="M38" s="31">
        <f t="shared" si="3"/>
        <v>1</v>
      </c>
      <c r="N38" s="31">
        <f t="shared" si="4"/>
        <v>1</v>
      </c>
    </row>
    <row r="39" spans="1:14" ht="31.5" x14ac:dyDescent="0.25">
      <c r="A39" s="22">
        <f t="shared" si="1"/>
        <v>2</v>
      </c>
      <c r="B39" s="23">
        <f t="shared" si="5"/>
        <v>1</v>
      </c>
      <c r="C39" s="24">
        <f t="shared" si="2"/>
        <v>45688</v>
      </c>
      <c r="D39" s="25">
        <v>45688</v>
      </c>
      <c r="E39" s="26" t="s">
        <v>20</v>
      </c>
      <c r="F39" s="26" t="s">
        <v>24</v>
      </c>
      <c r="G39" s="26" t="s">
        <v>55</v>
      </c>
      <c r="H39" s="34">
        <v>21</v>
      </c>
      <c r="I39" s="29"/>
      <c r="J39" s="25">
        <v>45691</v>
      </c>
      <c r="K39" s="26" t="s">
        <v>17</v>
      </c>
      <c r="L39" s="30" t="s">
        <v>21</v>
      </c>
      <c r="M39" s="31">
        <f t="shared" si="3"/>
        <v>1</v>
      </c>
      <c r="N39" s="31">
        <f t="shared" si="4"/>
        <v>2</v>
      </c>
    </row>
    <row r="40" spans="1:14" ht="31.5" x14ac:dyDescent="0.25">
      <c r="A40" s="22">
        <f t="shared" si="1"/>
        <v>2</v>
      </c>
      <c r="B40" s="23">
        <f t="shared" si="5"/>
        <v>1</v>
      </c>
      <c r="C40" s="24">
        <f t="shared" si="2"/>
        <v>45688</v>
      </c>
      <c r="D40" s="25">
        <v>45688</v>
      </c>
      <c r="E40" s="26" t="s">
        <v>20</v>
      </c>
      <c r="F40" s="26" t="s">
        <v>39</v>
      </c>
      <c r="G40" s="26" t="s">
        <v>56</v>
      </c>
      <c r="H40" s="34">
        <v>18</v>
      </c>
      <c r="I40" s="29"/>
      <c r="J40" s="25">
        <v>45691</v>
      </c>
      <c r="K40" s="26" t="s">
        <v>17</v>
      </c>
      <c r="L40" s="30" t="s">
        <v>21</v>
      </c>
      <c r="M40" s="31">
        <f t="shared" si="3"/>
        <v>1</v>
      </c>
      <c r="N40" s="31">
        <f t="shared" si="4"/>
        <v>2</v>
      </c>
    </row>
    <row r="41" spans="1:14" ht="31.5" x14ac:dyDescent="0.25">
      <c r="A41" s="22">
        <f t="shared" si="1"/>
        <v>2</v>
      </c>
      <c r="B41" s="23">
        <f t="shared" si="5"/>
        <v>2</v>
      </c>
      <c r="C41" s="24">
        <f t="shared" si="2"/>
        <v>45691</v>
      </c>
      <c r="D41" s="25">
        <v>45691</v>
      </c>
      <c r="E41" s="26" t="s">
        <v>17</v>
      </c>
      <c r="F41" s="26" t="s">
        <v>18</v>
      </c>
      <c r="G41" s="26" t="s">
        <v>57</v>
      </c>
      <c r="H41" s="34">
        <v>12.5</v>
      </c>
      <c r="I41" s="29"/>
      <c r="J41" s="25">
        <v>45692</v>
      </c>
      <c r="K41" s="26" t="s">
        <v>20</v>
      </c>
      <c r="L41" s="30" t="s">
        <v>21</v>
      </c>
      <c r="M41" s="31">
        <f t="shared" si="3"/>
        <v>1</v>
      </c>
      <c r="N41" s="31">
        <f t="shared" si="4"/>
        <v>2</v>
      </c>
    </row>
    <row r="42" spans="1:14" ht="31.5" x14ac:dyDescent="0.25">
      <c r="A42" s="22" t="str">
        <f t="shared" si="1"/>
        <v/>
      </c>
      <c r="B42" s="23">
        <f t="shared" si="5"/>
        <v>2</v>
      </c>
      <c r="C42" s="24">
        <f t="shared" si="2"/>
        <v>45692</v>
      </c>
      <c r="D42" s="25">
        <v>45692</v>
      </c>
      <c r="E42" s="26" t="s">
        <v>20</v>
      </c>
      <c r="F42" s="26" t="s">
        <v>24</v>
      </c>
      <c r="G42" s="26"/>
      <c r="H42" s="34"/>
      <c r="I42" s="29"/>
      <c r="J42" s="25">
        <v>45692</v>
      </c>
      <c r="K42" s="26" t="s">
        <v>17</v>
      </c>
      <c r="L42" s="30" t="s">
        <v>27</v>
      </c>
      <c r="M42" s="31">
        <f t="shared" si="3"/>
        <v>1</v>
      </c>
      <c r="N42" s="31">
        <f t="shared" si="4"/>
        <v>2</v>
      </c>
    </row>
    <row r="43" spans="1:14" ht="31.5" x14ac:dyDescent="0.25">
      <c r="A43" s="22" t="str">
        <f t="shared" si="1"/>
        <v/>
      </c>
      <c r="B43" s="23">
        <f t="shared" si="5"/>
        <v>2</v>
      </c>
      <c r="C43" s="24">
        <f t="shared" si="2"/>
        <v>45692</v>
      </c>
      <c r="D43" s="25">
        <v>45692</v>
      </c>
      <c r="E43" s="26" t="s">
        <v>17</v>
      </c>
      <c r="F43" s="26" t="s">
        <v>18</v>
      </c>
      <c r="G43" s="26"/>
      <c r="H43" s="34">
        <v>8.5</v>
      </c>
      <c r="I43" s="29"/>
      <c r="J43" s="25">
        <v>45692</v>
      </c>
      <c r="K43" s="26" t="s">
        <v>20</v>
      </c>
      <c r="L43" s="30" t="s">
        <v>27</v>
      </c>
      <c r="M43" s="31">
        <f t="shared" si="3"/>
        <v>1</v>
      </c>
      <c r="N43" s="31">
        <f t="shared" si="4"/>
        <v>2</v>
      </c>
    </row>
    <row r="44" spans="1:14" ht="31.5" x14ac:dyDescent="0.25">
      <c r="A44" s="22">
        <f t="shared" si="1"/>
        <v>2</v>
      </c>
      <c r="B44" s="23">
        <f t="shared" si="5"/>
        <v>2</v>
      </c>
      <c r="C44" s="24">
        <f t="shared" si="2"/>
        <v>45693</v>
      </c>
      <c r="D44" s="25">
        <v>45693</v>
      </c>
      <c r="E44" s="26" t="s">
        <v>20</v>
      </c>
      <c r="F44" s="26" t="s">
        <v>24</v>
      </c>
      <c r="G44" s="26" t="s">
        <v>58</v>
      </c>
      <c r="H44" s="34">
        <v>22.5</v>
      </c>
      <c r="I44" s="29"/>
      <c r="J44" s="25">
        <v>45694</v>
      </c>
      <c r="K44" s="26" t="s">
        <v>17</v>
      </c>
      <c r="L44" s="30" t="s">
        <v>21</v>
      </c>
      <c r="M44" s="31">
        <f t="shared" si="3"/>
        <v>1</v>
      </c>
      <c r="N44" s="31">
        <f t="shared" si="4"/>
        <v>2</v>
      </c>
    </row>
    <row r="45" spans="1:14" ht="31.5" x14ac:dyDescent="0.25">
      <c r="A45" s="22">
        <f t="shared" si="1"/>
        <v>2</v>
      </c>
      <c r="B45" s="23">
        <f t="shared" si="5"/>
        <v>2</v>
      </c>
      <c r="C45" s="24">
        <f t="shared" si="2"/>
        <v>45694</v>
      </c>
      <c r="D45" s="25">
        <v>45694</v>
      </c>
      <c r="E45" s="26" t="s">
        <v>20</v>
      </c>
      <c r="F45" s="26" t="s">
        <v>39</v>
      </c>
      <c r="G45" s="26" t="s">
        <v>59</v>
      </c>
      <c r="H45" s="34">
        <v>21</v>
      </c>
      <c r="I45" s="29"/>
      <c r="J45" s="25">
        <v>45695</v>
      </c>
      <c r="K45" s="26" t="s">
        <v>17</v>
      </c>
      <c r="L45" s="30" t="s">
        <v>21</v>
      </c>
      <c r="M45" s="31">
        <f t="shared" si="3"/>
        <v>1</v>
      </c>
      <c r="N45" s="31">
        <f t="shared" si="4"/>
        <v>2</v>
      </c>
    </row>
    <row r="46" spans="1:14" ht="31.5" x14ac:dyDescent="0.25">
      <c r="A46" s="22">
        <f t="shared" si="1"/>
        <v>2</v>
      </c>
      <c r="B46" s="23">
        <f t="shared" si="5"/>
        <v>2</v>
      </c>
      <c r="C46" s="24">
        <f t="shared" si="2"/>
        <v>45694</v>
      </c>
      <c r="D46" s="25">
        <v>45694</v>
      </c>
      <c r="E46" s="26" t="s">
        <v>17</v>
      </c>
      <c r="F46" s="26" t="s">
        <v>18</v>
      </c>
      <c r="G46" s="26" t="s">
        <v>60</v>
      </c>
      <c r="H46" s="34">
        <v>14.7</v>
      </c>
      <c r="I46" s="29"/>
      <c r="J46" s="25">
        <v>45695</v>
      </c>
      <c r="K46" s="26" t="s">
        <v>20</v>
      </c>
      <c r="L46" s="30" t="s">
        <v>21</v>
      </c>
      <c r="M46" s="31">
        <f t="shared" si="3"/>
        <v>1</v>
      </c>
      <c r="N46" s="31">
        <f t="shared" si="4"/>
        <v>2</v>
      </c>
    </row>
    <row r="47" spans="1:14" ht="31.5" x14ac:dyDescent="0.25">
      <c r="A47" s="22">
        <f t="shared" si="1"/>
        <v>2</v>
      </c>
      <c r="B47" s="23">
        <f t="shared" si="5"/>
        <v>2</v>
      </c>
      <c r="C47" s="24">
        <f t="shared" si="2"/>
        <v>45694</v>
      </c>
      <c r="D47" s="25">
        <v>45694</v>
      </c>
      <c r="E47" s="26" t="s">
        <v>17</v>
      </c>
      <c r="F47" s="26" t="s">
        <v>22</v>
      </c>
      <c r="G47" s="26" t="s">
        <v>61</v>
      </c>
      <c r="H47" s="34">
        <v>17.399999999999999</v>
      </c>
      <c r="I47" s="29"/>
      <c r="J47" s="25">
        <v>45695</v>
      </c>
      <c r="K47" s="26" t="s">
        <v>20</v>
      </c>
      <c r="L47" s="30" t="s">
        <v>21</v>
      </c>
      <c r="M47" s="31">
        <f t="shared" si="3"/>
        <v>1</v>
      </c>
      <c r="N47" s="31">
        <f t="shared" si="4"/>
        <v>2</v>
      </c>
    </row>
    <row r="48" spans="1:14" ht="31.5" x14ac:dyDescent="0.25">
      <c r="A48" s="22">
        <f t="shared" si="1"/>
        <v>2</v>
      </c>
      <c r="B48" s="23">
        <f t="shared" si="5"/>
        <v>2</v>
      </c>
      <c r="C48" s="24">
        <f t="shared" si="2"/>
        <v>45694</v>
      </c>
      <c r="D48" s="25">
        <v>45694</v>
      </c>
      <c r="E48" s="26" t="s">
        <v>20</v>
      </c>
      <c r="F48" s="26" t="s">
        <v>24</v>
      </c>
      <c r="G48" s="26" t="s">
        <v>62</v>
      </c>
      <c r="H48" s="34">
        <v>15.1</v>
      </c>
      <c r="I48" s="29"/>
      <c r="J48" s="25">
        <v>45695</v>
      </c>
      <c r="K48" s="26" t="s">
        <v>17</v>
      </c>
      <c r="L48" s="30" t="s">
        <v>21</v>
      </c>
      <c r="M48" s="31">
        <f t="shared" si="3"/>
        <v>1</v>
      </c>
      <c r="N48" s="31">
        <f t="shared" si="4"/>
        <v>2</v>
      </c>
    </row>
    <row r="49" spans="1:14" ht="31.5" x14ac:dyDescent="0.25">
      <c r="A49" s="22">
        <f t="shared" si="1"/>
        <v>2</v>
      </c>
      <c r="B49" s="23">
        <f t="shared" si="5"/>
        <v>2</v>
      </c>
      <c r="C49" s="24">
        <f t="shared" si="2"/>
        <v>45698</v>
      </c>
      <c r="D49" s="25">
        <v>45698</v>
      </c>
      <c r="E49" s="26" t="s">
        <v>20</v>
      </c>
      <c r="F49" s="26" t="s">
        <v>24</v>
      </c>
      <c r="G49" s="26" t="s">
        <v>63</v>
      </c>
      <c r="H49" s="34">
        <v>18</v>
      </c>
      <c r="I49" s="29"/>
      <c r="J49" s="25">
        <v>45699</v>
      </c>
      <c r="K49" s="26" t="s">
        <v>17</v>
      </c>
      <c r="L49" s="30" t="s">
        <v>21</v>
      </c>
      <c r="M49" s="31">
        <f t="shared" si="3"/>
        <v>1</v>
      </c>
      <c r="N49" s="31">
        <f t="shared" si="4"/>
        <v>2</v>
      </c>
    </row>
    <row r="50" spans="1:14" ht="31.5" x14ac:dyDescent="0.25">
      <c r="A50" s="22" t="str">
        <f t="shared" si="1"/>
        <v/>
      </c>
      <c r="B50" s="23">
        <f t="shared" si="5"/>
        <v>2</v>
      </c>
      <c r="C50" s="24">
        <f t="shared" si="2"/>
        <v>45699</v>
      </c>
      <c r="D50" s="25">
        <v>45699</v>
      </c>
      <c r="E50" s="26" t="s">
        <v>20</v>
      </c>
      <c r="F50" s="26" t="s">
        <v>24</v>
      </c>
      <c r="G50" s="26"/>
      <c r="H50" s="34">
        <v>14.5</v>
      </c>
      <c r="I50" s="29"/>
      <c r="J50" s="25">
        <v>45699</v>
      </c>
      <c r="K50" s="26" t="s">
        <v>17</v>
      </c>
      <c r="L50" s="30" t="s">
        <v>27</v>
      </c>
      <c r="M50" s="31">
        <f t="shared" si="3"/>
        <v>1</v>
      </c>
      <c r="N50" s="31">
        <f t="shared" si="4"/>
        <v>2</v>
      </c>
    </row>
    <row r="51" spans="1:14" ht="31.5" x14ac:dyDescent="0.25">
      <c r="A51" s="22" t="str">
        <f t="shared" si="1"/>
        <v/>
      </c>
      <c r="B51" s="23">
        <f t="shared" si="5"/>
        <v>2</v>
      </c>
      <c r="C51" s="24">
        <f t="shared" si="2"/>
        <v>45699</v>
      </c>
      <c r="D51" s="25">
        <v>45699</v>
      </c>
      <c r="E51" s="26" t="s">
        <v>17</v>
      </c>
      <c r="F51" s="26" t="s">
        <v>18</v>
      </c>
      <c r="G51" s="26"/>
      <c r="H51" s="34">
        <v>16.2</v>
      </c>
      <c r="I51" s="29"/>
      <c r="J51" s="25">
        <v>45699</v>
      </c>
      <c r="K51" s="26" t="s">
        <v>20</v>
      </c>
      <c r="L51" s="30" t="s">
        <v>27</v>
      </c>
      <c r="M51" s="31">
        <f t="shared" si="3"/>
        <v>1</v>
      </c>
      <c r="N51" s="31">
        <f t="shared" si="4"/>
        <v>2</v>
      </c>
    </row>
    <row r="52" spans="1:14" ht="31.5" x14ac:dyDescent="0.25">
      <c r="A52" s="22">
        <f t="shared" si="1"/>
        <v>2</v>
      </c>
      <c r="B52" s="23">
        <f t="shared" si="5"/>
        <v>2</v>
      </c>
      <c r="C52" s="24">
        <f t="shared" si="2"/>
        <v>45700</v>
      </c>
      <c r="D52" s="25">
        <v>45700</v>
      </c>
      <c r="E52" s="26" t="s">
        <v>17</v>
      </c>
      <c r="F52" s="26" t="s">
        <v>18</v>
      </c>
      <c r="G52" s="43" t="s">
        <v>64</v>
      </c>
      <c r="H52" s="34">
        <v>11.1</v>
      </c>
      <c r="I52" s="44"/>
      <c r="J52" s="25">
        <v>45701</v>
      </c>
      <c r="K52" s="26" t="s">
        <v>20</v>
      </c>
      <c r="L52" s="30" t="s">
        <v>21</v>
      </c>
      <c r="M52" s="31">
        <f t="shared" si="3"/>
        <v>1</v>
      </c>
      <c r="N52" s="31">
        <f t="shared" si="4"/>
        <v>2</v>
      </c>
    </row>
    <row r="53" spans="1:14" ht="31.5" x14ac:dyDescent="0.25">
      <c r="A53" s="22">
        <f t="shared" si="1"/>
        <v>2</v>
      </c>
      <c r="B53" s="23">
        <f t="shared" si="5"/>
        <v>2</v>
      </c>
      <c r="C53" s="24">
        <f t="shared" si="2"/>
        <v>45700</v>
      </c>
      <c r="D53" s="25">
        <v>45700</v>
      </c>
      <c r="E53" s="26" t="s">
        <v>20</v>
      </c>
      <c r="F53" s="26" t="s">
        <v>24</v>
      </c>
      <c r="G53" s="43" t="s">
        <v>65</v>
      </c>
      <c r="H53" s="45">
        <v>18</v>
      </c>
      <c r="I53" s="44"/>
      <c r="J53" s="25">
        <v>45701</v>
      </c>
      <c r="K53" s="26" t="s">
        <v>17</v>
      </c>
      <c r="L53" s="30" t="s">
        <v>21</v>
      </c>
      <c r="M53" s="31">
        <f t="shared" si="3"/>
        <v>1</v>
      </c>
      <c r="N53" s="31">
        <f t="shared" si="4"/>
        <v>2</v>
      </c>
    </row>
    <row r="54" spans="1:14" ht="31.5" x14ac:dyDescent="0.25">
      <c r="A54" s="22">
        <f t="shared" si="1"/>
        <v>2</v>
      </c>
      <c r="B54" s="23">
        <f t="shared" si="5"/>
        <v>2</v>
      </c>
      <c r="C54" s="24">
        <f t="shared" si="2"/>
        <v>45700</v>
      </c>
      <c r="D54" s="25">
        <v>45700</v>
      </c>
      <c r="E54" s="26" t="s">
        <v>20</v>
      </c>
      <c r="F54" s="26" t="s">
        <v>39</v>
      </c>
      <c r="G54" s="43" t="s">
        <v>66</v>
      </c>
      <c r="H54" s="45">
        <v>25</v>
      </c>
      <c r="I54" s="44"/>
      <c r="J54" s="25">
        <v>45701</v>
      </c>
      <c r="K54" s="26" t="s">
        <v>17</v>
      </c>
      <c r="L54" s="30" t="s">
        <v>21</v>
      </c>
      <c r="M54" s="31">
        <f t="shared" si="3"/>
        <v>1</v>
      </c>
      <c r="N54" s="31">
        <f t="shared" si="4"/>
        <v>2</v>
      </c>
    </row>
    <row r="55" spans="1:14" ht="31.5" x14ac:dyDescent="0.25">
      <c r="A55" s="22">
        <f t="shared" si="1"/>
        <v>2</v>
      </c>
      <c r="B55" s="23">
        <f t="shared" si="5"/>
        <v>2</v>
      </c>
      <c r="C55" s="24">
        <f t="shared" si="2"/>
        <v>45702</v>
      </c>
      <c r="D55" s="25">
        <v>45702</v>
      </c>
      <c r="E55" s="26" t="s">
        <v>20</v>
      </c>
      <c r="F55" s="26" t="s">
        <v>24</v>
      </c>
      <c r="G55" s="43" t="s">
        <v>67</v>
      </c>
      <c r="H55" s="45">
        <v>16.8</v>
      </c>
      <c r="I55" s="44"/>
      <c r="J55" s="25">
        <v>45705</v>
      </c>
      <c r="K55" s="26" t="s">
        <v>17</v>
      </c>
      <c r="L55" s="30" t="s">
        <v>21</v>
      </c>
      <c r="M55" s="31">
        <f t="shared" si="3"/>
        <v>1</v>
      </c>
      <c r="N55" s="31">
        <f t="shared" si="4"/>
        <v>2</v>
      </c>
    </row>
    <row r="56" spans="1:14" ht="31.5" x14ac:dyDescent="0.25">
      <c r="A56" s="22">
        <f t="shared" si="1"/>
        <v>2</v>
      </c>
      <c r="B56" s="23">
        <f t="shared" si="5"/>
        <v>2</v>
      </c>
      <c r="C56" s="24">
        <f t="shared" si="2"/>
        <v>45702</v>
      </c>
      <c r="D56" s="25">
        <v>45702</v>
      </c>
      <c r="E56" s="26" t="s">
        <v>17</v>
      </c>
      <c r="F56" s="26" t="s">
        <v>18</v>
      </c>
      <c r="G56" s="43" t="s">
        <v>68</v>
      </c>
      <c r="H56" s="45">
        <v>19.899999999999999</v>
      </c>
      <c r="I56" s="44"/>
      <c r="J56" s="25">
        <v>45705</v>
      </c>
      <c r="K56" s="26" t="s">
        <v>20</v>
      </c>
      <c r="L56" s="30" t="s">
        <v>21</v>
      </c>
      <c r="M56" s="31">
        <f t="shared" si="3"/>
        <v>1</v>
      </c>
      <c r="N56" s="31">
        <f t="shared" si="4"/>
        <v>2</v>
      </c>
    </row>
    <row r="57" spans="1:14" ht="31.5" x14ac:dyDescent="0.25">
      <c r="A57" s="22">
        <f t="shared" si="1"/>
        <v>2</v>
      </c>
      <c r="B57" s="23">
        <f t="shared" si="5"/>
        <v>2</v>
      </c>
      <c r="C57" s="24">
        <f t="shared" si="2"/>
        <v>45705</v>
      </c>
      <c r="D57" s="25">
        <v>45705</v>
      </c>
      <c r="E57" s="26" t="s">
        <v>20</v>
      </c>
      <c r="F57" s="26" t="s">
        <v>24</v>
      </c>
      <c r="G57" s="43" t="s">
        <v>69</v>
      </c>
      <c r="H57" s="45">
        <v>20</v>
      </c>
      <c r="I57" s="44"/>
      <c r="J57" s="25">
        <v>45706</v>
      </c>
      <c r="K57" s="26" t="s">
        <v>17</v>
      </c>
      <c r="L57" s="30" t="s">
        <v>21</v>
      </c>
      <c r="M57" s="31">
        <f t="shared" si="3"/>
        <v>1</v>
      </c>
      <c r="N57" s="31">
        <f t="shared" si="4"/>
        <v>2</v>
      </c>
    </row>
    <row r="58" spans="1:14" ht="31.5" x14ac:dyDescent="0.25">
      <c r="A58" s="22">
        <f t="shared" si="1"/>
        <v>2</v>
      </c>
      <c r="B58" s="23">
        <f t="shared" si="5"/>
        <v>2</v>
      </c>
      <c r="C58" s="24">
        <f t="shared" si="2"/>
        <v>45706</v>
      </c>
      <c r="D58" s="25">
        <v>45706</v>
      </c>
      <c r="E58" s="26" t="s">
        <v>20</v>
      </c>
      <c r="F58" s="26" t="s">
        <v>24</v>
      </c>
      <c r="G58" s="43" t="s">
        <v>70</v>
      </c>
      <c r="H58" s="45">
        <v>14.5</v>
      </c>
      <c r="I58" s="44"/>
      <c r="J58" s="25">
        <v>45707</v>
      </c>
      <c r="K58" s="26" t="s">
        <v>17</v>
      </c>
      <c r="L58" s="30" t="s">
        <v>21</v>
      </c>
      <c r="M58" s="31">
        <f t="shared" si="3"/>
        <v>1</v>
      </c>
      <c r="N58" s="31">
        <f t="shared" si="4"/>
        <v>2</v>
      </c>
    </row>
    <row r="59" spans="1:14" ht="31.5" x14ac:dyDescent="0.25">
      <c r="A59" s="22" t="str">
        <f t="shared" si="1"/>
        <v/>
      </c>
      <c r="B59" s="23">
        <f t="shared" si="5"/>
        <v>2</v>
      </c>
      <c r="C59" s="24">
        <f t="shared" si="2"/>
        <v>45706</v>
      </c>
      <c r="D59" s="25">
        <v>45706</v>
      </c>
      <c r="E59" s="26" t="s">
        <v>17</v>
      </c>
      <c r="F59" s="26" t="s">
        <v>18</v>
      </c>
      <c r="G59" s="43"/>
      <c r="H59" s="45">
        <v>13</v>
      </c>
      <c r="I59" s="44"/>
      <c r="J59" s="25">
        <v>45706</v>
      </c>
      <c r="K59" s="26" t="s">
        <v>20</v>
      </c>
      <c r="L59" s="30" t="s">
        <v>27</v>
      </c>
      <c r="M59" s="31">
        <f t="shared" si="3"/>
        <v>1</v>
      </c>
      <c r="N59" s="31">
        <f t="shared" si="4"/>
        <v>2</v>
      </c>
    </row>
    <row r="60" spans="1:14" ht="31.5" x14ac:dyDescent="0.25">
      <c r="A60" s="22">
        <f t="shared" si="1"/>
        <v>2</v>
      </c>
      <c r="B60" s="23">
        <f t="shared" si="5"/>
        <v>2</v>
      </c>
      <c r="C60" s="24">
        <f t="shared" si="2"/>
        <v>45707</v>
      </c>
      <c r="D60" s="25">
        <v>45707</v>
      </c>
      <c r="E60" s="26" t="s">
        <v>20</v>
      </c>
      <c r="F60" s="26" t="s">
        <v>24</v>
      </c>
      <c r="G60" s="43" t="s">
        <v>71</v>
      </c>
      <c r="H60" s="45">
        <v>12</v>
      </c>
      <c r="I60" s="44"/>
      <c r="J60" s="25">
        <v>45708</v>
      </c>
      <c r="K60" s="26" t="s">
        <v>17</v>
      </c>
      <c r="L60" s="30" t="s">
        <v>21</v>
      </c>
      <c r="M60" s="31">
        <f t="shared" si="3"/>
        <v>1</v>
      </c>
      <c r="N60" s="31">
        <f t="shared" si="4"/>
        <v>2</v>
      </c>
    </row>
    <row r="61" spans="1:14" ht="31.5" x14ac:dyDescent="0.25">
      <c r="A61" s="22">
        <f t="shared" si="1"/>
        <v>2</v>
      </c>
      <c r="B61" s="23">
        <f t="shared" si="5"/>
        <v>2</v>
      </c>
      <c r="C61" s="24">
        <f t="shared" si="2"/>
        <v>45708</v>
      </c>
      <c r="D61" s="25">
        <v>45708</v>
      </c>
      <c r="E61" s="26" t="s">
        <v>17</v>
      </c>
      <c r="F61" s="26" t="s">
        <v>18</v>
      </c>
      <c r="G61" s="43" t="s">
        <v>72</v>
      </c>
      <c r="H61" s="45">
        <v>13.1</v>
      </c>
      <c r="I61" s="44"/>
      <c r="J61" s="25">
        <v>45709</v>
      </c>
      <c r="K61" s="26" t="s">
        <v>20</v>
      </c>
      <c r="L61" s="30" t="s">
        <v>21</v>
      </c>
      <c r="M61" s="31">
        <f t="shared" si="3"/>
        <v>1</v>
      </c>
      <c r="N61" s="31">
        <f t="shared" si="4"/>
        <v>2</v>
      </c>
    </row>
    <row r="62" spans="1:14" ht="31.5" x14ac:dyDescent="0.25">
      <c r="A62" s="22">
        <f t="shared" si="1"/>
        <v>2</v>
      </c>
      <c r="B62" s="23">
        <f t="shared" si="5"/>
        <v>2</v>
      </c>
      <c r="C62" s="24">
        <f t="shared" si="2"/>
        <v>45709</v>
      </c>
      <c r="D62" s="25">
        <v>45709</v>
      </c>
      <c r="E62" s="26" t="s">
        <v>20</v>
      </c>
      <c r="F62" s="26" t="s">
        <v>24</v>
      </c>
      <c r="G62" s="43" t="s">
        <v>73</v>
      </c>
      <c r="H62" s="45">
        <v>24.5</v>
      </c>
      <c r="I62" s="44"/>
      <c r="J62" s="25">
        <v>45712</v>
      </c>
      <c r="K62" s="26" t="s">
        <v>17</v>
      </c>
      <c r="L62" s="30" t="s">
        <v>21</v>
      </c>
      <c r="M62" s="31">
        <f t="shared" si="3"/>
        <v>1</v>
      </c>
      <c r="N62" s="31">
        <f t="shared" si="4"/>
        <v>2</v>
      </c>
    </row>
    <row r="63" spans="1:14" ht="31.5" x14ac:dyDescent="0.25">
      <c r="A63" s="22">
        <f t="shared" si="1"/>
        <v>2</v>
      </c>
      <c r="B63" s="23">
        <f t="shared" si="5"/>
        <v>2</v>
      </c>
      <c r="C63" s="24">
        <v>45712</v>
      </c>
      <c r="D63" s="25">
        <v>45712</v>
      </c>
      <c r="E63" s="26" t="s">
        <v>17</v>
      </c>
      <c r="F63" s="26" t="s">
        <v>18</v>
      </c>
      <c r="G63" s="43" t="s">
        <v>74</v>
      </c>
      <c r="H63" s="45">
        <v>15.5</v>
      </c>
      <c r="I63" s="44"/>
      <c r="J63" s="25">
        <v>45713</v>
      </c>
      <c r="K63" s="26" t="s">
        <v>20</v>
      </c>
      <c r="L63" s="30" t="s">
        <v>21</v>
      </c>
      <c r="M63" s="31">
        <f t="shared" si="3"/>
        <v>1</v>
      </c>
      <c r="N63" s="31">
        <f t="shared" si="4"/>
        <v>2</v>
      </c>
    </row>
    <row r="64" spans="1:14" ht="31.5" x14ac:dyDescent="0.25">
      <c r="A64" s="22">
        <f t="shared" si="1"/>
        <v>2</v>
      </c>
      <c r="B64" s="23">
        <f t="shared" si="5"/>
        <v>2</v>
      </c>
      <c r="C64" s="24">
        <f t="shared" si="2"/>
        <v>45712</v>
      </c>
      <c r="D64" s="25">
        <v>45712</v>
      </c>
      <c r="E64" s="26" t="s">
        <v>20</v>
      </c>
      <c r="F64" s="26" t="s">
        <v>24</v>
      </c>
      <c r="G64" s="43" t="s">
        <v>75</v>
      </c>
      <c r="H64" s="45">
        <v>12</v>
      </c>
      <c r="I64" s="44"/>
      <c r="J64" s="25">
        <v>45713</v>
      </c>
      <c r="K64" s="26" t="s">
        <v>17</v>
      </c>
      <c r="L64" s="30" t="s">
        <v>21</v>
      </c>
      <c r="M64" s="31">
        <f t="shared" si="3"/>
        <v>1</v>
      </c>
      <c r="N64" s="31">
        <f t="shared" si="4"/>
        <v>2</v>
      </c>
    </row>
    <row r="65" spans="1:14" ht="31.5" x14ac:dyDescent="0.25">
      <c r="A65" s="22">
        <f t="shared" si="1"/>
        <v>2</v>
      </c>
      <c r="B65" s="23">
        <f t="shared" si="5"/>
        <v>2</v>
      </c>
      <c r="C65" s="24">
        <f t="shared" si="2"/>
        <v>45713</v>
      </c>
      <c r="D65" s="25">
        <v>45713</v>
      </c>
      <c r="E65" s="26" t="s">
        <v>17</v>
      </c>
      <c r="F65" s="26" t="s">
        <v>18</v>
      </c>
      <c r="G65" s="43" t="s">
        <v>76</v>
      </c>
      <c r="H65" s="45">
        <v>7.6</v>
      </c>
      <c r="I65" s="44"/>
      <c r="J65" s="25">
        <v>45714</v>
      </c>
      <c r="K65" s="26" t="s">
        <v>20</v>
      </c>
      <c r="L65" s="30" t="s">
        <v>21</v>
      </c>
      <c r="M65" s="31">
        <f t="shared" si="3"/>
        <v>1</v>
      </c>
      <c r="N65" s="31">
        <f t="shared" si="4"/>
        <v>2</v>
      </c>
    </row>
    <row r="66" spans="1:14" ht="31.5" x14ac:dyDescent="0.25">
      <c r="A66" s="22">
        <f t="shared" si="1"/>
        <v>2</v>
      </c>
      <c r="B66" s="23">
        <f t="shared" si="5"/>
        <v>2</v>
      </c>
      <c r="C66" s="24">
        <f t="shared" si="2"/>
        <v>45713</v>
      </c>
      <c r="D66" s="25">
        <v>45713</v>
      </c>
      <c r="E66" s="26" t="s">
        <v>20</v>
      </c>
      <c r="F66" s="26" t="s">
        <v>24</v>
      </c>
      <c r="G66" s="43" t="s">
        <v>77</v>
      </c>
      <c r="H66" s="45">
        <v>10.6</v>
      </c>
      <c r="I66" s="44"/>
      <c r="J66" s="25">
        <v>45714</v>
      </c>
      <c r="K66" s="26" t="s">
        <v>17</v>
      </c>
      <c r="L66" s="30" t="s">
        <v>21</v>
      </c>
      <c r="M66" s="31">
        <f t="shared" si="3"/>
        <v>1</v>
      </c>
      <c r="N66" s="31">
        <f t="shared" si="4"/>
        <v>2</v>
      </c>
    </row>
    <row r="67" spans="1:14" ht="31.5" x14ac:dyDescent="0.25">
      <c r="A67" s="22">
        <f t="shared" si="1"/>
        <v>2</v>
      </c>
      <c r="B67" s="23">
        <f t="shared" si="5"/>
        <v>2</v>
      </c>
      <c r="C67" s="24">
        <f t="shared" si="2"/>
        <v>45714</v>
      </c>
      <c r="D67" s="25">
        <v>45714</v>
      </c>
      <c r="E67" s="26" t="s">
        <v>20</v>
      </c>
      <c r="F67" s="26" t="s">
        <v>24</v>
      </c>
      <c r="G67" s="43" t="s">
        <v>78</v>
      </c>
      <c r="H67" s="45">
        <v>16</v>
      </c>
      <c r="I67" s="44"/>
      <c r="J67" s="25">
        <v>45715</v>
      </c>
      <c r="K67" s="26" t="s">
        <v>17</v>
      </c>
      <c r="L67" s="30" t="s">
        <v>21</v>
      </c>
      <c r="M67" s="31">
        <f t="shared" si="3"/>
        <v>1</v>
      </c>
      <c r="N67" s="31">
        <f t="shared" si="4"/>
        <v>2</v>
      </c>
    </row>
    <row r="68" spans="1:14" ht="31.5" x14ac:dyDescent="0.25">
      <c r="A68" s="22">
        <f t="shared" si="1"/>
        <v>2</v>
      </c>
      <c r="B68" s="23">
        <f t="shared" si="5"/>
        <v>2</v>
      </c>
      <c r="C68" s="24">
        <f t="shared" si="2"/>
        <v>45715</v>
      </c>
      <c r="D68" s="25">
        <v>45715</v>
      </c>
      <c r="E68" s="26" t="s">
        <v>20</v>
      </c>
      <c r="F68" s="26" t="s">
        <v>24</v>
      </c>
      <c r="G68" s="43" t="s">
        <v>79</v>
      </c>
      <c r="H68" s="45">
        <v>21</v>
      </c>
      <c r="I68" s="44"/>
      <c r="J68" s="25">
        <v>45716</v>
      </c>
      <c r="K68" s="26" t="s">
        <v>17</v>
      </c>
      <c r="L68" s="30" t="s">
        <v>21</v>
      </c>
      <c r="M68" s="31">
        <f t="shared" si="3"/>
        <v>1</v>
      </c>
      <c r="N68" s="31">
        <f t="shared" si="4"/>
        <v>2</v>
      </c>
    </row>
    <row r="69" spans="1:14" ht="31.5" x14ac:dyDescent="0.25">
      <c r="A69" s="22">
        <f t="shared" si="1"/>
        <v>2</v>
      </c>
      <c r="B69" s="23">
        <f t="shared" si="5"/>
        <v>2</v>
      </c>
      <c r="C69" s="24">
        <f t="shared" si="2"/>
        <v>45715</v>
      </c>
      <c r="D69" s="25">
        <v>45715</v>
      </c>
      <c r="E69" s="26" t="s">
        <v>17</v>
      </c>
      <c r="F69" s="26" t="s">
        <v>18</v>
      </c>
      <c r="G69" s="43" t="s">
        <v>80</v>
      </c>
      <c r="H69" s="45">
        <v>9</v>
      </c>
      <c r="I69" s="44"/>
      <c r="J69" s="25">
        <v>45719</v>
      </c>
      <c r="K69" s="26" t="s">
        <v>20</v>
      </c>
      <c r="L69" s="30" t="s">
        <v>21</v>
      </c>
      <c r="M69" s="31">
        <f t="shared" si="3"/>
        <v>1</v>
      </c>
      <c r="N69" s="31">
        <f t="shared" si="4"/>
        <v>3</v>
      </c>
    </row>
    <row r="70" spans="1:14" ht="31.5" x14ac:dyDescent="0.25">
      <c r="A70" s="22">
        <f t="shared" si="1"/>
        <v>3</v>
      </c>
      <c r="B70" s="23">
        <f t="shared" si="5"/>
        <v>2</v>
      </c>
      <c r="C70" s="24">
        <f t="shared" si="2"/>
        <v>45716</v>
      </c>
      <c r="D70" s="25">
        <v>45716</v>
      </c>
      <c r="E70" s="26" t="s">
        <v>20</v>
      </c>
      <c r="F70" s="26" t="s">
        <v>24</v>
      </c>
      <c r="G70" s="43" t="s">
        <v>81</v>
      </c>
      <c r="H70" s="45">
        <v>7.5</v>
      </c>
      <c r="I70" s="44"/>
      <c r="J70" s="25">
        <v>45719</v>
      </c>
      <c r="K70" s="26" t="s">
        <v>17</v>
      </c>
      <c r="L70" s="30" t="s">
        <v>21</v>
      </c>
      <c r="M70" s="31">
        <f t="shared" si="3"/>
        <v>1</v>
      </c>
      <c r="N70" s="31">
        <f t="shared" si="4"/>
        <v>3</v>
      </c>
    </row>
    <row r="71" spans="1:14" ht="31.5" x14ac:dyDescent="0.25">
      <c r="A71" s="22">
        <f t="shared" si="1"/>
        <v>3</v>
      </c>
      <c r="B71" s="23">
        <f t="shared" si="5"/>
        <v>3</v>
      </c>
      <c r="C71" s="24">
        <f t="shared" ref="C71:C75" si="9">IF(ISBLANK(D71),"",D71)</f>
        <v>45719</v>
      </c>
      <c r="D71" s="25">
        <v>45719</v>
      </c>
      <c r="E71" s="26" t="s">
        <v>20</v>
      </c>
      <c r="F71" s="26" t="s">
        <v>24</v>
      </c>
      <c r="G71" s="43" t="s">
        <v>82</v>
      </c>
      <c r="H71" s="45">
        <v>10.25</v>
      </c>
      <c r="I71" s="44"/>
      <c r="J71" s="25">
        <v>45720</v>
      </c>
      <c r="K71" s="26" t="s">
        <v>17</v>
      </c>
      <c r="L71" s="30" t="s">
        <v>21</v>
      </c>
      <c r="M71" s="31">
        <f t="shared" si="3"/>
        <v>1</v>
      </c>
      <c r="N71" s="31">
        <f t="shared" si="4"/>
        <v>3</v>
      </c>
    </row>
    <row r="72" spans="1:14" ht="31.5" x14ac:dyDescent="0.25">
      <c r="A72" s="22">
        <f t="shared" ref="A72:A75" si="10">IF(L72="NAVETTE INTERNE","",IF(C72=EOMONTH(C72,0),MONTH(C72)+1,IF(C72="","",MONTH(C72))))</f>
        <v>3</v>
      </c>
      <c r="B72" s="23">
        <f t="shared" si="5"/>
        <v>3</v>
      </c>
      <c r="C72" s="24">
        <f t="shared" si="9"/>
        <v>45719</v>
      </c>
      <c r="D72" s="25">
        <v>45719</v>
      </c>
      <c r="E72" s="26" t="s">
        <v>17</v>
      </c>
      <c r="F72" s="26" t="s">
        <v>18</v>
      </c>
      <c r="G72" s="43" t="s">
        <v>83</v>
      </c>
      <c r="H72" s="45">
        <v>14.5</v>
      </c>
      <c r="I72" s="44"/>
      <c r="J72" s="25">
        <v>45720</v>
      </c>
      <c r="K72" s="26" t="s">
        <v>20</v>
      </c>
      <c r="L72" s="30" t="s">
        <v>21</v>
      </c>
      <c r="M72" s="31">
        <f t="shared" ref="M72:M75" si="11">IF(ISBLANK(E72),"",1)</f>
        <v>1</v>
      </c>
      <c r="N72" s="31">
        <f t="shared" si="4"/>
        <v>3</v>
      </c>
    </row>
    <row r="73" spans="1:14" ht="31.5" x14ac:dyDescent="0.25">
      <c r="A73" s="22" t="str">
        <f t="shared" si="10"/>
        <v/>
      </c>
      <c r="B73" s="23">
        <f t="shared" ref="B73:B75" si="12">IF((C73)="","",MONTH(C73))</f>
        <v>3</v>
      </c>
      <c r="C73" s="24">
        <f t="shared" si="9"/>
        <v>45720</v>
      </c>
      <c r="D73" s="25">
        <v>45720</v>
      </c>
      <c r="E73" s="26" t="s">
        <v>17</v>
      </c>
      <c r="F73" s="26" t="s">
        <v>18</v>
      </c>
      <c r="G73" s="43"/>
      <c r="H73" s="45">
        <v>12</v>
      </c>
      <c r="I73" s="44"/>
      <c r="J73" s="25">
        <v>45720</v>
      </c>
      <c r="K73" s="26" t="s">
        <v>20</v>
      </c>
      <c r="L73" s="30" t="s">
        <v>27</v>
      </c>
      <c r="M73" s="31">
        <f t="shared" si="11"/>
        <v>1</v>
      </c>
      <c r="N73" s="31">
        <f t="shared" si="4"/>
        <v>3</v>
      </c>
    </row>
    <row r="74" spans="1:14" ht="31.5" x14ac:dyDescent="0.25">
      <c r="A74" s="22">
        <f t="shared" si="10"/>
        <v>3</v>
      </c>
      <c r="B74" s="23">
        <f t="shared" si="12"/>
        <v>3</v>
      </c>
      <c r="C74" s="24">
        <f t="shared" si="9"/>
        <v>45721</v>
      </c>
      <c r="D74" s="25">
        <v>45721</v>
      </c>
      <c r="E74" s="26" t="s">
        <v>20</v>
      </c>
      <c r="F74" s="26" t="s">
        <v>24</v>
      </c>
      <c r="G74" s="43" t="s">
        <v>84</v>
      </c>
      <c r="H74" s="45">
        <v>12.52</v>
      </c>
      <c r="I74" s="44"/>
      <c r="J74" s="25">
        <v>45722</v>
      </c>
      <c r="K74" s="26" t="s">
        <v>17</v>
      </c>
      <c r="L74" s="30" t="s">
        <v>21</v>
      </c>
      <c r="M74" s="31">
        <f t="shared" si="11"/>
        <v>1</v>
      </c>
      <c r="N74" s="31">
        <f t="shared" ref="N74:N75" si="13">IF((L74)="","",MONTH(J74))</f>
        <v>3</v>
      </c>
    </row>
    <row r="75" spans="1:14" ht="31.5" x14ac:dyDescent="0.25">
      <c r="A75" s="22">
        <f t="shared" si="10"/>
        <v>3</v>
      </c>
      <c r="B75" s="23">
        <f t="shared" si="12"/>
        <v>3</v>
      </c>
      <c r="C75" s="24">
        <f t="shared" si="9"/>
        <v>45722</v>
      </c>
      <c r="D75" s="25">
        <v>45722</v>
      </c>
      <c r="E75" s="26" t="s">
        <v>20</v>
      </c>
      <c r="F75" s="26" t="s">
        <v>24</v>
      </c>
      <c r="G75" s="43" t="s">
        <v>85</v>
      </c>
      <c r="H75" s="45">
        <v>10</v>
      </c>
      <c r="I75" s="44"/>
      <c r="J75" s="25">
        <v>45723</v>
      </c>
      <c r="K75" s="26" t="s">
        <v>17</v>
      </c>
      <c r="L75" s="30" t="s">
        <v>21</v>
      </c>
      <c r="M75" s="31">
        <f t="shared" si="11"/>
        <v>1</v>
      </c>
      <c r="N75" s="31">
        <f t="shared" si="13"/>
        <v>3</v>
      </c>
    </row>
  </sheetData>
  <mergeCells count="2">
    <mergeCell ref="D2:L2"/>
    <mergeCell ref="B4:E4"/>
  </mergeCells>
  <conditionalFormatting sqref="E6:E75">
    <cfRule type="containsText" dxfId="13" priority="11" operator="containsText" text="BESANCON">
      <formula>NOT(ISERROR(SEARCH("BESANCON",E6)))</formula>
    </cfRule>
    <cfRule type="containsText" dxfId="12" priority="12" operator="containsText" text="DIJON">
      <formula>NOT(ISERROR(SEARCH("DIJON",E6)))</formula>
    </cfRule>
  </conditionalFormatting>
  <conditionalFormatting sqref="F6:F75">
    <cfRule type="containsText" dxfId="11" priority="3" operator="containsText" text="BES">
      <formula>NOT(ISERROR(SEARCH("BES",F6)))</formula>
    </cfRule>
    <cfRule type="containsText" dxfId="10" priority="4" operator="containsText" text="DIJ">
      <formula>NOT(ISERROR(SEARCH("DIJ",F6)))</formula>
    </cfRule>
  </conditionalFormatting>
  <conditionalFormatting sqref="G7">
    <cfRule type="containsText" dxfId="9" priority="7" operator="containsText" text="BES">
      <formula>NOT(ISERROR(SEARCH("BES",G7)))</formula>
    </cfRule>
    <cfRule type="containsText" dxfId="8" priority="8" operator="containsText" text="DIJ">
      <formula>NOT(ISERROR(SEARCH("DIJ",G7)))</formula>
    </cfRule>
  </conditionalFormatting>
  <conditionalFormatting sqref="K6:K57">
    <cfRule type="containsText" dxfId="7" priority="5" operator="containsText" text="BESANCON">
      <formula>NOT(ISERROR(SEARCH("BESANCON",K6)))</formula>
    </cfRule>
    <cfRule type="containsText" dxfId="6" priority="6" operator="containsText" text="DIJON">
      <formula>NOT(ISERROR(SEARCH("DIJON",K6)))</formula>
    </cfRule>
  </conditionalFormatting>
  <conditionalFormatting sqref="K58:K64">
    <cfRule type="containsText" dxfId="5" priority="13" operator="containsText" text="BESANCON">
      <formula>NOT(ISERROR(SEARCH("BESANCON",K58)))</formula>
    </cfRule>
    <cfRule type="containsText" dxfId="4" priority="14" operator="containsText" text="DIJON">
      <formula>NOT(ISERROR(SEARCH("DIJON",K58)))</formula>
    </cfRule>
  </conditionalFormatting>
  <conditionalFormatting sqref="K62:K75">
    <cfRule type="containsText" dxfId="3" priority="9" operator="containsText" text="BESANCON">
      <formula>NOT(ISERROR(SEARCH("BESANCON",K62)))</formula>
    </cfRule>
    <cfRule type="containsText" dxfId="2" priority="10" operator="containsText" text="DIJON">
      <formula>NOT(ISERROR(SEARCH("DIJON",K62)))</formula>
    </cfRule>
  </conditionalFormatting>
  <conditionalFormatting sqref="L6:L75">
    <cfRule type="containsText" dxfId="1" priority="1" operator="containsText" text="LA POSTE">
      <formula>NOT(ISERROR(SEARCH("LA POSTE",L6)))</formula>
    </cfRule>
    <cfRule type="containsText" dxfId="0" priority="2" operator="containsText" text="NAVETTE INTERNE">
      <formula>NOT(ISERROR(SEARCH("NAVETTE INTERNE",L6)))</formula>
    </cfRule>
  </conditionalFormatting>
  <dataValidations count="2">
    <dataValidation type="list" allowBlank="1" showInputMessage="1" showErrorMessage="1" sqref="L6:L75" xr:uid="{03C6078F-5007-4B31-818B-985B2C116535}">
      <formula1>"NAVETTE INTERNE,LA POSTE"</formula1>
    </dataValidation>
    <dataValidation type="list" allowBlank="1" showInputMessage="1" showErrorMessage="1" sqref="E6:E75 K6:K75" xr:uid="{FAC3A230-ECDF-46A0-B96D-1CC45336D230}">
      <formula1>"BESANCON,DIJON"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DENIZOT CHRISTOPHE</dc:creator>
  <cp:lastModifiedBy>DENIZOT CHRISTOPHE</cp:lastModifiedBy>
  <dcterms:created xsi:type="dcterms:W3CDTF">2025-03-07T10:18:16Z</dcterms:created>
  <dcterms:modified xsi:type="dcterms:W3CDTF">2025-03-07T10:23:47Z</dcterms:modified>
</cp:coreProperties>
</file>