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maliksa\Desktop\ESSAIS TABLEAUX CONGES\"/>
    </mc:Choice>
  </mc:AlternateContent>
  <xr:revisionPtr revIDLastSave="0" documentId="13_ncr:1_{F30B9679-41A9-41F7-8B21-D9F6F2901472}" xr6:coauthVersionLast="47" xr6:coauthVersionMax="47" xr10:uidLastSave="{00000000-0000-0000-0000-000000000000}"/>
  <bookViews>
    <workbookView xWindow="7545" yWindow="1005" windowWidth="21600" windowHeight="14820" xr2:uid="{B0CC3D58-466F-4C58-809B-AC5A6FAF19D8}"/>
  </bookViews>
  <sheets>
    <sheet name="Janvier" sheetId="3" r:id="rId1"/>
    <sheet name="Totaux 2025" sheetId="19" r:id="rId2"/>
    <sheet name="config" sheetId="1" r:id="rId3"/>
  </sheets>
  <externalReferences>
    <externalReference r:id="rId4"/>
  </externalReferences>
  <definedNames>
    <definedName name="CalendarYear">[1]Janvier!$AI$6</definedName>
    <definedName name="CléCongé">[1]Janvier!$D$4</definedName>
    <definedName name="CléMaladie">[1]Janvier!$K$4</definedName>
    <definedName name="CléPersonnalisée1">[1]Janvier!$O$4</definedName>
    <definedName name="CléPersonnalisée2">[1]Janvier!$T$4</definedName>
    <definedName name="CléPersonnel">[1]Janvier!$G$4</definedName>
    <definedName name="Titre1">[1]!Janvier[[#Headers],[Nom et prénom]]</definedName>
    <definedName name="Titre10">[1]!Octobre[[#Headers],[Nom et prénom]]</definedName>
    <definedName name="Titre11">[1]!Novembre[[#Headers],[Nom et prénom]]</definedName>
    <definedName name="Titre12">[1]!Décembre[[#Headers],[Nom et prénom]]</definedName>
    <definedName name="Titre2">[1]!Février[[#Headers],[Nom et prénom]]</definedName>
    <definedName name="Titre3">[1]!Mars[[#Headers],[Nom et prénom]]</definedName>
    <definedName name="Titre4">[1]!March5[[#Headers],[Nom et prénom]]</definedName>
    <definedName name="Titre5">[1]!March58[[#Headers],[Nom et prénom]]</definedName>
    <definedName name="Titre6">[1]!Juin[[#Headers],[Nom et prénom]]</definedName>
    <definedName name="Titre7">[1]!Juillet[[#Headers],[Nom et prénom]]</definedName>
    <definedName name="Titre8">[1]!Août[[#Headers],[Nom et prénom]]</definedName>
    <definedName name="Titre9">[1]!Septembre[[#Headers],[Nom et prénom]]</definedName>
    <definedName name="TitreColonne13">[1]!NomEmployé[[#Headers],[Noms ]]</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3" l="1"/>
  <c r="C17" i="3"/>
  <c r="D17" i="3"/>
  <c r="B23" i="3"/>
  <c r="C23" i="3"/>
  <c r="D23" i="3"/>
  <c r="B25" i="3"/>
  <c r="C25" i="3"/>
  <c r="D25" i="3"/>
  <c r="B14" i="3"/>
  <c r="C14" i="3"/>
  <c r="D14" i="3"/>
  <c r="B20" i="3"/>
  <c r="C20" i="3"/>
  <c r="D20" i="3"/>
  <c r="B16" i="3"/>
  <c r="C16" i="3"/>
  <c r="D16" i="3"/>
  <c r="B22" i="3"/>
  <c r="C22" i="3"/>
  <c r="D22" i="3"/>
  <c r="B21" i="3"/>
  <c r="C21" i="3"/>
  <c r="D21" i="3"/>
  <c r="B13" i="3"/>
  <c r="C13" i="3"/>
  <c r="D13" i="3"/>
  <c r="B19" i="3"/>
  <c r="C19" i="3"/>
  <c r="D19" i="3"/>
  <c r="B24" i="3"/>
  <c r="C24" i="3"/>
  <c r="D24" i="3"/>
  <c r="B18" i="3"/>
  <c r="C18" i="3"/>
  <c r="D18" i="3"/>
  <c r="B27" i="3"/>
  <c r="B28" i="3"/>
  <c r="B29" i="3"/>
  <c r="B30" i="3"/>
  <c r="B31" i="3"/>
  <c r="B32" i="3"/>
  <c r="B33" i="3"/>
  <c r="B34" i="3"/>
  <c r="B35" i="3"/>
  <c r="B36" i="3"/>
  <c r="B37" i="3"/>
  <c r="B38" i="3"/>
  <c r="B39" i="3"/>
  <c r="B40" i="3"/>
  <c r="B41" i="3"/>
  <c r="B42" i="3"/>
  <c r="B43" i="3"/>
  <c r="B44" i="3"/>
  <c r="B45" i="3"/>
  <c r="B46" i="3"/>
  <c r="C28" i="3"/>
  <c r="D28" i="3"/>
  <c r="C29" i="3"/>
  <c r="D29" i="3"/>
  <c r="C30" i="3"/>
  <c r="D30" i="3"/>
  <c r="C31" i="3"/>
  <c r="D31" i="3"/>
  <c r="C32" i="3"/>
  <c r="D32" i="3"/>
  <c r="C33" i="3"/>
  <c r="D33" i="3"/>
  <c r="C34" i="3"/>
  <c r="D34" i="3"/>
  <c r="C35" i="3"/>
  <c r="D35" i="3"/>
  <c r="C36" i="3"/>
  <c r="D36" i="3"/>
  <c r="C37" i="3"/>
  <c r="D37" i="3"/>
  <c r="C38" i="3"/>
  <c r="D38" i="3"/>
  <c r="C39" i="3"/>
  <c r="D39" i="3"/>
  <c r="C40" i="3"/>
  <c r="D40" i="3"/>
  <c r="C41" i="3"/>
  <c r="D41" i="3"/>
  <c r="C42" i="3"/>
  <c r="D42" i="3"/>
  <c r="C43" i="3"/>
  <c r="D43" i="3"/>
  <c r="C44" i="3"/>
  <c r="D44" i="3"/>
  <c r="C45" i="3"/>
  <c r="D45" i="3"/>
  <c r="C46" i="3"/>
  <c r="D46" i="3"/>
  <c r="B47" i="3"/>
  <c r="C47" i="3"/>
  <c r="D47" i="3"/>
  <c r="B48" i="3"/>
  <c r="C48" i="3"/>
  <c r="D48" i="3"/>
  <c r="B49" i="3"/>
  <c r="C49" i="3"/>
  <c r="D49" i="3"/>
  <c r="B50" i="3"/>
  <c r="C50" i="3"/>
  <c r="D50" i="3"/>
  <c r="B51" i="3"/>
  <c r="C51" i="3"/>
  <c r="D51" i="3"/>
  <c r="B52" i="3"/>
  <c r="C52" i="3"/>
  <c r="D52" i="3"/>
  <c r="B53" i="3"/>
  <c r="C53" i="3"/>
  <c r="D53" i="3"/>
  <c r="B54" i="3"/>
  <c r="C54" i="3"/>
  <c r="D54" i="3"/>
  <c r="B55" i="3"/>
  <c r="C55" i="3"/>
  <c r="D55" i="3"/>
  <c r="B56" i="3"/>
  <c r="C56" i="3"/>
  <c r="D56" i="3"/>
  <c r="B57" i="3"/>
  <c r="C57" i="3"/>
  <c r="D57" i="3"/>
  <c r="B58" i="3"/>
  <c r="C58" i="3"/>
  <c r="D58" i="3"/>
  <c r="B59" i="3"/>
  <c r="C59" i="3"/>
  <c r="D59" i="3"/>
  <c r="B60" i="3"/>
  <c r="C60" i="3"/>
  <c r="D60" i="3"/>
  <c r="B61" i="3"/>
  <c r="C61" i="3"/>
  <c r="D61" i="3"/>
  <c r="B62" i="3"/>
  <c r="C62" i="3"/>
  <c r="D62" i="3"/>
  <c r="B26" i="3"/>
  <c r="C26" i="3"/>
  <c r="D26" i="3"/>
  <c r="C27" i="3"/>
  <c r="D27" i="3"/>
  <c r="B15" i="3"/>
  <c r="C15" i="3"/>
  <c r="D15" i="3"/>
  <c r="Z62" i="3"/>
  <c r="Y62" i="3"/>
  <c r="W62" i="3"/>
  <c r="V62" i="3"/>
  <c r="T62" i="3"/>
  <c r="S62" i="3"/>
  <c r="Q62" i="3"/>
  <c r="P62" i="3"/>
  <c r="O62" i="3"/>
  <c r="M62" i="3"/>
  <c r="L62" i="3"/>
  <c r="J62" i="3"/>
  <c r="I62" i="3"/>
  <c r="G62" i="3"/>
  <c r="F62" i="3"/>
  <c r="F44" i="3"/>
  <c r="G44" i="3"/>
  <c r="I44" i="3"/>
  <c r="J44" i="3"/>
  <c r="L44" i="3"/>
  <c r="M44" i="3"/>
  <c r="O44" i="3"/>
  <c r="P44" i="3"/>
  <c r="Q44" i="3"/>
  <c r="S44" i="3"/>
  <c r="T44" i="3"/>
  <c r="V44" i="3"/>
  <c r="W44" i="3"/>
  <c r="Y44" i="3"/>
  <c r="Z44" i="3"/>
  <c r="F45" i="3"/>
  <c r="G45" i="3"/>
  <c r="I45" i="3"/>
  <c r="J45" i="3"/>
  <c r="L45" i="3"/>
  <c r="M45" i="3"/>
  <c r="O45" i="3"/>
  <c r="P45" i="3"/>
  <c r="Q45" i="3"/>
  <c r="S45" i="3"/>
  <c r="T45" i="3"/>
  <c r="V45" i="3"/>
  <c r="W45" i="3"/>
  <c r="Y45" i="3"/>
  <c r="Z45" i="3"/>
  <c r="F46" i="3"/>
  <c r="G46" i="3"/>
  <c r="I46" i="3"/>
  <c r="J46" i="3"/>
  <c r="L46" i="3"/>
  <c r="M46" i="3"/>
  <c r="O46" i="3"/>
  <c r="P46" i="3"/>
  <c r="Q46" i="3"/>
  <c r="S46" i="3"/>
  <c r="T46" i="3"/>
  <c r="V46" i="3"/>
  <c r="W46" i="3"/>
  <c r="Y46" i="3"/>
  <c r="Z46" i="3"/>
  <c r="F47" i="3"/>
  <c r="G47" i="3"/>
  <c r="I47" i="3"/>
  <c r="J47" i="3"/>
  <c r="L47" i="3"/>
  <c r="M47" i="3"/>
  <c r="O47" i="3"/>
  <c r="P47" i="3"/>
  <c r="Q47" i="3"/>
  <c r="S47" i="3"/>
  <c r="T47" i="3"/>
  <c r="V47" i="3"/>
  <c r="W47" i="3"/>
  <c r="Y47" i="3"/>
  <c r="Z47" i="3"/>
  <c r="F48" i="3"/>
  <c r="G48" i="3"/>
  <c r="I48" i="3"/>
  <c r="J48" i="3"/>
  <c r="L48" i="3"/>
  <c r="M48" i="3"/>
  <c r="O48" i="3"/>
  <c r="P48" i="3"/>
  <c r="Q48" i="3"/>
  <c r="S48" i="3"/>
  <c r="T48" i="3"/>
  <c r="V48" i="3"/>
  <c r="W48" i="3"/>
  <c r="Y48" i="3"/>
  <c r="Z48" i="3"/>
  <c r="F49" i="3"/>
  <c r="G49" i="3"/>
  <c r="I49" i="3"/>
  <c r="J49" i="3"/>
  <c r="L49" i="3"/>
  <c r="M49" i="3"/>
  <c r="O49" i="3"/>
  <c r="P49" i="3"/>
  <c r="Q49" i="3"/>
  <c r="S49" i="3"/>
  <c r="T49" i="3"/>
  <c r="V49" i="3"/>
  <c r="W49" i="3"/>
  <c r="Y49" i="3"/>
  <c r="Z49" i="3"/>
  <c r="F50" i="3"/>
  <c r="G50" i="3"/>
  <c r="I50" i="3"/>
  <c r="J50" i="3"/>
  <c r="L50" i="3"/>
  <c r="M50" i="3"/>
  <c r="O50" i="3"/>
  <c r="P50" i="3"/>
  <c r="Q50" i="3"/>
  <c r="S50" i="3"/>
  <c r="T50" i="3"/>
  <c r="V50" i="3"/>
  <c r="W50" i="3"/>
  <c r="Y50" i="3"/>
  <c r="Z50" i="3"/>
  <c r="F51" i="3"/>
  <c r="G51" i="3"/>
  <c r="I51" i="3"/>
  <c r="J51" i="3"/>
  <c r="L51" i="3"/>
  <c r="M51" i="3"/>
  <c r="O51" i="3"/>
  <c r="P51" i="3"/>
  <c r="Q51" i="3"/>
  <c r="S51" i="3"/>
  <c r="T51" i="3"/>
  <c r="V51" i="3"/>
  <c r="W51" i="3"/>
  <c r="Y51" i="3"/>
  <c r="Z51" i="3"/>
  <c r="F52" i="3"/>
  <c r="G52" i="3"/>
  <c r="I52" i="3"/>
  <c r="J52" i="3"/>
  <c r="L52" i="3"/>
  <c r="M52" i="3"/>
  <c r="O52" i="3"/>
  <c r="P52" i="3"/>
  <c r="Q52" i="3"/>
  <c r="S52" i="3"/>
  <c r="T52" i="3"/>
  <c r="V52" i="3"/>
  <c r="W52" i="3"/>
  <c r="Y52" i="3"/>
  <c r="Z52" i="3"/>
  <c r="F53" i="3"/>
  <c r="G53" i="3"/>
  <c r="I53" i="3"/>
  <c r="J53" i="3"/>
  <c r="L53" i="3"/>
  <c r="M53" i="3"/>
  <c r="O53" i="3"/>
  <c r="P53" i="3"/>
  <c r="Q53" i="3"/>
  <c r="S53" i="3"/>
  <c r="T53" i="3"/>
  <c r="V53" i="3"/>
  <c r="W53" i="3"/>
  <c r="Y53" i="3"/>
  <c r="Z53" i="3"/>
  <c r="F54" i="3"/>
  <c r="G54" i="3"/>
  <c r="I54" i="3"/>
  <c r="J54" i="3"/>
  <c r="L54" i="3"/>
  <c r="M54" i="3"/>
  <c r="O54" i="3"/>
  <c r="P54" i="3"/>
  <c r="Q54" i="3"/>
  <c r="S54" i="3"/>
  <c r="T54" i="3"/>
  <c r="V54" i="3"/>
  <c r="W54" i="3"/>
  <c r="Y54" i="3"/>
  <c r="Z54" i="3"/>
  <c r="F55" i="3"/>
  <c r="G55" i="3"/>
  <c r="I55" i="3"/>
  <c r="J55" i="3"/>
  <c r="L55" i="3"/>
  <c r="M55" i="3"/>
  <c r="O55" i="3"/>
  <c r="P55" i="3"/>
  <c r="Q55" i="3"/>
  <c r="S55" i="3"/>
  <c r="T55" i="3"/>
  <c r="V55" i="3"/>
  <c r="W55" i="3"/>
  <c r="Y55" i="3"/>
  <c r="Z55" i="3"/>
  <c r="F56" i="3"/>
  <c r="G56" i="3"/>
  <c r="I56" i="3"/>
  <c r="J56" i="3"/>
  <c r="L56" i="3"/>
  <c r="M56" i="3"/>
  <c r="O56" i="3"/>
  <c r="P56" i="3"/>
  <c r="Q56" i="3"/>
  <c r="S56" i="3"/>
  <c r="T56" i="3"/>
  <c r="V56" i="3"/>
  <c r="W56" i="3"/>
  <c r="Y56" i="3"/>
  <c r="Z56" i="3"/>
  <c r="F57" i="3"/>
  <c r="G57" i="3"/>
  <c r="I57" i="3"/>
  <c r="J57" i="3"/>
  <c r="L57" i="3"/>
  <c r="M57" i="3"/>
  <c r="O57" i="3"/>
  <c r="P57" i="3"/>
  <c r="Q57" i="3"/>
  <c r="S57" i="3"/>
  <c r="T57" i="3"/>
  <c r="V57" i="3"/>
  <c r="W57" i="3"/>
  <c r="Y57" i="3"/>
  <c r="Z57" i="3"/>
  <c r="F58" i="3"/>
  <c r="G58" i="3"/>
  <c r="I58" i="3"/>
  <c r="J58" i="3"/>
  <c r="L58" i="3"/>
  <c r="M58" i="3"/>
  <c r="O58" i="3"/>
  <c r="P58" i="3"/>
  <c r="Q58" i="3"/>
  <c r="S58" i="3"/>
  <c r="T58" i="3"/>
  <c r="V58" i="3"/>
  <c r="W58" i="3"/>
  <c r="Y58" i="3"/>
  <c r="Z58" i="3"/>
  <c r="F59" i="3"/>
  <c r="G59" i="3"/>
  <c r="I59" i="3"/>
  <c r="J59" i="3"/>
  <c r="L59" i="3"/>
  <c r="M59" i="3"/>
  <c r="O59" i="3"/>
  <c r="P59" i="3"/>
  <c r="Q59" i="3"/>
  <c r="S59" i="3"/>
  <c r="T59" i="3"/>
  <c r="V59" i="3"/>
  <c r="W59" i="3"/>
  <c r="Y59" i="3"/>
  <c r="Z59" i="3"/>
  <c r="F60" i="3"/>
  <c r="G60" i="3"/>
  <c r="I60" i="3"/>
  <c r="J60" i="3"/>
  <c r="L60" i="3"/>
  <c r="M60" i="3"/>
  <c r="O60" i="3"/>
  <c r="P60" i="3"/>
  <c r="Q60" i="3"/>
  <c r="S60" i="3"/>
  <c r="T60" i="3"/>
  <c r="V60" i="3"/>
  <c r="W60" i="3"/>
  <c r="Y60" i="3"/>
  <c r="Z60" i="3"/>
  <c r="F61" i="3"/>
  <c r="G61" i="3"/>
  <c r="I61" i="3"/>
  <c r="J61" i="3"/>
  <c r="L61" i="3"/>
  <c r="M61" i="3"/>
  <c r="O61" i="3"/>
  <c r="P61" i="3"/>
  <c r="Q61" i="3"/>
  <c r="S61" i="3"/>
  <c r="T61" i="3"/>
  <c r="V61" i="3"/>
  <c r="W61" i="3"/>
  <c r="Y61" i="3"/>
  <c r="Z61" i="3"/>
  <c r="F42" i="3"/>
  <c r="G42" i="3"/>
  <c r="I42" i="3"/>
  <c r="J42" i="3"/>
  <c r="L42" i="3"/>
  <c r="M42" i="3"/>
  <c r="O42" i="3"/>
  <c r="P42" i="3"/>
  <c r="Q42" i="3"/>
  <c r="S42" i="3"/>
  <c r="T42" i="3"/>
  <c r="V42" i="3"/>
  <c r="W42" i="3"/>
  <c r="Y42" i="3"/>
  <c r="Z42" i="3"/>
  <c r="F43" i="3"/>
  <c r="G43" i="3"/>
  <c r="I43" i="3"/>
  <c r="J43" i="3"/>
  <c r="L43" i="3"/>
  <c r="M43" i="3"/>
  <c r="O43" i="3"/>
  <c r="P43" i="3"/>
  <c r="Q43" i="3"/>
  <c r="S43" i="3"/>
  <c r="T43" i="3"/>
  <c r="V43" i="3"/>
  <c r="W43" i="3"/>
  <c r="Y43" i="3"/>
  <c r="Z43" i="3"/>
  <c r="F34" i="3"/>
  <c r="G34" i="3"/>
  <c r="I34" i="3"/>
  <c r="J34" i="3"/>
  <c r="L34" i="3"/>
  <c r="M34" i="3"/>
  <c r="O34" i="3"/>
  <c r="P34" i="3"/>
  <c r="Q34" i="3"/>
  <c r="S34" i="3"/>
  <c r="T34" i="3"/>
  <c r="V34" i="3"/>
  <c r="W34" i="3"/>
  <c r="Y34" i="3"/>
  <c r="Z34" i="3"/>
  <c r="F35" i="3"/>
  <c r="G35" i="3"/>
  <c r="I35" i="3"/>
  <c r="J35" i="3"/>
  <c r="L35" i="3"/>
  <c r="M35" i="3"/>
  <c r="O35" i="3"/>
  <c r="P35" i="3"/>
  <c r="Q35" i="3"/>
  <c r="S35" i="3"/>
  <c r="T35" i="3"/>
  <c r="V35" i="3"/>
  <c r="W35" i="3"/>
  <c r="Y35" i="3"/>
  <c r="Z35" i="3"/>
  <c r="F36" i="3"/>
  <c r="G36" i="3"/>
  <c r="I36" i="3"/>
  <c r="J36" i="3"/>
  <c r="L36" i="3"/>
  <c r="M36" i="3"/>
  <c r="O36" i="3"/>
  <c r="P36" i="3"/>
  <c r="Q36" i="3"/>
  <c r="S36" i="3"/>
  <c r="T36" i="3"/>
  <c r="V36" i="3"/>
  <c r="W36" i="3"/>
  <c r="Y36" i="3"/>
  <c r="Z36" i="3"/>
  <c r="F37" i="3"/>
  <c r="G37" i="3"/>
  <c r="I37" i="3"/>
  <c r="J37" i="3"/>
  <c r="L37" i="3"/>
  <c r="M37" i="3"/>
  <c r="O37" i="3"/>
  <c r="P37" i="3"/>
  <c r="Q37" i="3"/>
  <c r="S37" i="3"/>
  <c r="T37" i="3"/>
  <c r="V37" i="3"/>
  <c r="W37" i="3"/>
  <c r="Y37" i="3"/>
  <c r="Z37" i="3"/>
  <c r="F38" i="3"/>
  <c r="G38" i="3"/>
  <c r="I38" i="3"/>
  <c r="J38" i="3"/>
  <c r="L38" i="3"/>
  <c r="M38" i="3"/>
  <c r="O38" i="3"/>
  <c r="P38" i="3"/>
  <c r="Q38" i="3"/>
  <c r="S38" i="3"/>
  <c r="T38" i="3"/>
  <c r="V38" i="3"/>
  <c r="W38" i="3"/>
  <c r="Y38" i="3"/>
  <c r="Z38" i="3"/>
  <c r="F39" i="3"/>
  <c r="G39" i="3"/>
  <c r="I39" i="3"/>
  <c r="J39" i="3"/>
  <c r="L39" i="3"/>
  <c r="M39" i="3"/>
  <c r="O39" i="3"/>
  <c r="P39" i="3"/>
  <c r="Q39" i="3"/>
  <c r="S39" i="3"/>
  <c r="T39" i="3"/>
  <c r="V39" i="3"/>
  <c r="W39" i="3"/>
  <c r="Y39" i="3"/>
  <c r="Z39" i="3"/>
  <c r="F40" i="3"/>
  <c r="G40" i="3"/>
  <c r="I40" i="3"/>
  <c r="J40" i="3"/>
  <c r="L40" i="3"/>
  <c r="M40" i="3"/>
  <c r="O40" i="3"/>
  <c r="P40" i="3"/>
  <c r="Q40" i="3"/>
  <c r="S40" i="3"/>
  <c r="T40" i="3"/>
  <c r="V40" i="3"/>
  <c r="W40" i="3"/>
  <c r="Y40" i="3"/>
  <c r="Z40" i="3"/>
  <c r="F41" i="3"/>
  <c r="G41" i="3"/>
  <c r="I41" i="3"/>
  <c r="J41" i="3"/>
  <c r="L41" i="3"/>
  <c r="M41" i="3"/>
  <c r="O41" i="3"/>
  <c r="P41" i="3"/>
  <c r="Q41" i="3"/>
  <c r="S41" i="3"/>
  <c r="T41" i="3"/>
  <c r="V41" i="3"/>
  <c r="W41" i="3"/>
  <c r="Y41" i="3"/>
  <c r="Z41" i="3"/>
  <c r="F14" i="3"/>
  <c r="G14" i="3"/>
  <c r="I14" i="3"/>
  <c r="J14" i="3"/>
  <c r="L14" i="3"/>
  <c r="M14" i="3"/>
  <c r="O14" i="3"/>
  <c r="P14" i="3"/>
  <c r="Q14" i="3"/>
  <c r="S14" i="3"/>
  <c r="T14" i="3"/>
  <c r="V14" i="3"/>
  <c r="W14" i="3"/>
  <c r="Y14" i="3"/>
  <c r="Z14" i="3"/>
  <c r="F15" i="3"/>
  <c r="G15" i="3"/>
  <c r="I15" i="3"/>
  <c r="J15" i="3"/>
  <c r="L15" i="3"/>
  <c r="M15" i="3"/>
  <c r="O15" i="3"/>
  <c r="P15" i="3"/>
  <c r="Q15" i="3"/>
  <c r="S15" i="3"/>
  <c r="T15" i="3"/>
  <c r="V15" i="3"/>
  <c r="W15" i="3"/>
  <c r="Y15" i="3"/>
  <c r="Z15" i="3"/>
  <c r="F16" i="3"/>
  <c r="G16" i="3"/>
  <c r="I16" i="3"/>
  <c r="J16" i="3"/>
  <c r="L16" i="3"/>
  <c r="M16" i="3"/>
  <c r="O16" i="3"/>
  <c r="P16" i="3"/>
  <c r="Q16" i="3"/>
  <c r="S16" i="3"/>
  <c r="T16" i="3"/>
  <c r="V16" i="3"/>
  <c r="W16" i="3"/>
  <c r="Y16" i="3"/>
  <c r="Z16" i="3"/>
  <c r="F17" i="3"/>
  <c r="G17" i="3"/>
  <c r="I17" i="3"/>
  <c r="J17" i="3"/>
  <c r="L17" i="3"/>
  <c r="M17" i="3"/>
  <c r="O17" i="3"/>
  <c r="P17" i="3"/>
  <c r="Q17" i="3"/>
  <c r="S17" i="3"/>
  <c r="T17" i="3"/>
  <c r="V17" i="3"/>
  <c r="W17" i="3"/>
  <c r="Y17" i="3"/>
  <c r="Z17" i="3"/>
  <c r="F18" i="3"/>
  <c r="G18" i="3"/>
  <c r="I18" i="3"/>
  <c r="J18" i="3"/>
  <c r="L18" i="3"/>
  <c r="M18" i="3"/>
  <c r="O18" i="3"/>
  <c r="P18" i="3"/>
  <c r="Q18" i="3"/>
  <c r="S18" i="3"/>
  <c r="T18" i="3"/>
  <c r="V18" i="3"/>
  <c r="W18" i="3"/>
  <c r="Y18" i="3"/>
  <c r="Z18" i="3"/>
  <c r="F19" i="3"/>
  <c r="G19" i="3"/>
  <c r="I19" i="3"/>
  <c r="J19" i="3"/>
  <c r="L19" i="3"/>
  <c r="M19" i="3"/>
  <c r="O19" i="3"/>
  <c r="P19" i="3"/>
  <c r="Q19" i="3"/>
  <c r="S19" i="3"/>
  <c r="T19" i="3"/>
  <c r="V19" i="3"/>
  <c r="W19" i="3"/>
  <c r="Y19" i="3"/>
  <c r="Z19" i="3"/>
  <c r="F20" i="3"/>
  <c r="G20" i="3"/>
  <c r="I20" i="3"/>
  <c r="J20" i="3"/>
  <c r="L20" i="3"/>
  <c r="M20" i="3"/>
  <c r="O20" i="3"/>
  <c r="P20" i="3"/>
  <c r="Q20" i="3"/>
  <c r="S20" i="3"/>
  <c r="T20" i="3"/>
  <c r="V20" i="3"/>
  <c r="W20" i="3"/>
  <c r="Y20" i="3"/>
  <c r="Z20" i="3"/>
  <c r="F21" i="3"/>
  <c r="G21" i="3"/>
  <c r="I21" i="3"/>
  <c r="J21" i="3"/>
  <c r="L21" i="3"/>
  <c r="M21" i="3"/>
  <c r="O21" i="3"/>
  <c r="P21" i="3"/>
  <c r="Q21" i="3"/>
  <c r="S21" i="3"/>
  <c r="T21" i="3"/>
  <c r="V21" i="3"/>
  <c r="W21" i="3"/>
  <c r="Y21" i="3"/>
  <c r="Z21" i="3"/>
  <c r="F22" i="3"/>
  <c r="G22" i="3"/>
  <c r="I22" i="3"/>
  <c r="J22" i="3"/>
  <c r="L22" i="3"/>
  <c r="M22" i="3"/>
  <c r="O22" i="3"/>
  <c r="P22" i="3"/>
  <c r="Q22" i="3"/>
  <c r="S22" i="3"/>
  <c r="T22" i="3"/>
  <c r="V22" i="3"/>
  <c r="W22" i="3"/>
  <c r="Y22" i="3"/>
  <c r="Z22" i="3"/>
  <c r="F23" i="3"/>
  <c r="G23" i="3"/>
  <c r="I23" i="3"/>
  <c r="J23" i="3"/>
  <c r="L23" i="3"/>
  <c r="M23" i="3"/>
  <c r="O23" i="3"/>
  <c r="P23" i="3"/>
  <c r="Q23" i="3"/>
  <c r="S23" i="3"/>
  <c r="T23" i="3"/>
  <c r="V23" i="3"/>
  <c r="W23" i="3"/>
  <c r="Y23" i="3"/>
  <c r="Z23" i="3"/>
  <c r="F24" i="3"/>
  <c r="G24" i="3"/>
  <c r="I24" i="3"/>
  <c r="J24" i="3"/>
  <c r="L24" i="3"/>
  <c r="M24" i="3"/>
  <c r="O24" i="3"/>
  <c r="P24" i="3"/>
  <c r="Q24" i="3"/>
  <c r="S24" i="3"/>
  <c r="T24" i="3"/>
  <c r="V24" i="3"/>
  <c r="W24" i="3"/>
  <c r="Y24" i="3"/>
  <c r="Z24" i="3"/>
  <c r="V13" i="3" l="1"/>
  <c r="V25" i="3"/>
  <c r="V26" i="3"/>
  <c r="V27" i="3"/>
  <c r="V28" i="3"/>
  <c r="V29" i="3"/>
  <c r="V30" i="3"/>
  <c r="V31" i="3"/>
  <c r="V32" i="3"/>
  <c r="V33" i="3"/>
  <c r="C8" i="19"/>
  <c r="D8" i="19"/>
  <c r="C9" i="19"/>
  <c r="D9" i="19"/>
  <c r="C10" i="19"/>
  <c r="D10" i="19"/>
  <c r="C11" i="19"/>
  <c r="D11" i="19"/>
  <c r="C12" i="19"/>
  <c r="D12" i="19"/>
  <c r="C13" i="19"/>
  <c r="D13" i="19"/>
  <c r="C14" i="19"/>
  <c r="D14" i="19"/>
  <c r="C15" i="19"/>
  <c r="D15" i="19"/>
  <c r="C16" i="19"/>
  <c r="D16" i="19"/>
  <c r="C17" i="19"/>
  <c r="D17" i="19"/>
  <c r="C18" i="19"/>
  <c r="D18" i="19"/>
  <c r="C19" i="19"/>
  <c r="D19" i="19"/>
  <c r="C20" i="19"/>
  <c r="D20" i="19"/>
  <c r="C21" i="19"/>
  <c r="D21" i="19"/>
  <c r="C22" i="19"/>
  <c r="D22" i="19"/>
  <c r="C23" i="19"/>
  <c r="D23" i="19"/>
  <c r="C24" i="19"/>
  <c r="D24" i="19"/>
  <c r="C25" i="19"/>
  <c r="D25" i="19"/>
  <c r="C26" i="19"/>
  <c r="D26" i="19"/>
  <c r="C27" i="19"/>
  <c r="D27" i="19"/>
  <c r="C28" i="19"/>
  <c r="D28" i="19"/>
  <c r="C29" i="19"/>
  <c r="D29" i="19"/>
  <c r="C30" i="19"/>
  <c r="D30" i="19"/>
  <c r="C31" i="19"/>
  <c r="D31" i="19"/>
  <c r="C32" i="19"/>
  <c r="D32" i="19"/>
  <c r="C33" i="19"/>
  <c r="D33" i="19"/>
  <c r="C34" i="19"/>
  <c r="D34" i="19"/>
  <c r="C35" i="19"/>
  <c r="D35" i="19"/>
  <c r="C36" i="19"/>
  <c r="D36" i="19"/>
  <c r="C37" i="19"/>
  <c r="D37" i="19"/>
  <c r="C38" i="19"/>
  <c r="D38" i="19"/>
  <c r="C39" i="19"/>
  <c r="D39" i="19"/>
  <c r="C40" i="19"/>
  <c r="D40" i="19"/>
  <c r="C41" i="19"/>
  <c r="D41" i="19"/>
  <c r="C42" i="19"/>
  <c r="D42" i="19"/>
  <c r="C43" i="19"/>
  <c r="D43" i="19"/>
  <c r="C44" i="19"/>
  <c r="D44" i="19"/>
  <c r="C45" i="19"/>
  <c r="D45" i="19"/>
  <c r="C46" i="19"/>
  <c r="D46" i="19"/>
  <c r="C47" i="19"/>
  <c r="D47" i="19"/>
  <c r="C48" i="19"/>
  <c r="D48" i="19"/>
  <c r="C49" i="19"/>
  <c r="D49" i="19"/>
  <c r="C50" i="19"/>
  <c r="D50" i="19"/>
  <c r="C51" i="19"/>
  <c r="D51" i="19"/>
  <c r="C52" i="19"/>
  <c r="D52" i="19"/>
  <c r="C53" i="19"/>
  <c r="D53" i="19"/>
  <c r="C54" i="19"/>
  <c r="D54" i="19"/>
  <c r="C55" i="19"/>
  <c r="D55" i="19"/>
  <c r="C56" i="19"/>
  <c r="D56" i="19"/>
  <c r="C7" i="19"/>
  <c r="D7" i="19"/>
  <c r="B8" i="19"/>
  <c r="B9" i="19"/>
  <c r="B10" i="19"/>
  <c r="B11" i="19"/>
  <c r="B12" i="19"/>
  <c r="B13" i="19"/>
  <c r="B14" i="19"/>
  <c r="B15" i="19"/>
  <c r="B16" i="19"/>
  <c r="B17" i="19"/>
  <c r="B18" i="19"/>
  <c r="B19" i="19"/>
  <c r="B20" i="19"/>
  <c r="B21" i="19"/>
  <c r="B22" i="19"/>
  <c r="B23" i="19"/>
  <c r="B24" i="19"/>
  <c r="B25" i="19"/>
  <c r="B26" i="19"/>
  <c r="B27" i="19"/>
  <c r="B28" i="19"/>
  <c r="B29" i="19"/>
  <c r="B30" i="19"/>
  <c r="B31" i="19"/>
  <c r="B32" i="19"/>
  <c r="B33" i="19"/>
  <c r="B34" i="19"/>
  <c r="B35" i="19"/>
  <c r="B36" i="19"/>
  <c r="B37" i="19"/>
  <c r="B38" i="19"/>
  <c r="B39" i="19"/>
  <c r="B40" i="19"/>
  <c r="B41" i="19"/>
  <c r="B42" i="19"/>
  <c r="B43" i="19"/>
  <c r="B44" i="19"/>
  <c r="B45" i="19"/>
  <c r="B46" i="19"/>
  <c r="B47" i="19"/>
  <c r="B48" i="19"/>
  <c r="B49" i="19"/>
  <c r="B50" i="19"/>
  <c r="B51" i="19"/>
  <c r="B52" i="19"/>
  <c r="B53" i="19"/>
  <c r="B54" i="19"/>
  <c r="B55" i="19"/>
  <c r="B56" i="19"/>
  <c r="B7" i="19"/>
  <c r="F54" i="19" l="1"/>
  <c r="F55" i="19"/>
  <c r="F56" i="19"/>
  <c r="G54" i="19"/>
  <c r="G55" i="19"/>
  <c r="G56" i="19"/>
  <c r="I54" i="19"/>
  <c r="I55" i="19"/>
  <c r="I56" i="19"/>
  <c r="J54" i="19"/>
  <c r="J55" i="19"/>
  <c r="J56" i="19"/>
  <c r="L54" i="19"/>
  <c r="L55" i="19"/>
  <c r="L56" i="19"/>
  <c r="M54" i="19"/>
  <c r="M55" i="19"/>
  <c r="M56" i="19"/>
  <c r="O54" i="19"/>
  <c r="O55" i="19"/>
  <c r="O56" i="19"/>
  <c r="P54" i="19"/>
  <c r="P55" i="19"/>
  <c r="P56" i="19"/>
  <c r="Q54" i="19"/>
  <c r="Q55" i="19"/>
  <c r="Q56" i="19"/>
  <c r="S54" i="19"/>
  <c r="S55" i="19"/>
  <c r="S56" i="19"/>
  <c r="T54" i="19"/>
  <c r="T55" i="19"/>
  <c r="T56" i="19"/>
  <c r="V54" i="19"/>
  <c r="V55" i="19"/>
  <c r="V56" i="19"/>
  <c r="W54" i="19"/>
  <c r="W55" i="19"/>
  <c r="W56" i="19"/>
  <c r="Y54" i="19"/>
  <c r="Y55" i="19"/>
  <c r="Y56" i="19"/>
  <c r="Z54" i="19"/>
  <c r="Z55" i="19"/>
  <c r="Z56" i="19"/>
  <c r="C9" i="1" l="1"/>
  <c r="A2" i="3" s="1"/>
  <c r="J32" i="3" l="1"/>
  <c r="J26" i="19" s="1"/>
  <c r="J30" i="3"/>
  <c r="J16" i="19"/>
  <c r="J13" i="3"/>
  <c r="J28" i="3"/>
  <c r="J22" i="19" s="1"/>
  <c r="J27" i="3"/>
  <c r="J15" i="19"/>
  <c r="Y45" i="19"/>
  <c r="J33" i="19"/>
  <c r="G42" i="19"/>
  <c r="J32" i="19"/>
  <c r="J31" i="19"/>
  <c r="J30" i="19"/>
  <c r="P39" i="19"/>
  <c r="J29" i="19"/>
  <c r="Y38" i="19"/>
  <c r="J28" i="19"/>
  <c r="J33" i="3"/>
  <c r="J27" i="19" s="1"/>
  <c r="S34" i="19"/>
  <c r="J26" i="3"/>
  <c r="J20" i="19" s="1"/>
  <c r="L36" i="19"/>
  <c r="J29" i="3"/>
  <c r="J25" i="3"/>
  <c r="J19" i="19" s="1"/>
  <c r="J18" i="19"/>
  <c r="J31" i="3"/>
  <c r="Q13" i="3"/>
  <c r="Q11" i="19"/>
  <c r="Q12" i="19"/>
  <c r="Q15" i="19"/>
  <c r="Q16" i="19"/>
  <c r="Q18" i="19"/>
  <c r="Q25" i="3"/>
  <c r="Q19" i="19" s="1"/>
  <c r="Q26" i="3"/>
  <c r="Q20" i="19" s="1"/>
  <c r="Q27" i="3"/>
  <c r="Q21" i="19" s="1"/>
  <c r="Q28" i="3"/>
  <c r="Q22" i="19" s="1"/>
  <c r="Q29" i="3"/>
  <c r="Q23" i="19" s="1"/>
  <c r="Q30" i="3"/>
  <c r="Q24" i="19" s="1"/>
  <c r="Q31" i="3"/>
  <c r="Q25" i="19" s="1"/>
  <c r="Q32" i="3"/>
  <c r="Q26" i="19" s="1"/>
  <c r="Q28" i="19"/>
  <c r="Q29" i="19"/>
  <c r="Q30" i="19"/>
  <c r="Q31" i="19"/>
  <c r="Q32" i="19"/>
  <c r="Q33" i="19"/>
  <c r="Q38" i="19"/>
  <c r="Q39" i="19"/>
  <c r="Q40" i="19"/>
  <c r="Q41" i="19"/>
  <c r="Q42" i="19"/>
  <c r="Q43" i="19"/>
  <c r="Y13" i="3"/>
  <c r="Y7" i="19" s="1"/>
  <c r="Y15" i="19"/>
  <c r="Y16" i="19"/>
  <c r="Y18" i="19"/>
  <c r="Y25" i="3"/>
  <c r="Y19" i="19" s="1"/>
  <c r="Y26" i="3"/>
  <c r="Y20" i="19" s="1"/>
  <c r="Y27" i="3"/>
  <c r="Y21" i="19" s="1"/>
  <c r="Y28" i="3"/>
  <c r="Y22" i="19" s="1"/>
  <c r="Y29" i="3"/>
  <c r="Y23" i="19" s="1"/>
  <c r="Y30" i="3"/>
  <c r="Y24" i="19" s="1"/>
  <c r="Y32" i="3"/>
  <c r="Y26" i="19" s="1"/>
  <c r="Y28" i="19"/>
  <c r="Y29" i="19"/>
  <c r="Y30" i="19"/>
  <c r="Y31" i="19"/>
  <c r="Y32" i="19"/>
  <c r="Y33" i="19"/>
  <c r="Y34" i="19"/>
  <c r="Y35" i="19"/>
  <c r="Y41" i="19"/>
  <c r="Y43" i="19"/>
  <c r="S13" i="3"/>
  <c r="S8" i="19"/>
  <c r="S15" i="19"/>
  <c r="S16" i="19"/>
  <c r="S18" i="19"/>
  <c r="S25" i="3"/>
  <c r="S19" i="19" s="1"/>
  <c r="S26" i="3"/>
  <c r="S20" i="19" s="1"/>
  <c r="S27" i="3"/>
  <c r="S21" i="19" s="1"/>
  <c r="S28" i="3"/>
  <c r="S22" i="19" s="1"/>
  <c r="S29" i="3"/>
  <c r="S23" i="19" s="1"/>
  <c r="S30" i="3"/>
  <c r="S24" i="19" s="1"/>
  <c r="S32" i="3"/>
  <c r="S26" i="19" s="1"/>
  <c r="S28" i="19"/>
  <c r="S29" i="19"/>
  <c r="S30" i="19"/>
  <c r="S31" i="19"/>
  <c r="S32" i="19"/>
  <c r="S33" i="19"/>
  <c r="S39" i="19"/>
  <c r="S40" i="19"/>
  <c r="S41" i="19"/>
  <c r="S42" i="19"/>
  <c r="S43" i="19"/>
  <c r="O13" i="3"/>
  <c r="O8" i="19"/>
  <c r="O15" i="19"/>
  <c r="O16" i="19"/>
  <c r="O17" i="19"/>
  <c r="O18" i="19"/>
  <c r="O25" i="3"/>
  <c r="O19" i="19" s="1"/>
  <c r="O26" i="3"/>
  <c r="O20" i="19" s="1"/>
  <c r="O21" i="19"/>
  <c r="O28" i="3"/>
  <c r="O22" i="19" s="1"/>
  <c r="O29" i="3"/>
  <c r="O23" i="19" s="1"/>
  <c r="O30" i="3"/>
  <c r="O24" i="19" s="1"/>
  <c r="O32" i="3"/>
  <c r="O26" i="19" s="1"/>
  <c r="O33" i="3"/>
  <c r="O27" i="19" s="1"/>
  <c r="O28" i="19"/>
  <c r="O29" i="19"/>
  <c r="O30" i="19"/>
  <c r="O31" i="19"/>
  <c r="O32" i="19"/>
  <c r="O33" i="19"/>
  <c r="O37" i="19"/>
  <c r="O38" i="19"/>
  <c r="O39" i="19"/>
  <c r="O40" i="19"/>
  <c r="O41" i="19"/>
  <c r="O43" i="19"/>
  <c r="L13" i="3"/>
  <c r="L13" i="19"/>
  <c r="L15" i="19"/>
  <c r="L16" i="19"/>
  <c r="L18" i="19"/>
  <c r="L25" i="3"/>
  <c r="L19" i="19" s="1"/>
  <c r="L26" i="3"/>
  <c r="L20" i="19" s="1"/>
  <c r="L27" i="3"/>
  <c r="L21" i="19" s="1"/>
  <c r="L28" i="3"/>
  <c r="L22" i="19" s="1"/>
  <c r="L29" i="3"/>
  <c r="L23" i="19" s="1"/>
  <c r="L30" i="3"/>
  <c r="L24" i="19" s="1"/>
  <c r="L32" i="3"/>
  <c r="L26" i="19" s="1"/>
  <c r="L28" i="19"/>
  <c r="L29" i="19"/>
  <c r="L30" i="19"/>
  <c r="L31" i="19"/>
  <c r="L32" i="19"/>
  <c r="L33" i="19"/>
  <c r="L34" i="19"/>
  <c r="L35" i="19"/>
  <c r="L41" i="19"/>
  <c r="L42" i="19"/>
  <c r="L43" i="19"/>
  <c r="I13" i="3"/>
  <c r="I15" i="19"/>
  <c r="I16" i="19"/>
  <c r="I18" i="19"/>
  <c r="I25" i="3"/>
  <c r="I19" i="19" s="1"/>
  <c r="I26" i="3"/>
  <c r="I20" i="19" s="1"/>
  <c r="I27" i="3"/>
  <c r="I21" i="19" s="1"/>
  <c r="I28" i="3"/>
  <c r="I22" i="19" s="1"/>
  <c r="I29" i="3"/>
  <c r="I23" i="19" s="1"/>
  <c r="I30" i="3"/>
  <c r="I24" i="19" s="1"/>
  <c r="I32" i="3"/>
  <c r="I26" i="19" s="1"/>
  <c r="I33" i="3"/>
  <c r="I27" i="19" s="1"/>
  <c r="I28" i="19"/>
  <c r="I29" i="19"/>
  <c r="I30" i="19"/>
  <c r="I31" i="19"/>
  <c r="I32" i="19"/>
  <c r="I33" i="19"/>
  <c r="I39" i="19"/>
  <c r="I40" i="19"/>
  <c r="I41" i="19"/>
  <c r="I42" i="19"/>
  <c r="I43" i="19"/>
  <c r="I45" i="19"/>
  <c r="V9" i="19"/>
  <c r="V10" i="19"/>
  <c r="V11" i="19"/>
  <c r="V12" i="19"/>
  <c r="V13" i="19"/>
  <c r="V14" i="19"/>
  <c r="V15" i="19"/>
  <c r="V16" i="19"/>
  <c r="V17" i="19"/>
  <c r="V18" i="19"/>
  <c r="V19" i="19"/>
  <c r="V20" i="19"/>
  <c r="V21" i="19"/>
  <c r="V22" i="19"/>
  <c r="V23" i="19"/>
  <c r="V24" i="19"/>
  <c r="V25" i="19"/>
  <c r="V26" i="19"/>
  <c r="V27" i="19"/>
  <c r="V28" i="19"/>
  <c r="V29" i="19"/>
  <c r="V30" i="19"/>
  <c r="V31" i="19"/>
  <c r="V32" i="19"/>
  <c r="V33" i="19"/>
  <c r="V34" i="19"/>
  <c r="V35" i="19"/>
  <c r="V36" i="19"/>
  <c r="V37" i="19"/>
  <c r="V38" i="19"/>
  <c r="V39" i="19"/>
  <c r="V40" i="19"/>
  <c r="V41" i="19"/>
  <c r="V42" i="19"/>
  <c r="V43" i="19"/>
  <c r="V44" i="19"/>
  <c r="V45" i="19"/>
  <c r="V46" i="19"/>
  <c r="V47" i="19"/>
  <c r="V48" i="19"/>
  <c r="V49" i="19"/>
  <c r="V50" i="19"/>
  <c r="V51" i="19"/>
  <c r="V52" i="19"/>
  <c r="V53" i="19"/>
  <c r="Z13" i="3"/>
  <c r="Z7" i="19" s="1"/>
  <c r="Z15" i="19"/>
  <c r="Z16" i="19"/>
  <c r="Z17" i="19"/>
  <c r="Z18" i="19"/>
  <c r="Z25" i="3"/>
  <c r="Z19" i="19" s="1"/>
  <c r="Z26" i="3"/>
  <c r="Z20" i="19" s="1"/>
  <c r="Z27" i="3"/>
  <c r="Z21" i="19" s="1"/>
  <c r="Z28" i="3"/>
  <c r="Z22" i="19" s="1"/>
  <c r="Z29" i="3"/>
  <c r="Z23" i="19" s="1"/>
  <c r="Z30" i="3"/>
  <c r="Z24" i="19" s="1"/>
  <c r="Z32" i="3"/>
  <c r="Z26" i="19" s="1"/>
  <c r="Z28" i="19"/>
  <c r="Z29" i="19"/>
  <c r="Z30" i="19"/>
  <c r="Z31" i="19"/>
  <c r="Z32" i="19"/>
  <c r="Z33" i="19"/>
  <c r="Z34" i="19"/>
  <c r="Z41" i="19"/>
  <c r="Z42" i="19"/>
  <c r="Z43" i="19"/>
  <c r="W13" i="3"/>
  <c r="W15" i="19"/>
  <c r="W16" i="19"/>
  <c r="W17" i="19"/>
  <c r="W18" i="19"/>
  <c r="W25" i="3"/>
  <c r="W19" i="19" s="1"/>
  <c r="W26" i="3"/>
  <c r="W20" i="19" s="1"/>
  <c r="W27" i="3"/>
  <c r="W21" i="19" s="1"/>
  <c r="W28" i="3"/>
  <c r="W22" i="19" s="1"/>
  <c r="W29" i="3"/>
  <c r="W23" i="19" s="1"/>
  <c r="W30" i="3"/>
  <c r="W24" i="19" s="1"/>
  <c r="W32" i="3"/>
  <c r="W26" i="19" s="1"/>
  <c r="W33" i="3"/>
  <c r="W27" i="19" s="1"/>
  <c r="W28" i="19"/>
  <c r="W29" i="19"/>
  <c r="W30" i="19"/>
  <c r="W31" i="19"/>
  <c r="W32" i="19"/>
  <c r="W33" i="19"/>
  <c r="W39" i="19"/>
  <c r="W40" i="19"/>
  <c r="W41" i="19"/>
  <c r="W42" i="19"/>
  <c r="W43" i="19"/>
  <c r="T13" i="3"/>
  <c r="T15" i="19"/>
  <c r="T16" i="19"/>
  <c r="T18" i="19"/>
  <c r="T25" i="3"/>
  <c r="T19" i="19" s="1"/>
  <c r="T26" i="3"/>
  <c r="T20" i="19" s="1"/>
  <c r="T27" i="3"/>
  <c r="T21" i="19" s="1"/>
  <c r="T28" i="3"/>
  <c r="T22" i="19" s="1"/>
  <c r="T29" i="3"/>
  <c r="T23" i="19" s="1"/>
  <c r="T30" i="3"/>
  <c r="T24" i="19" s="1"/>
  <c r="T32" i="3"/>
  <c r="T26" i="19" s="1"/>
  <c r="T28" i="19"/>
  <c r="T29" i="19"/>
  <c r="T30" i="19"/>
  <c r="T31" i="19"/>
  <c r="T32" i="19"/>
  <c r="T33" i="19"/>
  <c r="T35" i="19"/>
  <c r="T37" i="19"/>
  <c r="T38" i="19"/>
  <c r="T39" i="19"/>
  <c r="T40" i="19"/>
  <c r="T41" i="19"/>
  <c r="T43" i="19"/>
  <c r="T45" i="19"/>
  <c r="P13" i="3"/>
  <c r="P10" i="19"/>
  <c r="P11" i="19"/>
  <c r="P13" i="19"/>
  <c r="P15" i="19"/>
  <c r="P16" i="19"/>
  <c r="P18" i="19"/>
  <c r="P25" i="3"/>
  <c r="P19" i="19" s="1"/>
  <c r="P26" i="3"/>
  <c r="P20" i="19" s="1"/>
  <c r="P27" i="3"/>
  <c r="P21" i="19" s="1"/>
  <c r="P28" i="3"/>
  <c r="P22" i="19" s="1"/>
  <c r="P29" i="3"/>
  <c r="P23" i="19" s="1"/>
  <c r="P30" i="3"/>
  <c r="P24" i="19" s="1"/>
  <c r="P32" i="3"/>
  <c r="P26" i="19" s="1"/>
  <c r="P33" i="3"/>
  <c r="P27" i="19" s="1"/>
  <c r="P28" i="19"/>
  <c r="P29" i="19"/>
  <c r="P30" i="19"/>
  <c r="P31" i="19"/>
  <c r="P32" i="19"/>
  <c r="P33" i="19"/>
  <c r="P34" i="19"/>
  <c r="P35" i="19"/>
  <c r="P41" i="19"/>
  <c r="P42" i="19"/>
  <c r="P43" i="19"/>
  <c r="P45" i="19"/>
  <c r="M13" i="3"/>
  <c r="M15" i="19"/>
  <c r="M16" i="19"/>
  <c r="M18" i="19"/>
  <c r="M25" i="3"/>
  <c r="M19" i="19" s="1"/>
  <c r="M26" i="3"/>
  <c r="M20" i="19" s="1"/>
  <c r="M27" i="3"/>
  <c r="M21" i="19" s="1"/>
  <c r="M28" i="3"/>
  <c r="M22" i="19" s="1"/>
  <c r="M29" i="3"/>
  <c r="M23" i="19" s="1"/>
  <c r="M30" i="3"/>
  <c r="M24" i="19" s="1"/>
  <c r="M31" i="3"/>
  <c r="M25" i="19" s="1"/>
  <c r="M32" i="3"/>
  <c r="M26" i="19" s="1"/>
  <c r="M33" i="3"/>
  <c r="M27" i="19" s="1"/>
  <c r="M28" i="19"/>
  <c r="M29" i="19"/>
  <c r="M30" i="19"/>
  <c r="M31" i="19"/>
  <c r="M32" i="19"/>
  <c r="M33" i="19"/>
  <c r="M35" i="19"/>
  <c r="M39" i="19"/>
  <c r="M40" i="19"/>
  <c r="M41" i="19"/>
  <c r="M42" i="19"/>
  <c r="M43" i="19"/>
  <c r="G13" i="3"/>
  <c r="G7" i="19" s="1"/>
  <c r="G9" i="19"/>
  <c r="G10" i="19"/>
  <c r="G11" i="19"/>
  <c r="G13" i="19"/>
  <c r="G14" i="19"/>
  <c r="G15" i="19"/>
  <c r="G16" i="19"/>
  <c r="G18" i="19"/>
  <c r="G25" i="3"/>
  <c r="G19" i="19" s="1"/>
  <c r="G26" i="3"/>
  <c r="G20" i="19" s="1"/>
  <c r="G27" i="3"/>
  <c r="G21" i="19" s="1"/>
  <c r="G28" i="3"/>
  <c r="G22" i="19" s="1"/>
  <c r="G29" i="3"/>
  <c r="G23" i="19" s="1"/>
  <c r="G30" i="3"/>
  <c r="G24" i="19" s="1"/>
  <c r="G32" i="3"/>
  <c r="G26" i="19" s="1"/>
  <c r="G33" i="3"/>
  <c r="G27" i="19" s="1"/>
  <c r="G28" i="19"/>
  <c r="G29" i="19"/>
  <c r="G30" i="19"/>
  <c r="G31" i="19"/>
  <c r="G32" i="19"/>
  <c r="G33" i="19"/>
  <c r="G35" i="19"/>
  <c r="G38" i="19"/>
  <c r="G39" i="19"/>
  <c r="G40" i="19"/>
  <c r="G41" i="19"/>
  <c r="G43" i="19"/>
  <c r="G45" i="19"/>
  <c r="F13" i="3"/>
  <c r="F15" i="19"/>
  <c r="F16" i="19"/>
  <c r="F17" i="19"/>
  <c r="F18" i="19"/>
  <c r="F25" i="3"/>
  <c r="F19" i="19" s="1"/>
  <c r="F26" i="3"/>
  <c r="F20" i="19" s="1"/>
  <c r="F21" i="19"/>
  <c r="F28" i="3"/>
  <c r="F22" i="19" s="1"/>
  <c r="F29" i="3"/>
  <c r="F23" i="19" s="1"/>
  <c r="F30" i="3"/>
  <c r="F24" i="19" s="1"/>
  <c r="F31" i="3"/>
  <c r="F25" i="19" s="1"/>
  <c r="F32" i="3"/>
  <c r="F26" i="19" s="1"/>
  <c r="F28" i="19"/>
  <c r="F29" i="19"/>
  <c r="F30" i="19"/>
  <c r="F31" i="19"/>
  <c r="F32" i="19"/>
  <c r="F33" i="19"/>
  <c r="F35" i="19"/>
  <c r="F41" i="19"/>
  <c r="F42" i="19"/>
  <c r="F43" i="19"/>
  <c r="F45" i="19"/>
  <c r="G8" i="19" l="1"/>
  <c r="Q13" i="19"/>
  <c r="Q9" i="19"/>
  <c r="W13" i="19"/>
  <c r="L10" i="19"/>
  <c r="Q10" i="19"/>
  <c r="L9" i="19"/>
  <c r="Z13" i="19"/>
  <c r="L8" i="19"/>
  <c r="Z11" i="19"/>
  <c r="L7" i="19"/>
  <c r="J13" i="19"/>
  <c r="Z10" i="19"/>
  <c r="J7" i="19"/>
  <c r="L11" i="19"/>
  <c r="Z9" i="19"/>
  <c r="P14" i="19"/>
  <c r="Z8" i="19"/>
  <c r="T11" i="19"/>
  <c r="O10" i="19"/>
  <c r="Q7" i="19"/>
  <c r="J14" i="19"/>
  <c r="M9" i="19"/>
  <c r="T7" i="19"/>
  <c r="Q8" i="19"/>
  <c r="M10" i="19"/>
  <c r="M8" i="19"/>
  <c r="S13" i="19"/>
  <c r="M7" i="19"/>
  <c r="S11" i="19"/>
  <c r="I8" i="19"/>
  <c r="S10" i="19"/>
  <c r="T13" i="19"/>
  <c r="T10" i="19"/>
  <c r="O9" i="19"/>
  <c r="T9" i="19"/>
  <c r="T8" i="19"/>
  <c r="O7" i="19"/>
  <c r="I9" i="19"/>
  <c r="W14" i="19"/>
  <c r="I7" i="19"/>
  <c r="S9" i="19"/>
  <c r="J9" i="19"/>
  <c r="J25" i="19"/>
  <c r="J12" i="19"/>
  <c r="P7" i="19"/>
  <c r="Y13" i="19"/>
  <c r="J23" i="19"/>
  <c r="J10" i="19"/>
  <c r="W8" i="19"/>
  <c r="O13" i="19"/>
  <c r="S7" i="19"/>
  <c r="W10" i="19"/>
  <c r="I14" i="19"/>
  <c r="Y11" i="19"/>
  <c r="M13" i="19"/>
  <c r="W7" i="19"/>
  <c r="M12" i="19"/>
  <c r="I11" i="19"/>
  <c r="Y9" i="19"/>
  <c r="J24" i="19"/>
  <c r="J11" i="19"/>
  <c r="J21" i="19"/>
  <c r="J8" i="19"/>
  <c r="P9" i="19"/>
  <c r="P8" i="19"/>
  <c r="W11" i="19"/>
  <c r="W9" i="19"/>
  <c r="M14" i="19"/>
  <c r="I13" i="19"/>
  <c r="O14" i="19"/>
  <c r="F11" i="19"/>
  <c r="Y10" i="19"/>
  <c r="F9" i="19"/>
  <c r="F7" i="19"/>
  <c r="M11" i="19"/>
  <c r="I10" i="19"/>
  <c r="O11" i="19"/>
  <c r="Y8" i="19"/>
  <c r="F13" i="19"/>
  <c r="F10" i="19"/>
  <c r="F12" i="19"/>
  <c r="F8" i="19"/>
  <c r="P17" i="19"/>
  <c r="Z45" i="19"/>
  <c r="S45" i="19"/>
  <c r="Q33" i="3"/>
  <c r="J45" i="19"/>
  <c r="W31" i="3"/>
  <c r="I17" i="19"/>
  <c r="O31" i="3"/>
  <c r="J17" i="19"/>
  <c r="J35" i="19"/>
  <c r="I35" i="19"/>
  <c r="S17" i="19"/>
  <c r="Z35" i="19"/>
  <c r="G31" i="3"/>
  <c r="T33" i="3"/>
  <c r="W45" i="19"/>
  <c r="L31" i="3"/>
  <c r="M17" i="19"/>
  <c r="T31" i="3"/>
  <c r="Y31" i="3"/>
  <c r="M45" i="19"/>
  <c r="L33" i="3"/>
  <c r="O45" i="19"/>
  <c r="Y33" i="3"/>
  <c r="S35" i="19"/>
  <c r="Q45" i="19"/>
  <c r="F33" i="3"/>
  <c r="F27" i="19" s="1"/>
  <c r="Q17" i="19"/>
  <c r="L37" i="19"/>
  <c r="Z33" i="3"/>
  <c r="O35" i="19"/>
  <c r="P31" i="3"/>
  <c r="G17" i="19"/>
  <c r="W35" i="19"/>
  <c r="L45" i="19"/>
  <c r="I31" i="3"/>
  <c r="S33" i="3"/>
  <c r="Q35" i="19"/>
  <c r="Z31" i="3"/>
  <c r="L17" i="19"/>
  <c r="G37" i="19"/>
  <c r="T17" i="19"/>
  <c r="S31" i="3"/>
  <c r="Y17" i="19"/>
  <c r="Q37" i="19"/>
  <c r="Q36" i="19"/>
  <c r="O34" i="19"/>
  <c r="J40" i="19"/>
  <c r="W36" i="19"/>
  <c r="S36" i="19"/>
  <c r="F40" i="19"/>
  <c r="M34" i="19"/>
  <c r="I34" i="19"/>
  <c r="Y42" i="19"/>
  <c r="J41" i="19"/>
  <c r="O36" i="19"/>
  <c r="T36" i="19"/>
  <c r="T34" i="19"/>
  <c r="Q34" i="19"/>
  <c r="M38" i="19"/>
  <c r="M37" i="19"/>
  <c r="W37" i="19"/>
  <c r="F39" i="19"/>
  <c r="S38" i="19"/>
  <c r="P40" i="19"/>
  <c r="P38" i="19"/>
  <c r="J43" i="19"/>
  <c r="J37" i="19"/>
  <c r="J38" i="19"/>
  <c r="I38" i="19"/>
  <c r="J39" i="19"/>
  <c r="W38" i="19"/>
  <c r="W34" i="19"/>
  <c r="L40" i="19"/>
  <c r="F38" i="19"/>
  <c r="Y40" i="19"/>
  <c r="F37" i="19"/>
  <c r="L38" i="19"/>
  <c r="Y39" i="19"/>
  <c r="P37" i="19"/>
  <c r="Z38" i="19"/>
  <c r="P36" i="19"/>
  <c r="Z37" i="19"/>
  <c r="Y37" i="19"/>
  <c r="J36" i="19"/>
  <c r="J34" i="19"/>
  <c r="G36" i="19"/>
  <c r="G34" i="19"/>
  <c r="I37" i="19"/>
  <c r="M36" i="19"/>
  <c r="I36" i="19"/>
  <c r="S37" i="19"/>
  <c r="Z40" i="19"/>
  <c r="L39" i="19"/>
  <c r="J42" i="19"/>
  <c r="Z39" i="19"/>
  <c r="F36" i="19"/>
  <c r="F34" i="19"/>
  <c r="T42" i="19"/>
  <c r="Z36" i="19"/>
  <c r="O42" i="19"/>
  <c r="Y36" i="19"/>
  <c r="F14" i="19" l="1"/>
  <c r="S27" i="19"/>
  <c r="S14" i="19"/>
  <c r="Z27" i="19"/>
  <c r="Z14" i="19"/>
  <c r="O25" i="19"/>
  <c r="O12" i="19"/>
  <c r="I25" i="19"/>
  <c r="I12" i="19"/>
  <c r="P25" i="19"/>
  <c r="P12" i="19"/>
  <c r="Q27" i="19"/>
  <c r="Q14" i="19"/>
  <c r="S25" i="19"/>
  <c r="S12" i="19"/>
  <c r="L27" i="19"/>
  <c r="L14" i="19"/>
  <c r="Y25" i="19"/>
  <c r="Y12" i="19"/>
  <c r="L25" i="19"/>
  <c r="L12" i="19"/>
  <c r="T27" i="19"/>
  <c r="T14" i="19"/>
  <c r="G25" i="19"/>
  <c r="G12" i="19"/>
  <c r="W25" i="19"/>
  <c r="W12" i="19"/>
  <c r="Y27" i="19"/>
  <c r="Y14" i="19"/>
  <c r="Z25" i="19"/>
  <c r="Z12" i="19"/>
  <c r="T25" i="19"/>
  <c r="T12" i="19"/>
  <c r="J51" i="19"/>
  <c r="M51" i="19"/>
  <c r="W51" i="19"/>
  <c r="I51" i="19"/>
  <c r="L51" i="19"/>
  <c r="S51" i="19"/>
  <c r="Q51" i="19"/>
  <c r="F51" i="19"/>
  <c r="T51" i="19"/>
  <c r="Y51" i="19"/>
  <c r="Z51" i="19"/>
  <c r="P51" i="19"/>
  <c r="O51" i="19"/>
  <c r="G51" i="19"/>
  <c r="J46" i="19"/>
  <c r="O46" i="19"/>
  <c r="G46" i="19"/>
  <c r="S46" i="19"/>
  <c r="Q46" i="19"/>
  <c r="T46" i="19"/>
  <c r="L46" i="19"/>
  <c r="W46" i="19"/>
  <c r="I46" i="19"/>
  <c r="Y46" i="19"/>
  <c r="P46" i="19"/>
  <c r="Z46" i="19"/>
  <c r="F46" i="19"/>
  <c r="M46" i="19"/>
  <c r="J53" i="19"/>
  <c r="L53" i="19"/>
  <c r="S53" i="19"/>
  <c r="W53" i="19"/>
  <c r="I53" i="19"/>
  <c r="M53" i="19"/>
  <c r="G53" i="19"/>
  <c r="Z53" i="19"/>
  <c r="P53" i="19"/>
  <c r="F53" i="19"/>
  <c r="Q53" i="19"/>
  <c r="O53" i="19"/>
  <c r="T53" i="19"/>
  <c r="Y53" i="19"/>
  <c r="J48" i="19"/>
  <c r="I48" i="19"/>
  <c r="M48" i="19"/>
  <c r="Q48" i="19"/>
  <c r="G48" i="19"/>
  <c r="Y48" i="19"/>
  <c r="L48" i="19"/>
  <c r="Z48" i="19"/>
  <c r="W48" i="19"/>
  <c r="F48" i="19"/>
  <c r="S48" i="19"/>
  <c r="O48" i="19"/>
  <c r="T48" i="19"/>
  <c r="P48" i="19"/>
  <c r="J52" i="19"/>
  <c r="S52" i="19"/>
  <c r="W52" i="19"/>
  <c r="I52" i="19"/>
  <c r="P52" i="19"/>
  <c r="F52" i="19"/>
  <c r="M52" i="19"/>
  <c r="O52" i="19"/>
  <c r="Z52" i="19"/>
  <c r="Q52" i="19"/>
  <c r="T52" i="19"/>
  <c r="Y52" i="19"/>
  <c r="G52" i="19"/>
  <c r="L52" i="19"/>
  <c r="J49" i="19"/>
  <c r="S49" i="19"/>
  <c r="W49" i="19"/>
  <c r="G49" i="19"/>
  <c r="I49" i="19"/>
  <c r="M49" i="19"/>
  <c r="T49" i="19"/>
  <c r="Z49" i="19"/>
  <c r="L49" i="19"/>
  <c r="P49" i="19"/>
  <c r="F49" i="19"/>
  <c r="Y49" i="19"/>
  <c r="O49" i="19"/>
  <c r="Q49" i="19"/>
  <c r="J44" i="19"/>
  <c r="Y44" i="19"/>
  <c r="Q44" i="19"/>
  <c r="F44" i="19"/>
  <c r="S44" i="19"/>
  <c r="W44" i="19"/>
  <c r="I44" i="19"/>
  <c r="O44" i="19"/>
  <c r="T44" i="19"/>
  <c r="G44" i="19"/>
  <c r="Z44" i="19"/>
  <c r="L44" i="19"/>
  <c r="P44" i="19"/>
  <c r="M44" i="19"/>
  <c r="J47" i="19"/>
  <c r="T47" i="19"/>
  <c r="L47" i="19"/>
  <c r="I47" i="19"/>
  <c r="Q47" i="19"/>
  <c r="Y47" i="19"/>
  <c r="P47" i="19"/>
  <c r="S47" i="19"/>
  <c r="O47" i="19"/>
  <c r="Z47" i="19"/>
  <c r="W47" i="19"/>
  <c r="G47" i="19"/>
  <c r="F47" i="19"/>
  <c r="M47" i="19"/>
  <c r="J50" i="19"/>
  <c r="T50" i="19"/>
  <c r="L50" i="19"/>
  <c r="F50" i="19"/>
  <c r="S50" i="19"/>
  <c r="W50" i="19"/>
  <c r="G50" i="19"/>
  <c r="I50" i="19"/>
  <c r="M50" i="19"/>
  <c r="Q50" i="19"/>
  <c r="P50" i="19"/>
  <c r="O50" i="19"/>
  <c r="Y50" i="19"/>
  <c r="Z50" i="19"/>
  <c r="AD4" i="3"/>
  <c r="AD12" i="3" s="1"/>
  <c r="D9" i="1"/>
  <c r="A3" i="3" s="1"/>
  <c r="C10" i="1"/>
  <c r="D10" i="1" l="1"/>
  <c r="C11" i="1"/>
  <c r="AD10" i="3"/>
  <c r="AE4" i="3"/>
  <c r="AE10" i="3" s="1"/>
  <c r="C12" i="1" l="1"/>
  <c r="AE12" i="3"/>
  <c r="D11" i="1"/>
  <c r="AF4" i="3"/>
  <c r="AF10" i="3" s="1"/>
  <c r="D12" i="1" l="1"/>
  <c r="C13" i="1"/>
  <c r="AF12" i="3"/>
  <c r="AG4" i="3"/>
  <c r="AG10" i="3" s="1"/>
  <c r="D13" i="1" l="1"/>
  <c r="C14" i="1"/>
  <c r="AG12" i="3"/>
  <c r="AH4" i="3"/>
  <c r="AH10" i="3" s="1"/>
  <c r="D14" i="1" l="1"/>
  <c r="C15" i="1"/>
  <c r="AH12" i="3"/>
  <c r="AI4" i="3"/>
  <c r="AI10" i="3" s="1"/>
  <c r="D15" i="1" l="1"/>
  <c r="C16" i="1"/>
  <c r="AI12" i="3"/>
  <c r="AJ4" i="3"/>
  <c r="AJ10" i="3" s="1"/>
  <c r="D16" i="1" l="1"/>
  <c r="C17" i="1"/>
  <c r="AJ12" i="3"/>
  <c r="AK4" i="3"/>
  <c r="AK10" i="3" s="1"/>
  <c r="C18" i="1" l="1"/>
  <c r="D17" i="1"/>
  <c r="AK12" i="3"/>
  <c r="AL4" i="3"/>
  <c r="AL10" i="3" s="1"/>
  <c r="D18" i="1" l="1"/>
  <c r="C19" i="1"/>
  <c r="C20" i="1" s="1"/>
  <c r="AL12" i="3"/>
  <c r="AM4" i="3"/>
  <c r="D19" i="1" l="1"/>
  <c r="AN4" i="3"/>
  <c r="AN10" i="3" s="1"/>
  <c r="AM10" i="3"/>
  <c r="D20" i="1"/>
  <c r="AM12" i="3"/>
  <c r="AO4" i="3" l="1"/>
  <c r="AO10" i="3" s="1"/>
  <c r="AN12" i="3"/>
  <c r="AP4" i="3" l="1"/>
  <c r="AP10" i="3" s="1"/>
  <c r="AO12" i="3"/>
  <c r="AQ4" i="3" l="1"/>
  <c r="AQ10" i="3" s="1"/>
  <c r="AP12" i="3"/>
  <c r="AQ12" i="3" l="1"/>
  <c r="AR4" i="3"/>
  <c r="AR10" i="3" s="1"/>
  <c r="AR12" i="3" l="1"/>
  <c r="AS4" i="3"/>
  <c r="AS10" i="3" s="1"/>
  <c r="AS12" i="3" l="1"/>
  <c r="AT4" i="3"/>
  <c r="AT10" i="3" s="1"/>
  <c r="AU4" i="3" l="1"/>
  <c r="AU10" i="3" s="1"/>
  <c r="AT12" i="3"/>
  <c r="AV4" i="3" l="1"/>
  <c r="AV10" i="3" s="1"/>
  <c r="AU12" i="3"/>
  <c r="AV12" i="3" l="1"/>
  <c r="AW4" i="3"/>
  <c r="AW10" i="3" s="1"/>
  <c r="AX4" i="3" l="1"/>
  <c r="AX10" i="3" s="1"/>
  <c r="AW12" i="3"/>
  <c r="AY4" i="3" l="1"/>
  <c r="AY10" i="3" s="1"/>
  <c r="AX12" i="3"/>
  <c r="AZ4" i="3" l="1"/>
  <c r="AZ10" i="3" s="1"/>
  <c r="AY12" i="3"/>
  <c r="BA4" i="3" l="1"/>
  <c r="BA10" i="3" s="1"/>
  <c r="AZ12" i="3"/>
  <c r="BB4" i="3" l="1"/>
  <c r="BB10" i="3" s="1"/>
  <c r="BA12" i="3"/>
  <c r="BC4" i="3"/>
  <c r="BC10" i="3" s="1"/>
  <c r="BB12" i="3" l="1"/>
  <c r="BC12" i="3"/>
  <c r="BD4" i="3"/>
  <c r="BD10" i="3" s="1"/>
  <c r="BD12" i="3" l="1"/>
  <c r="BE4" i="3"/>
  <c r="BE10" i="3" s="1"/>
  <c r="BE12" i="3" l="1"/>
  <c r="BF4" i="3"/>
  <c r="BF10" i="3" s="1"/>
  <c r="BF12" i="3" l="1"/>
  <c r="BG4" i="3"/>
  <c r="BG10" i="3" s="1"/>
  <c r="BG12" i="3" l="1"/>
  <c r="BH4" i="3"/>
  <c r="BH10" i="3" s="1"/>
  <c r="V7" i="19"/>
  <c r="V8" i="19"/>
  <c r="BH12" i="3" l="1"/>
</calcChain>
</file>

<file path=xl/sharedStrings.xml><?xml version="1.0" encoding="utf-8"?>
<sst xmlns="http://schemas.openxmlformats.org/spreadsheetml/2006/main" count="209" uniqueCount="116">
  <si>
    <t>Janvier</t>
  </si>
  <si>
    <t>C</t>
  </si>
  <si>
    <t>R</t>
  </si>
  <si>
    <t>F</t>
  </si>
  <si>
    <t>H</t>
  </si>
  <si>
    <t>E</t>
  </si>
  <si>
    <t>A</t>
  </si>
  <si>
    <t>V</t>
  </si>
  <si>
    <t>Congé</t>
  </si>
  <si>
    <t>RTT</t>
  </si>
  <si>
    <t>Fractionné</t>
  </si>
  <si>
    <t xml:space="preserve">Heures de récup. </t>
  </si>
  <si>
    <t>CET</t>
  </si>
  <si>
    <t>ASA</t>
  </si>
  <si>
    <t>Congé volant</t>
  </si>
  <si>
    <t>Congés du personnel 2025</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</si>
  <si>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</si>
  <si>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</si>
  <si>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</si>
  <si>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</si>
  <si>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</si>
  <si>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</si>
  <si>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</si>
  <si>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</si>
  <si>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</si>
  <si>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</si>
  <si>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</si>
  <si>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</si>
  <si>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</si>
  <si>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</si>
  <si>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</si>
  <si>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</si>
  <si>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</si>
  <si>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</si>
  <si>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</si>
  <si>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</si>
  <si>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</si>
  <si>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</si>
  <si>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</si>
  <si>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</si>
  <si>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</si>
  <si>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</si>
  <si>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</si>
  <si>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</si>
  <si>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</si>
  <si>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</si>
  <si>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</si>
  <si>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 xml:space="preserve">Nom </t>
  </si>
  <si>
    <t>Temps de travail</t>
  </si>
  <si>
    <t>Service</t>
  </si>
  <si>
    <t>C 0,5</t>
  </si>
  <si>
    <t>R 0,5</t>
  </si>
  <si>
    <t>F 0,5</t>
  </si>
  <si>
    <t>H 0,5</t>
  </si>
  <si>
    <t>H heures et min.</t>
  </si>
  <si>
    <t>E 0,5</t>
  </si>
  <si>
    <t>A 0,5</t>
  </si>
  <si>
    <t>V 0,5</t>
  </si>
  <si>
    <t>V 0,6</t>
  </si>
  <si>
    <t>Précisions</t>
  </si>
  <si>
    <t>03/01 Déménagement</t>
  </si>
  <si>
    <t>Février</t>
  </si>
  <si>
    <t>Mars</t>
  </si>
  <si>
    <t>Avril</t>
  </si>
  <si>
    <t>Mai</t>
  </si>
  <si>
    <t>Juin</t>
  </si>
  <si>
    <t>Juillet</t>
  </si>
  <si>
    <t>Août</t>
  </si>
  <si>
    <t>Septembre</t>
  </si>
  <si>
    <t>Octobre</t>
  </si>
  <si>
    <t>Novembre</t>
  </si>
  <si>
    <t>Décembre</t>
  </si>
  <si>
    <t>Totaux congés du personnel 2025</t>
  </si>
  <si>
    <t>Configuration</t>
  </si>
  <si>
    <t>Calendrier</t>
  </si>
  <si>
    <t>Jours fériés</t>
  </si>
  <si>
    <t>Date d'entrée</t>
  </si>
  <si>
    <t>Mois</t>
  </si>
  <si>
    <t>Début</t>
  </si>
  <si>
    <t>Fin</t>
  </si>
  <si>
    <t>Jour de l'an</t>
  </si>
  <si>
    <t>Lundi de pâques</t>
  </si>
  <si>
    <t>Fête du travail</t>
  </si>
  <si>
    <t>Fête de la victoire de 1945</t>
  </si>
  <si>
    <t>Ascension</t>
  </si>
  <si>
    <t>Lundi de pentecôte</t>
  </si>
  <si>
    <t>Fête nationale du 14 juillet</t>
  </si>
  <si>
    <t>Assomption</t>
  </si>
  <si>
    <t>Toussaint</t>
  </si>
  <si>
    <t>Armistice</t>
  </si>
  <si>
    <t>Noël</t>
  </si>
  <si>
    <t>Liste du personnel</t>
  </si>
  <si>
    <t>Nom et prénom</t>
  </si>
  <si>
    <t>Selon contrat</t>
  </si>
  <si>
    <t>Familial</t>
  </si>
  <si>
    <t>Temps plein</t>
  </si>
  <si>
    <t>Cuisine / Entretien</t>
  </si>
  <si>
    <t>Lutins</t>
  </si>
  <si>
    <t>Bout'choux</t>
  </si>
  <si>
    <t>Calinoux</t>
  </si>
  <si>
    <t>80% mercredi</t>
  </si>
  <si>
    <t>Ile</t>
  </si>
  <si>
    <t>Mi tps : M, J (mat) et V</t>
  </si>
  <si>
    <t>Paul</t>
  </si>
  <si>
    <t>jacques</t>
  </si>
  <si>
    <t>Antoine</t>
  </si>
  <si>
    <t>Justine</t>
  </si>
  <si>
    <t>ariel</t>
  </si>
  <si>
    <t>Sebastien</t>
  </si>
  <si>
    <t>Rachide</t>
  </si>
  <si>
    <t>Julie</t>
  </si>
  <si>
    <t>Maryam</t>
  </si>
  <si>
    <t>Karl</t>
  </si>
  <si>
    <t>Cindy</t>
  </si>
  <si>
    <t>Samira</t>
  </si>
  <si>
    <t>80% vendredi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</si>
</sst>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d"/>
    <numFmt numFmtId="165" formatCode="0;0;"/>
    <numFmt numFmtId="166" formatCode="[$-F800]dddd\,\ mmmm\ dd\,\ yyyy"/>
  </numFmts>
  <fonts count="38" x14ac:knownFonts="1">
    <font>
      <sz val="11"/>
      <color theme="1"/>
      <name val="Aptos Narrow"/>
      <family val="2"/>
      <scheme val="minor"/>
    </font>
    <font>
      <sz val="11"/>
      <color theme="1"/>
      <name val="Aptos Narrow"/>
      <family val="2"/>
      <scheme val="minor"/>
    </font>
    <font>
      <sz val="8"/>
      <name val="Aptos Narrow"/>
      <family val="2"/>
      <scheme val="minor"/>
    </font>
    <font>
      <sz val="11"/>
      <color theme="1"/>
      <name val="Calibri"/>
      <family val="2"/>
    </font>
    <font>
      <sz val="11"/>
      <color theme="1" tint="0.34998626667073579"/>
      <name val="Aptos"/>
      <family val="2"/>
    </font>
    <font>
      <b/>
      <sz val="12"/>
      <color theme="1" tint="0.34998626667073579"/>
      <name val="Aptos"/>
      <family val="2"/>
    </font>
    <font>
      <b/>
      <sz val="11"/>
      <color theme="1" tint="0.34998626667073579"/>
      <name val="Aptos"/>
      <family val="2"/>
    </font>
    <font>
      <b/>
      <sz val="11"/>
      <color theme="0"/>
      <name val="Aptos"/>
      <family val="2"/>
    </font>
    <font>
      <b/>
      <sz val="11"/>
      <color theme="3"/>
      <name val="Aptos Narrow"/>
      <family val="2"/>
      <scheme val="minor"/>
    </font>
    <font>
      <sz val="11"/>
      <color theme="0"/>
      <name val="Aptos"/>
      <family val="2"/>
    </font>
    <font>
      <b/>
      <sz val="12"/>
      <color theme="0"/>
      <name val="Aptos"/>
      <family val="2"/>
    </font>
    <font>
      <b/>
      <sz val="36"/>
      <color theme="4" tint="0.39997558519241921"/>
      <name val="Aptos"/>
      <family val="2"/>
    </font>
    <font>
      <b/>
      <sz val="14"/>
      <color theme="0"/>
      <name val="Aptos"/>
      <family val="2"/>
    </font>
    <font>
      <sz val="12"/>
      <color theme="1" tint="0.34998626667073579"/>
      <name val="Aptos"/>
      <family val="2"/>
    </font>
    <font>
      <b/>
      <sz val="20"/>
      <color rgb="FF6A9694"/>
      <name val="Aptos"/>
      <family val="2"/>
    </font>
    <font>
      <b/>
      <sz val="26"/>
      <color theme="3"/>
      <name val="Calibri"/>
      <family val="2"/>
    </font>
    <font>
      <sz val="11"/>
      <color theme="0"/>
      <name val="Calibri"/>
      <family val="2"/>
    </font>
    <font>
      <b/>
      <sz val="11"/>
      <color theme="1"/>
      <name val="Calibri"/>
      <family val="2"/>
    </font>
    <font>
      <sz val="11"/>
      <color theme="1"/>
      <name val="Aptos"/>
      <family val="2"/>
    </font>
    <font>
      <b/>
      <sz val="24"/>
      <color rgb="FF6A9694"/>
      <name val="Aptos"/>
      <family val="2"/>
    </font>
    <font>
      <sz val="36"/>
      <color theme="1" tint="0.34998626667073579"/>
      <name val="Aptos"/>
      <family val="2"/>
    </font>
    <font>
      <b/>
      <sz val="18"/>
      <color theme="1" tint="0.34998626667073579"/>
      <name val="Aptos"/>
      <family val="2"/>
    </font>
    <font>
      <b/>
      <sz val="14"/>
      <color theme="1" tint="0.34998626667073579"/>
      <name val="Aptos"/>
      <family val="2"/>
    </font>
    <font>
      <b/>
      <sz val="11"/>
      <color theme="0"/>
      <name val="Aptos Narrow"/>
      <family val="2"/>
      <scheme val="minor"/>
    </font>
    <font>
      <b/>
      <sz val="48"/>
      <color rgb="FF6A9694"/>
      <name val="Aptos"/>
      <family val="2"/>
    </font>
    <font>
      <b/>
      <sz val="20"/>
      <color theme="0"/>
      <name val="Aptos"/>
      <family val="2"/>
    </font>
    <font>
      <b/>
      <sz val="20"/>
      <color theme="1" tint="0.34998626667073579"/>
      <name val="Aptos"/>
      <family val="2"/>
    </font>
    <font>
      <b/>
      <sz val="12"/>
      <color theme="1" tint="0.34998626667073579"/>
      <name val="Aptos Narrow"/>
      <family val="2"/>
      <scheme val="minor"/>
    </font>
    <font>
      <b/>
      <sz val="12"/>
      <color theme="1" tint="0.34998626667073579"/>
      <name val="Calibri"/>
      <family val="2"/>
    </font>
    <font>
      <b/>
      <sz val="12"/>
      <color theme="0"/>
      <name val="Calibri"/>
      <family val="2"/>
    </font>
    <font>
      <b/>
      <sz val="24"/>
      <color theme="1" tint="0.34998626667073579"/>
      <name val="Aptos"/>
      <family val="2"/>
    </font>
    <font>
      <sz val="14"/>
      <color theme="0"/>
      <name val="Aptos"/>
      <family val="2"/>
    </font>
    <font>
      <sz val="11"/>
      <color theme="0" tint="-0.34998626667073579"/>
      <name val="Aptos"/>
      <family val="2"/>
    </font>
    <font>
      <sz val="12"/>
      <color theme="0" tint="-0.34998626667073579"/>
      <name val="Aptos"/>
      <family val="2"/>
    </font>
    <font>
      <sz val="36"/>
      <color theme="0" tint="-0.34998626667073579"/>
      <name val="Aptos"/>
      <family val="2"/>
    </font>
    <font>
      <sz val="12"/>
      <color theme="0" tint="-0.34998626667073579"/>
      <name val="Calibri"/>
      <family val="2"/>
    </font>
    <font>
      <b/>
      <sz val="14"/>
      <color rgb="FFFF0000"/>
      <name val="Aptos"/>
      <family val="2"/>
    </font>
    <font>
      <sz val="14"/>
      <color theme="1"/>
      <name val="Aptos"/>
      <family val="2"/>
    </font>
  </fonts>
  <fills count="19">
    <fill>
      <patternFill patternType="none"/>
    </fill>
    <fill>
      <patternFill patternType="gray125"/>
    </fill>
    <fill>
      <patternFill patternType="solid">
        <fgColor theme="6" tint="0.79998168889431442"/>
        <bgColor indexed="65"/>
      </patternFill>
    </fill>
    <fill>
      <patternFill patternType="solid">
        <fgColor rgb="FF6A9694"/>
        <bgColor indexed="64"/>
      </patternFill>
    </fill>
    <fill>
      <patternFill patternType="solid">
        <fgColor theme="5" tint="0.59999389629810485"/>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0"/>
        <bgColor indexed="64"/>
      </patternFill>
    </fill>
    <fill>
      <patternFill patternType="solid">
        <fgColor rgb="FFA7D971"/>
        <bgColor indexed="64"/>
      </patternFill>
    </fill>
    <fill>
      <patternFill patternType="solid">
        <fgColor rgb="FFFFB547"/>
        <bgColor indexed="64"/>
      </patternFill>
    </fill>
    <fill>
      <patternFill patternType="solid">
        <fgColor rgb="FF8EB2E6"/>
        <bgColor indexed="64"/>
      </patternFill>
    </fill>
    <fill>
      <patternFill patternType="solid">
        <fgColor rgb="FFE2A7FF"/>
        <bgColor indexed="64"/>
      </patternFill>
    </fill>
    <fill>
      <patternFill patternType="solid">
        <fgColor theme="4" tint="0.39994506668294322"/>
        <bgColor indexed="64"/>
      </patternFill>
    </fill>
    <fill>
      <patternFill patternType="solid">
        <fgColor theme="7" tint="0.59996337778862885"/>
        <bgColor indexed="64"/>
      </patternFill>
    </fill>
    <fill>
      <patternFill patternType="solid">
        <fgColor theme="2"/>
        <bgColor indexed="64"/>
      </patternFill>
    </fill>
    <fill>
      <patternFill patternType="solid">
        <fgColor rgb="FFF3E311"/>
        <bgColor indexed="64"/>
      </patternFill>
    </fill>
    <fill>
      <patternFill patternType="solid">
        <fgColor rgb="FFB8EDFE"/>
        <bgColor indexed="64"/>
      </patternFill>
    </fill>
  </fills>
  <borders count="13">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5" tint="0.59996337778862885"/>
      </bottom>
      <diagonal/>
    </border>
    <border>
      <left style="thick">
        <color theme="0"/>
      </left>
      <right style="thick">
        <color theme="0"/>
      </right>
      <top/>
      <bottom style="thin">
        <color theme="5" tint="0.59996337778862885"/>
      </bottom>
      <diagonal/>
    </border>
    <border>
      <left/>
      <right/>
      <top style="thin">
        <color theme="0" tint="-0.34998626667073579"/>
      </top>
      <bottom style="thin">
        <color theme="0" tint="-0.34998626667073579"/>
      </bottom>
      <diagonal/>
    </border>
    <border>
      <left/>
      <right/>
      <top/>
      <bottom style="medium">
        <color theme="4" tint="0.39997558519241921"/>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theme="0"/>
      </left>
      <right style="medium">
        <color theme="0"/>
      </right>
      <top style="medium">
        <color theme="0"/>
      </top>
      <bottom style="medium">
        <color theme="0"/>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7">
    <xf numFmtId="0" fontId="0" fillId="0" borderId="0"/>
    <xf numFmtId="0" fontId="1" fillId="2" borderId="0" applyNumberFormat="0" applyBorder="0" applyAlignment="0" applyProtection="0"/>
    <xf numFmtId="0" fontId="3" fillId="0" borderId="0" applyNumberFormat="0" applyFill="0" applyBorder="0">
      <alignment horizontal="left" vertical="center" wrapText="1" indent="2"/>
    </xf>
    <xf numFmtId="0" fontId="8" fillId="0" borderId="5" applyNumberFormat="0" applyFill="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5" fillId="0" borderId="0" applyNumberFormat="0" applyFill="0" applyBorder="0" applyProtection="0">
      <alignment vertical="top"/>
    </xf>
    <xf numFmtId="0" fontId="16" fillId="0" borderId="0">
      <alignment horizontal="left" vertical="center"/>
    </xf>
    <xf numFmtId="0" fontId="17" fillId="14"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15" borderId="0" applyNumberFormat="0" applyBorder="0" applyAlignment="0" applyProtection="0"/>
    <xf numFmtId="0" fontId="3" fillId="16" borderId="0" applyNumberFormat="0" applyBorder="0" applyAlignment="0" applyProtection="0"/>
    <xf numFmtId="0" fontId="17" fillId="7" borderId="0" applyNumberFormat="0" applyBorder="0" applyAlignment="0" applyProtection="0"/>
  </cellStyleXfs>
  <cellXfs count="124">
    <xf numFmtId="0" fontId="0" fillId="0" borderId="0" xfId="0"/>
    <xf numFmtId="0" fontId="6" fillId="0" borderId="1" xfId="0" applyFont="1" applyBorder="1" applyAlignment="1">
      <alignment horizontal="center" vertical="center" wrapText="1"/>
    </xf>
    <xf numFmtId="0" fontId="6" fillId="0" borderId="1" xfId="2" applyFont="1" applyFill="1" applyBorder="1" applyAlignment="1">
      <alignment horizontal="center" vertical="center" wrapText="1"/>
    </xf>
    <xf numFmtId="0" fontId="6" fillId="0" borderId="1" xfId="0" applyFont="1" applyBorder="1" applyAlignment="1">
      <alignment horizontal="center" vertical="center"/>
    </xf>
    <xf numFmtId="0" fontId="4" fillId="0" borderId="0" xfId="0" applyFont="1" applyAlignment="1">
      <alignment horizontal="center" vertical="center"/>
    </xf>
    <xf numFmtId="14" fontId="4" fillId="0" borderId="0" xfId="0" applyNumberFormat="1" applyFont="1" applyAlignment="1">
      <alignment horizontal="center" vertical="center"/>
    </xf>
    <xf numFmtId="164" fontId="7" fillId="3" borderId="0" xfId="0" applyNumberFormat="1" applyFont="1" applyFill="1" applyAlignment="1">
      <alignment horizontal="center" vertical="center"/>
    </xf>
    <xf numFmtId="0" fontId="9" fillId="9" borderId="0" xfId="0" applyFont="1" applyFill="1" applyAlignment="1">
      <alignment horizontal="center" vertical="center"/>
    </xf>
    <xf numFmtId="0" fontId="7" fillId="9" borderId="0" xfId="0" applyFont="1" applyFill="1" applyAlignment="1">
      <alignment horizontal="center" vertical="center"/>
    </xf>
    <xf numFmtId="0" fontId="7"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xf>
    <xf numFmtId="0" fontId="10" fillId="9" borderId="0" xfId="0" applyFont="1" applyFill="1" applyAlignment="1">
      <alignment horizontal="center" vertical="center"/>
    </xf>
    <xf numFmtId="0" fontId="12" fillId="9" borderId="0" xfId="2" applyFont="1" applyFill="1" applyBorder="1" applyAlignment="1">
      <alignment horizontal="center" vertical="center" wrapText="1"/>
    </xf>
    <xf numFmtId="0" fontId="6" fillId="0" borderId="0" xfId="2" applyFont="1" applyFill="1" applyBorder="1" applyAlignment="1">
      <alignment horizontal="center" vertical="center" wrapText="1"/>
    </xf>
    <xf numFmtId="0" fontId="7" fillId="9" borderId="0" xfId="2" applyFont="1" applyFill="1" applyBorder="1" applyAlignment="1">
      <alignment horizontal="center" vertical="center" wrapText="1"/>
    </xf>
    <xf numFmtId="0" fontId="4" fillId="0" borderId="10" xfId="0" applyFont="1" applyBorder="1" applyAlignment="1">
      <alignment horizontal="center" vertical="center"/>
    </xf>
    <xf numFmtId="14" fontId="13" fillId="0" borderId="1" xfId="0" applyNumberFormat="1" applyFont="1" applyBorder="1" applyAlignment="1">
      <alignment horizontal="center" vertical="center" textRotation="90"/>
    </xf>
    <xf numFmtId="0" fontId="6" fillId="0" borderId="0" xfId="2" applyNumberFormat="1" applyFont="1" applyFill="1" applyAlignment="1">
      <alignment horizontal="center" vertical="center" wrapText="1"/>
    </xf>
    <xf numFmtId="0" fontId="7" fillId="9" borderId="0" xfId="2" applyFont="1" applyFill="1" applyAlignment="1">
      <alignment horizontal="center" vertical="center" wrapText="1"/>
    </xf>
    <xf numFmtId="0" fontId="12" fillId="9" borderId="0" xfId="2" applyFont="1" applyFill="1" applyAlignment="1">
      <alignment horizontal="center" vertical="center" wrapText="1"/>
    </xf>
    <xf numFmtId="0" fontId="7" fillId="9" borderId="10" xfId="0" applyFont="1" applyFill="1" applyBorder="1" applyAlignment="1">
      <alignment horizontal="center" vertical="center"/>
    </xf>
    <xf numFmtId="0" fontId="7" fillId="0" borderId="10" xfId="0" applyFont="1" applyBorder="1" applyAlignment="1">
      <alignment horizontal="center" vertical="center"/>
    </xf>
    <xf numFmtId="0" fontId="18" fillId="0" borderId="0" xfId="0" applyFont="1"/>
    <xf numFmtId="0" fontId="9" fillId="9" borderId="0" xfId="0" applyFont="1" applyFill="1"/>
    <xf numFmtId="0" fontId="19" fillId="0" borderId="0" xfId="9" applyFont="1" applyBorder="1" applyAlignment="1" applyProtection="1">
      <alignment vertical="center"/>
    </xf>
    <xf numFmtId="0" fontId="11" fillId="0" borderId="0" xfId="0" applyFont="1" applyAlignment="1">
      <alignment vertical="center"/>
    </xf>
    <xf numFmtId="0" fontId="6" fillId="0" borderId="0" xfId="0" applyFont="1" applyAlignment="1">
      <alignment horizontal="center" vertical="center"/>
    </xf>
    <xf numFmtId="0" fontId="20" fillId="0" borderId="0" xfId="0" applyFont="1" applyAlignment="1">
      <alignment horizontal="center" vertical="center"/>
    </xf>
    <xf numFmtId="0" fontId="10" fillId="0" borderId="0" xfId="0" applyFont="1" applyAlignment="1">
      <alignment horizontal="center" vertical="center"/>
    </xf>
    <xf numFmtId="0" fontId="21" fillId="0" borderId="0" xfId="0" applyFont="1" applyAlignment="1">
      <alignment horizontal="center" vertical="center"/>
    </xf>
    <xf numFmtId="0" fontId="10" fillId="3" borderId="2" xfId="1" applyFont="1" applyFill="1" applyBorder="1" applyAlignment="1">
      <alignment horizontal="center" vertical="center"/>
    </xf>
    <xf numFmtId="0" fontId="10" fillId="3" borderId="3" xfId="1" applyFont="1" applyFill="1" applyBorder="1" applyAlignment="1">
      <alignment horizontal="center" vertical="center"/>
    </xf>
    <xf numFmtId="166" fontId="6" fillId="0" borderId="0" xfId="0" applyNumberFormat="1" applyFont="1" applyAlignment="1">
      <alignment horizontal="center" vertical="center"/>
    </xf>
    <xf numFmtId="0" fontId="14" fillId="0" borderId="0" xfId="0" applyFont="1" applyAlignment="1">
      <alignment horizontal="center" vertical="center"/>
    </xf>
    <xf numFmtId="0" fontId="22" fillId="0" borderId="0" xfId="0" applyFont="1" applyAlignment="1">
      <alignment horizontal="center" vertical="center"/>
    </xf>
    <xf numFmtId="14" fontId="22" fillId="0" borderId="0" xfId="0" applyNumberFormat="1" applyFont="1" applyAlignment="1">
      <alignment horizontal="center" vertical="center"/>
    </xf>
    <xf numFmtId="14" fontId="13" fillId="0" borderId="0" xfId="0" applyNumberFormat="1" applyFont="1" applyAlignment="1">
      <alignment horizontal="center" vertical="center" textRotation="90"/>
    </xf>
    <xf numFmtId="0" fontId="25" fillId="0" borderId="0" xfId="0" applyFont="1" applyAlignment="1">
      <alignment vertical="center" wrapText="1"/>
    </xf>
    <xf numFmtId="0" fontId="23" fillId="9" borderId="0" xfId="3" applyFont="1" applyFill="1" applyBorder="1" applyAlignment="1" applyProtection="1">
      <alignment horizontal="center" vertical="center"/>
    </xf>
    <xf numFmtId="0" fontId="27" fillId="0" borderId="0" xfId="8" applyFont="1" applyFill="1" applyAlignment="1" applyProtection="1">
      <alignment horizontal="center" vertical="center"/>
    </xf>
    <xf numFmtId="0" fontId="28" fillId="0" borderId="0" xfId="1" applyFont="1" applyFill="1" applyAlignment="1" applyProtection="1">
      <alignment horizontal="left" vertical="center" indent="1"/>
    </xf>
    <xf numFmtId="0" fontId="29" fillId="9" borderId="0" xfId="1" applyFont="1" applyFill="1" applyAlignment="1" applyProtection="1">
      <alignment horizontal="left" vertical="center" indent="1"/>
    </xf>
    <xf numFmtId="0" fontId="27" fillId="0" borderId="0" xfId="4" applyFont="1" applyFill="1" applyAlignment="1" applyProtection="1">
      <alignment horizontal="center" vertical="center"/>
    </xf>
    <xf numFmtId="0" fontId="29" fillId="9" borderId="0" xfId="1" applyFont="1" applyFill="1" applyAlignment="1" applyProtection="1">
      <alignment horizontal="center" vertical="center"/>
    </xf>
    <xf numFmtId="0" fontId="28" fillId="0" borderId="0" xfId="1" applyFont="1" applyFill="1" applyAlignment="1" applyProtection="1">
      <alignment vertical="center"/>
    </xf>
    <xf numFmtId="0" fontId="28" fillId="0" borderId="0" xfId="1" applyFont="1" applyFill="1" applyAlignment="1" applyProtection="1">
      <alignment horizontal="center" vertical="center"/>
    </xf>
    <xf numFmtId="0" fontId="28" fillId="0" borderId="0" xfId="0" applyFont="1" applyAlignment="1">
      <alignment horizontal="center" vertical="center"/>
    </xf>
    <xf numFmtId="0" fontId="28" fillId="0" borderId="0" xfId="0" applyFont="1" applyAlignment="1">
      <alignment vertical="center"/>
    </xf>
    <xf numFmtId="0" fontId="0" fillId="0" borderId="0" xfId="0" applyAlignment="1">
      <alignment horizontal="left" vertical="center"/>
    </xf>
    <xf numFmtId="0" fontId="4" fillId="0" borderId="0" xfId="2" applyFont="1" applyFill="1" applyBorder="1" applyAlignment="1">
      <alignment horizontal="center" vertical="center" wrapText="1"/>
    </xf>
    <xf numFmtId="0" fontId="24" fillId="0" borderId="0" xfId="0" applyFont="1" applyAlignment="1">
      <alignment horizontal="center" vertical="center"/>
    </xf>
    <xf numFmtId="0" fontId="5" fillId="10" borderId="0" xfId="0" applyFont="1" applyFill="1" applyAlignment="1">
      <alignment horizontal="center" vertical="center"/>
    </xf>
    <xf numFmtId="0" fontId="5" fillId="17" borderId="0" xfId="0" applyFont="1" applyFill="1" applyAlignment="1">
      <alignment horizontal="center" vertical="center"/>
    </xf>
    <xf numFmtId="165" fontId="5" fillId="18" borderId="0" xfId="7" applyNumberFormat="1" applyFont="1" applyFill="1" applyBorder="1" applyAlignment="1" applyProtection="1">
      <alignment horizontal="center" vertical="center"/>
    </xf>
    <xf numFmtId="165" fontId="5" fillId="13" borderId="0" xfId="6" applyNumberFormat="1" applyFont="1" applyFill="1" applyBorder="1" applyAlignment="1" applyProtection="1">
      <alignment horizontal="center" vertical="center"/>
    </xf>
    <xf numFmtId="0" fontId="5" fillId="12" borderId="0" xfId="5" applyFont="1" applyFill="1" applyBorder="1" applyAlignment="1" applyProtection="1">
      <alignment horizontal="center" vertical="center"/>
    </xf>
    <xf numFmtId="0" fontId="5" fillId="11" borderId="0" xfId="4" applyFont="1" applyFill="1" applyBorder="1" applyAlignment="1" applyProtection="1">
      <alignment horizontal="center" vertical="center"/>
    </xf>
    <xf numFmtId="0" fontId="4" fillId="0" borderId="0" xfId="0" applyFont="1" applyAlignment="1">
      <alignment vertical="center"/>
    </xf>
    <xf numFmtId="165" fontId="5" fillId="0" borderId="0" xfId="6" applyNumberFormat="1" applyFont="1" applyFill="1" applyBorder="1" applyAlignment="1" applyProtection="1">
      <alignment vertical="center"/>
    </xf>
    <xf numFmtId="165" fontId="5" fillId="0" borderId="0" xfId="6" applyNumberFormat="1" applyFont="1" applyFill="1" applyBorder="1" applyAlignment="1" applyProtection="1">
      <alignment horizontal="center" vertical="center"/>
    </xf>
    <xf numFmtId="0" fontId="5" fillId="0" borderId="0" xfId="5" applyFont="1" applyFill="1" applyBorder="1" applyAlignment="1" applyProtection="1">
      <alignment horizontal="center" vertical="center"/>
    </xf>
    <xf numFmtId="0" fontId="5" fillId="0" borderId="0" xfId="4" applyFont="1" applyFill="1" applyBorder="1" applyAlignment="1" applyProtection="1">
      <alignment horizontal="center" vertical="center"/>
    </xf>
    <xf numFmtId="165" fontId="5" fillId="0" borderId="0" xfId="7" applyNumberFormat="1" applyFont="1" applyFill="1" applyBorder="1" applyAlignment="1" applyProtection="1">
      <alignment horizontal="center" vertical="center"/>
    </xf>
    <xf numFmtId="0" fontId="5" fillId="0" borderId="0" xfId="0" applyFont="1" applyAlignment="1">
      <alignment vertical="center"/>
    </xf>
    <xf numFmtId="0" fontId="5" fillId="0" borderId="0" xfId="4" applyFont="1" applyFill="1" applyBorder="1" applyAlignment="1" applyProtection="1">
      <alignment vertical="center"/>
    </xf>
    <xf numFmtId="165" fontId="5" fillId="0" borderId="0" xfId="7" applyNumberFormat="1" applyFont="1" applyFill="1" applyBorder="1" applyAlignment="1" applyProtection="1">
      <alignment vertical="center"/>
    </xf>
    <xf numFmtId="0" fontId="11" fillId="0" borderId="0" xfId="0" applyFont="1" applyAlignment="1">
      <alignment horizontal="center" vertical="center"/>
    </xf>
    <xf numFmtId="0" fontId="5" fillId="0" borderId="12" xfId="0" applyFont="1" applyBorder="1" applyAlignment="1">
      <alignment vertical="center"/>
    </xf>
    <xf numFmtId="0" fontId="5" fillId="0" borderId="11" xfId="0" applyFont="1" applyBorder="1" applyAlignment="1">
      <alignment horizontal="center" vertical="center"/>
    </xf>
    <xf numFmtId="0" fontId="32" fillId="0" borderId="0" xfId="0" applyFont="1" applyAlignment="1">
      <alignment horizontal="center" vertical="center"/>
    </xf>
    <xf numFmtId="0" fontId="33" fillId="0" borderId="0" xfId="0" applyFont="1" applyAlignment="1">
      <alignment horizontal="center" vertical="center"/>
    </xf>
    <xf numFmtId="14" fontId="33" fillId="0" borderId="0" xfId="0" applyNumberFormat="1" applyFont="1" applyAlignment="1">
      <alignment horizontal="center" vertical="center" textRotation="90"/>
    </xf>
    <xf numFmtId="0" fontId="34" fillId="0" borderId="0" xfId="0" applyFont="1" applyAlignment="1">
      <alignment horizontal="center" vertical="center"/>
    </xf>
    <xf numFmtId="0" fontId="35" fillId="0" borderId="0" xfId="0" applyFont="1" applyAlignment="1">
      <alignment horizontal="center" vertical="center"/>
    </xf>
    <xf numFmtId="0" fontId="4" fillId="0" borderId="0" xfId="2" applyFont="1" applyFill="1" applyAlignment="1">
      <alignment horizontal="center" vertical="center" wrapText="1"/>
    </xf>
    <xf numFmtId="0" fontId="36" fillId="0" borderId="10" xfId="0" applyFont="1" applyBorder="1" applyAlignment="1">
      <alignment horizontal="center" vertical="center"/>
    </xf>
    <xf numFmtId="0" fontId="12" fillId="0" borderId="0" xfId="0" applyFont="1" applyAlignment="1">
      <alignment horizontal="center" vertical="center"/>
    </xf>
    <xf numFmtId="0" fontId="12" fillId="9" borderId="10" xfId="0" applyFont="1" applyFill="1" applyBorder="1" applyAlignment="1">
      <alignment horizontal="center" vertical="center"/>
    </xf>
    <xf numFmtId="0" fontId="12" fillId="3" borderId="10" xfId="0" applyFont="1" applyFill="1" applyBorder="1" applyAlignment="1">
      <alignment horizontal="center" vertical="center"/>
    </xf>
    <xf numFmtId="0" fontId="37" fillId="0" borderId="0" xfId="0" applyFont="1"/>
    <xf numFmtId="0" fontId="31" fillId="9" borderId="0" xfId="0" applyFont="1" applyFill="1"/>
    <xf numFmtId="0" fontId="31" fillId="9" borderId="0" xfId="0" applyFont="1" applyFill="1" applyAlignment="1">
      <alignment horizontal="center" vertical="center"/>
    </xf>
    <xf numFmtId="0" fontId="24" fillId="0" borderId="0" xfId="0" applyFont="1" applyAlignment="1">
      <alignment horizontal="center" vertical="center"/>
    </xf>
    <xf numFmtId="0" fontId="26" fillId="0" borderId="0" xfId="0" applyFont="1" applyAlignment="1">
      <alignment horizontal="center" vertical="center" wrapText="1"/>
    </xf>
    <xf numFmtId="0" fontId="5" fillId="10" borderId="0" xfId="0" applyFont="1" applyFill="1" applyAlignment="1">
      <alignment horizontal="center" vertical="center"/>
    </xf>
    <xf numFmtId="0" fontId="5" fillId="17" borderId="0" xfId="0" applyFont="1" applyFill="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165" fontId="5" fillId="18" borderId="0" xfId="7" applyNumberFormat="1" applyFont="1" applyFill="1" applyBorder="1" applyAlignment="1" applyProtection="1">
      <alignment horizontal="center" vertical="center"/>
    </xf>
    <xf numFmtId="165" fontId="5" fillId="13" borderId="0" xfId="6" applyNumberFormat="1" applyFont="1" applyFill="1" applyBorder="1" applyAlignment="1" applyProtection="1">
      <alignment horizontal="center" vertical="center"/>
    </xf>
    <xf numFmtId="0" fontId="5" fillId="12" borderId="0" xfId="5" applyFont="1" applyFill="1" applyBorder="1" applyAlignment="1" applyProtection="1">
      <alignment horizontal="center" vertical="center"/>
    </xf>
    <xf numFmtId="0" fontId="5" fillId="11" borderId="0" xfId="4" applyFont="1" applyFill="1" applyBorder="1" applyAlignment="1" applyProtection="1">
      <alignment horizontal="center" vertical="center"/>
    </xf>
    <xf numFmtId="0" fontId="5" fillId="0" borderId="0" xfId="0" applyFont="1" applyAlignment="1">
      <alignment horizontal="center" vertical="center"/>
    </xf>
    <xf numFmtId="165" fontId="5" fillId="0" borderId="0" xfId="6" applyNumberFormat="1" applyFont="1" applyFill="1" applyBorder="1" applyAlignment="1" applyProtection="1">
      <alignment horizontal="center" vertical="center"/>
    </xf>
    <xf numFmtId="0" fontId="5" fillId="0" borderId="0" xfId="5" applyFont="1" applyFill="1" applyBorder="1" applyAlignment="1" applyProtection="1">
      <alignment horizontal="center" vertical="center"/>
    </xf>
    <xf numFmtId="0" fontId="30" fillId="0" borderId="7" xfId="9" applyFont="1" applyBorder="1" applyAlignment="1" applyProtection="1">
      <alignment horizontal="center" vertical="center"/>
    </xf>
    <xf numFmtId="0" fontId="30" fillId="0" borderId="4" xfId="9" applyFont="1" applyBorder="1" applyAlignment="1" applyProtection="1">
      <alignment horizontal="center" vertical="center"/>
    </xf>
    <xf numFmtId="0" fontId="30" fillId="0" borderId="6" xfId="9" applyFont="1" applyBorder="1" applyAlignment="1" applyProtection="1">
      <alignment horizontal="center" vertical="center"/>
    </xf>
    <xf numFmtId="0" fontId="22" fillId="0" borderId="8" xfId="0" applyFont="1" applyBorder="1" applyAlignment="1">
      <alignment horizontal="center" vertical="center"/>
    </xf>
    <xf numFmtId="0" fontId="22" fillId="0" borderId="9" xfId="0" applyFont="1" applyBorder="1" applyAlignment="1">
      <alignment horizontal="center" vertical="center"/>
    </xf>
    <xf numFmtId="0" fontId="22" fillId="17" borderId="0" xfId="0" applyFont="1" applyFill="1" applyAlignment="1">
      <alignment horizontal="center" vertical="center"/>
    </xf>
    <xf numFmtId="0" fontId="22" fillId="10" borderId="0" xfId="0" applyFont="1" applyFill="1" applyAlignment="1">
      <alignment horizontal="center" vertical="center"/>
    </xf>
    <xf numFmtId="0" fontId="22" fillId="11" borderId="0" xfId="4" applyFont="1" applyFill="1" applyBorder="1" applyAlignment="1" applyProtection="1">
      <alignment horizontal="center" vertical="center"/>
    </xf>
    <xf numFmtId="0" fontId="22" fillId="12" borderId="0" xfId="5" applyFont="1" applyFill="1" applyBorder="1" applyAlignment="1" applyProtection="1">
      <alignment horizontal="center" vertical="center"/>
    </xf>
    <xf numFmtId="165" fontId="22" fillId="13" borderId="0" xfId="6" applyNumberFormat="1" applyFont="1" applyFill="1" applyBorder="1" applyAlignment="1" applyProtection="1">
      <alignment horizontal="center" vertical="center"/>
    </xf>
    <xf numFmtId="165" fontId="22" fillId="18" borderId="0" xfId="7" applyNumberFormat="1" applyFont="1" applyFill="1" applyBorder="1" applyAlignment="1" applyProtection="1">
      <alignment horizontal="center" vertical="center"/>
    </xf>
    <xf numFmtId="0" fontId="20" fillId="0" borderId="7" xfId="0" applyFont="1" applyBorder="1" applyAlignment="1">
      <alignment horizontal="center" vertical="center"/>
    </xf>
    <xf numFmtId="0" fontId="20" fillId="0" borderId="4" xfId="0" applyFont="1" applyBorder="1" applyAlignment="1">
      <alignment horizontal="center" vertical="center"/>
    </xf>
    <xf numFmtId="0" fontId="20" fillId="0" borderId="6" xfId="0" applyFont="1" applyBorder="1" applyAlignment="1">
      <alignment horizontal="center" vertical="center"/>
    </xf>
    <xf numFmtId="0" fontId="21" fillId="0" borderId="7" xfId="0" applyFont="1" applyBorder="1" applyAlignment="1">
      <alignment horizontal="center" vertical="center"/>
    </xf>
    <xf numFmtId="0" fontId="21" fillId="0" borderId="4" xfId="0" applyFont="1" applyBorder="1" applyAlignment="1">
      <alignment horizontal="center" vertical="center"/>
    </xf>
    <xf numFmtId="0" fontId="21" fillId="0" borderId="6" xfId="0" applyFont="1" applyBorder="1" applyAlignment="1">
      <alignment horizontal="center" vertical="center"/>
    </xf>
    <xf numFmtId="0" fontId="6" fillId="17" borderId="0" xfId="0" applyFont="1" applyFill="1" applyAlignment="1">
      <alignment horizontal="center" vertical="center"/>
    </xf>
    <xf numFmtId="0" fontId="4" fillId="17" borderId="0" xfId="0" applyFont="1" applyFill="1" applyAlignment="1">
      <alignment horizontal="center" vertical="center"/>
    </xf>
    <xf numFmtId="0" fontId="9" fillId="17" borderId="0" xfId="0" applyFont="1" applyFill="1" applyAlignment="1">
      <alignment horizontal="center" vertical="center"/>
    </xf>
    <xf numFmtId="0" fontId="6" fillId="17" borderId="0" xfId="2" applyFont="1" applyFill="1" applyBorder="1" applyAlignment="1">
      <alignment horizontal="center" vertical="center" wrapText="1"/>
    </xf>
    <xf numFmtId="0" fontId="7" fillId="17" borderId="0" xfId="2" applyFont="1" applyFill="1" applyBorder="1" applyAlignment="1">
      <alignment horizontal="center" vertical="center" wrapText="1"/>
    </xf>
    <xf numFmtId="0" fontId="12" fillId="17" borderId="0" xfId="2" applyFont="1" applyFill="1" applyBorder="1" applyAlignment="1">
      <alignment horizontal="center" vertical="center" wrapText="1"/>
    </xf>
    <xf numFmtId="0" fontId="4" fillId="17" borderId="0" xfId="2" applyFont="1" applyFill="1" applyBorder="1" applyAlignment="1">
      <alignment horizontal="center" vertical="center" wrapText="1"/>
    </xf>
    <xf numFmtId="0" fontId="4" fillId="17" borderId="10" xfId="0" applyFont="1" applyFill="1" applyBorder="1" applyAlignment="1">
      <alignment horizontal="center" vertical="center"/>
    </xf>
    <xf numFmtId="0" fontId="6" fillId="17" borderId="1" xfId="0" applyFont="1" applyFill="1" applyBorder="1" applyAlignment="1">
      <alignment horizontal="center" vertical="center" wrapText="1"/>
    </xf>
    <xf numFmtId="0" fontId="6" fillId="17" borderId="1" xfId="2" applyFont="1" applyFill="1" applyBorder="1" applyAlignment="1">
      <alignment horizontal="center" vertical="center" wrapText="1"/>
    </xf>
    <xf numFmtId="0" fontId="6" fillId="0" borderId="1" xfId="0" applyFont="1" applyFill="1" applyBorder="1" applyAlignment="1">
      <alignment horizontal="center" vertical="center" wrapText="1"/>
    </xf>
  </cellXfs>
  <cellStyles count="17">
    <cellStyle name="20 % - Accent3" xfId="1" builtinId="38"/>
    <cellStyle name="20 % - Accent3 2" xfId="15" xr:uid="{765ABDD9-A0DC-494D-862A-A1C2E25D2CB9}"/>
    <cellStyle name="40 % - Accent2" xfId="4" builtinId="35"/>
    <cellStyle name="40 % - Accent2 2" xfId="12" xr:uid="{3458ECD6-EDA0-40D8-B474-22726418CC58}"/>
    <cellStyle name="40 % - Accent4" xfId="6" builtinId="43"/>
    <cellStyle name="40 % - Accent4 2" xfId="14" xr:uid="{FCB429EE-BB32-4AF6-BD27-BABFB8BD64E1}"/>
    <cellStyle name="40 % - Accent5" xfId="7" builtinId="47"/>
    <cellStyle name="40 % - Accent5 2" xfId="16" xr:uid="{2B90E89E-C56B-45B7-8447-368E7D1E864E}"/>
    <cellStyle name="40 % - Accent6" xfId="8" builtinId="51"/>
    <cellStyle name="40 % - Accent6 2" xfId="11" xr:uid="{19B3947F-F4A3-4457-A517-9DB8017BE28F}"/>
    <cellStyle name="60 % - Accent3" xfId="5" builtinId="40"/>
    <cellStyle name="60 % - Accent3 2" xfId="13" xr:uid="{87EF31B7-0FCD-4527-AFA7-1AE368F98F12}"/>
    <cellStyle name="Employé" xfId="2" xr:uid="{68B3DC72-8442-4E8C-AE67-A59AA039C52C}"/>
    <cellStyle name="Normal" xfId="0" builtinId="0"/>
    <cellStyle name="Normal 2" xfId="10" xr:uid="{AA0B294F-4900-424A-AAC6-088358A69302}"/>
    <cellStyle name="Titre 2" xfId="9" xr:uid="{0B1C0A4D-A161-47B8-A112-185FF3F85440}"/>
    <cellStyle name="Titre 3" xfId="3" builtinId="18"/>
  </cellStyles>
  <dxfs count="170">
    <dxf>
      <font>
        <b val="0"/>
        <i val="0"/>
        <color theme="0"/>
      </font>
    </dxf>
    <dxf>
      <font>
        <b/>
        <i val="0"/>
        <color theme="1" tint="0.34998626667073579"/>
      </font>
    </dxf>
    <dxf>
      <font>
        <b val="0"/>
        <i val="0"/>
        <color theme="0"/>
      </font>
    </dxf>
    <dxf>
      <font>
        <b/>
        <i val="0"/>
        <color theme="1" tint="0.34998626667073579"/>
      </font>
    </dxf>
    <dxf>
      <fill>
        <patternFill>
          <bgColor rgb="FFA7D971"/>
        </patternFill>
      </fill>
    </dxf>
    <dxf>
      <fill>
        <patternFill>
          <bgColor rgb="FFA7D971"/>
        </patternFill>
      </fill>
    </dxf>
    <dxf>
      <fill>
        <patternFill>
          <bgColor rgb="FFFFB547"/>
        </patternFill>
      </fill>
    </dxf>
    <dxf>
      <fill>
        <patternFill>
          <bgColor rgb="FFFFB547"/>
        </patternFill>
      </fill>
    </dxf>
    <dxf>
      <fill>
        <patternFill>
          <bgColor rgb="FF8EB2E6"/>
        </patternFill>
      </fill>
    </dxf>
    <dxf>
      <fill>
        <patternFill>
          <bgColor rgb="FF8EB2E6"/>
        </patternFill>
      </fill>
    </dxf>
    <dxf>
      <fill>
        <patternFill>
          <bgColor rgb="FFE2A7FF"/>
        </patternFill>
      </fill>
    </dxf>
    <dxf>
      <fill>
        <patternFill>
          <bgColor rgb="FFE2A7FF"/>
        </patternFill>
      </fill>
    </dxf>
    <dxf>
      <fill>
        <patternFill>
          <bgColor theme="4" tint="0.79998168889431442"/>
        </patternFill>
      </fill>
    </dxf>
    <dxf>
      <fill>
        <patternFill>
          <bgColor theme="4" tint="0.79998168889431442"/>
        </patternFill>
      </fill>
    </dxf>
    <dxf>
      <fill>
        <patternFill>
          <bgColor theme="0"/>
        </patternFill>
      </fill>
      <border>
        <left style="thin">
          <color theme="1"/>
        </left>
        <right style="thin">
          <color theme="1"/>
        </right>
        <top style="thin">
          <color theme="1"/>
        </top>
        <bottom style="thin">
          <color theme="1"/>
        </bottom>
      </border>
    </dxf>
    <dxf>
      <fill>
        <patternFill>
          <bgColor theme="0"/>
        </patternFill>
      </fill>
      <border>
        <left style="thin">
          <color auto="1"/>
        </left>
        <right style="thin">
          <color auto="1"/>
        </right>
        <top style="thin">
          <color auto="1"/>
        </top>
        <bottom style="thin">
          <color auto="1"/>
        </bottom>
      </border>
    </dxf>
    <dxf>
      <fill>
        <patternFill>
          <bgColor rgb="FFF3E311"/>
        </patternFill>
      </fill>
      <border>
        <left/>
        <right/>
        <top/>
        <bottom/>
      </border>
    </dxf>
    <dxf>
      <fill>
        <patternFill>
          <bgColor rgb="FFF3E311"/>
        </patternFill>
      </fill>
      <border>
        <left/>
        <right/>
        <top/>
        <bottom/>
      </border>
    </dxf>
    <dxf>
      <fill>
        <patternFill>
          <bgColor theme="0" tint="-0.24994659260841701"/>
        </patternFill>
      </fill>
    </dxf>
    <dxf>
      <fill>
        <patternFill>
          <bgColor theme="0" tint="-0.499984740745262"/>
        </patternFill>
      </fill>
    </dxf>
    <dxf>
      <font>
        <b/>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numFmt numFmtId="166" formatCode="[$-F800]dddd\,\ mmmm\ dd\,\ yyyy"/>
      <alignment horizontal="center" vertical="center" textRotation="0" wrapText="0" indent="0" justifyLastLine="0" shrinkToFit="0" readingOrder="0"/>
    </dxf>
    <dxf>
      <font>
        <b/>
        <i val="0"/>
        <strike val="0"/>
        <condense val="0"/>
        <extend val="0"/>
        <outline val="0"/>
        <shadow val="0"/>
        <u val="none"/>
        <vertAlign val="baseline"/>
        <sz val="12"/>
        <color theme="0"/>
        <name val="Aptos"/>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numFmt numFmtId="19" formatCode="dd/mm/yyyy"/>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2"/>
        <color theme="0"/>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i val="0"/>
        <strike val="0"/>
        <condense val="0"/>
        <extend val="0"/>
        <outline val="0"/>
        <shadow val="0"/>
        <u val="none"/>
        <vertAlign val="baseline"/>
        <sz val="11"/>
        <color theme="1" tint="0.34998626667073579"/>
        <name val="Aptos"/>
        <family val="2"/>
        <scheme val="none"/>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border outline="0">
        <top style="thin">
          <color theme="0" tint="-0.34998626667073579"/>
        </top>
      </border>
    </dxf>
    <dxf>
      <border outline="0">
        <top style="thin">
          <color theme="5" tint="0.59996337778862885"/>
        </top>
        <bottom style="thin">
          <color theme="0" tint="-0.34998626667073579"/>
        </bottom>
      </border>
    </dxf>
    <dxf>
      <font>
        <strike val="0"/>
        <outline val="0"/>
        <shadow val="0"/>
        <u val="none"/>
        <vertAlign val="baseline"/>
        <color theme="1" tint="0.34998626667073579"/>
        <name val="Aptos"/>
        <family val="2"/>
        <scheme val="none"/>
      </font>
      <alignment horizontal="center" vertical="center" textRotation="0" indent="0" justifyLastLine="0" shrinkToFit="0" readingOrder="0"/>
    </dxf>
    <dxf>
      <border outline="0">
        <bottom style="thin">
          <color theme="5" tint="0.59996337778862885"/>
        </bottom>
      </border>
    </dxf>
    <dxf>
      <font>
        <b/>
        <i val="0"/>
        <strike val="0"/>
        <condense val="0"/>
        <extend val="0"/>
        <outline val="0"/>
        <shadow val="0"/>
        <u val="none"/>
        <vertAlign val="baseline"/>
        <sz val="12"/>
        <color theme="0"/>
        <name val="Aptos"/>
        <family val="2"/>
        <scheme val="none"/>
      </font>
      <fill>
        <patternFill patternType="solid">
          <fgColor indexed="64"/>
          <bgColor rgb="FF6A9694"/>
        </patternFill>
      </fill>
      <alignment horizontal="center" vertical="center" textRotation="0" wrapText="0" indent="0" justifyLastLine="0" shrinkToFit="0" readingOrder="0"/>
      <border diagonalUp="0" diagonalDown="0" outline="0">
        <left style="thick">
          <color theme="0"/>
        </left>
        <right style="thick">
          <color theme="0"/>
        </right>
        <top/>
        <bottom/>
      </border>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4"/>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indexed="65"/>
        </patternFill>
      </fill>
      <alignment horizontal="center" vertical="center" textRotation="0" wrapText="1" indent="0" justifyLastLine="0" shrinkToFit="0" readingOrder="0"/>
    </dxf>
    <dxf>
      <border outline="0">
        <top style="medium">
          <color theme="0"/>
        </top>
      </border>
    </dxf>
    <dxf>
      <font>
        <strike val="0"/>
        <outline val="0"/>
        <shadow val="0"/>
        <u val="none"/>
        <vertAlign val="baseline"/>
        <name val="Aptos"/>
        <family val="2"/>
        <scheme val="none"/>
      </font>
    </dxf>
    <dxf>
      <border outline="0">
        <bottom style="medium">
          <color theme="0"/>
        </bottom>
      </border>
    </dxf>
    <dxf>
      <font>
        <b/>
        <i val="0"/>
        <strike val="0"/>
        <condense val="0"/>
        <extend val="0"/>
        <outline val="0"/>
        <shadow val="0"/>
        <u val="none"/>
        <vertAlign val="baseline"/>
        <sz val="14"/>
        <color theme="0"/>
        <name val="Aptos"/>
        <family val="2"/>
        <scheme val="none"/>
      </font>
      <fill>
        <patternFill patternType="solid">
          <fgColor indexed="64"/>
          <bgColor rgb="FF6A9694"/>
        </patternFill>
      </fill>
      <alignment horizontal="center" vertical="center" textRotation="0" wrapText="0" indent="0" justifyLastLine="0" shrinkToFit="0" readingOrder="0"/>
      <border diagonalUp="0" diagonalDown="0" outline="0">
        <left style="medium">
          <color theme="0"/>
        </left>
        <right style="medium">
          <color theme="0"/>
        </right>
        <top/>
        <bottom/>
      </border>
    </dxf>
    <dxf>
      <font>
        <strike val="0"/>
        <outline val="0"/>
        <shadow val="0"/>
        <u val="none"/>
        <vertAlign val="baseline"/>
        <sz val="11"/>
        <color theme="1" tint="0.34998626667073579"/>
        <name val="Aptos"/>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theme="1" tint="0.34998626667073579"/>
        <name val="Aptos"/>
        <family val="2"/>
        <scheme val="none"/>
      </font>
      <numFmt numFmtId="0" formatCode="General"/>
      <alignment horizontal="center" vertical="center" textRotation="0" wrapText="0" indent="0" justifyLastLine="0" shrinkToFit="0" readingOrder="0"/>
    </dxf>
    <dxf>
      <font>
        <b/>
        <strike val="0"/>
        <outline val="0"/>
        <shadow val="0"/>
        <u val="none"/>
        <vertAlign val="baseline"/>
        <sz val="11"/>
        <color theme="1" tint="0.34998626667073579"/>
        <name val="Aptos"/>
        <family val="2"/>
        <scheme val="none"/>
      </font>
      <numFmt numFmtId="0" formatCode="General"/>
      <alignment horizontal="center" vertical="center" textRotation="0" wrapText="0" indent="0" justifyLastLine="0" shrinkToFit="0" readingOrder="0"/>
    </dxf>
    <dxf>
      <border outline="0">
        <top style="medium">
          <color theme="0"/>
        </top>
      </border>
    </dxf>
    <dxf>
      <font>
        <strike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border outline="0">
        <bottom style="medium">
          <color theme="0"/>
        </bottom>
      </border>
    </dxf>
    <dxf>
      <font>
        <b/>
        <i val="0"/>
        <strike val="0"/>
        <condense val="0"/>
        <extend val="0"/>
        <outline val="0"/>
        <shadow val="0"/>
        <u val="none"/>
        <vertAlign val="baseline"/>
        <sz val="14"/>
        <color theme="0"/>
        <name val="Aptos"/>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theme="0"/>
        </left>
        <right style="medium">
          <color theme="0"/>
        </right>
        <top style="medium">
          <color theme="0"/>
        </top>
        <bottom style="medium">
          <color theme="0"/>
        </bottom>
      </border>
    </dxf>
    <dxf>
      <border outline="0">
        <top style="thin">
          <color theme="0" tint="-0.34998626667073579"/>
        </top>
        <bottom style="medium">
          <color theme="0"/>
        </bottom>
      </border>
    </dxf>
    <dxf>
      <font>
        <b val="0"/>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0"/>
        <name val="Aptos"/>
        <family val="2"/>
        <scheme val="none"/>
      </font>
      <fill>
        <patternFill patternType="none">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0"/>
        <name val="Aptos"/>
        <family val="2"/>
        <scheme val="none"/>
      </font>
      <fill>
        <patternFill patternType="none">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bgColor auto="1"/>
        </patternFill>
      </fill>
      <alignment horizontal="center" vertical="center" textRotation="0" wrapText="0" indent="0" justifyLastLine="0" shrinkToFit="0" readingOrder="0"/>
    </dxf>
    <dxf>
      <font>
        <b/>
        <i val="0"/>
        <strike val="0"/>
        <condense val="0"/>
        <extend val="0"/>
        <outline val="0"/>
        <shadow val="0"/>
        <u val="none"/>
        <vertAlign val="baseline"/>
        <sz val="14"/>
        <color theme="1" tint="0.34998626667073579"/>
        <name val="Aptos"/>
        <family val="2"/>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theme="5" tint="-0.24994659260841701"/>
          <bgColor auto="1"/>
        </patternFill>
      </fill>
      <alignment horizontal="center" vertical="center" textRotation="0" wrapText="0" indent="0" justifyLastLine="0" shrinkToFit="0" readingOrder="0"/>
      <border diagonalUp="0" diagonalDown="0" outline="0">
        <left style="thick">
          <color theme="0"/>
        </left>
        <right style="thick">
          <color theme="0"/>
        </right>
        <top/>
        <bottom/>
      </border>
    </dxf>
    <dxf>
      <fill>
        <patternFill patternType="solid">
          <fgColor theme="5" tint="0.39994506668294322"/>
          <bgColor theme="5" tint="0.399914548173467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theme="1"/>
      </font>
      <fill>
        <patternFill patternType="solid">
          <fgColor theme="5" tint="0.39994506668294322"/>
          <bgColor theme="5" tint="0.399914548173467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theme="0"/>
      </font>
      <fill>
        <patternFill patternType="none">
          <bgColor auto="1"/>
        </patternFill>
      </fill>
      <border diagonalUp="0" diagonalDown="0">
        <left/>
        <right/>
        <top style="thin">
          <color theme="0"/>
        </top>
        <bottom style="thin">
          <color theme="0"/>
        </bottom>
        <vertical/>
        <horizontal style="thin">
          <color theme="0"/>
        </horizontal>
      </border>
    </dxf>
    <dxf>
      <font>
        <color theme="0"/>
      </font>
      <fill>
        <patternFill patternType="solid">
          <bgColor rgb="FF6A9694"/>
        </patternFill>
      </fill>
      <border diagonalUp="0" diagonalDown="0">
        <left/>
        <right/>
        <top style="thin">
          <color theme="5" tint="0.59996337778862885"/>
        </top>
        <bottom style="thin">
          <color theme="5" tint="0.59996337778862885"/>
        </bottom>
        <vertical/>
        <horizontal style="thin">
          <color theme="5" tint="0.59996337778862885"/>
        </horizontal>
      </border>
    </dxf>
    <dxf>
      <fill>
        <patternFill>
          <bgColor rgb="FFC6D8D5"/>
        </patternFill>
      </fill>
      <border>
        <top style="thick">
          <color theme="0"/>
        </top>
        <bottom style="thick">
          <color theme="0"/>
        </bottom>
        <horizontal style="thick">
          <color theme="0"/>
        </horizontal>
      </border>
    </dxf>
    <dxf>
      <fill>
        <patternFill patternType="solid">
          <fgColor auto="1"/>
          <bgColor rgb="FFE2EAEA"/>
        </patternFill>
      </fill>
      <border>
        <top style="thick">
          <color theme="0"/>
        </top>
        <bottom style="thick">
          <color theme="0"/>
        </bottom>
        <horizontal style="thick">
          <color theme="0"/>
        </horizontal>
      </border>
    </dxf>
    <dxf>
      <font>
        <color auto="1"/>
      </font>
      <fill>
        <patternFill>
          <fgColor theme="5" tint="0.39994506668294322"/>
          <bgColor theme="5" tint="0.39991454817346722"/>
        </patternFill>
      </fill>
      <border diagonalUp="0" diagonalDown="0">
        <left style="thin">
          <color theme="0"/>
        </left>
        <right style="thin">
          <color theme="0"/>
        </right>
        <top style="thin">
          <color theme="5" tint="0.59996337778862885"/>
        </top>
        <bottom style="thick">
          <color theme="5"/>
        </bottom>
        <vertical style="thick">
          <color theme="0"/>
        </vertical>
        <horizontal style="thin">
          <color theme="5" tint="0.59996337778862885"/>
        </horizontal>
      </border>
    </dxf>
    <dxf>
      <font>
        <color theme="0"/>
      </font>
      <fill>
        <patternFill patternType="solid">
          <fgColor indexed="64"/>
          <bgColor theme="5"/>
        </patternFill>
      </fill>
      <border>
        <top style="thin">
          <color theme="0"/>
        </top>
        <bottom style="thin">
          <color theme="0"/>
        </bottom>
        <horizontal style="thin">
          <color theme="0"/>
        </horizontal>
      </border>
    </dxf>
    <dxf>
      <font>
        <b/>
        <i val="0"/>
        <color auto="1"/>
      </font>
      <border diagonalUp="0" diagonalDown="0">
        <left style="thin">
          <color theme="0"/>
        </left>
        <right/>
        <top style="thin">
          <color theme="0"/>
        </top>
        <bottom style="thin">
          <color theme="0"/>
        </bottom>
        <vertical style="thick">
          <color theme="0"/>
        </vertical>
        <horizontal style="thick">
          <color theme="0"/>
        </horizontal>
      </border>
    </dxf>
    <dxf>
      <fill>
        <patternFill>
          <bgColor theme="9" tint="-0.24994659260841701"/>
        </patternFill>
      </fill>
    </dxf>
    <dxf>
      <fill>
        <patternFill>
          <bgColor theme="9" tint="0.79998168889431442"/>
        </patternFill>
      </fill>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B4CCC8"/>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B4CCC8"/>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C6D8D5"/>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B4CCC8"/>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border diagonalUp="0" diagonalDown="0">
        <left/>
        <right/>
        <top/>
        <bottom/>
        <vertical/>
        <horizontal/>
      </border>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C6D8D5"/>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s>
  <tableStyles count="7" defaultTableStyle="TableStyleMedium2" defaultPivotStyle="PivotStyleLight16">
    <tableStyle name="Style de tableau 1" pivot="0" count="6" xr9:uid="{BA917F05-E643-4F91-9032-3D3692632D21}">
      <tableStyleElement type="wholeTable" dxfId="169"/>
      <tableStyleElement type="headerRow" dxfId="168"/>
      <tableStyleElement type="firstRowStripe" dxfId="167"/>
      <tableStyleElement type="secondRowStripe" dxfId="166"/>
      <tableStyleElement type="firstColumnStripe" dxfId="165"/>
      <tableStyleElement type="secondColumnStripe" dxfId="164"/>
    </tableStyle>
    <tableStyle name="Style de tableau 1 2" pivot="0" count="6" xr9:uid="{B7B2C53F-227D-476F-82DA-0F5B6856F160}">
      <tableStyleElement type="wholeTable" dxfId="163"/>
      <tableStyleElement type="headerRow" dxfId="162"/>
      <tableStyleElement type="firstRowStripe" dxfId="161"/>
      <tableStyleElement type="secondRowStripe" dxfId="160"/>
      <tableStyleElement type="firstColumnStripe" dxfId="159"/>
      <tableStyleElement type="secondColumnStripe" dxfId="158"/>
    </tableStyle>
    <tableStyle name="Style de tableau 1 3" pivot="0" count="5" xr9:uid="{40FCFFAC-E574-46D7-92C9-B78D1207C02D}">
      <tableStyleElement type="wholeTable" dxfId="157"/>
      <tableStyleElement type="firstRowStripe" dxfId="156"/>
      <tableStyleElement type="secondRowStripe" dxfId="155"/>
      <tableStyleElement type="firstColumnStripe" dxfId="154"/>
      <tableStyleElement type="secondColumnStripe" dxfId="153"/>
    </tableStyle>
    <tableStyle name="Style de tableau 1 4" pivot="0" count="6" xr9:uid="{95420378-4A7B-4EA0-8405-60E4B9DD5A37}">
      <tableStyleElement type="wholeTable" dxfId="152"/>
      <tableStyleElement type="headerRow" dxfId="151"/>
      <tableStyleElement type="firstRowStripe" dxfId="150"/>
      <tableStyleElement type="secondRowStripe" dxfId="149"/>
      <tableStyleElement type="firstColumnStripe" dxfId="148"/>
      <tableStyleElement type="secondColumnStripe" dxfId="147"/>
    </tableStyle>
    <tableStyle name="Style de tableau 1 5" pivot="0" count="6" xr9:uid="{201DABA5-7AF1-4C28-BCD3-37EEADACBDEA}">
      <tableStyleElement type="wholeTable" dxfId="146"/>
      <tableStyleElement type="headerRow" dxfId="145"/>
      <tableStyleElement type="firstRowStripe" dxfId="144"/>
      <tableStyleElement type="secondRowStripe" dxfId="143"/>
      <tableStyleElement type="firstColumnStripe" dxfId="142"/>
      <tableStyleElement type="secondColumnStripe" dxfId="141"/>
    </tableStyle>
    <tableStyle name="Style de tableau 2" pivot="0" count="2" xr9:uid="{E0D6679A-A002-4B58-B7D2-685BC5253F07}">
      <tableStyleElement type="firstRowStripe" dxfId="140"/>
      <tableStyleElement type="secondRowStripe" dxfId="139"/>
    </tableStyle>
    <tableStyle name="Tableau congés du personnel" pivot="0" count="9" xr9:uid="{EA7A394E-09F4-499D-A206-CBE0891FDF09}">
      <tableStyleElement type="wholeTable" dxfId="138"/>
      <tableStyleElement type="headerRow" dxfId="137"/>
      <tableStyleElement type="totalRow" dxfId="136"/>
      <tableStyleElement type="firstRowStripe" dxfId="135"/>
      <tableStyleElement type="secondRowStripe" dxfId="134"/>
      <tableStyleElement type="firstHeaderCell" dxfId="133"/>
      <tableStyleElement type="lastHeaderCell" dxfId="132"/>
      <tableStyleElement type="firstTotalCell" dxfId="131"/>
      <tableStyleElement type="lastTotalCell" dxfId="130"/>
    </tableStyle>
  </tableStyles>
  <colors>
    <mruColors>
      <color rgb="FFF3E311"/>
      <color rgb="FFF2B800"/>
      <color rgb="FFB4CCC8"/>
      <color rgb="FFFFB547"/>
      <color rgb="FFFF7D96"/>
      <color rgb="FFE2A7FF"/>
      <color rgb="FFA7D971"/>
      <color rgb="FF8EB2E6"/>
      <color rgb="FFE9BDFF"/>
      <color rgb="FFC0E6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standre10.sharepoint.com/sites/Creche/Documents%20partages/Commun/CONGES%20ET%20ABSENCES/2025/Cong&#233;s%20personnel%202025.xlsx" TargetMode="External"/><Relationship Id="rId1" Type="http://schemas.openxmlformats.org/officeDocument/2006/relationships/externalLinkPath" Target="https://standre10.sharepoint.com/sites/Creche/Documents%20partages/Commun/CONGES%20ET%20ABSENCES/2025/Cong&#233;s%20personnel%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anvier"/>
      <sheetName val="Février"/>
      <sheetName val="Mars"/>
      <sheetName val="Avril"/>
      <sheetName val="Mai"/>
      <sheetName val="Juin"/>
      <sheetName val="Juillet"/>
      <sheetName val="Août"/>
      <sheetName val="Septembre"/>
      <sheetName val="Octobre"/>
      <sheetName val="Novembre"/>
      <sheetName val="Décembre"/>
      <sheetName val="totaux congés"/>
      <sheetName val="Noms "/>
      <sheetName val="Congés personnel 2025"/>
    </sheetNames>
    <sheetDataSet>
      <sheetData sheetId="0">
        <row r="4">
          <cell r="D4" t="str">
            <v>C</v>
          </cell>
          <cell r="G4" t="str">
            <v>R</v>
          </cell>
          <cell r="K4" t="str">
            <v>Fract.</v>
          </cell>
          <cell r="O4" t="str">
            <v>Récup. d'heures</v>
          </cell>
          <cell r="T4" t="str">
            <v>CET</v>
          </cell>
        </row>
        <row r="6">
          <cell r="AI6">
            <v>2025</v>
          </cell>
        </row>
      </sheetData>
      <sheetData sheetId="1">
        <row r="8">
          <cell r="AJ8"/>
        </row>
      </sheetData>
      <sheetData sheetId="2">
        <row r="8">
          <cell r="AJ8"/>
        </row>
      </sheetData>
      <sheetData sheetId="3">
        <row r="8">
          <cell r="AJ8"/>
        </row>
      </sheetData>
      <sheetData sheetId="4">
        <row r="8">
          <cell r="AJ8"/>
        </row>
      </sheetData>
      <sheetData sheetId="5">
        <row r="8">
          <cell r="AJ8"/>
        </row>
      </sheetData>
      <sheetData sheetId="6">
        <row r="8">
          <cell r="AJ8"/>
        </row>
      </sheetData>
      <sheetData sheetId="7">
        <row r="8">
          <cell r="AJ8"/>
        </row>
      </sheetData>
      <sheetData sheetId="8">
        <row r="8">
          <cell r="AJ8"/>
        </row>
      </sheetData>
      <sheetData sheetId="9">
        <row r="8">
          <cell r="AJ8"/>
        </row>
      </sheetData>
      <sheetData sheetId="10">
        <row r="8">
          <cell r="AJ8"/>
        </row>
      </sheetData>
      <sheetData sheetId="11">
        <row r="8">
          <cell r="AJ8"/>
        </row>
      </sheetData>
      <sheetData sheetId="12"/>
      <sheetData sheetId="13"/>
      <sheetData sheetId="1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A44D4FB-BAF3-4600-BBEC-F84D242C9C02}" name="Tableau2" displayName="Tableau2" ref="B12:AB62" totalsRowShown="0" headerRowDxfId="129" dataDxfId="128" dataCellStyle="Employé">
  <autoFilter ref="B12:AB62" xr:uid="{1A44D4FB-BAF3-4600-BBEC-F84D242C9C02}"/>
  <tableColumns count="27">
    <tableColumn id="1" xr3:uid="{C6302B6E-689B-40C3-95B5-34B26AC4D2D6}" name="Nom " dataDxfId="127">
      <calculatedColumnFormula>IF(config!B25&lt;&gt;"",config!B25,"")</calculatedColumnFormula>
    </tableColumn>
    <tableColumn id="27" xr3:uid="{BBC047B0-78F3-437C-8B85-1F0FFB9EFFFA}" name="Temps de travail" dataDxfId="126"/>
    <tableColumn id="25" xr3:uid="{DC327A2F-5CBA-4C0E-8965-130268CB72B3}" name="Service" dataDxfId="125"/>
    <tableColumn id="2" xr3:uid="{EDC6D2D6-1158-4AED-9DC5-BE469534B0A9}" name="Colonne1" dataDxfId="124"/>
    <tableColumn id="3" xr3:uid="{E108E3CC-BD41-4001-A925-2E448D56D426}" name="C" dataDxfId="123" dataCellStyle="Employé">
      <calculatedColumnFormula>COUNTIF(AD13:BH13,"C")</calculatedColumnFormula>
    </tableColumn>
    <tableColumn id="4" xr3:uid="{AE7EB74D-C016-4E74-8CCC-8865E6E97DFE}" name="C 0,5" dataDxfId="122" dataCellStyle="Employé">
      <calculatedColumnFormula>COUNTIF(AD13:BH13,"C 0,5")</calculatedColumnFormula>
    </tableColumn>
    <tableColumn id="5" xr3:uid="{09AAC093-25EF-48A7-8EBD-EECEAD393D64}" name="Colonne5" dataDxfId="121" dataCellStyle="Employé"/>
    <tableColumn id="6" xr3:uid="{C078E561-4737-42C6-A606-B3568362E041}" name="R" dataDxfId="120" dataCellStyle="Employé">
      <calculatedColumnFormula>COUNTIF(AD13:BH13,"R")</calculatedColumnFormula>
    </tableColumn>
    <tableColumn id="7" xr3:uid="{27E3E583-CBDC-4816-AFF7-BE47D5F2BD21}" name="R 0,5" dataDxfId="119" dataCellStyle="Employé">
      <calculatedColumnFormula>COUNTIF(AD13:BH13,"R 0,5")</calculatedColumnFormula>
    </tableColumn>
    <tableColumn id="8" xr3:uid="{7207573F-0FBF-44CE-923D-1D58FF12C43C}" name="Colonne8" dataDxfId="118" dataCellStyle="Employé"/>
    <tableColumn id="9" xr3:uid="{6356B6BE-CB12-4E9C-87DF-6F76B9AD6F54}" name="F" dataDxfId="117" dataCellStyle="Employé">
      <calculatedColumnFormula>COUNTIF(AD13:BH13,"F")</calculatedColumnFormula>
    </tableColumn>
    <tableColumn id="10" xr3:uid="{B0E5B580-D648-4588-B4C1-F35792CE8F31}" name="F 0,5" dataDxfId="116" dataCellStyle="Employé">
      <calculatedColumnFormula>COUNTIF(AD13:BH13,"F 0,5")</calculatedColumnFormula>
    </tableColumn>
    <tableColumn id="11" xr3:uid="{1D118287-73DC-4F8F-83C5-45F62DF574D3}" name="Colonne11" dataDxfId="115" dataCellStyle="Employé"/>
    <tableColumn id="12" xr3:uid="{CFD3B128-7502-42E5-AE2A-58273F36FD18}" name="H" dataDxfId="114" dataCellStyle="Employé">
      <calculatedColumnFormula>COUNTIF(AD13:BH13,"H")</calculatedColumnFormula>
    </tableColumn>
    <tableColumn id="13" xr3:uid="{4D109E8B-10AD-484F-A6F0-2F000F97A694}" name="H 0,5" dataDxfId="113" dataCellStyle="Employé">
      <calculatedColumnFormula>COUNTIF(AD13:BH13,"H 0,5")</calculatedColumnFormula>
    </tableColumn>
    <tableColumn id="26" xr3:uid="{8A85DD80-207D-4381-93DF-4AB26F5385C6}" name="H heures et min." dataDxfId="112" dataCellStyle="Employé">
      <calculatedColumnFormula>SUM(AD13:BH13)</calculatedColumnFormula>
    </tableColumn>
    <tableColumn id="14" xr3:uid="{4EE7BB67-459D-4E72-A60A-90439F6C68D9}" name="Colonne14" dataDxfId="111" dataCellStyle="Employé"/>
    <tableColumn id="15" xr3:uid="{815E4C7F-B275-4076-9274-7BCD08250DE2}" name="E" dataDxfId="110" dataCellStyle="Employé">
      <calculatedColumnFormula>COUNTIF(AD13:BH13,"E")</calculatedColumnFormula>
    </tableColumn>
    <tableColumn id="16" xr3:uid="{90AC3D5C-27EA-41E2-A284-D9651CF585E2}" name="E 0,5" dataDxfId="109" dataCellStyle="Employé">
      <calculatedColumnFormula>COUNTIF(AD13:BH13,"E 0,5")</calculatedColumnFormula>
    </tableColumn>
    <tableColumn id="17" xr3:uid="{8F64BB72-5CEB-40BD-AC0A-5497A4309879}" name="Colonne17" dataDxfId="108" dataCellStyle="Employé"/>
    <tableColumn id="18" xr3:uid="{37DF7ADC-D3B2-4473-9BCB-CD71A52B7881}" name="A" dataDxfId="107" dataCellStyle="Employé">
      <calculatedColumnFormula>COUNTIF(AD13:BH13,"A")</calculatedColumnFormula>
    </tableColumn>
    <tableColumn id="19" xr3:uid="{49A8FF98-175A-46D6-86A9-C97FC15F6B26}" name="A 0,5" dataDxfId="106" dataCellStyle="Employé">
      <calculatedColumnFormula>COUNTIF(AD13:BH13,"A 0,5")</calculatedColumnFormula>
    </tableColumn>
    <tableColumn id="20" xr3:uid="{40D60C7D-425B-427C-886E-E939044E34A9}" name="Colonne20" dataDxfId="105" dataCellStyle="Employé"/>
    <tableColumn id="21" xr3:uid="{320AD379-BA98-4B14-8129-580B90C56D78}" name="V" dataDxfId="104" dataCellStyle="Employé">
      <calculatedColumnFormula>COUNTIF(AD13:BH13,"V")</calculatedColumnFormula>
    </tableColumn>
    <tableColumn id="23" xr3:uid="{F78BB300-9A9B-459A-8884-3B1B429B410A}" name="V 0,5" dataDxfId="103" dataCellStyle="Employé">
      <calculatedColumnFormula>COUNTIF(AD13:BH13,"V 0,5")</calculatedColumnFormula>
    </tableColumn>
    <tableColumn id="24" xr3:uid="{F47D22B2-477E-4F31-8826-585FB8EA2AAE}" name="V 0,6" dataDxfId="102" dataCellStyle="Employé"/>
    <tableColumn id="22" xr3:uid="{D61BAC3D-6B1F-429D-B045-DABAFB47188C}" name="Précisions" dataDxfId="101" dataCellStyle="Employé"/>
  </tableColumns>
  <tableStyleInfo name="Style de tableau 1 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291D6A3-E1D4-4DD4-8E85-8621AB8BD13B}" name="Tableau13" displayName="Tableau13" ref="AD11:BH62" totalsRowShown="0" headerRowDxfId="100" dataDxfId="99" tableBorderDxfId="98">
  <autoFilter ref="AD11:BH62" xr:uid="{0291D6A3-E1D4-4DD4-8E85-8621AB8BD13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autoFilter>
  <tableColumns count="31">
    <tableColumn id="1" xr3:uid="{321840A5-4D1B-4569-A3EC-DE972369F43C}" name="Colonne1" dataDxfId="97"/>
    <tableColumn id="2" xr3:uid="{B1A86C89-E1E3-4230-AF11-D7AB165CA1C2}" name="Colonne2" dataDxfId="96"/>
    <tableColumn id="3" xr3:uid="{19ADF8A4-D9C6-499D-AAE0-9C5B7BAEFB8D}" name="Colonne3" dataDxfId="95"/>
    <tableColumn id="4" xr3:uid="{BB7E88D8-5149-40D6-8866-9C72A61C794A}" name="Colonne4" dataDxfId="94"/>
    <tableColumn id="5" xr3:uid="{88D88B15-49A4-420A-9745-C967358B6657}" name="Colonne5" dataDxfId="93"/>
    <tableColumn id="6" xr3:uid="{F906E2A0-FBD2-4BB3-AF12-52756697BC33}" name="Colonne6" dataDxfId="92"/>
    <tableColumn id="7" xr3:uid="{0A2155C4-8B5F-4E95-86AF-7238E50A4A57}" name="Colonne7" dataDxfId="91"/>
    <tableColumn id="8" xr3:uid="{E47ACFC0-A37D-4C23-B78F-594BEE933C85}" name="Colonne8" dataDxfId="90"/>
    <tableColumn id="9" xr3:uid="{3712BCB9-7EBF-4B8F-9441-1405E95180F3}" name="Colonne9" dataDxfId="89"/>
    <tableColumn id="10" xr3:uid="{CA8B7110-273C-48DC-B8E9-35C656114AA3}" name="Colonne10" dataDxfId="88"/>
    <tableColumn id="11" xr3:uid="{88A3A276-A3E5-4BE7-A032-982B97EF91BE}" name="Colonne11" dataDxfId="87"/>
    <tableColumn id="12" xr3:uid="{60A7B5A7-710C-4156-AF7B-7D9A1970D98A}" name="Colonne12" dataDxfId="86"/>
    <tableColumn id="13" xr3:uid="{FB6DD9BE-D9EE-422C-BB66-953509E8AD7E}" name="Colonne13" dataDxfId="85"/>
    <tableColumn id="14" xr3:uid="{DE0A179F-47BB-4807-8998-C6652CA91218}" name="Colonne14" dataDxfId="84"/>
    <tableColumn id="15" xr3:uid="{688EFCE8-7B67-4025-A45D-EFB2BC1A360F}" name="Colonne15" dataDxfId="83"/>
    <tableColumn id="16" xr3:uid="{69CF8833-A9CF-4E57-B10F-4CC4A1857DD1}" name="Colonne16" dataDxfId="82"/>
    <tableColumn id="17" xr3:uid="{55B75DF1-369D-451A-B335-4F4D8A0DC799}" name="Colonne17" dataDxfId="81"/>
    <tableColumn id="18" xr3:uid="{90759C34-F2DA-4E27-A207-C86071241663}" name="Colonne18" dataDxfId="80"/>
    <tableColumn id="19" xr3:uid="{49E8CF93-6F2D-4F6D-BA35-25D84E1BA937}" name="Colonne19" dataDxfId="79"/>
    <tableColumn id="20" xr3:uid="{D83B351A-2321-4E52-B770-193467139DB2}" name="Colonne20" dataDxfId="78"/>
    <tableColumn id="21" xr3:uid="{303B606E-6975-431D-A09A-8AA9B708F5E9}" name="Colonne21" dataDxfId="77"/>
    <tableColumn id="22" xr3:uid="{D3B1E6E1-8003-43BE-BCC7-3F1C370B24E9}" name="Colonne22" dataDxfId="76"/>
    <tableColumn id="23" xr3:uid="{2309BA97-CB4A-4B8C-8432-D9F5EE868351}" name="Colonne23" dataDxfId="75"/>
    <tableColumn id="24" xr3:uid="{9B67CF34-E2EB-4430-8EEB-1FD00BD78875}" name="Colonne24" dataDxfId="74"/>
    <tableColumn id="25" xr3:uid="{F81194D8-3459-4389-899D-5019A92D5678}" name="Colonne25" dataDxfId="73"/>
    <tableColumn id="26" xr3:uid="{44C9A155-450D-46ED-8C5D-C37571220F1F}" name="Colonne26" dataDxfId="72"/>
    <tableColumn id="27" xr3:uid="{FDD98064-D24F-4B86-A419-C91BD76E32F4}" name="Colonne27" dataDxfId="71"/>
    <tableColumn id="28" xr3:uid="{C29959E4-16F1-4220-9638-7ECE201509EF}" name="Colonne28" dataDxfId="70"/>
    <tableColumn id="29" xr3:uid="{2CC2B4CD-908F-4A40-A2E1-0DD733B18727}" name="Colonne29" dataDxfId="69"/>
    <tableColumn id="30" xr3:uid="{E71902E4-3C98-44CA-9986-34210875B9D1}" name="Colonne30" dataDxfId="68"/>
    <tableColumn id="31" xr3:uid="{C0496A83-281D-4BA7-9714-49A34AEAED00}" name="Colonne31" dataDxfId="67"/>
  </tableColumns>
  <tableStyleInfo name="Style de tableau 1 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67C398E2-B102-473B-98AE-C4A0E664F75B}" name="Tableau34" displayName="Tableau34" ref="B6:D56" totalsRowShown="0" headerRowDxfId="66" dataDxfId="64" headerRowBorderDxfId="65" tableBorderDxfId="63">
  <autoFilter ref="B6:D56" xr:uid="{67C398E2-B102-473B-98AE-C4A0E664F75B}"/>
  <tableColumns count="3">
    <tableColumn id="1" xr3:uid="{FE17353D-3C4A-4B45-A6C0-FC7BC472F030}" name="Nom " dataDxfId="62">
      <calculatedColumnFormula>IF(config!B25&lt;&gt;"",config!B25,"")</calculatedColumnFormula>
    </tableColumn>
    <tableColumn id="2" xr3:uid="{9C2DE0D4-C2D7-4466-BC69-C9A0693FC57E}" name="Temps de travail" dataDxfId="61">
      <calculatedColumnFormula>IF(config!C25&lt;&gt;"",config!C25,"")</calculatedColumnFormula>
    </tableColumn>
    <tableColumn id="3" xr3:uid="{07FE8751-D3AB-434A-BD31-F16706231CD0}" name="Service" dataDxfId="60">
      <calculatedColumnFormula>IF(config!D25&lt;&gt;"",config!D25,"")</calculatedColumnFormula>
    </tableColumn>
  </tableColumns>
  <tableStyleInfo name="Style de tableau 1 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D9ADD255-40E7-43B9-8AC5-93230B8F0488}" name="Tableau35" displayName="Tableau35" ref="F6:Z56" totalsRowShown="0" headerRowDxfId="59" dataDxfId="57" headerRowBorderDxfId="58" tableBorderDxfId="56">
  <autoFilter ref="F6:Z56" xr:uid="{D9ADD255-40E7-43B9-8AC5-93230B8F0488}"/>
  <tableColumns count="21">
    <tableColumn id="1" xr3:uid="{085C8231-6067-4975-92B6-3EF2D299776E}" name="C" dataDxfId="55" dataCellStyle="Employé">
      <calculatedColumnFormula>SUM(Janvier!F13+#REF!+#REF!+#REF!+#REF!+#REF!+#REF!+#REF!+#REF!+#REF!+#REF!+#REF!)</calculatedColumnFormula>
    </tableColumn>
    <tableColumn id="2" xr3:uid="{041EE967-6A91-44A7-96A5-5095527788FC}" name="C 0,5" dataDxfId="54" dataCellStyle="Employé">
      <calculatedColumnFormula>SUM(Janvier!G13+#REF!+#REF!+#REF!+#REF!+#REF!+#REF!+#REF!+#REF!+#REF!+#REF!+#REF!)</calculatedColumnFormula>
    </tableColumn>
    <tableColumn id="3" xr3:uid="{DFB6187C-6137-4962-8744-461ACD92FD9C}" name="Colonne5" dataDxfId="53" dataCellStyle="Employé"/>
    <tableColumn id="4" xr3:uid="{3C233BF3-2BDC-4F6E-9229-9F066837CCEA}" name="R" dataDxfId="52" dataCellStyle="Employé">
      <calculatedColumnFormula>SUM(Janvier!I13+#REF!+#REF!+#REF!+#REF!+#REF!+#REF!+#REF!+#REF!+#REF!+#REF!+#REF!)</calculatedColumnFormula>
    </tableColumn>
    <tableColumn id="5" xr3:uid="{05CC380F-E215-4E35-A2FC-99AA89687F84}" name="R 0,5" dataDxfId="51" dataCellStyle="Employé">
      <calculatedColumnFormula>SUM(Janvier!J13+#REF!+#REF!+#REF!+#REF!+#REF!+#REF!+#REF!+#REF!+#REF!+#REF!+#REF!)</calculatedColumnFormula>
    </tableColumn>
    <tableColumn id="6" xr3:uid="{2FAC83EA-4231-4527-80C6-0135F258B05A}" name="Colonne6" dataDxfId="50" dataCellStyle="Employé"/>
    <tableColumn id="7" xr3:uid="{B065E4D4-FF71-4E35-997E-EA81D890DAC5}" name="F" dataDxfId="49" dataCellStyle="Employé">
      <calculatedColumnFormula>SUM(Janvier!L13+#REF!+#REF!+#REF!+#REF!+#REF!+#REF!+#REF!+#REF!+#REF!+#REF!+#REF!)</calculatedColumnFormula>
    </tableColumn>
    <tableColumn id="8" xr3:uid="{A76D2B65-2AFE-489F-8C34-82E447D5625F}" name="F 0,5" dataDxfId="48" dataCellStyle="Employé">
      <calculatedColumnFormula>SUM(Janvier!M13+#REF!+#REF!+#REF!+#REF!+#REF!+#REF!+#REF!+#REF!+#REF!+#REF!+#REF!)</calculatedColumnFormula>
    </tableColumn>
    <tableColumn id="9" xr3:uid="{1B8D3C41-83F1-4152-AB26-F79DCFAED2A3}" name="Colonne4" dataDxfId="47" dataCellStyle="Employé"/>
    <tableColumn id="10" xr3:uid="{55BC8178-2A32-4103-B9AF-B7770A0A806C}" name="H" dataDxfId="46" dataCellStyle="Employé">
      <calculatedColumnFormula>SUM(Janvier!O13+#REF!+#REF!+#REF!+#REF!+#REF!+#REF!+#REF!+#REF!+#REF!+#REF!+#REF!)</calculatedColumnFormula>
    </tableColumn>
    <tableColumn id="11" xr3:uid="{03DA5119-6536-4D98-B16B-AF06ECFF6799}" name="H 0,5" dataDxfId="45" dataCellStyle="Employé">
      <calculatedColumnFormula>SUM(Janvier!P13+#REF!+#REF!+#REF!+#REF!+#REF!+#REF!+#REF!+#REF!+#REF!+#REF!+#REF!)</calculatedColumnFormula>
    </tableColumn>
    <tableColumn id="12" xr3:uid="{301EAFA1-2BB8-4B53-8139-DACCE7E16EFC}" name="H heures et min." dataDxfId="44" dataCellStyle="Employé">
      <calculatedColumnFormula>SUM(Janvier!Q13+#REF!+#REF!+#REF!+#REF!+#REF!+#REF!+#REF!+#REF!+#REF!+#REF!+#REF!)</calculatedColumnFormula>
    </tableColumn>
    <tableColumn id="13" xr3:uid="{11BB2E1B-7394-4BF4-892A-7C52BD31824B}" name="Colonne3" dataDxfId="43" dataCellStyle="Employé"/>
    <tableColumn id="14" xr3:uid="{59763F1B-E1A6-4CC8-919E-FE7A452B94FB}" name="E" dataDxfId="42" dataCellStyle="Employé">
      <calculatedColumnFormula>SUM(Janvier!S13+#REF!+#REF!+#REF!+#REF!+#REF!+#REF!+#REF!+#REF!+#REF!+#REF!+#REF!)</calculatedColumnFormula>
    </tableColumn>
    <tableColumn id="15" xr3:uid="{4D75C0CD-60B3-44C8-8A38-FFC704D287B1}" name="E 0,5" dataDxfId="41" dataCellStyle="Employé">
      <calculatedColumnFormula>SUM(Janvier!T13+#REF!+#REF!+#REF!+#REF!+#REF!+#REF!+#REF!+#REF!+#REF!+#REF!+#REF!)</calculatedColumnFormula>
    </tableColumn>
    <tableColumn id="16" xr3:uid="{5657DE84-F37D-4D93-B0F8-503D4C30650F}" name="Colonne2" dataDxfId="40" dataCellStyle="Employé"/>
    <tableColumn id="17" xr3:uid="{E7E69635-DD91-4628-87CA-7BB8D1C265CF}" name="A" dataDxfId="39" dataCellStyle="Employé">
      <calculatedColumnFormula>SUM(Janvier!V13+#REF!+#REF!+#REF!+#REF!+#REF!+#REF!+#REF!+#REF!+#REF!+#REF!+#REF!)</calculatedColumnFormula>
    </tableColumn>
    <tableColumn id="18" xr3:uid="{FF46FA74-6517-48CF-8627-B6287D7FE187}" name="A 0,5" dataDxfId="38" dataCellStyle="Employé">
      <calculatedColumnFormula>SUM(Janvier!W13+#REF!+#REF!+#REF!+#REF!+#REF!+#REF!+#REF!+#REF!+#REF!+#REF!+#REF!)</calculatedColumnFormula>
    </tableColumn>
    <tableColumn id="19" xr3:uid="{CD9E3979-09BB-44CB-BFD0-0D2105E2AC16}" name="Colonne1" dataDxfId="37" dataCellStyle="Employé"/>
    <tableColumn id="20" xr3:uid="{0C91D020-58EC-487A-B344-E9669333AAF4}" name="V" dataDxfId="36" dataCellStyle="Employé">
      <calculatedColumnFormula>SUM(Janvier!Y13+#REF!+#REF!+#REF!+#REF!+#REF!+#REF!+#REF!+#REF!+#REF!+#REF!+#REF!)</calculatedColumnFormula>
    </tableColumn>
    <tableColumn id="21" xr3:uid="{7FD9BF77-6C86-498B-B12E-96F8B0BF91FA}" name="V 0,5" dataDxfId="35" dataCellStyle="Employé">
      <calculatedColumnFormula>SUM(Janvier!Z13+#REF!+#REF!+#REF!+#REF!+#REF!+#REF!+#REF!+#REF!+#REF!+#REF!+#REF!)</calculatedColumnFormula>
    </tableColumn>
  </tableColumns>
  <tableStyleInfo name="Style de tableau 1 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E8308CA-19A6-4F32-88C9-9D4CBB54F0BC}" name="Tableau1" displayName="Tableau1" ref="B24:D39" totalsRowShown="0" headerRowDxfId="34" dataDxfId="32" headerRowBorderDxfId="33" tableBorderDxfId="31" totalsRowBorderDxfId="30" headerRowCellStyle="20 % - Accent3">
  <autoFilter ref="B24:D39" xr:uid="{EE8308CA-19A6-4F32-88C9-9D4CBB54F0BC}"/>
  <tableColumns count="3">
    <tableColumn id="1" xr3:uid="{5867FE54-8057-4CBB-8DC3-E76317F9B2F5}" name="Nom et prénom" dataDxfId="29"/>
    <tableColumn id="2" xr3:uid="{1B065C47-E145-4BAD-B834-C907E189ACFA}" name="Temps de travail" dataDxfId="28"/>
    <tableColumn id="3" xr3:uid="{B2034653-CF49-46BD-B103-3E2E22DA5A78}" name="Service" dataDxfId="27" dataCellStyle="Employé"/>
  </tableColumns>
  <tableStyleInfo name="Style de tableau 1 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9FBEE51-AD12-4D78-97C9-EFF582523EC0}" name="Tableau3" displayName="Tableau3" ref="B8:D20" totalsRowShown="0" headerRowDxfId="26">
  <autoFilter ref="B8:D20" xr:uid="{B9FBEE51-AD12-4D78-97C9-EFF582523EC0}"/>
  <tableColumns count="3">
    <tableColumn id="1" xr3:uid="{C9919F10-8C04-40B4-88D0-40B0895C8F51}" name="Mois" dataDxfId="25"/>
    <tableColumn id="2" xr3:uid="{75D9FAE1-57C7-4DE9-B1D1-0C466EE1FB0B}" name="Début" dataDxfId="24">
      <calculatedColumnFormula>EDATE(C8,1)</calculatedColumnFormula>
    </tableColumn>
    <tableColumn id="3" xr3:uid="{84DF2EB3-2003-43FB-AB32-4A72A173A081}" name="Fin" dataDxfId="23">
      <calculatedColumnFormula>EOMONTH(C9,0)</calculatedColumnFormula>
    </tableColumn>
  </tableColumns>
  <tableStyleInfo name="Style de tableau 1 4"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FB990DB-BF77-4AC9-9489-57C4BAB92E43}" name="Tableau4" displayName="Tableau4" ref="F7:G18" totalsRowShown="0" headerRowDxfId="22">
  <autoFilter ref="F7:G18" xr:uid="{BFB990DB-BF77-4AC9-9489-57C4BAB92E43}">
    <filterColumn colId="0" hiddenButton="1"/>
    <filterColumn colId="1" hiddenButton="1"/>
  </autoFilter>
  <tableColumns count="2">
    <tableColumn id="1" xr3:uid="{5ABE23A2-3C63-4577-BEB9-4E7A89AED589}" name="Colonne1" dataDxfId="21"/>
    <tableColumn id="2" xr3:uid="{441D5BB5-DCBB-4C1B-95C1-92BC38034D0A}" name="Colonne2" dataDxfId="20"/>
  </tableColumns>
  <tableStyleInfo name="Style de tableau 1 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table" Target="../tables/table3.xml"/></Relationships>
</file>

<file path=xl/worksheets/_rels/sheet3.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90378-C6E5-4756-81C0-1C57C10A487A}">
  <sheetPr>
    <tabColor theme="7" tint="0.59999389629810485"/>
  </sheetPr>
  <dimension ref="A1:CN62"/>
  <sheetViews>
    <sheetView showGridLines="0" showZeros="0" tabSelected="1" zoomScale="55" zoomScaleNormal="55" workbookViewId="0">
      <pane xSplit="4" ySplit="12" topLeftCell="E13" activePane="bottomRight" state="frozen"/>
      <selection pane="topRight" activeCell="M21" sqref="M21"/>
      <selection pane="bottomLeft" activeCell="M21" sqref="M21"/>
      <selection pane="bottomRight" activeCell="C28" sqref="C28"/>
    </sheetView>
  </sheetViews>
  <sheetFormatPr baseColWidth="10" defaultColWidth="11.42578125" defaultRowHeight="15" x14ac:dyDescent="0.25"/>
  <cols>
    <col min="1" max="1" width="5.7109375" style="4" customWidth="1"/>
    <col min="2" max="2" width="30.140625" style="27" bestFit="1" customWidth="1"/>
    <col min="3" max="3" width="36.28515625" style="4" bestFit="1" customWidth="1"/>
    <col min="4" max="4" width="30.7109375" style="4" customWidth="1"/>
    <col min="5" max="5" width="2.7109375" style="7" customWidth="1"/>
    <col min="6" max="6" width="10" style="4" bestFit="1" customWidth="1"/>
    <col min="7" max="7" width="14.28515625" style="4" bestFit="1" customWidth="1"/>
    <col min="8" max="8" width="2.7109375" style="7" customWidth="1"/>
    <col min="9" max="9" width="10" style="4" bestFit="1" customWidth="1"/>
    <col min="10" max="10" width="14.28515625" style="4" bestFit="1" customWidth="1"/>
    <col min="11" max="11" width="2.7109375" style="7" customWidth="1"/>
    <col min="12" max="12" width="9.7109375" style="4" bestFit="1" customWidth="1"/>
    <col min="13" max="13" width="14" style="4" bestFit="1" customWidth="1"/>
    <col min="14" max="14" width="2.7109375" style="7" customWidth="1"/>
    <col min="15" max="15" width="10" style="4" bestFit="1" customWidth="1"/>
    <col min="16" max="16" width="14.28515625" style="4" bestFit="1" customWidth="1"/>
    <col min="17" max="17" width="26.7109375" style="4" bestFit="1" customWidth="1"/>
    <col min="18" max="18" width="2.7109375" style="7" customWidth="1"/>
    <col min="19" max="19" width="9.7109375" style="4" bestFit="1" customWidth="1"/>
    <col min="20" max="20" width="14" style="4" bestFit="1" customWidth="1"/>
    <col min="21" max="21" width="2.7109375" style="7" customWidth="1"/>
    <col min="22" max="22" width="10" style="4" bestFit="1" customWidth="1"/>
    <col min="23" max="23" width="14.28515625" style="4" bestFit="1" customWidth="1"/>
    <col min="24" max="24" width="2.7109375" style="7" customWidth="1"/>
    <col min="25" max="25" width="10" style="4" bestFit="1" customWidth="1"/>
    <col min="26" max="26" width="14.28515625" style="4" bestFit="1" customWidth="1"/>
    <col min="27" max="27" width="2.7109375" style="7" customWidth="1"/>
    <col min="28" max="28" width="28.140625" style="70" customWidth="1"/>
    <col min="29" max="29" width="2.7109375" style="4" customWidth="1"/>
    <col min="30" max="60" width="7.7109375" style="4" customWidth="1"/>
    <col min="61" max="16384" width="11.42578125" style="4"/>
  </cols>
  <sheetData>
    <row r="1" spans="1:92" hidden="1" x14ac:dyDescent="0.25"/>
    <row r="2" spans="1:92" s="11" customFormat="1" ht="24.95" hidden="1" customHeight="1" x14ac:dyDescent="0.25">
      <c r="A2" s="10">
        <f>config!C9</f>
        <v>45658</v>
      </c>
      <c r="E2" s="12"/>
      <c r="H2" s="12"/>
      <c r="K2" s="12"/>
      <c r="N2" s="12"/>
      <c r="R2" s="12"/>
      <c r="U2" s="12"/>
      <c r="X2" s="12"/>
      <c r="AA2" s="12"/>
      <c r="AB2" s="71"/>
    </row>
    <row r="3" spans="1:92" s="11" customFormat="1" ht="24.95" hidden="1" customHeight="1" x14ac:dyDescent="0.25">
      <c r="A3" s="10">
        <f>config!D9</f>
        <v>45688</v>
      </c>
      <c r="E3" s="12"/>
      <c r="H3" s="12"/>
      <c r="K3" s="12"/>
      <c r="N3" s="12"/>
      <c r="R3" s="12"/>
      <c r="U3" s="12"/>
      <c r="X3" s="12"/>
      <c r="AA3" s="12"/>
      <c r="AB3" s="71"/>
    </row>
    <row r="4" spans="1:92" ht="84" hidden="1" customHeight="1" x14ac:dyDescent="0.25">
      <c r="AD4" s="17">
        <f>A2</f>
        <v>45658</v>
      </c>
      <c r="AE4" s="17">
        <f>AD4+1</f>
        <v>45659</v>
      </c>
      <c r="AF4" s="17">
        <f t="shared" ref="AF4:BH4" si="0">AE4+1</f>
        <v>45660</v>
      </c>
      <c r="AG4" s="17">
        <f t="shared" si="0"/>
        <v>45661</v>
      </c>
      <c r="AH4" s="17">
        <f t="shared" si="0"/>
        <v>45662</v>
      </c>
      <c r="AI4" s="17">
        <f t="shared" si="0"/>
        <v>45663</v>
      </c>
      <c r="AJ4" s="17">
        <f t="shared" si="0"/>
        <v>45664</v>
      </c>
      <c r="AK4" s="17">
        <f t="shared" si="0"/>
        <v>45665</v>
      </c>
      <c r="AL4" s="17">
        <f t="shared" si="0"/>
        <v>45666</v>
      </c>
      <c r="AM4" s="17">
        <f t="shared" si="0"/>
        <v>45667</v>
      </c>
      <c r="AN4" s="17">
        <f t="shared" si="0"/>
        <v>45668</v>
      </c>
      <c r="AO4" s="17">
        <f t="shared" si="0"/>
        <v>45669</v>
      </c>
      <c r="AP4" s="17">
        <f t="shared" si="0"/>
        <v>45670</v>
      </c>
      <c r="AQ4" s="17">
        <f t="shared" si="0"/>
        <v>45671</v>
      </c>
      <c r="AR4" s="17">
        <f t="shared" si="0"/>
        <v>45672</v>
      </c>
      <c r="AS4" s="17">
        <f t="shared" si="0"/>
        <v>45673</v>
      </c>
      <c r="AT4" s="17">
        <f t="shared" si="0"/>
        <v>45674</v>
      </c>
      <c r="AU4" s="17">
        <f t="shared" si="0"/>
        <v>45675</v>
      </c>
      <c r="AV4" s="17">
        <f t="shared" si="0"/>
        <v>45676</v>
      </c>
      <c r="AW4" s="17">
        <f t="shared" si="0"/>
        <v>45677</v>
      </c>
      <c r="AX4" s="17">
        <f t="shared" si="0"/>
        <v>45678</v>
      </c>
      <c r="AY4" s="17">
        <f t="shared" si="0"/>
        <v>45679</v>
      </c>
      <c r="AZ4" s="17">
        <f t="shared" si="0"/>
        <v>45680</v>
      </c>
      <c r="BA4" s="17">
        <f t="shared" si="0"/>
        <v>45681</v>
      </c>
      <c r="BB4" s="17">
        <f t="shared" si="0"/>
        <v>45682</v>
      </c>
      <c r="BC4" s="17">
        <f t="shared" si="0"/>
        <v>45683</v>
      </c>
      <c r="BD4" s="17">
        <f t="shared" si="0"/>
        <v>45684</v>
      </c>
      <c r="BE4" s="17">
        <f t="shared" si="0"/>
        <v>45685</v>
      </c>
      <c r="BF4" s="17">
        <f t="shared" si="0"/>
        <v>45686</v>
      </c>
      <c r="BG4" s="17">
        <f t="shared" si="0"/>
        <v>45687</v>
      </c>
      <c r="BH4" s="17">
        <f t="shared" si="0"/>
        <v>45688</v>
      </c>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row>
    <row r="5" spans="1:92" ht="39.950000000000003" customHeight="1" x14ac:dyDescent="0.25">
      <c r="J5" s="7"/>
      <c r="K5" s="4"/>
      <c r="L5" s="7"/>
      <c r="M5" s="7"/>
      <c r="P5" s="7"/>
      <c r="R5" s="4"/>
      <c r="S5" s="37"/>
      <c r="T5" s="37"/>
      <c r="U5" s="37"/>
      <c r="V5" s="37"/>
      <c r="W5" s="37"/>
      <c r="X5" s="37"/>
      <c r="Y5" s="37"/>
      <c r="Z5" s="37"/>
      <c r="AA5" s="37"/>
      <c r="AB5" s="72"/>
      <c r="AC5" s="37"/>
      <c r="AD5" s="37"/>
      <c r="AE5" s="37"/>
      <c r="AF5" s="37"/>
      <c r="AG5" s="37"/>
      <c r="AH5" s="37"/>
      <c r="AI5" s="37"/>
      <c r="AJ5" s="37"/>
      <c r="AK5" s="37"/>
      <c r="AL5" s="37"/>
      <c r="AM5" s="37"/>
      <c r="AN5" s="37"/>
      <c r="AO5" s="37"/>
      <c r="AP5" s="37"/>
      <c r="AQ5" s="37"/>
      <c r="AR5" s="37"/>
      <c r="AS5" s="37"/>
      <c r="AT5" s="37"/>
      <c r="AU5" s="37"/>
      <c r="AV5" s="37"/>
      <c r="AW5" s="37"/>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row>
    <row r="6" spans="1:92" ht="60" customHeight="1" x14ac:dyDescent="0.25">
      <c r="A6" s="26"/>
      <c r="B6" s="83" t="s">
        <v>0</v>
      </c>
      <c r="C6" s="83"/>
      <c r="D6" s="83"/>
      <c r="J6" s="7"/>
      <c r="K6" s="4"/>
      <c r="L6" s="7"/>
      <c r="M6" s="7"/>
      <c r="P6" s="7"/>
      <c r="R6" s="4"/>
      <c r="U6" s="4"/>
      <c r="X6" s="4"/>
      <c r="AA6" s="4"/>
    </row>
    <row r="7" spans="1:92" ht="30" customHeight="1" x14ac:dyDescent="0.25">
      <c r="A7" s="67"/>
      <c r="B7" s="51"/>
      <c r="C7" s="51"/>
      <c r="D7" s="51"/>
      <c r="J7" s="7"/>
      <c r="K7" s="4"/>
      <c r="L7" s="7"/>
      <c r="M7" s="7"/>
      <c r="P7" s="7"/>
      <c r="R7" s="4"/>
      <c r="U7" s="4"/>
      <c r="X7" s="4"/>
      <c r="AA7" s="4"/>
      <c r="AE7" s="64"/>
      <c r="AF7" s="11"/>
      <c r="AG7" s="52" t="s">
        <v>1</v>
      </c>
      <c r="AI7" s="65"/>
      <c r="AJ7" s="62"/>
      <c r="AK7" s="57" t="s">
        <v>2</v>
      </c>
      <c r="AM7" s="59"/>
      <c r="AN7" s="61"/>
      <c r="AO7" s="56" t="s">
        <v>3</v>
      </c>
      <c r="AQ7" s="60"/>
      <c r="AR7" s="60"/>
      <c r="AS7" s="55" t="s">
        <v>4</v>
      </c>
      <c r="AT7" s="60"/>
      <c r="AW7" s="54" t="s">
        <v>5</v>
      </c>
      <c r="AX7" s="66"/>
      <c r="BA7" s="69" t="s">
        <v>6</v>
      </c>
      <c r="BB7" s="68"/>
      <c r="BD7" s="58"/>
      <c r="BE7" s="53" t="s">
        <v>7</v>
      </c>
      <c r="BF7" s="64"/>
    </row>
    <row r="8" spans="1:92" ht="30" customHeight="1" x14ac:dyDescent="0.25">
      <c r="C8" s="34"/>
      <c r="D8" s="34"/>
      <c r="F8" s="67"/>
      <c r="G8" s="67"/>
      <c r="H8" s="67"/>
      <c r="I8" s="67"/>
      <c r="J8" s="67"/>
      <c r="K8" s="67"/>
      <c r="L8" s="67"/>
      <c r="M8" s="67"/>
      <c r="N8" s="67"/>
      <c r="O8" s="67"/>
      <c r="P8" s="67"/>
      <c r="Q8" s="67"/>
      <c r="R8" s="4"/>
      <c r="S8" s="67"/>
      <c r="T8" s="67"/>
      <c r="U8" s="67"/>
      <c r="V8" s="67"/>
      <c r="W8" s="67"/>
      <c r="X8" s="67"/>
      <c r="Y8" s="67"/>
      <c r="Z8" s="67"/>
      <c r="AA8" s="67"/>
      <c r="AB8" s="73"/>
      <c r="AC8" s="67"/>
      <c r="AD8" s="11"/>
      <c r="AF8" s="93" t="s">
        <v>8</v>
      </c>
      <c r="AG8" s="93"/>
      <c r="AH8" s="93"/>
      <c r="AI8" s="11"/>
      <c r="AJ8" s="93" t="s">
        <v>9</v>
      </c>
      <c r="AK8" s="93"/>
      <c r="AL8" s="93"/>
      <c r="AN8" s="95" t="s">
        <v>10</v>
      </c>
      <c r="AO8" s="95"/>
      <c r="AP8" s="95"/>
      <c r="AR8" s="94" t="s">
        <v>11</v>
      </c>
      <c r="AS8" s="94"/>
      <c r="AT8" s="94"/>
      <c r="AU8" s="11"/>
      <c r="AV8" s="11"/>
      <c r="AW8" s="63" t="s">
        <v>12</v>
      </c>
      <c r="AX8" s="66"/>
      <c r="AY8" s="11"/>
      <c r="AZ8" s="11"/>
      <c r="BA8" s="11" t="s">
        <v>13</v>
      </c>
      <c r="BB8" s="64"/>
      <c r="BC8" s="11"/>
      <c r="BD8" s="93" t="s">
        <v>14</v>
      </c>
      <c r="BE8" s="93"/>
      <c r="BF8" s="93"/>
      <c r="BG8" s="11"/>
      <c r="BH8" s="11"/>
    </row>
    <row r="9" spans="1:92" s="49" customFormat="1" ht="50.1" customHeight="1" x14ac:dyDescent="0.25">
      <c r="A9" s="38"/>
      <c r="B9" s="84" t="s">
        <v>15</v>
      </c>
      <c r="C9" s="84"/>
      <c r="D9" s="84"/>
      <c r="E9" s="39"/>
      <c r="F9" s="40"/>
      <c r="G9" s="41"/>
      <c r="H9" s="42"/>
      <c r="I9" s="43"/>
      <c r="J9" s="44"/>
      <c r="K9" s="45"/>
      <c r="L9" s="44"/>
      <c r="M9" s="44"/>
      <c r="N9" s="44"/>
      <c r="O9" s="46"/>
      <c r="P9" s="42"/>
      <c r="Q9" s="47"/>
      <c r="R9" s="47"/>
      <c r="S9" s="47"/>
      <c r="T9" s="47"/>
      <c r="U9" s="47"/>
      <c r="V9" s="47"/>
      <c r="W9" s="48"/>
      <c r="X9" s="48"/>
      <c r="Y9" s="48"/>
      <c r="Z9" s="47"/>
      <c r="AA9" s="47"/>
      <c r="AB9" s="74"/>
    </row>
    <row r="10" spans="1:92" ht="39.950000000000003" customHeight="1" x14ac:dyDescent="0.25">
      <c r="F10" s="85" t="s">
        <v>8</v>
      </c>
      <c r="G10" s="85"/>
      <c r="I10" s="92" t="s">
        <v>9</v>
      </c>
      <c r="J10" s="92"/>
      <c r="L10" s="91" t="s">
        <v>10</v>
      </c>
      <c r="M10" s="91"/>
      <c r="O10" s="90" t="s">
        <v>11</v>
      </c>
      <c r="P10" s="90"/>
      <c r="Q10" s="90"/>
      <c r="S10" s="89" t="s">
        <v>12</v>
      </c>
      <c r="T10" s="89"/>
      <c r="V10" s="87" t="s">
        <v>13</v>
      </c>
      <c r="W10" s="88"/>
      <c r="Y10" s="86" t="s">
        <v>14</v>
      </c>
      <c r="Z10" s="86"/>
      <c r="AD10" s="35">
        <f t="shared" ref="AD10:BH10" si="1">DAY(AD4)</f>
        <v>1</v>
      </c>
      <c r="AE10" s="35">
        <f t="shared" si="1"/>
        <v>2</v>
      </c>
      <c r="AF10" s="35">
        <f t="shared" si="1"/>
        <v>3</v>
      </c>
      <c r="AG10" s="35">
        <f t="shared" si="1"/>
        <v>4</v>
      </c>
      <c r="AH10" s="35">
        <f t="shared" si="1"/>
        <v>5</v>
      </c>
      <c r="AI10" s="35">
        <f t="shared" si="1"/>
        <v>6</v>
      </c>
      <c r="AJ10" s="35">
        <f t="shared" si="1"/>
        <v>7</v>
      </c>
      <c r="AK10" s="35">
        <f t="shared" si="1"/>
        <v>8</v>
      </c>
      <c r="AL10" s="35">
        <f t="shared" si="1"/>
        <v>9</v>
      </c>
      <c r="AM10" s="35">
        <f t="shared" si="1"/>
        <v>10</v>
      </c>
      <c r="AN10" s="35">
        <f t="shared" si="1"/>
        <v>11</v>
      </c>
      <c r="AO10" s="35">
        <f t="shared" si="1"/>
        <v>12</v>
      </c>
      <c r="AP10" s="35">
        <f t="shared" si="1"/>
        <v>13</v>
      </c>
      <c r="AQ10" s="35">
        <f t="shared" si="1"/>
        <v>14</v>
      </c>
      <c r="AR10" s="35">
        <f t="shared" si="1"/>
        <v>15</v>
      </c>
      <c r="AS10" s="35">
        <f t="shared" si="1"/>
        <v>16</v>
      </c>
      <c r="AT10" s="35">
        <f t="shared" si="1"/>
        <v>17</v>
      </c>
      <c r="AU10" s="35">
        <f t="shared" si="1"/>
        <v>18</v>
      </c>
      <c r="AV10" s="35">
        <f t="shared" si="1"/>
        <v>19</v>
      </c>
      <c r="AW10" s="35">
        <f t="shared" si="1"/>
        <v>20</v>
      </c>
      <c r="AX10" s="35">
        <f t="shared" si="1"/>
        <v>21</v>
      </c>
      <c r="AY10" s="35">
        <f t="shared" si="1"/>
        <v>22</v>
      </c>
      <c r="AZ10" s="35">
        <f t="shared" si="1"/>
        <v>23</v>
      </c>
      <c r="BA10" s="35">
        <f t="shared" si="1"/>
        <v>24</v>
      </c>
      <c r="BB10" s="35">
        <f t="shared" si="1"/>
        <v>25</v>
      </c>
      <c r="BC10" s="35">
        <f t="shared" si="1"/>
        <v>26</v>
      </c>
      <c r="BD10" s="35">
        <f t="shared" si="1"/>
        <v>27</v>
      </c>
      <c r="BE10" s="35">
        <f t="shared" si="1"/>
        <v>28</v>
      </c>
      <c r="BF10" s="35">
        <f t="shared" si="1"/>
        <v>29</v>
      </c>
      <c r="BG10" s="35">
        <f t="shared" si="1"/>
        <v>30</v>
      </c>
      <c r="BH10" s="35">
        <f t="shared" si="1"/>
        <v>31</v>
      </c>
    </row>
    <row r="11" spans="1:92" x14ac:dyDescent="0.25">
      <c r="AD11" s="7" t="s">
        <v>16</v>
      </c>
      <c r="AE11" s="7" t="s">
        <v>17</v>
      </c>
      <c r="AF11" s="7" t="s">
        <v>18</v>
      </c>
      <c r="AG11" s="7" t="s">
        <v>19</v>
      </c>
      <c r="AH11" s="7" t="s">
        <v>20</v>
      </c>
      <c r="AI11" s="7" t="s">
        <v>21</v>
      </c>
      <c r="AJ11" s="7" t="s">
        <v>22</v>
      </c>
      <c r="AK11" s="7" t="s">
        <v>23</v>
      </c>
      <c r="AL11" s="7" t="s">
        <v>24</v>
      </c>
      <c r="AM11" s="7" t="s">
        <v>25</v>
      </c>
      <c r="AN11" s="7" t="s">
        <v>26</v>
      </c>
      <c r="AO11" s="7" t="s">
        <v>27</v>
      </c>
      <c r="AP11" s="7" t="s">
        <v>28</v>
      </c>
      <c r="AQ11" s="7" t="s">
        <v>29</v>
      </c>
      <c r="AR11" s="7" t="s">
        <v>30</v>
      </c>
      <c r="AS11" s="7" t="s">
        <v>31</v>
      </c>
      <c r="AT11" s="7" t="s">
        <v>32</v>
      </c>
      <c r="AU11" s="7" t="s">
        <v>33</v>
      </c>
      <c r="AV11" s="7" t="s">
        <v>34</v>
      </c>
      <c r="AW11" s="7" t="s">
        <v>35</v>
      </c>
      <c r="AX11" s="7" t="s">
        <v>36</v>
      </c>
      <c r="AY11" s="7" t="s">
        <v>37</v>
      </c>
      <c r="AZ11" s="7" t="s">
        <v>38</v>
      </c>
      <c r="BA11" s="7" t="s">
        <v>39</v>
      </c>
      <c r="BB11" s="7" t="s">
        <v>40</v>
      </c>
      <c r="BC11" s="7" t="s">
        <v>41</v>
      </c>
      <c r="BD11" s="7" t="s">
        <v>42</v>
      </c>
      <c r="BE11" s="7" t="s">
        <v>43</v>
      </c>
      <c r="BF11" s="7" t="s">
        <v>44</v>
      </c>
      <c r="BG11" s="7" t="s">
        <v>45</v>
      </c>
      <c r="BH11" s="7" t="s">
        <v>46</v>
      </c>
    </row>
    <row r="12" spans="1:92" ht="39.950000000000003" customHeight="1" thickBot="1" x14ac:dyDescent="0.3">
      <c r="B12" s="9" t="s">
        <v>47</v>
      </c>
      <c r="C12" s="9" t="s">
        <v>48</v>
      </c>
      <c r="D12" s="9" t="s">
        <v>49</v>
      </c>
      <c r="E12" s="8" t="s">
        <v>16</v>
      </c>
      <c r="F12" s="9" t="s">
        <v>1</v>
      </c>
      <c r="G12" s="9" t="s">
        <v>50</v>
      </c>
      <c r="H12" s="8" t="s">
        <v>20</v>
      </c>
      <c r="I12" s="9" t="s">
        <v>2</v>
      </c>
      <c r="J12" s="9" t="s">
        <v>51</v>
      </c>
      <c r="K12" s="8" t="s">
        <v>23</v>
      </c>
      <c r="L12" s="9" t="s">
        <v>3</v>
      </c>
      <c r="M12" s="9" t="s">
        <v>52</v>
      </c>
      <c r="N12" s="8" t="s">
        <v>26</v>
      </c>
      <c r="O12" s="9" t="s">
        <v>4</v>
      </c>
      <c r="P12" s="9" t="s">
        <v>53</v>
      </c>
      <c r="Q12" s="9" t="s">
        <v>54</v>
      </c>
      <c r="R12" s="8" t="s">
        <v>29</v>
      </c>
      <c r="S12" s="9" t="s">
        <v>5</v>
      </c>
      <c r="T12" s="9" t="s">
        <v>55</v>
      </c>
      <c r="U12" s="8" t="s">
        <v>32</v>
      </c>
      <c r="V12" s="9" t="s">
        <v>6</v>
      </c>
      <c r="W12" s="9" t="s">
        <v>56</v>
      </c>
      <c r="X12" s="8" t="s">
        <v>35</v>
      </c>
      <c r="Y12" s="9" t="s">
        <v>7</v>
      </c>
      <c r="Z12" s="9" t="s">
        <v>57</v>
      </c>
      <c r="AA12" s="8" t="s">
        <v>58</v>
      </c>
      <c r="AB12" s="9" t="s">
        <v>59</v>
      </c>
      <c r="AD12" s="6">
        <f t="shared" ref="AD12:BH12" si="2">IFERROR(WEEKDAY(AD4),"")</f>
        <v>4</v>
      </c>
      <c r="AE12" s="6">
        <f t="shared" si="2"/>
        <v>5</v>
      </c>
      <c r="AF12" s="6">
        <f t="shared" si="2"/>
        <v>6</v>
      </c>
      <c r="AG12" s="6">
        <f t="shared" si="2"/>
        <v>7</v>
      </c>
      <c r="AH12" s="6">
        <f t="shared" si="2"/>
        <v>1</v>
      </c>
      <c r="AI12" s="6">
        <f t="shared" si="2"/>
        <v>2</v>
      </c>
      <c r="AJ12" s="6">
        <f t="shared" si="2"/>
        <v>3</v>
      </c>
      <c r="AK12" s="6">
        <f t="shared" si="2"/>
        <v>4</v>
      </c>
      <c r="AL12" s="6">
        <f t="shared" si="2"/>
        <v>5</v>
      </c>
      <c r="AM12" s="6">
        <f t="shared" si="2"/>
        <v>6</v>
      </c>
      <c r="AN12" s="6">
        <f t="shared" si="2"/>
        <v>7</v>
      </c>
      <c r="AO12" s="6">
        <f t="shared" si="2"/>
        <v>1</v>
      </c>
      <c r="AP12" s="6">
        <f t="shared" si="2"/>
        <v>2</v>
      </c>
      <c r="AQ12" s="6">
        <f t="shared" si="2"/>
        <v>3</v>
      </c>
      <c r="AR12" s="6">
        <f t="shared" si="2"/>
        <v>4</v>
      </c>
      <c r="AS12" s="6">
        <f t="shared" si="2"/>
        <v>5</v>
      </c>
      <c r="AT12" s="6">
        <f t="shared" si="2"/>
        <v>6</v>
      </c>
      <c r="AU12" s="6">
        <f t="shared" si="2"/>
        <v>7</v>
      </c>
      <c r="AV12" s="6">
        <f t="shared" si="2"/>
        <v>1</v>
      </c>
      <c r="AW12" s="6">
        <f t="shared" si="2"/>
        <v>2</v>
      </c>
      <c r="AX12" s="6">
        <f t="shared" si="2"/>
        <v>3</v>
      </c>
      <c r="AY12" s="6">
        <f t="shared" si="2"/>
        <v>4</v>
      </c>
      <c r="AZ12" s="6">
        <f t="shared" si="2"/>
        <v>5</v>
      </c>
      <c r="BA12" s="6">
        <f t="shared" si="2"/>
        <v>6</v>
      </c>
      <c r="BB12" s="6">
        <f t="shared" si="2"/>
        <v>7</v>
      </c>
      <c r="BC12" s="6">
        <f t="shared" si="2"/>
        <v>1</v>
      </c>
      <c r="BD12" s="6">
        <f t="shared" si="2"/>
        <v>2</v>
      </c>
      <c r="BE12" s="6">
        <f t="shared" si="2"/>
        <v>3</v>
      </c>
      <c r="BF12" s="6">
        <f t="shared" si="2"/>
        <v>4</v>
      </c>
      <c r="BG12" s="6">
        <f t="shared" si="2"/>
        <v>5</v>
      </c>
      <c r="BH12" s="6">
        <f t="shared" si="2"/>
        <v>6</v>
      </c>
    </row>
    <row r="13" spans="1:92" ht="39.950000000000003" customHeight="1" thickBot="1" x14ac:dyDescent="0.3">
      <c r="B13" s="27" t="str">
        <f>IF(config!B25&lt;&gt;"",config!B25,"")</f>
        <v>Paul</v>
      </c>
      <c r="C13" s="4" t="str">
        <f>IF(config!C25&lt;&gt;"",config!C25,"")</f>
        <v>Selon contrat</v>
      </c>
      <c r="D13" s="4" t="str">
        <f>IF(config!D25&lt;&gt;"",config!D25,"")</f>
        <v>Familial</v>
      </c>
      <c r="F13" s="14">
        <f>COUNTIF(AD13:BH13,"C")</f>
        <v>0</v>
      </c>
      <c r="G13" s="14">
        <f>COUNTIF(AD13:BH13,"C 0,5")</f>
        <v>0</v>
      </c>
      <c r="H13" s="15"/>
      <c r="I13" s="14">
        <f>COUNTIF(AD13:BH13,"R")</f>
        <v>0</v>
      </c>
      <c r="J13" s="14">
        <f>COUNTIF(AD13:BH13,"R 0,5")</f>
        <v>0</v>
      </c>
      <c r="K13" s="13"/>
      <c r="L13" s="14">
        <f>COUNTIF(AD13:BH13,"F")</f>
        <v>0</v>
      </c>
      <c r="M13" s="14">
        <f>COUNTIF(AD13:BH13,"F 0,5")</f>
        <v>0</v>
      </c>
      <c r="N13" s="15"/>
      <c r="O13" s="14">
        <f>COUNTIF(AD13:BH13,"H")</f>
        <v>0</v>
      </c>
      <c r="P13" s="14">
        <f>COUNTIF(AD13:BH13,"H 0,5")</f>
        <v>0</v>
      </c>
      <c r="Q13" s="14">
        <f>SUM(AD13:BH13)</f>
        <v>0</v>
      </c>
      <c r="R13" s="15"/>
      <c r="S13" s="14">
        <f>COUNTIF(AD13:BH13,"E")</f>
        <v>0</v>
      </c>
      <c r="T13" s="14">
        <f>COUNTIF(AD13:BH13,"E 0,5")</f>
        <v>0</v>
      </c>
      <c r="U13" s="15"/>
      <c r="V13" s="14">
        <f>COUNTIF(AD13:BH13,"A")</f>
        <v>0</v>
      </c>
      <c r="W13" s="14">
        <f>COUNTIF(AD13:BH13,"A 0,5")</f>
        <v>0</v>
      </c>
      <c r="X13" s="15"/>
      <c r="Y13" s="14">
        <f>COUNTIF(AD13:BH13,"V")</f>
        <v>0</v>
      </c>
      <c r="Z13" s="14">
        <f>COUNTIF(AD13:BH13,"V 0,5")</f>
        <v>0</v>
      </c>
      <c r="AA13" s="15"/>
      <c r="AB13" s="50"/>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row>
    <row r="14" spans="1:92" ht="39.950000000000003" customHeight="1" thickBot="1" x14ac:dyDescent="0.3">
      <c r="B14" s="27" t="str">
        <f>IF(config!B26&lt;&gt;"",config!B26,"")</f>
        <v>jacques</v>
      </c>
      <c r="C14" s="4" t="str">
        <f>IF(config!C26&lt;&gt;"",config!C26,"")</f>
        <v>Temps plein</v>
      </c>
      <c r="D14" s="4" t="str">
        <f>IF(config!D26&lt;&gt;"",config!D26,"")</f>
        <v>Cuisine / Entretien</v>
      </c>
      <c r="F14" s="14">
        <f>COUNTIF(AD14:BH14,"C")</f>
        <v>0</v>
      </c>
      <c r="G14" s="14">
        <f>COUNTIF(AD14:BH14,"C 0,5")</f>
        <v>0</v>
      </c>
      <c r="H14" s="15"/>
      <c r="I14" s="14">
        <f>COUNTIF(AD14:BH14,"R")</f>
        <v>0</v>
      </c>
      <c r="J14" s="14">
        <f>COUNTIF(AD14:BH14,"R 0,5")</f>
        <v>0</v>
      </c>
      <c r="K14" s="13"/>
      <c r="L14" s="14">
        <f>COUNTIF(AD14:BH14,"F")</f>
        <v>0</v>
      </c>
      <c r="M14" s="14">
        <f>COUNTIF(AD14:BH14,"F 0,5")</f>
        <v>0</v>
      </c>
      <c r="N14" s="15"/>
      <c r="O14" s="14">
        <f>COUNTIF(AD14:BH14,"H")</f>
        <v>0</v>
      </c>
      <c r="P14" s="14">
        <f>COUNTIF(AD14:BH14,"H 0,5")</f>
        <v>0</v>
      </c>
      <c r="Q14" s="14">
        <f>SUM(AD14:BH14)</f>
        <v>0</v>
      </c>
      <c r="R14" s="15"/>
      <c r="S14" s="14">
        <f>COUNTIF(AD14:BH14,"E")</f>
        <v>0</v>
      </c>
      <c r="T14" s="14">
        <f>COUNTIF(AD14:BH14,"E 0,5")</f>
        <v>0</v>
      </c>
      <c r="U14" s="15"/>
      <c r="V14" s="14">
        <f>COUNTIF(AD14:BH14,"A")</f>
        <v>0</v>
      </c>
      <c r="W14" s="14">
        <f>COUNTIF(AD14:BH14,"A 0,5")</f>
        <v>0</v>
      </c>
      <c r="X14" s="15"/>
      <c r="Y14" s="14">
        <f>COUNTIF(AD14:BH14,"V")</f>
        <v>0</v>
      </c>
      <c r="Z14" s="14">
        <f>COUNTIF(AD14:BH14,"V 0,5")</f>
        <v>0</v>
      </c>
      <c r="AA14" s="15"/>
      <c r="AB14" s="50"/>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row>
    <row r="15" spans="1:92" ht="39.950000000000003" customHeight="1" thickBot="1" x14ac:dyDescent="0.3">
      <c r="B15" s="27" t="str">
        <f>IF(config!B27&lt;&gt;"",config!B27,"")</f>
        <v>Antoine</v>
      </c>
      <c r="C15" s="4" t="str">
        <f>IF(config!C27&lt;&gt;"",config!C27,"")</f>
        <v>Temps plein</v>
      </c>
      <c r="D15" s="4" t="str">
        <f>IF(config!D27&lt;&gt;"",config!D27,"")</f>
        <v>Lutins</v>
      </c>
      <c r="F15" s="14">
        <f>COUNTIF(AD15:BH15,"C")</f>
        <v>0</v>
      </c>
      <c r="G15" s="14">
        <f>COUNTIF(AD15:BH15,"C 0,5")</f>
        <v>0</v>
      </c>
      <c r="H15" s="15"/>
      <c r="I15" s="14">
        <f>COUNTIF(AD15:BH15,"R")</f>
        <v>0</v>
      </c>
      <c r="J15" s="14">
        <f>COUNTIF(AD15:BH15,"R 0,5")</f>
        <v>0</v>
      </c>
      <c r="K15" s="13"/>
      <c r="L15" s="14">
        <f>COUNTIF(AD15:BH15,"F")</f>
        <v>0</v>
      </c>
      <c r="M15" s="14">
        <f>COUNTIF(AD15:BH15,"F 0,5")</f>
        <v>0</v>
      </c>
      <c r="N15" s="15"/>
      <c r="O15" s="14">
        <f>COUNTIF(AD15:BH15,"H")</f>
        <v>0</v>
      </c>
      <c r="P15" s="14">
        <f>COUNTIF(AD15:BH15,"H 0,5")</f>
        <v>0</v>
      </c>
      <c r="Q15" s="14">
        <f>SUM(AD15:BH15)</f>
        <v>0</v>
      </c>
      <c r="R15" s="15"/>
      <c r="S15" s="14">
        <f>COUNTIF(AD15:BH15,"E")</f>
        <v>0</v>
      </c>
      <c r="T15" s="14">
        <f>COUNTIF(AD15:BH15,"E 0,5")</f>
        <v>0</v>
      </c>
      <c r="U15" s="15"/>
      <c r="V15" s="14">
        <f>COUNTIF(AD15:BH15,"A")</f>
        <v>0</v>
      </c>
      <c r="W15" s="14">
        <f>COUNTIF(AD15:BH15,"A 0,5")</f>
        <v>0</v>
      </c>
      <c r="X15" s="15"/>
      <c r="Y15" s="14">
        <f>COUNTIF(AD15:BH15,"V")</f>
        <v>0</v>
      </c>
      <c r="Z15" s="14">
        <f>COUNTIF(AD15:BH15,"V 0,5")</f>
        <v>0</v>
      </c>
      <c r="AA15" s="15"/>
      <c r="AB15" s="50"/>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row>
    <row r="16" spans="1:92" ht="39.950000000000003" customHeight="1" thickBot="1" x14ac:dyDescent="0.3">
      <c r="B16" s="27" t="str">
        <f>IF(config!B28&lt;&gt;"",config!B28,"")</f>
        <v>Justine</v>
      </c>
      <c r="C16" s="4" t="str">
        <f>IF(config!C28&lt;&gt;"",config!C28,"")</f>
        <v>Temps plein</v>
      </c>
      <c r="D16" s="4" t="str">
        <f>IF(config!D28&lt;&gt;"",config!D28,"")</f>
        <v>Bout'choux</v>
      </c>
      <c r="F16" s="14">
        <f>COUNTIF(AD16:BH16,"C")</f>
        <v>0</v>
      </c>
      <c r="G16" s="14">
        <f>COUNTIF(AD16:BH16,"C 0,5")</f>
        <v>0</v>
      </c>
      <c r="H16" s="15"/>
      <c r="I16" s="14">
        <f>COUNTIF(AD16:BH16,"R")</f>
        <v>0</v>
      </c>
      <c r="J16" s="14">
        <f>COUNTIF(AD16:BH16,"R 0,5")</f>
        <v>0</v>
      </c>
      <c r="K16" s="13"/>
      <c r="L16" s="14">
        <f>COUNTIF(AD16:BH16,"F")</f>
        <v>0</v>
      </c>
      <c r="M16" s="14">
        <f>COUNTIF(AD16:BH16,"F 0,5")</f>
        <v>0</v>
      </c>
      <c r="N16" s="15"/>
      <c r="O16" s="14">
        <f>COUNTIF(AD16:BH16,"H")</f>
        <v>0</v>
      </c>
      <c r="P16" s="14">
        <f>COUNTIF(AD16:BH16,"H 0,5")</f>
        <v>0</v>
      </c>
      <c r="Q16" s="14">
        <f>SUM(AD16:BH16)</f>
        <v>0</v>
      </c>
      <c r="R16" s="15"/>
      <c r="S16" s="14">
        <f>COUNTIF(AD16:BH16,"E")</f>
        <v>0</v>
      </c>
      <c r="T16" s="14">
        <f>COUNTIF(AD16:BH16,"E 0,5")</f>
        <v>0</v>
      </c>
      <c r="U16" s="15"/>
      <c r="V16" s="14">
        <f>COUNTIF(AD16:BH16,"A")</f>
        <v>1</v>
      </c>
      <c r="W16" s="14">
        <f>COUNTIF(AD16:BH16,"A 0,5")</f>
        <v>0</v>
      </c>
      <c r="X16" s="15"/>
      <c r="Y16" s="14">
        <f>COUNTIF(AD16:BH16,"V")</f>
        <v>0</v>
      </c>
      <c r="Z16" s="14">
        <f>COUNTIF(AD16:BH16,"V 0,5")</f>
        <v>0</v>
      </c>
      <c r="AA16" s="15"/>
      <c r="AB16" s="50" t="s">
        <v>60</v>
      </c>
      <c r="AD16" s="16"/>
      <c r="AE16" s="16"/>
      <c r="AF16" s="16" t="s">
        <v>6</v>
      </c>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row>
    <row r="17" spans="2:60" ht="39.950000000000003" customHeight="1" thickBot="1" x14ac:dyDescent="0.3">
      <c r="B17" s="27" t="str">
        <f>IF(config!B29&lt;&gt;"",config!B29,"")</f>
        <v>ariel</v>
      </c>
      <c r="C17" s="4" t="str">
        <f>IF(config!C29&lt;&gt;"",config!C29,"")</f>
        <v>Temps plein</v>
      </c>
      <c r="D17" s="4" t="str">
        <f>IF(config!D29&lt;&gt;"",config!D29,"")</f>
        <v>Calinoux</v>
      </c>
      <c r="F17" s="14">
        <f>COUNTIF(AD17:BH17,"C")</f>
        <v>0</v>
      </c>
      <c r="G17" s="14">
        <f>COUNTIF(AD17:BH17,"C 0,5")</f>
        <v>0</v>
      </c>
      <c r="H17" s="15"/>
      <c r="I17" s="14">
        <f>COUNTIF(AD17:BH17,"R")</f>
        <v>0</v>
      </c>
      <c r="J17" s="14">
        <f>COUNTIF(AD17:BH17,"R 0,5")</f>
        <v>0</v>
      </c>
      <c r="K17" s="13"/>
      <c r="L17" s="14">
        <f>COUNTIF(AD17:BH17,"F")</f>
        <v>0</v>
      </c>
      <c r="M17" s="14">
        <f>COUNTIF(AD17:BH17,"F 0,5")</f>
        <v>0</v>
      </c>
      <c r="N17" s="15"/>
      <c r="O17" s="14">
        <f>COUNTIF(AD17:BH17,"H")</f>
        <v>0</v>
      </c>
      <c r="P17" s="14">
        <f>COUNTIF(AD17:BH17,"H 0,5")</f>
        <v>0</v>
      </c>
      <c r="Q17" s="14">
        <f>SUM(AD17:BH17)</f>
        <v>0</v>
      </c>
      <c r="R17" s="15"/>
      <c r="S17" s="14">
        <f>COUNTIF(AD17:BH17,"E")</f>
        <v>0</v>
      </c>
      <c r="T17" s="14">
        <f>COUNTIF(AD17:BH17,"E 0,5")</f>
        <v>0</v>
      </c>
      <c r="U17" s="15"/>
      <c r="V17" s="14">
        <f>COUNTIF(AD17:BH17,"A")</f>
        <v>0</v>
      </c>
      <c r="W17" s="14">
        <f>COUNTIF(AD17:BH17,"A 0,5")</f>
        <v>0</v>
      </c>
      <c r="X17" s="15"/>
      <c r="Y17" s="14">
        <f>COUNTIF(AD17:BH17,"V")</f>
        <v>0</v>
      </c>
      <c r="Z17" s="14">
        <f>COUNTIF(AD17:BH17,"V 0,5")</f>
        <v>0</v>
      </c>
      <c r="AA17" s="15"/>
      <c r="AB17" s="50"/>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row>
    <row r="18" spans="2:60" ht="39.950000000000003" customHeight="1" thickBot="1" x14ac:dyDescent="0.3">
      <c r="B18" s="27" t="str">
        <f>IF(config!B30&lt;&gt;"",config!B30,"")</f>
        <v>Sebastien</v>
      </c>
      <c r="C18" s="4" t="str">
        <f>IF(config!C30&lt;&gt;"",config!C30,"")</f>
        <v>80% mercredi</v>
      </c>
      <c r="D18" s="4" t="str">
        <f>IF(config!D30&lt;&gt;"",config!D30,"")</f>
        <v>Ile</v>
      </c>
      <c r="F18" s="14">
        <f>COUNTIF(AD18:BH18,"C")</f>
        <v>0</v>
      </c>
      <c r="G18" s="14">
        <f>COUNTIF(AD18:BH18,"C 0,5")</f>
        <v>0</v>
      </c>
      <c r="H18" s="15"/>
      <c r="I18" s="14">
        <f>COUNTIF(AD18:BH18,"R")</f>
        <v>0</v>
      </c>
      <c r="J18" s="14">
        <f>COUNTIF(AD18:BH18,"R 0,5")</f>
        <v>0</v>
      </c>
      <c r="K18" s="13"/>
      <c r="L18" s="14">
        <f>COUNTIF(AD18:BH18,"F")</f>
        <v>0</v>
      </c>
      <c r="M18" s="14">
        <f>COUNTIF(AD18:BH18,"F 0,5")</f>
        <v>0</v>
      </c>
      <c r="N18" s="15"/>
      <c r="O18" s="14">
        <f>COUNTIF(AD18:BH18,"H")</f>
        <v>0</v>
      </c>
      <c r="P18" s="14">
        <f>COUNTIF(AD18:BH18,"H 0,5")</f>
        <v>0</v>
      </c>
      <c r="Q18" s="14">
        <f>SUM(AD18:BH18)</f>
        <v>0</v>
      </c>
      <c r="R18" s="15"/>
      <c r="S18" s="14">
        <f>COUNTIF(AD18:BH18,"E")</f>
        <v>0</v>
      </c>
      <c r="T18" s="14">
        <f>COUNTIF(AD18:BH18,"E 0,5")</f>
        <v>0</v>
      </c>
      <c r="U18" s="15"/>
      <c r="V18" s="14">
        <f>COUNTIF(AD18:BH18,"A")</f>
        <v>0</v>
      </c>
      <c r="W18" s="14">
        <f>COUNTIF(AD18:BH18,"A 0,5")</f>
        <v>0</v>
      </c>
      <c r="X18" s="15"/>
      <c r="Y18" s="14">
        <f>COUNTIF(AD18:BH18,"V")</f>
        <v>0</v>
      </c>
      <c r="Z18" s="14">
        <f>COUNTIF(AD18:BH18,"V 0,5")</f>
        <v>0</v>
      </c>
      <c r="AA18" s="15"/>
      <c r="AB18" s="50"/>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row>
    <row r="19" spans="2:60" ht="39.950000000000003" customHeight="1" thickBot="1" x14ac:dyDescent="0.3">
      <c r="B19" s="27" t="str">
        <f>IF(config!B31&lt;&gt;"",config!B31,"")</f>
        <v>Rachide</v>
      </c>
      <c r="C19" s="4" t="str">
        <f>IF(config!C31&lt;&gt;"",config!C31,"")</f>
        <v>Temps plein</v>
      </c>
      <c r="D19" s="4" t="str">
        <f>IF(config!D31&lt;&gt;"",config!D31,"")</f>
        <v>Ile</v>
      </c>
      <c r="F19" s="14">
        <f>COUNTIF(AD19:BH19,"C")</f>
        <v>0</v>
      </c>
      <c r="G19" s="14">
        <f>COUNTIF(AD19:BH19,"C 0,5")</f>
        <v>0</v>
      </c>
      <c r="H19" s="15"/>
      <c r="I19" s="14">
        <f>COUNTIF(AD19:BH19,"R")</f>
        <v>0</v>
      </c>
      <c r="J19" s="14">
        <f>COUNTIF(AD19:BH19,"R 0,5")</f>
        <v>0</v>
      </c>
      <c r="K19" s="13"/>
      <c r="L19" s="14">
        <f>COUNTIF(AD19:BH19,"F")</f>
        <v>0</v>
      </c>
      <c r="M19" s="14">
        <f>COUNTIF(AD19:BH19,"F 0,5")</f>
        <v>0</v>
      </c>
      <c r="N19" s="15"/>
      <c r="O19" s="14">
        <f>COUNTIF(AD19:BH19,"H")</f>
        <v>0</v>
      </c>
      <c r="P19" s="14">
        <f>COUNTIF(AD19:BH19,"H 0,5")</f>
        <v>0</v>
      </c>
      <c r="Q19" s="14">
        <f>SUM(AD19:BH19)</f>
        <v>0</v>
      </c>
      <c r="R19" s="15"/>
      <c r="S19" s="14">
        <f>COUNTIF(AD19:BH19,"E")</f>
        <v>0</v>
      </c>
      <c r="T19" s="14">
        <f>COUNTIF(AD19:BH19,"E 0,5")</f>
        <v>0</v>
      </c>
      <c r="U19" s="15"/>
      <c r="V19" s="14">
        <f>COUNTIF(AD19:BH19,"A")</f>
        <v>0</v>
      </c>
      <c r="W19" s="14">
        <f>COUNTIF(AD19:BH19,"A 0,5")</f>
        <v>0</v>
      </c>
      <c r="X19" s="15"/>
      <c r="Y19" s="14">
        <f>COUNTIF(AD19:BH19,"V")</f>
        <v>0</v>
      </c>
      <c r="Z19" s="14">
        <f>COUNTIF(AD19:BH19,"V 0,5")</f>
        <v>0</v>
      </c>
      <c r="AA19" s="15"/>
      <c r="AB19" s="50"/>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row>
    <row r="20" spans="2:60" ht="39.950000000000003" customHeight="1" thickBot="1" x14ac:dyDescent="0.3">
      <c r="B20" s="27" t="str">
        <f>IF(config!B32&lt;&gt;"",config!B32,"")</f>
        <v>Julie</v>
      </c>
      <c r="C20" s="4" t="str">
        <f>IF(config!C32&lt;&gt;"",config!C32,"")</f>
        <v>Selon contrat</v>
      </c>
      <c r="D20" s="4" t="str">
        <f>IF(config!D32&lt;&gt;"",config!D32,"")</f>
        <v>Familial</v>
      </c>
      <c r="F20" s="14">
        <f>COUNTIF(AD20:BH20,"C")</f>
        <v>0</v>
      </c>
      <c r="G20" s="14">
        <f>COUNTIF(AD20:BH20,"C 0,5")</f>
        <v>1</v>
      </c>
      <c r="H20" s="15"/>
      <c r="I20" s="14">
        <f>COUNTIF(AD20:BH20,"R")</f>
        <v>0</v>
      </c>
      <c r="J20" s="14">
        <f>COUNTIF(AD20:BH20,"R 0,5")</f>
        <v>0</v>
      </c>
      <c r="K20" s="13"/>
      <c r="L20" s="14">
        <f>COUNTIF(AD20:BH20,"F")</f>
        <v>0</v>
      </c>
      <c r="M20" s="14">
        <f>COUNTIF(AD20:BH20,"F 0,5")</f>
        <v>0</v>
      </c>
      <c r="N20" s="15"/>
      <c r="O20" s="14">
        <f>COUNTIF(AD20:BH20,"H")</f>
        <v>0</v>
      </c>
      <c r="P20" s="14">
        <f>COUNTIF(AD20:BH20,"H 0,5")</f>
        <v>0</v>
      </c>
      <c r="Q20" s="14">
        <f>SUM(AD20:BH20)</f>
        <v>0</v>
      </c>
      <c r="R20" s="15"/>
      <c r="S20" s="14">
        <f>COUNTIF(AD20:BH20,"E")</f>
        <v>0</v>
      </c>
      <c r="T20" s="14">
        <f>COUNTIF(AD20:BH20,"E 0,5")</f>
        <v>0</v>
      </c>
      <c r="U20" s="15"/>
      <c r="V20" s="14">
        <f>COUNTIF(AD20:BH20,"A")</f>
        <v>0</v>
      </c>
      <c r="W20" s="14">
        <f>COUNTIF(AD20:BH20,"A 0,5")</f>
        <v>0</v>
      </c>
      <c r="X20" s="15"/>
      <c r="Y20" s="14">
        <f>COUNTIF(AD20:BH20,"V")</f>
        <v>0</v>
      </c>
      <c r="Z20" s="14">
        <f>COUNTIF(AD20:BH20,"V 0,5")</f>
        <v>0</v>
      </c>
      <c r="AA20" s="15"/>
      <c r="AB20" s="50"/>
      <c r="AD20" s="16"/>
      <c r="AE20" s="16"/>
      <c r="AF20" s="16"/>
      <c r="AG20" s="16"/>
      <c r="AH20" s="16"/>
      <c r="AI20" s="16"/>
      <c r="AJ20" s="16"/>
      <c r="AK20" s="16"/>
      <c r="AL20" s="16"/>
      <c r="AM20" s="16" t="s">
        <v>50</v>
      </c>
      <c r="AN20" s="16"/>
      <c r="AO20" s="16"/>
      <c r="AP20" s="16"/>
      <c r="AQ20" s="16"/>
      <c r="AR20" s="16"/>
      <c r="AS20" s="16"/>
      <c r="AT20" s="16"/>
      <c r="AU20" s="16"/>
      <c r="AV20" s="16"/>
      <c r="AW20" s="16"/>
      <c r="AX20" s="16"/>
      <c r="AY20" s="16"/>
      <c r="AZ20" s="16"/>
      <c r="BA20" s="16"/>
      <c r="BB20" s="16"/>
      <c r="BC20" s="16"/>
      <c r="BD20" s="16"/>
      <c r="BE20" s="16"/>
      <c r="BF20" s="16"/>
      <c r="BG20" s="16"/>
      <c r="BH20" s="16"/>
    </row>
    <row r="21" spans="2:60" ht="39.950000000000003" customHeight="1" thickBot="1" x14ac:dyDescent="0.3">
      <c r="B21" s="113" t="str">
        <f>IF(config!B33&lt;&gt;"",config!B33,"")</f>
        <v>Maryam</v>
      </c>
      <c r="C21" s="114" t="str">
        <f>IF(config!C33&lt;&gt;"",config!C33,"")</f>
        <v>Mi tps : M, J (mat) et V</v>
      </c>
      <c r="D21" s="114" t="str">
        <f>IF(config!D33&lt;&gt;"",config!D33,"")</f>
        <v>Lutins</v>
      </c>
      <c r="E21" s="115"/>
      <c r="F21" s="116">
        <f>COUNTIF(AD21:BH21,"C")</f>
        <v>0</v>
      </c>
      <c r="G21" s="116">
        <f>COUNTIF(AD21:BH21,"C 0,5")</f>
        <v>2</v>
      </c>
      <c r="H21" s="117"/>
      <c r="I21" s="116">
        <f>COUNTIF(AD21:BH21,"R")</f>
        <v>0</v>
      </c>
      <c r="J21" s="116">
        <f>COUNTIF(AD21:BH21,"R 0,5")</f>
        <v>0</v>
      </c>
      <c r="K21" s="118"/>
      <c r="L21" s="116">
        <f>COUNTIF(AD21:BH21,"F")</f>
        <v>0</v>
      </c>
      <c r="M21" s="116">
        <f>COUNTIF(AD21:BH21,"F 0,5")</f>
        <v>0</v>
      </c>
      <c r="N21" s="117"/>
      <c r="O21" s="116">
        <f>COUNTIF(AD21:BH21,"H")</f>
        <v>0</v>
      </c>
      <c r="P21" s="116">
        <f>COUNTIF(AD21:BH21,"H 0,5")</f>
        <v>0</v>
      </c>
      <c r="Q21" s="116">
        <f>SUM(AD21:BH21)</f>
        <v>0</v>
      </c>
      <c r="R21" s="117"/>
      <c r="S21" s="116">
        <f>COUNTIF(AD21:BH21,"E")</f>
        <v>0</v>
      </c>
      <c r="T21" s="116">
        <f>COUNTIF(AD21:BH21,"E 0,5")</f>
        <v>0</v>
      </c>
      <c r="U21" s="117"/>
      <c r="V21" s="116">
        <f>COUNTIF(AD21:BH21,"A")</f>
        <v>0</v>
      </c>
      <c r="W21" s="116">
        <f>COUNTIF(AD21:BH21,"A 0,5")</f>
        <v>0</v>
      </c>
      <c r="X21" s="117"/>
      <c r="Y21" s="116">
        <f>COUNTIF(AD21:BH21,"V")</f>
        <v>0</v>
      </c>
      <c r="Z21" s="116">
        <f>COUNTIF(AD21:BH21,"V 0,5")</f>
        <v>0</v>
      </c>
      <c r="AA21" s="117"/>
      <c r="AB21" s="119"/>
      <c r="AD21" s="120"/>
      <c r="AE21" s="120"/>
      <c r="AF21" s="120"/>
      <c r="AG21" s="120"/>
      <c r="AH21" s="120"/>
      <c r="AI21" s="120"/>
      <c r="AJ21" s="120"/>
      <c r="AK21" s="120"/>
      <c r="AL21" s="120" t="s">
        <v>50</v>
      </c>
      <c r="AM21" s="120"/>
      <c r="AN21" s="120"/>
      <c r="AO21" s="120"/>
      <c r="AP21" s="120"/>
      <c r="AQ21" s="120"/>
      <c r="AR21" s="120"/>
      <c r="AS21" s="120"/>
      <c r="AT21" s="120" t="s">
        <v>50</v>
      </c>
      <c r="AU21" s="120"/>
      <c r="AV21" s="120"/>
      <c r="AW21" s="120"/>
      <c r="AX21" s="120"/>
      <c r="AY21" s="120"/>
      <c r="AZ21" s="120"/>
      <c r="BA21" s="120"/>
      <c r="BB21" s="120"/>
      <c r="BC21" s="120"/>
      <c r="BD21" s="120"/>
      <c r="BE21" s="120"/>
      <c r="BF21" s="120"/>
      <c r="BG21" s="120"/>
      <c r="BH21" s="120"/>
    </row>
    <row r="22" spans="2:60" ht="39.950000000000003" customHeight="1" thickBot="1" x14ac:dyDescent="0.3">
      <c r="B22" s="113" t="str">
        <f>IF(config!B34&lt;&gt;"",config!B34,"")</f>
        <v>Karl</v>
      </c>
      <c r="C22" s="114" t="str">
        <f>IF(config!C34&lt;&gt;"",config!C34,"")</f>
        <v>Mi tps : M, J (mat) et V</v>
      </c>
      <c r="D22" s="114" t="str">
        <f>IF(config!D34&lt;&gt;"",config!D34,"")</f>
        <v>Lutins</v>
      </c>
      <c r="E22" s="115"/>
      <c r="F22" s="116">
        <f>COUNTIF(AD22:BH22,"C")</f>
        <v>1</v>
      </c>
      <c r="G22" s="116">
        <f>COUNTIF(AD22:BH22,"C 0,5")</f>
        <v>0</v>
      </c>
      <c r="H22" s="117"/>
      <c r="I22" s="116">
        <f>COUNTIF(AD22:BH22,"R")</f>
        <v>0</v>
      </c>
      <c r="J22" s="116">
        <f>COUNTIF(AD22:BH22,"R 0,5")</f>
        <v>0</v>
      </c>
      <c r="K22" s="118"/>
      <c r="L22" s="116">
        <f>COUNTIF(AD22:BH22,"F")</f>
        <v>0</v>
      </c>
      <c r="M22" s="116">
        <f>COUNTIF(AD22:BH22,"F 0,5")</f>
        <v>0</v>
      </c>
      <c r="N22" s="117"/>
      <c r="O22" s="116">
        <f>COUNTIF(AD22:BH22,"H")</f>
        <v>0</v>
      </c>
      <c r="P22" s="116">
        <f>COUNTIF(AD22:BH22,"H 0,5")</f>
        <v>0</v>
      </c>
      <c r="Q22" s="116">
        <f>SUM(AD22:BH22)</f>
        <v>0</v>
      </c>
      <c r="R22" s="117"/>
      <c r="S22" s="116">
        <f>COUNTIF(AD22:BH22,"E")</f>
        <v>0</v>
      </c>
      <c r="T22" s="116">
        <f>COUNTIF(AD22:BH22,"E 0,5")</f>
        <v>0</v>
      </c>
      <c r="U22" s="117"/>
      <c r="V22" s="116">
        <f>COUNTIF(AD22:BH22,"A")</f>
        <v>0</v>
      </c>
      <c r="W22" s="116">
        <f>COUNTIF(AD22:BH22,"A 0,5")</f>
        <v>0</v>
      </c>
      <c r="X22" s="117"/>
      <c r="Y22" s="116">
        <f>COUNTIF(AD22:BH22,"V")</f>
        <v>0</v>
      </c>
      <c r="Z22" s="116">
        <f>COUNTIF(AD22:BH22,"V 0,5")</f>
        <v>0</v>
      </c>
      <c r="AA22" s="117"/>
      <c r="AB22" s="119"/>
      <c r="AD22" s="120"/>
      <c r="AE22" s="120" t="s">
        <v>1</v>
      </c>
      <c r="AF22" s="120"/>
      <c r="AG22" s="120"/>
      <c r="AH22" s="120"/>
      <c r="AI22" s="120"/>
      <c r="AJ22" s="120"/>
      <c r="AK22" s="120"/>
      <c r="AL22" s="120"/>
      <c r="AM22" s="120"/>
      <c r="AN22" s="120"/>
      <c r="AO22" s="120"/>
      <c r="AP22" s="120"/>
      <c r="AQ22" s="120"/>
      <c r="AR22" s="120"/>
      <c r="AS22" s="120"/>
      <c r="AT22" s="120"/>
      <c r="AU22" s="120"/>
      <c r="AV22" s="120"/>
      <c r="AW22" s="120"/>
      <c r="AX22" s="120"/>
      <c r="AY22" s="120"/>
      <c r="AZ22" s="120"/>
      <c r="BA22" s="120"/>
      <c r="BB22" s="120"/>
      <c r="BC22" s="120"/>
      <c r="BD22" s="120"/>
      <c r="BE22" s="120"/>
      <c r="BF22" s="120"/>
      <c r="BG22" s="120"/>
      <c r="BH22" s="120"/>
    </row>
    <row r="23" spans="2:60" ht="39.950000000000003" customHeight="1" thickBot="1" x14ac:dyDescent="0.3">
      <c r="B23" s="27" t="str">
        <f>IF(config!B35&lt;&gt;"",config!B35,"")</f>
        <v>Cindy</v>
      </c>
      <c r="C23" s="4" t="str">
        <f>IF(config!C35&lt;&gt;"",config!C35,"")</f>
        <v>Temps plein</v>
      </c>
      <c r="D23" s="4" t="str">
        <f>IF(config!D35&lt;&gt;"",config!D35,"")</f>
        <v>Lutins</v>
      </c>
      <c r="F23" s="14">
        <f>COUNTIF(AD23:BH23,"C")</f>
        <v>0</v>
      </c>
      <c r="G23" s="14">
        <f>COUNTIF(AD23:BH23,"C 0,5")</f>
        <v>1</v>
      </c>
      <c r="H23" s="15"/>
      <c r="I23" s="14">
        <f>COUNTIF(AD23:BH23,"R")</f>
        <v>0</v>
      </c>
      <c r="J23" s="14">
        <f>COUNTIF(AD23:BH23,"R 0,5")</f>
        <v>0</v>
      </c>
      <c r="K23" s="13"/>
      <c r="L23" s="14">
        <f>COUNTIF(AD23:BH23,"F")</f>
        <v>0</v>
      </c>
      <c r="M23" s="14">
        <f>COUNTIF(AD23:BH23,"F 0,5")</f>
        <v>0</v>
      </c>
      <c r="N23" s="15"/>
      <c r="O23" s="14">
        <f>COUNTIF(AD23:BH23,"H")</f>
        <v>0</v>
      </c>
      <c r="P23" s="14">
        <f>COUNTIF(AD23:BH23,"H 0,5")</f>
        <v>0</v>
      </c>
      <c r="Q23" s="14">
        <f>SUM(AD23:BH23)</f>
        <v>0</v>
      </c>
      <c r="R23" s="15"/>
      <c r="S23" s="14">
        <f>COUNTIF(AD23:BH23,"E")</f>
        <v>0</v>
      </c>
      <c r="T23" s="14">
        <f>COUNTIF(AD23:BH23,"E 0,5")</f>
        <v>0</v>
      </c>
      <c r="U23" s="15"/>
      <c r="V23" s="14">
        <f>COUNTIF(AD23:BH23,"A")</f>
        <v>0</v>
      </c>
      <c r="W23" s="14">
        <f>COUNTIF(AD23:BH23,"A 0,5")</f>
        <v>0</v>
      </c>
      <c r="X23" s="15"/>
      <c r="Y23" s="14">
        <f>COUNTIF(AD23:BH23,"V")</f>
        <v>0</v>
      </c>
      <c r="Z23" s="14">
        <f>COUNTIF(AD23:BH23,"V 0,5")</f>
        <v>0</v>
      </c>
      <c r="AA23" s="15"/>
      <c r="AB23" s="50"/>
      <c r="AD23" s="16"/>
      <c r="AE23" s="16"/>
      <c r="AF23" s="16"/>
      <c r="AG23" s="16"/>
      <c r="AH23" s="16"/>
      <c r="AI23" s="16"/>
      <c r="AJ23" s="16"/>
      <c r="AK23" s="16"/>
      <c r="AL23" s="16"/>
      <c r="AM23" s="16"/>
      <c r="AN23" s="16"/>
      <c r="AO23" s="16"/>
      <c r="AP23" s="16"/>
      <c r="AQ23" s="16"/>
      <c r="AR23" s="16"/>
      <c r="AS23" s="16" t="s">
        <v>50</v>
      </c>
      <c r="AT23" s="16"/>
      <c r="AU23" s="16"/>
      <c r="AV23" s="16"/>
      <c r="AW23" s="16"/>
      <c r="AX23" s="16"/>
      <c r="AY23" s="16"/>
      <c r="AZ23" s="16"/>
      <c r="BA23" s="16"/>
      <c r="BB23" s="16"/>
      <c r="BC23" s="16"/>
      <c r="BD23" s="16"/>
      <c r="BE23" s="16"/>
      <c r="BF23" s="16"/>
      <c r="BG23" s="16"/>
      <c r="BH23" s="16"/>
    </row>
    <row r="24" spans="2:60" ht="39.950000000000003" customHeight="1" thickBot="1" x14ac:dyDescent="0.3">
      <c r="B24" s="27" t="str">
        <f>IF(config!B36&lt;&gt;"",config!B36,"")</f>
        <v>Samira</v>
      </c>
      <c r="C24" s="4" t="str">
        <f>IF(config!C36&lt;&gt;"",config!C36,"")</f>
        <v>80% vendredi</v>
      </c>
      <c r="D24" s="4" t="str">
        <f>IF(config!D36&lt;&gt;"",config!D36,"")</f>
        <v>Lutins</v>
      </c>
      <c r="F24" s="14">
        <f>COUNTIF(AD24:BH24,"C")</f>
        <v>1</v>
      </c>
      <c r="G24" s="14">
        <f>COUNTIF(AD24:BH24,"C 0,5")</f>
        <v>0</v>
      </c>
      <c r="H24" s="15"/>
      <c r="I24" s="14">
        <f>COUNTIF(AD24:BH24,"R")</f>
        <v>0</v>
      </c>
      <c r="J24" s="14">
        <f>COUNTIF(AD24:BH24,"R 0,5")</f>
        <v>0</v>
      </c>
      <c r="K24" s="13"/>
      <c r="L24" s="14">
        <f>COUNTIF(AD24:BH24,"F")</f>
        <v>0</v>
      </c>
      <c r="M24" s="14">
        <f>COUNTIF(AD24:BH24,"F 0,5")</f>
        <v>0</v>
      </c>
      <c r="N24" s="15"/>
      <c r="O24" s="14">
        <f>COUNTIF(AD24:BH24,"H")</f>
        <v>0</v>
      </c>
      <c r="P24" s="14">
        <f>COUNTIF(AD24:BH24,"H 0,5")</f>
        <v>0</v>
      </c>
      <c r="Q24" s="14">
        <f>SUM(AD24:BH24)</f>
        <v>0</v>
      </c>
      <c r="R24" s="15"/>
      <c r="S24" s="14">
        <f>COUNTIF(AD24:BH24,"E")</f>
        <v>0</v>
      </c>
      <c r="T24" s="14">
        <f>COUNTIF(AD24:BH24,"E 0,5")</f>
        <v>0</v>
      </c>
      <c r="U24" s="15"/>
      <c r="V24" s="14">
        <f>COUNTIF(AD24:BH24,"A")</f>
        <v>0</v>
      </c>
      <c r="W24" s="14">
        <f>COUNTIF(AD24:BH24,"A 0,5")</f>
        <v>0</v>
      </c>
      <c r="X24" s="15"/>
      <c r="Y24" s="14">
        <f>COUNTIF(AD24:BH24,"V")</f>
        <v>0</v>
      </c>
      <c r="Z24" s="14">
        <f>COUNTIF(AD24:BH24,"V 0,5")</f>
        <v>0</v>
      </c>
      <c r="AA24" s="15"/>
      <c r="AB24" s="50"/>
      <c r="AD24" s="16"/>
      <c r="AE24" s="16"/>
      <c r="AF24" s="16"/>
      <c r="AG24" s="16"/>
      <c r="AH24" s="16"/>
      <c r="AI24" s="16"/>
      <c r="AJ24" s="16"/>
      <c r="AK24" s="16"/>
      <c r="AL24" s="16"/>
      <c r="AM24" s="16"/>
      <c r="AN24" s="16"/>
      <c r="AO24" s="16"/>
      <c r="AP24" s="16"/>
      <c r="AQ24" s="16"/>
      <c r="AR24" s="16"/>
      <c r="AS24" s="16"/>
      <c r="AT24" s="16" t="s">
        <v>1</v>
      </c>
      <c r="AU24" s="16"/>
      <c r="AV24" s="16"/>
      <c r="AW24" s="16"/>
      <c r="AX24" s="16"/>
      <c r="AY24" s="16"/>
      <c r="AZ24" s="16"/>
      <c r="BA24" s="16"/>
      <c r="BB24" s="16"/>
      <c r="BC24" s="16"/>
      <c r="BD24" s="16"/>
      <c r="BE24" s="16"/>
      <c r="BF24" s="16"/>
      <c r="BG24" s="16"/>
      <c r="BH24" s="16"/>
    </row>
    <row r="25" spans="2:60" ht="39.950000000000003" customHeight="1" thickBot="1" x14ac:dyDescent="0.3">
      <c r="B25" s="27" t="str">
        <f>IF(config!B37&lt;&gt;"",config!B37,"")</f>
        <v/>
      </c>
      <c r="C25" s="4" t="str">
        <f>IF(config!C37&lt;&gt;"",config!C37,"")</f>
        <v/>
      </c>
      <c r="D25" s="4" t="str">
        <f>IF(config!D37&lt;&gt;"",config!D37,"")</f>
        <v/>
      </c>
      <c r="F25" s="14">
        <f>COUNTIF(AD25:BH25,"C")</f>
        <v>0</v>
      </c>
      <c r="G25" s="14">
        <f>COUNTIF(AD25:BH25,"C 0,5")</f>
        <v>0</v>
      </c>
      <c r="H25" s="15"/>
      <c r="I25" s="14">
        <f>COUNTIF(AD25:BH25,"R")</f>
        <v>0</v>
      </c>
      <c r="J25" s="14">
        <f>COUNTIF(AD25:BH25,"R 0,5")</f>
        <v>0</v>
      </c>
      <c r="K25" s="13"/>
      <c r="L25" s="14">
        <f>COUNTIF(AD25:BH25,"F")</f>
        <v>0</v>
      </c>
      <c r="M25" s="14">
        <f>COUNTIF(AD25:BH25,"F 0,5")</f>
        <v>0</v>
      </c>
      <c r="N25" s="15"/>
      <c r="O25" s="14">
        <f>COUNTIF(AD25:BH25,"H")</f>
        <v>0</v>
      </c>
      <c r="P25" s="14">
        <f>COUNTIF(AD25:BH25,"H 0,5")</f>
        <v>0</v>
      </c>
      <c r="Q25" s="14">
        <f>SUM(AD25:BH25)</f>
        <v>0</v>
      </c>
      <c r="R25" s="15"/>
      <c r="S25" s="14">
        <f>COUNTIF(AD25:BH25,"E")</f>
        <v>0</v>
      </c>
      <c r="T25" s="14">
        <f>COUNTIF(AD25:BH25,"E 0,5")</f>
        <v>0</v>
      </c>
      <c r="U25" s="15"/>
      <c r="V25" s="14">
        <f>COUNTIF(AD25:BH25,"A")</f>
        <v>0</v>
      </c>
      <c r="W25" s="14">
        <f>COUNTIF(AD25:BH25,"A 0,5")</f>
        <v>0</v>
      </c>
      <c r="X25" s="15"/>
      <c r="Y25" s="14">
        <f>COUNTIF(AD25:BH25,"V")</f>
        <v>0</v>
      </c>
      <c r="Z25" s="14">
        <f>COUNTIF(AD25:BH25,"V 0,5")</f>
        <v>0</v>
      </c>
      <c r="AA25" s="15"/>
      <c r="AB25" s="50"/>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row>
    <row r="26" spans="2:60" ht="39.950000000000003" customHeight="1" thickBot="1" x14ac:dyDescent="0.3">
      <c r="B26" s="27" t="str">
        <f>IF(config!B38&lt;&gt;"",config!B38,"")</f>
        <v/>
      </c>
      <c r="C26" s="4" t="str">
        <f>IF(config!C38&lt;&gt;"",config!C38,"")</f>
        <v/>
      </c>
      <c r="D26" s="4" t="str">
        <f>IF(config!D38&lt;&gt;"",config!D38,"")</f>
        <v/>
      </c>
      <c r="F26" s="14">
        <f>COUNTIF(AD26:BH26,"C")</f>
        <v>0</v>
      </c>
      <c r="G26" s="14">
        <f>COUNTIF(AD26:BH26,"C 0,5")</f>
        <v>0</v>
      </c>
      <c r="H26" s="15"/>
      <c r="I26" s="14">
        <f>COUNTIF(AD26:BH26,"R")</f>
        <v>0</v>
      </c>
      <c r="J26" s="14">
        <f>COUNTIF(AD26:BH26,"R 0,5")</f>
        <v>0</v>
      </c>
      <c r="K26" s="13"/>
      <c r="L26" s="14">
        <f>COUNTIF(AD26:BH26,"F")</f>
        <v>0</v>
      </c>
      <c r="M26" s="14">
        <f>COUNTIF(AD26:BH26,"F 0,5")</f>
        <v>0</v>
      </c>
      <c r="N26" s="15"/>
      <c r="O26" s="14">
        <f>COUNTIF(AD26:BH26,"H")</f>
        <v>0</v>
      </c>
      <c r="P26" s="14">
        <f>COUNTIF(AD26:BH26,"H 0,5")</f>
        <v>0</v>
      </c>
      <c r="Q26" s="14">
        <f>SUM(AD26:BH26)</f>
        <v>0</v>
      </c>
      <c r="R26" s="15"/>
      <c r="S26" s="14">
        <f>COUNTIF(AD26:BH26,"E")</f>
        <v>0</v>
      </c>
      <c r="T26" s="14">
        <f>COUNTIF(AD26:BH26,"E 0,5")</f>
        <v>0</v>
      </c>
      <c r="U26" s="15"/>
      <c r="V26" s="14">
        <f>COUNTIF(AD26:BH26,"A")</f>
        <v>0</v>
      </c>
      <c r="W26" s="14">
        <f>COUNTIF(AD26:BH26,"A 0,5")</f>
        <v>0</v>
      </c>
      <c r="X26" s="15"/>
      <c r="Y26" s="14">
        <f>COUNTIF(AD26:BH26,"V")</f>
        <v>0</v>
      </c>
      <c r="Z26" s="14">
        <f>COUNTIF(AD26:BH26,"V 0,5")</f>
        <v>0</v>
      </c>
      <c r="AA26" s="15"/>
      <c r="AB26" s="50"/>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row>
    <row r="27" spans="2:60" ht="39.950000000000003" customHeight="1" thickBot="1" x14ac:dyDescent="0.3">
      <c r="B27" s="27" t="str">
        <f>IF(config!B39&lt;&gt;"",config!B39,"")</f>
        <v/>
      </c>
      <c r="C27" s="4" t="str">
        <f>IF(config!C39&lt;&gt;"",config!C39,"")</f>
        <v/>
      </c>
      <c r="D27" s="4" t="str">
        <f>IF(config!D39&lt;&gt;"",config!D39,"")</f>
        <v/>
      </c>
      <c r="F27" s="14"/>
      <c r="G27" s="14">
        <f>COUNTIF(AD27:BH27,"C 0,5")</f>
        <v>0</v>
      </c>
      <c r="H27" s="15"/>
      <c r="I27" s="14">
        <f>COUNTIF(AD27:BH27,"R")</f>
        <v>0</v>
      </c>
      <c r="J27" s="14">
        <f>COUNTIF(AD27:BH27,"R 0,5")</f>
        <v>0</v>
      </c>
      <c r="K27" s="13"/>
      <c r="L27" s="14">
        <f>COUNTIF(AD27:BH27,"F")</f>
        <v>0</v>
      </c>
      <c r="M27" s="14">
        <f>COUNTIF(AD27:BH27,"F 0,5")</f>
        <v>0</v>
      </c>
      <c r="N27" s="15"/>
      <c r="O27" s="14"/>
      <c r="P27" s="14">
        <f>COUNTIF(AD27:BH27,"H 0,5")</f>
        <v>0</v>
      </c>
      <c r="Q27" s="14">
        <f>SUM(AD27:BH27)</f>
        <v>0</v>
      </c>
      <c r="R27" s="15"/>
      <c r="S27" s="14">
        <f>COUNTIF(AD27:BH27,"E")</f>
        <v>0</v>
      </c>
      <c r="T27" s="14">
        <f>COUNTIF(AD27:BH27,"E 0,5")</f>
        <v>0</v>
      </c>
      <c r="U27" s="15"/>
      <c r="V27" s="14">
        <f>COUNTIF(AD27:BH27,"A")</f>
        <v>0</v>
      </c>
      <c r="W27" s="14">
        <f>COUNTIF(AD27:BH27,"A 0,5")</f>
        <v>0</v>
      </c>
      <c r="X27" s="15"/>
      <c r="Y27" s="14">
        <f>COUNTIF(AD27:BH27,"V")</f>
        <v>0</v>
      </c>
      <c r="Z27" s="14">
        <f>COUNTIF(AD27:BH27,"V 0,5")</f>
        <v>0</v>
      </c>
      <c r="AA27" s="15"/>
      <c r="AB27" s="50"/>
      <c r="AD27" s="16"/>
      <c r="AE27" s="16" t="s">
        <v>4</v>
      </c>
      <c r="AF27" s="16"/>
      <c r="AG27" s="16"/>
      <c r="AH27" s="16"/>
      <c r="AI27" s="16"/>
      <c r="AJ27" s="16"/>
      <c r="AK27" s="16"/>
      <c r="AL27" s="16"/>
      <c r="AM27" s="16"/>
      <c r="AN27" s="16"/>
      <c r="AO27" s="16"/>
      <c r="AP27" s="16"/>
      <c r="AQ27" s="16"/>
      <c r="AR27" s="16" t="s">
        <v>1</v>
      </c>
      <c r="AS27" s="16"/>
      <c r="AT27" s="16"/>
      <c r="AU27" s="16"/>
      <c r="AV27" s="16"/>
      <c r="AW27" s="16"/>
      <c r="AX27" s="16"/>
      <c r="AY27" s="16"/>
      <c r="AZ27" s="16"/>
      <c r="BA27" s="16"/>
      <c r="BB27" s="16"/>
      <c r="BC27" s="16"/>
      <c r="BD27" s="16"/>
      <c r="BE27" s="16"/>
      <c r="BF27" s="16"/>
      <c r="BG27" s="16"/>
      <c r="BH27" s="16"/>
    </row>
    <row r="28" spans="2:60" ht="39.950000000000003" customHeight="1" thickBot="1" x14ac:dyDescent="0.3">
      <c r="B28" s="27" t="str">
        <f>IF(config!B40&lt;&gt;"",config!B40,"")</f>
        <v/>
      </c>
      <c r="C28" s="4" t="str">
        <f>IF(config!C40&lt;&gt;"",config!C40,"")</f>
        <v/>
      </c>
      <c r="D28" s="4" t="str">
        <f>IF(config!D40&lt;&gt;"",config!D40,"")</f>
        <v/>
      </c>
      <c r="F28" s="14">
        <f>COUNTIF(AD28:BH28,"C")</f>
        <v>0</v>
      </c>
      <c r="G28" s="14">
        <f>COUNTIF(AD28:BH28,"C 0,5")</f>
        <v>0</v>
      </c>
      <c r="H28" s="15"/>
      <c r="I28" s="14">
        <f>COUNTIF(AD28:BH28,"R")</f>
        <v>0</v>
      </c>
      <c r="J28" s="14">
        <f>COUNTIF(AD28:BH28,"R 0,5")</f>
        <v>0</v>
      </c>
      <c r="K28" s="13"/>
      <c r="L28" s="14">
        <f>COUNTIF(AD28:BH28,"F")</f>
        <v>0</v>
      </c>
      <c r="M28" s="14">
        <f>COUNTIF(AD28:BH28,"F 0,5")</f>
        <v>0</v>
      </c>
      <c r="N28" s="15"/>
      <c r="O28" s="14">
        <f>COUNTIF(AD28:BH28,"H")</f>
        <v>0</v>
      </c>
      <c r="P28" s="14">
        <f>COUNTIF(AD28:BH28,"H 0,5")</f>
        <v>0</v>
      </c>
      <c r="Q28" s="14">
        <f>SUM(AD28:BH28)</f>
        <v>0</v>
      </c>
      <c r="R28" s="15"/>
      <c r="S28" s="14">
        <f>COUNTIF(AD28:BH28,"E")</f>
        <v>0</v>
      </c>
      <c r="T28" s="14">
        <f>COUNTIF(AD28:BH28,"E 0,5")</f>
        <v>0</v>
      </c>
      <c r="U28" s="15"/>
      <c r="V28" s="14">
        <f>COUNTIF(AD28:BH28,"A")</f>
        <v>0</v>
      </c>
      <c r="W28" s="14">
        <f>COUNTIF(AD28:BH28,"A 0,5")</f>
        <v>0</v>
      </c>
      <c r="X28" s="15"/>
      <c r="Y28" s="14">
        <f>COUNTIF(AD28:BH28,"V")</f>
        <v>0</v>
      </c>
      <c r="Z28" s="14">
        <f>COUNTIF(AD28:BH28,"V 0,5")</f>
        <v>0</v>
      </c>
      <c r="AA28" s="15"/>
      <c r="AB28" s="50"/>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row>
    <row r="29" spans="2:60" ht="39.950000000000003" customHeight="1" thickBot="1" x14ac:dyDescent="0.3">
      <c r="B29" s="27" t="str">
        <f>IF(config!B41&lt;&gt;"",config!B41,"")</f>
        <v/>
      </c>
      <c r="C29" s="4" t="str">
        <f>IF(config!C41&lt;&gt;"",config!C41,"")</f>
        <v/>
      </c>
      <c r="D29" s="4" t="str">
        <f>IF(config!D41&lt;&gt;"",config!D41,"")</f>
        <v/>
      </c>
      <c r="F29" s="14">
        <f>COUNTIF(AD29:BH29,"C")</f>
        <v>0</v>
      </c>
      <c r="G29" s="14">
        <f>COUNTIF(AD29:BH29,"C 0,5")</f>
        <v>0</v>
      </c>
      <c r="H29" s="15"/>
      <c r="I29" s="14">
        <f>COUNTIF(AD29:BH29,"R")</f>
        <v>0</v>
      </c>
      <c r="J29" s="14">
        <f>COUNTIF(AD29:BH29,"R 0,5")</f>
        <v>0</v>
      </c>
      <c r="K29" s="13"/>
      <c r="L29" s="14">
        <f>COUNTIF(AD29:BH29,"F")</f>
        <v>0</v>
      </c>
      <c r="M29" s="14">
        <f>COUNTIF(AD29:BH29,"F 0,5")</f>
        <v>0</v>
      </c>
      <c r="N29" s="15"/>
      <c r="O29" s="14">
        <f>COUNTIF(AD29:BH29,"H")</f>
        <v>0</v>
      </c>
      <c r="P29" s="14">
        <f>COUNTIF(AD29:BH29,"H 0,5")</f>
        <v>0</v>
      </c>
      <c r="Q29" s="14">
        <f>SUM(AD29:BH29)</f>
        <v>0</v>
      </c>
      <c r="R29" s="15"/>
      <c r="S29" s="14">
        <f>COUNTIF(AD29:BH29,"E")</f>
        <v>0</v>
      </c>
      <c r="T29" s="14">
        <f>COUNTIF(AD29:BH29,"E 0,5")</f>
        <v>0</v>
      </c>
      <c r="U29" s="15"/>
      <c r="V29" s="14">
        <f>COUNTIF(AD29:BH29,"A")</f>
        <v>0</v>
      </c>
      <c r="W29" s="14">
        <f>COUNTIF(AD29:BH29,"A 0,5")</f>
        <v>0</v>
      </c>
      <c r="X29" s="15"/>
      <c r="Y29" s="14">
        <f>COUNTIF(AD29:BH29,"V")</f>
        <v>0</v>
      </c>
      <c r="Z29" s="14">
        <f>COUNTIF(AD29:BH29,"V 0,5")</f>
        <v>0</v>
      </c>
      <c r="AA29" s="15"/>
      <c r="AB29" s="50"/>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row>
    <row r="30" spans="2:60" ht="39.950000000000003" customHeight="1" thickBot="1" x14ac:dyDescent="0.3">
      <c r="B30" s="27" t="str">
        <f>IF(config!B42&lt;&gt;"",config!B42,"")</f>
        <v/>
      </c>
      <c r="C30" s="4" t="str">
        <f>IF(config!C42&lt;&gt;"",config!C42,"")</f>
        <v/>
      </c>
      <c r="D30" s="4" t="str">
        <f>IF(config!D42&lt;&gt;"",config!D42,"")</f>
        <v/>
      </c>
      <c r="F30" s="14">
        <f>COUNTIF(AD30:BH30,"C")</f>
        <v>0</v>
      </c>
      <c r="G30" s="14">
        <f>COUNTIF(AD30:BH30,"C 0,5")</f>
        <v>0</v>
      </c>
      <c r="H30" s="15"/>
      <c r="I30" s="14">
        <f>COUNTIF(AD30:BH30,"R")</f>
        <v>0</v>
      </c>
      <c r="J30" s="14">
        <f>COUNTIF(AD30:BH30,"R 0,5")</f>
        <v>0</v>
      </c>
      <c r="K30" s="13"/>
      <c r="L30" s="14">
        <f>COUNTIF(AD30:BH30,"F")</f>
        <v>0</v>
      </c>
      <c r="M30" s="14">
        <f>COUNTIF(AD30:BH30,"F 0,5")</f>
        <v>0</v>
      </c>
      <c r="N30" s="15"/>
      <c r="O30" s="14">
        <f>COUNTIF(AD30:BH30,"H")</f>
        <v>0</v>
      </c>
      <c r="P30" s="14">
        <f>COUNTIF(AD30:BH30,"H 0,5")</f>
        <v>0</v>
      </c>
      <c r="Q30" s="14">
        <f>SUM(AD30:BH30)</f>
        <v>0</v>
      </c>
      <c r="R30" s="15"/>
      <c r="S30" s="14">
        <f>COUNTIF(AD30:BH30,"E")</f>
        <v>0</v>
      </c>
      <c r="T30" s="14">
        <f>COUNTIF(AD30:BH30,"E 0,5")</f>
        <v>0</v>
      </c>
      <c r="U30" s="15"/>
      <c r="V30" s="14">
        <f>COUNTIF(AD30:BH30,"A")</f>
        <v>0</v>
      </c>
      <c r="W30" s="14">
        <f>COUNTIF(AD30:BH30,"A 0,5")</f>
        <v>0</v>
      </c>
      <c r="X30" s="15"/>
      <c r="Y30" s="14">
        <f>COUNTIF(AD30:BH30,"V")</f>
        <v>0</v>
      </c>
      <c r="Z30" s="14">
        <f>COUNTIF(AD30:BH30,"V 0,5")</f>
        <v>0</v>
      </c>
      <c r="AA30" s="15"/>
      <c r="AB30" s="50"/>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row>
    <row r="31" spans="2:60" ht="39.950000000000003" customHeight="1" thickBot="1" x14ac:dyDescent="0.3">
      <c r="B31" s="27" t="str">
        <f>IF(config!B43&lt;&gt;"",config!B43,"")</f>
        <v/>
      </c>
      <c r="C31" s="4" t="str">
        <f>IF(config!C43&lt;&gt;"",config!C43,"")</f>
        <v/>
      </c>
      <c r="D31" s="4" t="str">
        <f>IF(config!D43&lt;&gt;"",config!D43,"")</f>
        <v/>
      </c>
      <c r="F31" s="14">
        <f>COUNTIF(AD31:BH31,"C")</f>
        <v>0</v>
      </c>
      <c r="G31" s="14">
        <f>COUNTIF(AD31:BH31,"C 0,5")</f>
        <v>0</v>
      </c>
      <c r="H31" s="15"/>
      <c r="I31" s="14">
        <f>COUNTIF(AD31:BH31,"R")</f>
        <v>0</v>
      </c>
      <c r="J31" s="14">
        <f>COUNTIF(AD31:BH31,"R 0,5")</f>
        <v>0</v>
      </c>
      <c r="K31" s="13"/>
      <c r="L31" s="14">
        <f>COUNTIF(AD31:BH31,"F")</f>
        <v>0</v>
      </c>
      <c r="M31" s="14">
        <f>COUNTIF(AD31:BH31,"F 0,5")</f>
        <v>0</v>
      </c>
      <c r="N31" s="15"/>
      <c r="O31" s="14">
        <f>COUNTIF(AD31:BH31,"H")</f>
        <v>0</v>
      </c>
      <c r="P31" s="14">
        <f>COUNTIF(AD31:BH31,"H 0,5")</f>
        <v>0</v>
      </c>
      <c r="Q31" s="14">
        <f>SUM(AD31:BH31)</f>
        <v>0</v>
      </c>
      <c r="R31" s="15"/>
      <c r="S31" s="14">
        <f>COUNTIF(AD31:BH31,"E")</f>
        <v>0</v>
      </c>
      <c r="T31" s="14">
        <f>COUNTIF(AD31:BH31,"E 0,5")</f>
        <v>0</v>
      </c>
      <c r="U31" s="15"/>
      <c r="V31" s="14">
        <f>COUNTIF(AD31:BH31,"A")</f>
        <v>0</v>
      </c>
      <c r="W31" s="14">
        <f>COUNTIF(AD31:BH31,"A 0,5")</f>
        <v>0</v>
      </c>
      <c r="X31" s="15"/>
      <c r="Y31" s="14">
        <f>COUNTIF(AD31:BH31,"V")</f>
        <v>0</v>
      </c>
      <c r="Z31" s="14">
        <f>COUNTIF(AD31:BH31,"V 0,5")</f>
        <v>0</v>
      </c>
      <c r="AA31" s="15"/>
      <c r="AB31" s="50"/>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row>
    <row r="32" spans="2:60" ht="39.950000000000003" customHeight="1" thickBot="1" x14ac:dyDescent="0.3">
      <c r="B32" s="27" t="str">
        <f>IF(config!B44&lt;&gt;"",config!B44,"")</f>
        <v/>
      </c>
      <c r="C32" s="4" t="str">
        <f>IF(config!C44&lt;&gt;"",config!C44,"")</f>
        <v/>
      </c>
      <c r="D32" s="4" t="str">
        <f>IF(config!D44&lt;&gt;"",config!D44,"")</f>
        <v/>
      </c>
      <c r="F32" s="14">
        <f>COUNTIF(AD32:BH32,"C")</f>
        <v>0</v>
      </c>
      <c r="G32" s="14">
        <f>COUNTIF(AD32:BH32,"C 0,5")</f>
        <v>0</v>
      </c>
      <c r="H32" s="15"/>
      <c r="I32" s="14">
        <f>COUNTIF(AD32:BH32,"R")</f>
        <v>0</v>
      </c>
      <c r="J32" s="14">
        <f>COUNTIF(AD32:BH32,"R 0,5")</f>
        <v>0</v>
      </c>
      <c r="K32" s="13"/>
      <c r="L32" s="14">
        <f>COUNTIF(AD32:BH32,"F")</f>
        <v>0</v>
      </c>
      <c r="M32" s="14">
        <f>COUNTIF(AD32:BH32,"F 0,5")</f>
        <v>0</v>
      </c>
      <c r="N32" s="15"/>
      <c r="O32" s="14">
        <f>COUNTIF(AD32:BH32,"H")</f>
        <v>0</v>
      </c>
      <c r="P32" s="14">
        <f>COUNTIF(AD32:BH32,"H 0,5")</f>
        <v>0</v>
      </c>
      <c r="Q32" s="14">
        <f>SUM(AD32:BH32)</f>
        <v>0</v>
      </c>
      <c r="R32" s="15"/>
      <c r="S32" s="14">
        <f>COUNTIF(AD32:BH32,"E")</f>
        <v>0</v>
      </c>
      <c r="T32" s="14">
        <f>COUNTIF(AD32:BH32,"E 0,5")</f>
        <v>0</v>
      </c>
      <c r="U32" s="15"/>
      <c r="V32" s="14">
        <f>COUNTIF(AD32:BH32,"A")</f>
        <v>0</v>
      </c>
      <c r="W32" s="14">
        <f>COUNTIF(AD32:BH32,"A 0,5")</f>
        <v>0</v>
      </c>
      <c r="X32" s="15"/>
      <c r="Y32" s="14">
        <f>COUNTIF(AD32:BH32,"V")</f>
        <v>0</v>
      </c>
      <c r="Z32" s="14">
        <f>COUNTIF(AD32:BH32,"V 0,5")</f>
        <v>0</v>
      </c>
      <c r="AA32" s="15"/>
      <c r="AB32" s="50"/>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row>
    <row r="33" spans="2:60" ht="39.950000000000003" customHeight="1" thickBot="1" x14ac:dyDescent="0.3">
      <c r="B33" s="27" t="str">
        <f>IF(config!B45&lt;&gt;"",config!B45,"")</f>
        <v/>
      </c>
      <c r="C33" s="4" t="str">
        <f>IF(config!C45&lt;&gt;"",config!C45,"")</f>
        <v/>
      </c>
      <c r="D33" s="4" t="str">
        <f>IF(config!D45&lt;&gt;"",config!D45,"")</f>
        <v/>
      </c>
      <c r="F33" s="14">
        <f>COUNTIF(AD33:BH33,"C")</f>
        <v>2</v>
      </c>
      <c r="G33" s="14">
        <f>COUNTIF(AD33:BH33,"C 0,5")</f>
        <v>0</v>
      </c>
      <c r="H33" s="15"/>
      <c r="I33" s="14">
        <f>COUNTIF(AD33:BH33,"R")</f>
        <v>1</v>
      </c>
      <c r="J33" s="14">
        <f>COUNTIF(AD33:BH33,"R 0,5")</f>
        <v>0</v>
      </c>
      <c r="K33" s="13"/>
      <c r="L33" s="14">
        <f>COUNTIF(AD33:BH33,"F")</f>
        <v>0</v>
      </c>
      <c r="M33" s="14">
        <f>COUNTIF(AD33:BH33,"F 0,5")</f>
        <v>0</v>
      </c>
      <c r="N33" s="15"/>
      <c r="O33" s="14">
        <f>COUNTIF(AD33:BH33,"H")</f>
        <v>0</v>
      </c>
      <c r="P33" s="14">
        <f>COUNTIF(AD33:BH33,"H 0,5")</f>
        <v>0</v>
      </c>
      <c r="Q33" s="14">
        <f>SUM(AD33:BH33)</f>
        <v>0</v>
      </c>
      <c r="R33" s="15"/>
      <c r="S33" s="14">
        <f>COUNTIF(AD33:BH33,"E")</f>
        <v>0</v>
      </c>
      <c r="T33" s="14">
        <f>COUNTIF(AD33:BH33,"E 0,5")</f>
        <v>0</v>
      </c>
      <c r="U33" s="15"/>
      <c r="V33" s="14">
        <f>COUNTIF(AD33:BH33,"A")</f>
        <v>0</v>
      </c>
      <c r="W33" s="14">
        <f>COUNTIF(AD33:BH33,"A 0,5")</f>
        <v>0</v>
      </c>
      <c r="X33" s="15"/>
      <c r="Y33" s="14">
        <f>COUNTIF(AD33:BH33,"V")</f>
        <v>0</v>
      </c>
      <c r="Z33" s="14">
        <f>COUNTIF(AD33:BH33,"V 0,5")</f>
        <v>0</v>
      </c>
      <c r="AA33" s="15"/>
      <c r="AB33" s="50"/>
      <c r="AD33" s="16"/>
      <c r="AE33" s="16" t="s">
        <v>1</v>
      </c>
      <c r="AF33" s="16" t="s">
        <v>1</v>
      </c>
      <c r="AG33" s="16"/>
      <c r="AH33" s="16"/>
      <c r="AI33" s="16"/>
      <c r="AJ33" s="16"/>
      <c r="AK33" s="16"/>
      <c r="AL33" s="16"/>
      <c r="AM33" s="16"/>
      <c r="AN33" s="16"/>
      <c r="AO33" s="16"/>
      <c r="AP33" s="16"/>
      <c r="AQ33" s="16"/>
      <c r="AR33" s="16"/>
      <c r="AS33" s="16"/>
      <c r="AT33" s="16"/>
      <c r="AU33" s="16"/>
      <c r="AV33" s="16"/>
      <c r="AW33" s="16"/>
      <c r="AX33" s="16" t="s">
        <v>2</v>
      </c>
      <c r="AY33" s="16"/>
      <c r="AZ33" s="16"/>
      <c r="BA33" s="16"/>
      <c r="BB33" s="16"/>
      <c r="BC33" s="16"/>
      <c r="BD33" s="16"/>
      <c r="BE33" s="16"/>
      <c r="BF33" s="16"/>
      <c r="BG33" s="16"/>
      <c r="BH33" s="16"/>
    </row>
    <row r="34" spans="2:60" ht="39.950000000000003" customHeight="1" thickBot="1" x14ac:dyDescent="0.3">
      <c r="B34" s="27" t="str">
        <f>IF(config!B46&lt;&gt;"",config!B46,"")</f>
        <v/>
      </c>
      <c r="C34" s="4" t="str">
        <f>IF(config!C46&lt;&gt;"",config!C46,"")</f>
        <v/>
      </c>
      <c r="D34" s="4" t="str">
        <f>IF(config!D46&lt;&gt;"",config!D46,"")</f>
        <v/>
      </c>
      <c r="F34" s="14">
        <f>COUNTIF(AD34:BH34,"C")</f>
        <v>0</v>
      </c>
      <c r="G34" s="14">
        <f>COUNTIF(AD34:BH34,"C 0,5")</f>
        <v>0</v>
      </c>
      <c r="H34" s="15"/>
      <c r="I34" s="14">
        <f>COUNTIF(AD34:BH34,"R")</f>
        <v>0</v>
      </c>
      <c r="J34" s="14">
        <f>COUNTIF(AD34:BH34,"R 0,5")</f>
        <v>0</v>
      </c>
      <c r="K34" s="13"/>
      <c r="L34" s="14">
        <f>COUNTIF(AD34:BH34,"F")</f>
        <v>0</v>
      </c>
      <c r="M34" s="14">
        <f>COUNTIF(AD34:BH34,"F 0,5")</f>
        <v>0</v>
      </c>
      <c r="N34" s="15"/>
      <c r="O34" s="14">
        <f>COUNTIF(AD34:BH34,"H")</f>
        <v>0</v>
      </c>
      <c r="P34" s="14">
        <f>COUNTIF(AD34:BH34,"H 0,5")</f>
        <v>0</v>
      </c>
      <c r="Q34" s="14">
        <f>SUM(AD34:BH34)</f>
        <v>0</v>
      </c>
      <c r="R34" s="15"/>
      <c r="S34" s="14">
        <f>COUNTIF(AD34:BH34,"E")</f>
        <v>0</v>
      </c>
      <c r="T34" s="14">
        <f>COUNTIF(AD34:BH34,"E 0,5")</f>
        <v>0</v>
      </c>
      <c r="U34" s="15"/>
      <c r="V34" s="14">
        <f>COUNTIF(AD34:BH34,"A")</f>
        <v>0</v>
      </c>
      <c r="W34" s="14">
        <f>COUNTIF(AD34:BH34,"A 0,5")</f>
        <v>0</v>
      </c>
      <c r="X34" s="15"/>
      <c r="Y34" s="14">
        <f>COUNTIF(AD34:BH34,"V")</f>
        <v>0</v>
      </c>
      <c r="Z34" s="14">
        <f>COUNTIF(AD34:BH34,"V 0,5")</f>
        <v>0</v>
      </c>
      <c r="AA34" s="15"/>
      <c r="AB34" s="50"/>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row>
    <row r="35" spans="2:60" ht="39.950000000000003" customHeight="1" thickBot="1" x14ac:dyDescent="0.3">
      <c r="B35" s="27" t="str">
        <f>IF(config!B47&lt;&gt;"",config!B47,"")</f>
        <v/>
      </c>
      <c r="C35" s="4" t="str">
        <f>IF(config!C47&lt;&gt;"",config!C47,"")</f>
        <v/>
      </c>
      <c r="D35" s="4" t="str">
        <f>IF(config!D47&lt;&gt;"",config!D47,"")</f>
        <v/>
      </c>
      <c r="F35" s="14">
        <f>COUNTIF(AD35:BH35,"C")</f>
        <v>0</v>
      </c>
      <c r="G35" s="14">
        <f>COUNTIF(AD35:BH35,"C 0,5")</f>
        <v>0</v>
      </c>
      <c r="H35" s="15"/>
      <c r="I35" s="14">
        <f>COUNTIF(AD35:BH35,"R")</f>
        <v>0</v>
      </c>
      <c r="J35" s="14">
        <f>COUNTIF(AD35:BH35,"R 0,5")</f>
        <v>0</v>
      </c>
      <c r="K35" s="13"/>
      <c r="L35" s="14">
        <f>COUNTIF(AD35:BH35,"F")</f>
        <v>0</v>
      </c>
      <c r="M35" s="14">
        <f>COUNTIF(AD35:BH35,"F 0,5")</f>
        <v>0</v>
      </c>
      <c r="N35" s="15"/>
      <c r="O35" s="14">
        <f>COUNTIF(AD35:BH35,"H")</f>
        <v>0</v>
      </c>
      <c r="P35" s="14">
        <f>COUNTIF(AD35:BH35,"H 0,5")</f>
        <v>0</v>
      </c>
      <c r="Q35" s="14">
        <f>SUM(AD35:BH35)</f>
        <v>0</v>
      </c>
      <c r="R35" s="15"/>
      <c r="S35" s="14">
        <f>COUNTIF(AD35:BH35,"E")</f>
        <v>0</v>
      </c>
      <c r="T35" s="14">
        <f>COUNTIF(AD35:BH35,"E 0,5")</f>
        <v>0</v>
      </c>
      <c r="U35" s="15"/>
      <c r="V35" s="14">
        <f>COUNTIF(AD35:BH35,"A")</f>
        <v>0</v>
      </c>
      <c r="W35" s="14">
        <f>COUNTIF(AD35:BH35,"A 0,5")</f>
        <v>0</v>
      </c>
      <c r="X35" s="15"/>
      <c r="Y35" s="14">
        <f>COUNTIF(AD35:BH35,"V")</f>
        <v>0</v>
      </c>
      <c r="Z35" s="14">
        <f>COUNTIF(AD35:BH35,"V 0,5")</f>
        <v>0</v>
      </c>
      <c r="AA35" s="15"/>
      <c r="AB35" s="50"/>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row>
    <row r="36" spans="2:60" ht="39.950000000000003" customHeight="1" thickBot="1" x14ac:dyDescent="0.3">
      <c r="B36" s="27" t="str">
        <f>IF(config!B48&lt;&gt;"",config!B48,"")</f>
        <v/>
      </c>
      <c r="C36" s="4" t="str">
        <f>IF(config!C48&lt;&gt;"",config!C48,"")</f>
        <v/>
      </c>
      <c r="D36" s="4" t="str">
        <f>IF(config!D48&lt;&gt;"",config!D48,"")</f>
        <v/>
      </c>
      <c r="F36" s="14">
        <f>COUNTIF(AD36:BH36,"C")</f>
        <v>0</v>
      </c>
      <c r="G36" s="14">
        <f>COUNTIF(AD36:BH36,"C 0,5")</f>
        <v>0</v>
      </c>
      <c r="H36" s="15"/>
      <c r="I36" s="14">
        <f>COUNTIF(AD36:BH36,"R")</f>
        <v>0</v>
      </c>
      <c r="J36" s="14">
        <f>COUNTIF(AD36:BH36,"R 0,5")</f>
        <v>0</v>
      </c>
      <c r="K36" s="13"/>
      <c r="L36" s="14">
        <f>COUNTIF(AD36:BH36,"F")</f>
        <v>0</v>
      </c>
      <c r="M36" s="14">
        <f>COUNTIF(AD36:BH36,"F 0,5")</f>
        <v>0</v>
      </c>
      <c r="N36" s="15"/>
      <c r="O36" s="14">
        <f>COUNTIF(AD36:BH36,"H")</f>
        <v>0</v>
      </c>
      <c r="P36" s="14">
        <f>COUNTIF(AD36:BH36,"H 0,5")</f>
        <v>0</v>
      </c>
      <c r="Q36" s="14">
        <f>SUM(AD36:BH36)</f>
        <v>0</v>
      </c>
      <c r="R36" s="15"/>
      <c r="S36" s="14">
        <f>COUNTIF(AD36:BH36,"E")</f>
        <v>0</v>
      </c>
      <c r="T36" s="14">
        <f>COUNTIF(AD36:BH36,"E 0,5")</f>
        <v>0</v>
      </c>
      <c r="U36" s="15"/>
      <c r="V36" s="14">
        <f>COUNTIF(AD36:BH36,"A")</f>
        <v>0</v>
      </c>
      <c r="W36" s="14">
        <f>COUNTIF(AD36:BH36,"A 0,5")</f>
        <v>0</v>
      </c>
      <c r="X36" s="15"/>
      <c r="Y36" s="14">
        <f>COUNTIF(AD36:BH36,"V")</f>
        <v>0</v>
      </c>
      <c r="Z36" s="14">
        <f>COUNTIF(AD36:BH36,"V 0,5")</f>
        <v>0</v>
      </c>
      <c r="AA36" s="15"/>
      <c r="AB36" s="50"/>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row>
    <row r="37" spans="2:60" ht="39.950000000000003" customHeight="1" thickBot="1" x14ac:dyDescent="0.3">
      <c r="B37" s="27" t="str">
        <f>IF(config!B49&lt;&gt;"",config!B49,"")</f>
        <v/>
      </c>
      <c r="C37" s="4" t="str">
        <f>IF(config!C49&lt;&gt;"",config!C49,"")</f>
        <v/>
      </c>
      <c r="D37" s="4" t="str">
        <f>IF(config!D49&lt;&gt;"",config!D49,"")</f>
        <v/>
      </c>
      <c r="F37" s="14">
        <f>COUNTIF(AD37:BH37,"C")</f>
        <v>0</v>
      </c>
      <c r="G37" s="14">
        <f>COUNTIF(AD37:BH37,"C 0,5")</f>
        <v>0</v>
      </c>
      <c r="H37" s="15"/>
      <c r="I37" s="14">
        <f>COUNTIF(AD37:BH37,"R")</f>
        <v>0</v>
      </c>
      <c r="J37" s="14">
        <f>COUNTIF(AD37:BH37,"R 0,5")</f>
        <v>0</v>
      </c>
      <c r="K37" s="13"/>
      <c r="L37" s="14">
        <f>COUNTIF(AD37:BH37,"F")</f>
        <v>0</v>
      </c>
      <c r="M37" s="14">
        <f>COUNTIF(AD37:BH37,"F 0,5")</f>
        <v>0</v>
      </c>
      <c r="N37" s="15"/>
      <c r="O37" s="14">
        <f>COUNTIF(AD37:BH37,"H")</f>
        <v>0</v>
      </c>
      <c r="P37" s="14">
        <f>COUNTIF(AD37:BH37,"H 0,5")</f>
        <v>0</v>
      </c>
      <c r="Q37" s="14">
        <f>SUM(AD37:BH37)</f>
        <v>0</v>
      </c>
      <c r="R37" s="15"/>
      <c r="S37" s="14">
        <f>COUNTIF(AD37:BH37,"E")</f>
        <v>0</v>
      </c>
      <c r="T37" s="14">
        <f>COUNTIF(AD37:BH37,"E 0,5")</f>
        <v>0</v>
      </c>
      <c r="U37" s="15"/>
      <c r="V37" s="14">
        <f>COUNTIF(AD37:BH37,"A")</f>
        <v>0</v>
      </c>
      <c r="W37" s="14">
        <f>COUNTIF(AD37:BH37,"A 0,5")</f>
        <v>0</v>
      </c>
      <c r="X37" s="15"/>
      <c r="Y37" s="14">
        <f>COUNTIF(AD37:BH37,"V")</f>
        <v>0</v>
      </c>
      <c r="Z37" s="14">
        <f>COUNTIF(AD37:BH37,"V 0,5")</f>
        <v>0</v>
      </c>
      <c r="AA37" s="15"/>
      <c r="AB37" s="50"/>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row>
    <row r="38" spans="2:60" ht="39.950000000000003" customHeight="1" thickBot="1" x14ac:dyDescent="0.3">
      <c r="B38" s="27" t="str">
        <f>IF(config!B50&lt;&gt;"",config!B50,"")</f>
        <v/>
      </c>
      <c r="C38" s="4" t="str">
        <f>IF(config!C50&lt;&gt;"",config!C50,"")</f>
        <v/>
      </c>
      <c r="D38" s="4" t="str">
        <f>IF(config!D50&lt;&gt;"",config!D50,"")</f>
        <v/>
      </c>
      <c r="F38" s="14">
        <f>COUNTIF(AD38:BH38,"C")</f>
        <v>0</v>
      </c>
      <c r="G38" s="14">
        <f>COUNTIF(AD38:BH38,"C 0,5")</f>
        <v>0</v>
      </c>
      <c r="H38" s="15"/>
      <c r="I38" s="14">
        <f>COUNTIF(AD38:BH38,"R")</f>
        <v>0</v>
      </c>
      <c r="J38" s="14">
        <f>COUNTIF(AD38:BH38,"R 0,5")</f>
        <v>0</v>
      </c>
      <c r="K38" s="13"/>
      <c r="L38" s="14">
        <f>COUNTIF(AD38:BH38,"F")</f>
        <v>0</v>
      </c>
      <c r="M38" s="14">
        <f>COUNTIF(AD38:BH38,"F 0,5")</f>
        <v>0</v>
      </c>
      <c r="N38" s="15"/>
      <c r="O38" s="14">
        <f>COUNTIF(AD38:BH38,"H")</f>
        <v>0</v>
      </c>
      <c r="P38" s="14">
        <f>COUNTIF(AD38:BH38,"H 0,5")</f>
        <v>0</v>
      </c>
      <c r="Q38" s="14">
        <f>SUM(AD38:BH38)</f>
        <v>0</v>
      </c>
      <c r="R38" s="15"/>
      <c r="S38" s="14">
        <f>COUNTIF(AD38:BH38,"E")</f>
        <v>0</v>
      </c>
      <c r="T38" s="14">
        <f>COUNTIF(AD38:BH38,"E 0,5")</f>
        <v>0</v>
      </c>
      <c r="U38" s="15"/>
      <c r="V38" s="14">
        <f>COUNTIF(AD38:BH38,"A")</f>
        <v>0</v>
      </c>
      <c r="W38" s="14">
        <f>COUNTIF(AD38:BH38,"A 0,5")</f>
        <v>0</v>
      </c>
      <c r="X38" s="15"/>
      <c r="Y38" s="14">
        <f>COUNTIF(AD38:BH38,"V")</f>
        <v>0</v>
      </c>
      <c r="Z38" s="14">
        <f>COUNTIF(AD38:BH38,"V 0,5")</f>
        <v>0</v>
      </c>
      <c r="AA38" s="15"/>
      <c r="AB38" s="50"/>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row>
    <row r="39" spans="2:60" ht="39.950000000000003" customHeight="1" thickBot="1" x14ac:dyDescent="0.3">
      <c r="B39" s="27" t="str">
        <f>IF(config!B51&lt;&gt;"",config!B51,"")</f>
        <v/>
      </c>
      <c r="C39" s="4" t="str">
        <f>IF(config!C51&lt;&gt;"",config!C51,"")</f>
        <v/>
      </c>
      <c r="D39" s="4" t="str">
        <f>IF(config!D51&lt;&gt;"",config!D51,"")</f>
        <v/>
      </c>
      <c r="F39" s="14">
        <f>COUNTIF(AD39:BH39,"C")</f>
        <v>0</v>
      </c>
      <c r="G39" s="14">
        <f>COUNTIF(AD39:BH39,"C 0,5")</f>
        <v>0</v>
      </c>
      <c r="H39" s="15"/>
      <c r="I39" s="14">
        <f>COUNTIF(AD39:BH39,"R")</f>
        <v>0</v>
      </c>
      <c r="J39" s="14">
        <f>COUNTIF(AD39:BH39,"R 0,5")</f>
        <v>0</v>
      </c>
      <c r="K39" s="13"/>
      <c r="L39" s="14">
        <f>COUNTIF(AD39:BH39,"F")</f>
        <v>0</v>
      </c>
      <c r="M39" s="14">
        <f>COUNTIF(AD39:BH39,"F 0,5")</f>
        <v>0</v>
      </c>
      <c r="N39" s="15"/>
      <c r="O39" s="14">
        <f>COUNTIF(AD39:BH39,"H")</f>
        <v>0</v>
      </c>
      <c r="P39" s="14">
        <f>COUNTIF(AD39:BH39,"H 0,5")</f>
        <v>0</v>
      </c>
      <c r="Q39" s="14">
        <f>SUM(AD39:BH39)</f>
        <v>0</v>
      </c>
      <c r="R39" s="15"/>
      <c r="S39" s="14">
        <f>COUNTIF(AD39:BH39,"E")</f>
        <v>0</v>
      </c>
      <c r="T39" s="14">
        <f>COUNTIF(AD39:BH39,"E 0,5")</f>
        <v>0</v>
      </c>
      <c r="U39" s="15"/>
      <c r="V39" s="14">
        <f>COUNTIF(AD39:BH39,"A")</f>
        <v>0</v>
      </c>
      <c r="W39" s="14">
        <f>COUNTIF(AD39:BH39,"A 0,5")</f>
        <v>0</v>
      </c>
      <c r="X39" s="15"/>
      <c r="Y39" s="14">
        <f>COUNTIF(AD39:BH39,"V")</f>
        <v>0</v>
      </c>
      <c r="Z39" s="14">
        <f>COUNTIF(AD39:BH39,"V 0,5")</f>
        <v>0</v>
      </c>
      <c r="AA39" s="15"/>
      <c r="AB39" s="50"/>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row>
    <row r="40" spans="2:60" ht="39.950000000000003" customHeight="1" thickBot="1" x14ac:dyDescent="0.3">
      <c r="B40" s="27" t="str">
        <f>IF(config!B52&lt;&gt;"",config!B52,"")</f>
        <v/>
      </c>
      <c r="C40" s="4" t="str">
        <f>IF(config!C52&lt;&gt;"",config!C52,"")</f>
        <v/>
      </c>
      <c r="D40" s="4" t="str">
        <f>IF(config!D52&lt;&gt;"",config!D52,"")</f>
        <v/>
      </c>
      <c r="F40" s="14">
        <f>COUNTIF(AD40:BH40,"C")</f>
        <v>0</v>
      </c>
      <c r="G40" s="14">
        <f>COUNTIF(AD40:BH40,"C 0,5")</f>
        <v>0</v>
      </c>
      <c r="H40" s="15"/>
      <c r="I40" s="14">
        <f>COUNTIF(AD40:BH40,"R")</f>
        <v>1</v>
      </c>
      <c r="J40" s="14">
        <f>COUNTIF(AD40:BH40,"R 0,5")</f>
        <v>0</v>
      </c>
      <c r="K40" s="13"/>
      <c r="L40" s="14">
        <f>COUNTIF(AD40:BH40,"F")</f>
        <v>0</v>
      </c>
      <c r="M40" s="14">
        <f>COUNTIF(AD40:BH40,"F 0,5")</f>
        <v>0</v>
      </c>
      <c r="N40" s="15"/>
      <c r="O40" s="14">
        <f>COUNTIF(AD40:BH40,"H")</f>
        <v>0</v>
      </c>
      <c r="P40" s="14">
        <f>COUNTIF(AD40:BH40,"H 0,5")</f>
        <v>0</v>
      </c>
      <c r="Q40" s="14">
        <f>SUM(AD40:BH40)</f>
        <v>0</v>
      </c>
      <c r="R40" s="15"/>
      <c r="S40" s="14">
        <f>COUNTIF(AD40:BH40,"E")</f>
        <v>0</v>
      </c>
      <c r="T40" s="14">
        <f>COUNTIF(AD40:BH40,"E 0,5")</f>
        <v>0</v>
      </c>
      <c r="U40" s="15"/>
      <c r="V40" s="14">
        <f>COUNTIF(AD40:BH40,"A")</f>
        <v>0</v>
      </c>
      <c r="W40" s="14">
        <f>COUNTIF(AD40:BH40,"A 0,5")</f>
        <v>0</v>
      </c>
      <c r="X40" s="15"/>
      <c r="Y40" s="14">
        <f>COUNTIF(AD40:BH40,"V")</f>
        <v>0</v>
      </c>
      <c r="Z40" s="14">
        <f>COUNTIF(AD40:BH40,"V 0,5")</f>
        <v>0</v>
      </c>
      <c r="AA40" s="15"/>
      <c r="AB40" s="50"/>
      <c r="AD40" s="16"/>
      <c r="AE40" s="16"/>
      <c r="AF40" s="16"/>
      <c r="AG40" s="16"/>
      <c r="AH40" s="16"/>
      <c r="AI40" s="16"/>
      <c r="AJ40" s="16"/>
      <c r="AK40" s="16"/>
      <c r="AL40" s="16"/>
      <c r="AM40" s="16" t="s">
        <v>2</v>
      </c>
      <c r="AN40" s="16"/>
      <c r="AO40" s="16"/>
      <c r="AP40" s="16"/>
      <c r="AQ40" s="16"/>
      <c r="AR40" s="16"/>
      <c r="AS40" s="16"/>
      <c r="AT40" s="16"/>
      <c r="AU40" s="16"/>
      <c r="AV40" s="16"/>
      <c r="AW40" s="16"/>
      <c r="AX40" s="16"/>
      <c r="AY40" s="16"/>
      <c r="AZ40" s="16"/>
      <c r="BA40" s="16"/>
      <c r="BB40" s="16"/>
      <c r="BC40" s="16"/>
      <c r="BD40" s="16"/>
      <c r="BE40" s="16"/>
      <c r="BF40" s="16"/>
      <c r="BG40" s="16"/>
      <c r="BH40" s="16"/>
    </row>
    <row r="41" spans="2:60" ht="39.950000000000003" customHeight="1" thickBot="1" x14ac:dyDescent="0.3">
      <c r="B41" s="27" t="str">
        <f>IF(config!B53&lt;&gt;"",config!B53,"")</f>
        <v/>
      </c>
      <c r="C41" s="4" t="str">
        <f>IF(config!C53&lt;&gt;"",config!C53,"")</f>
        <v/>
      </c>
      <c r="D41" s="4" t="str">
        <f>IF(config!D53&lt;&gt;"",config!D53,"")</f>
        <v/>
      </c>
      <c r="F41" s="14">
        <f>COUNTIF(AD41:BH41,"C")</f>
        <v>0</v>
      </c>
      <c r="G41" s="14">
        <f>COUNTIF(AD41:BH41,"C 0,5")</f>
        <v>0</v>
      </c>
      <c r="H41" s="15"/>
      <c r="I41" s="14">
        <f>COUNTIF(AD41:BH41,"R")</f>
        <v>0</v>
      </c>
      <c r="J41" s="14">
        <f>COUNTIF(AD41:BH41,"R 0,5")</f>
        <v>0</v>
      </c>
      <c r="K41" s="13"/>
      <c r="L41" s="14">
        <f>COUNTIF(AD41:BH41,"F")</f>
        <v>0</v>
      </c>
      <c r="M41" s="14">
        <f>COUNTIF(AD41:BH41,"F 0,5")</f>
        <v>0</v>
      </c>
      <c r="N41" s="15"/>
      <c r="O41" s="14">
        <f>COUNTIF(AD41:BH41,"H")</f>
        <v>0</v>
      </c>
      <c r="P41" s="14">
        <f>COUNTIF(AD41:BH41,"H 0,5")</f>
        <v>0</v>
      </c>
      <c r="Q41" s="14">
        <f>SUM(AD41:BH41)</f>
        <v>0</v>
      </c>
      <c r="R41" s="15"/>
      <c r="S41" s="14">
        <f>COUNTIF(AD41:BH41,"E")</f>
        <v>0</v>
      </c>
      <c r="T41" s="14">
        <f>COUNTIF(AD41:BH41,"E 0,5")</f>
        <v>0</v>
      </c>
      <c r="U41" s="15"/>
      <c r="V41" s="14">
        <f>COUNTIF(AD41:BH41,"A")</f>
        <v>0</v>
      </c>
      <c r="W41" s="14">
        <f>COUNTIF(AD41:BH41,"A 0,5")</f>
        <v>0</v>
      </c>
      <c r="X41" s="15"/>
      <c r="Y41" s="14">
        <f>COUNTIF(AD41:BH41,"V")</f>
        <v>0</v>
      </c>
      <c r="Z41" s="14">
        <f>COUNTIF(AD41:BH41,"V 0,5")</f>
        <v>0</v>
      </c>
      <c r="AA41" s="15"/>
      <c r="AB41" s="50"/>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row>
    <row r="42" spans="2:60" ht="39.950000000000003" customHeight="1" thickBot="1" x14ac:dyDescent="0.3">
      <c r="B42" s="27" t="str">
        <f>IF(config!B54&lt;&gt;"",config!B54,"")</f>
        <v/>
      </c>
      <c r="C42" s="4" t="str">
        <f>IF(config!C54&lt;&gt;"",config!C54,"")</f>
        <v/>
      </c>
      <c r="D42" s="4" t="str">
        <f>IF(config!D54&lt;&gt;"",config!D54,"")</f>
        <v/>
      </c>
      <c r="F42" s="14">
        <f>COUNTIF(AD42:BH42,"C")</f>
        <v>2</v>
      </c>
      <c r="G42" s="14">
        <f>COUNTIF(AD42:BH42,"C 0,5")</f>
        <v>0</v>
      </c>
      <c r="H42" s="15"/>
      <c r="I42" s="14">
        <f>COUNTIF(AD42:BH42,"R")</f>
        <v>0</v>
      </c>
      <c r="J42" s="14">
        <f>COUNTIF(AD42:BH42,"R 0,5")</f>
        <v>0</v>
      </c>
      <c r="K42" s="13"/>
      <c r="L42" s="14">
        <f>COUNTIF(AD42:BH42,"F")</f>
        <v>0</v>
      </c>
      <c r="M42" s="14">
        <f>COUNTIF(AD42:BH42,"F 0,5")</f>
        <v>0</v>
      </c>
      <c r="N42" s="15"/>
      <c r="O42" s="14">
        <f>COUNTIF(AD42:BH42,"H")</f>
        <v>0</v>
      </c>
      <c r="P42" s="14">
        <f>COUNTIF(AD42:BH42,"H 0,5")</f>
        <v>0</v>
      </c>
      <c r="Q42" s="14">
        <f>SUM(AD42:BH42)</f>
        <v>0</v>
      </c>
      <c r="R42" s="15"/>
      <c r="S42" s="14">
        <f>COUNTIF(AD42:BH42,"E")</f>
        <v>0</v>
      </c>
      <c r="T42" s="14">
        <f>COUNTIF(AD42:BH42,"E 0,5")</f>
        <v>0</v>
      </c>
      <c r="U42" s="15"/>
      <c r="V42" s="14">
        <f>COUNTIF(AD42:BH42,"A")</f>
        <v>0</v>
      </c>
      <c r="W42" s="14">
        <f>COUNTIF(AD42:BH42,"A 0,5")</f>
        <v>0</v>
      </c>
      <c r="X42" s="15"/>
      <c r="Y42" s="14">
        <f>COUNTIF(AD42:BH42,"V")</f>
        <v>0</v>
      </c>
      <c r="Z42" s="14">
        <f>COUNTIF(AD42:BH42,"V 0,5")</f>
        <v>0</v>
      </c>
      <c r="AA42" s="15"/>
      <c r="AB42" s="50"/>
      <c r="AD42" s="16"/>
      <c r="AE42" s="16" t="s">
        <v>1</v>
      </c>
      <c r="AF42" s="16" t="s">
        <v>1</v>
      </c>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row>
    <row r="43" spans="2:60" ht="39.950000000000003" customHeight="1" thickBot="1" x14ac:dyDescent="0.3">
      <c r="B43" s="27" t="str">
        <f>IF(config!B55&lt;&gt;"",config!B55,"")</f>
        <v/>
      </c>
      <c r="C43" s="4" t="str">
        <f>IF(config!C55&lt;&gt;"",config!C55,"")</f>
        <v/>
      </c>
      <c r="D43" s="4" t="str">
        <f>IF(config!D55&lt;&gt;"",config!D55,"")</f>
        <v/>
      </c>
      <c r="F43" s="14">
        <f>COUNTIF(AD43:BH43,"C")</f>
        <v>0</v>
      </c>
      <c r="G43" s="14">
        <f>COUNTIF(AD43:BH43,"C 0,5")</f>
        <v>0</v>
      </c>
      <c r="H43" s="15"/>
      <c r="I43" s="14">
        <f>COUNTIF(AD43:BH43,"R")</f>
        <v>0</v>
      </c>
      <c r="J43" s="14">
        <f>COUNTIF(AD43:BH43,"R 0,5")</f>
        <v>0</v>
      </c>
      <c r="K43" s="13"/>
      <c r="L43" s="14">
        <f>COUNTIF(AD43:BH43,"F")</f>
        <v>0</v>
      </c>
      <c r="M43" s="14">
        <f>COUNTIF(AD43:BH43,"F 0,5")</f>
        <v>0</v>
      </c>
      <c r="N43" s="15"/>
      <c r="O43" s="14">
        <f>COUNTIF(AD43:BH43,"H")</f>
        <v>0</v>
      </c>
      <c r="P43" s="14">
        <f>COUNTIF(AD43:BH43,"H 0,5")</f>
        <v>0</v>
      </c>
      <c r="Q43" s="14">
        <f>SUM(AD43:BH43)</f>
        <v>0</v>
      </c>
      <c r="R43" s="15"/>
      <c r="S43" s="14">
        <f>COUNTIF(AD43:BH43,"E")</f>
        <v>0</v>
      </c>
      <c r="T43" s="14">
        <f>COUNTIF(AD43:BH43,"E 0,5")</f>
        <v>0</v>
      </c>
      <c r="U43" s="15"/>
      <c r="V43" s="14">
        <f>COUNTIF(AD43:BH43,"A")</f>
        <v>0</v>
      </c>
      <c r="W43" s="14">
        <f>COUNTIF(AD43:BH43,"A 0,5")</f>
        <v>0</v>
      </c>
      <c r="X43" s="15"/>
      <c r="Y43" s="14">
        <f>COUNTIF(AD43:BH43,"V")</f>
        <v>0</v>
      </c>
      <c r="Z43" s="14">
        <f>COUNTIF(AD43:BH43,"V 0,5")</f>
        <v>0</v>
      </c>
      <c r="AA43" s="15"/>
      <c r="AB43" s="50"/>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row>
    <row r="44" spans="2:60" ht="39.950000000000003" customHeight="1" thickBot="1" x14ac:dyDescent="0.3">
      <c r="B44" s="27" t="str">
        <f>IF(config!B56&lt;&gt;"",config!B56,"")</f>
        <v/>
      </c>
      <c r="C44" s="4" t="str">
        <f>IF(config!C56&lt;&gt;"",config!C56,"")</f>
        <v/>
      </c>
      <c r="D44" s="4" t="str">
        <f>IF(config!D56&lt;&gt;"",config!D56,"")</f>
        <v/>
      </c>
      <c r="F44" s="14">
        <f>COUNTIF(AD44:BH44,"C")</f>
        <v>0</v>
      </c>
      <c r="G44" s="14">
        <f>COUNTIF(AD44:BH44,"C 0,5")</f>
        <v>0</v>
      </c>
      <c r="H44" s="15"/>
      <c r="I44" s="14">
        <f>COUNTIF(AD44:BH44,"R")</f>
        <v>0</v>
      </c>
      <c r="J44" s="14">
        <f>COUNTIF(AD44:BH44,"R 0,5")</f>
        <v>0</v>
      </c>
      <c r="K44" s="13"/>
      <c r="L44" s="14">
        <f>COUNTIF(AD44:BH44,"F")</f>
        <v>0</v>
      </c>
      <c r="M44" s="14">
        <f>COUNTIF(AD44:BH44,"F 0,5")</f>
        <v>0</v>
      </c>
      <c r="N44" s="15"/>
      <c r="O44" s="14">
        <f>COUNTIF(AD44:BH44,"H")</f>
        <v>0</v>
      </c>
      <c r="P44" s="14">
        <f>COUNTIF(AD44:BH44,"H 0,5")</f>
        <v>0</v>
      </c>
      <c r="Q44" s="14">
        <f>SUM(AD44:BH44)</f>
        <v>0</v>
      </c>
      <c r="R44" s="15"/>
      <c r="S44" s="14">
        <f>COUNTIF(AD44:BH44,"E")</f>
        <v>0</v>
      </c>
      <c r="T44" s="14">
        <f>COUNTIF(AD44:BH44,"E 0,5")</f>
        <v>0</v>
      </c>
      <c r="U44" s="15"/>
      <c r="V44" s="14">
        <f>COUNTIF(AD44:BH44,"A")</f>
        <v>0</v>
      </c>
      <c r="W44" s="14">
        <f>COUNTIF(AD44:BH44,"A 0,5")</f>
        <v>0</v>
      </c>
      <c r="X44" s="15"/>
      <c r="Y44" s="14">
        <f>COUNTIF(AD44:BH44,"V")</f>
        <v>0</v>
      </c>
      <c r="Z44" s="14">
        <f>COUNTIF(AD44:BH44,"V 0,5")</f>
        <v>0</v>
      </c>
      <c r="AA44" s="15"/>
      <c r="AB44" s="50"/>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row>
    <row r="45" spans="2:60" ht="39.950000000000003" customHeight="1" thickBot="1" x14ac:dyDescent="0.3">
      <c r="B45" s="27" t="str">
        <f>IF(config!B57&lt;&gt;"",config!B57,"")</f>
        <v/>
      </c>
      <c r="C45" s="4" t="str">
        <f>IF(config!C57&lt;&gt;"",config!C57,"")</f>
        <v/>
      </c>
      <c r="D45" s="4" t="str">
        <f>IF(config!D57&lt;&gt;"",config!D57,"")</f>
        <v/>
      </c>
      <c r="F45" s="14">
        <f>COUNTIF(AD45:BH45,"C")</f>
        <v>0</v>
      </c>
      <c r="G45" s="14">
        <f>COUNTIF(AD45:BH45,"C 0,5")</f>
        <v>0</v>
      </c>
      <c r="H45" s="15"/>
      <c r="I45" s="14">
        <f>COUNTIF(AD45:BH45,"R")</f>
        <v>0</v>
      </c>
      <c r="J45" s="14">
        <f>COUNTIF(AD45:BH45,"R 0,5")</f>
        <v>0</v>
      </c>
      <c r="K45" s="13"/>
      <c r="L45" s="14">
        <f>COUNTIF(AD45:BH45,"F")</f>
        <v>0</v>
      </c>
      <c r="M45" s="14">
        <f>COUNTIF(AD45:BH45,"F 0,5")</f>
        <v>0</v>
      </c>
      <c r="N45" s="15"/>
      <c r="O45" s="14">
        <f>COUNTIF(AD45:BH45,"H")</f>
        <v>0</v>
      </c>
      <c r="P45" s="14">
        <f>COUNTIF(AD45:BH45,"H 0,5")</f>
        <v>0</v>
      </c>
      <c r="Q45" s="14">
        <f>SUM(AD45:BH45)</f>
        <v>0</v>
      </c>
      <c r="R45" s="15"/>
      <c r="S45" s="14">
        <f>COUNTIF(AD45:BH45,"E")</f>
        <v>0</v>
      </c>
      <c r="T45" s="14">
        <f>COUNTIF(AD45:BH45,"E 0,5")</f>
        <v>0</v>
      </c>
      <c r="U45" s="15"/>
      <c r="V45" s="14">
        <f>COUNTIF(AD45:BH45,"A")</f>
        <v>0</v>
      </c>
      <c r="W45" s="14">
        <f>COUNTIF(AD45:BH45,"A 0,5")</f>
        <v>0</v>
      </c>
      <c r="X45" s="15"/>
      <c r="Y45" s="14">
        <f>COUNTIF(AD45:BH45,"V")</f>
        <v>0</v>
      </c>
      <c r="Z45" s="14">
        <f>COUNTIF(AD45:BH45,"V 0,5")</f>
        <v>0</v>
      </c>
      <c r="AA45" s="15"/>
      <c r="AB45" s="50"/>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row>
    <row r="46" spans="2:60" ht="39.950000000000003" customHeight="1" thickBot="1" x14ac:dyDescent="0.3">
      <c r="B46" s="27" t="str">
        <f>IF(config!B58&lt;&gt;"",config!B58,"")</f>
        <v/>
      </c>
      <c r="C46" s="4" t="str">
        <f>IF(config!C58&lt;&gt;"",config!C58,"")</f>
        <v/>
      </c>
      <c r="D46" s="4" t="str">
        <f>IF(config!D58&lt;&gt;"",config!D58,"")</f>
        <v/>
      </c>
      <c r="F46" s="14">
        <f>COUNTIF(AD46:BH46,"C")</f>
        <v>0</v>
      </c>
      <c r="G46" s="14">
        <f>COUNTIF(AD46:BH46,"C 0,5")</f>
        <v>0</v>
      </c>
      <c r="H46" s="15"/>
      <c r="I46" s="14">
        <f>COUNTIF(AD46:BH46,"R")</f>
        <v>0</v>
      </c>
      <c r="J46" s="14">
        <f>COUNTIF(AD46:BH46,"R 0,5")</f>
        <v>0</v>
      </c>
      <c r="K46" s="13"/>
      <c r="L46" s="14">
        <f>COUNTIF(AD46:BH46,"F")</f>
        <v>0</v>
      </c>
      <c r="M46" s="14">
        <f>COUNTIF(AD46:BH46,"F 0,5")</f>
        <v>0</v>
      </c>
      <c r="N46" s="15"/>
      <c r="O46" s="14">
        <f>COUNTIF(AD46:BH46,"H")</f>
        <v>0</v>
      </c>
      <c r="P46" s="14">
        <f>COUNTIF(AD46:BH46,"H 0,5")</f>
        <v>0</v>
      </c>
      <c r="Q46" s="14">
        <f>SUM(AD46:BH46)</f>
        <v>0</v>
      </c>
      <c r="R46" s="15"/>
      <c r="S46" s="14">
        <f>COUNTIF(AD46:BH46,"E")</f>
        <v>0</v>
      </c>
      <c r="T46" s="14">
        <f>COUNTIF(AD46:BH46,"E 0,5")</f>
        <v>0</v>
      </c>
      <c r="U46" s="15"/>
      <c r="V46" s="14">
        <f>COUNTIF(AD46:BH46,"A")</f>
        <v>0</v>
      </c>
      <c r="W46" s="14">
        <f>COUNTIF(AD46:BH46,"A 0,5")</f>
        <v>0</v>
      </c>
      <c r="X46" s="15"/>
      <c r="Y46" s="14">
        <f>COUNTIF(AD46:BH46,"V")</f>
        <v>0</v>
      </c>
      <c r="Z46" s="14">
        <f>COUNTIF(AD46:BH46,"V 0,5")</f>
        <v>0</v>
      </c>
      <c r="AA46" s="15"/>
      <c r="AB46" s="50"/>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row>
    <row r="47" spans="2:60" ht="39.950000000000003" customHeight="1" thickBot="1" x14ac:dyDescent="0.3">
      <c r="B47" s="27" t="str">
        <f>IF(config!B59&lt;&gt;"",config!B59,"")</f>
        <v/>
      </c>
      <c r="C47" s="4" t="str">
        <f>IF(config!C59&lt;&gt;"",config!C59,"")</f>
        <v/>
      </c>
      <c r="D47" s="4" t="str">
        <f>IF(config!D59&lt;&gt;"",config!D59,"")</f>
        <v/>
      </c>
      <c r="F47" s="14">
        <f>COUNTIF(AD47:BH47,"C")</f>
        <v>2</v>
      </c>
      <c r="G47" s="14">
        <f>COUNTIF(AD47:BH47,"C 0,5")</f>
        <v>0</v>
      </c>
      <c r="H47" s="15"/>
      <c r="I47" s="14">
        <f>COUNTIF(AD47:BH47,"R")</f>
        <v>0</v>
      </c>
      <c r="J47" s="14">
        <f>COUNTIF(AD47:BH47,"R 0,5")</f>
        <v>0</v>
      </c>
      <c r="K47" s="13"/>
      <c r="L47" s="14">
        <f>COUNTIF(AD47:BH47,"F")</f>
        <v>0</v>
      </c>
      <c r="M47" s="14">
        <f>COUNTIF(AD47:BH47,"F 0,5")</f>
        <v>0</v>
      </c>
      <c r="N47" s="15"/>
      <c r="O47" s="14">
        <f>COUNTIF(AD47:BH47,"H")</f>
        <v>0</v>
      </c>
      <c r="P47" s="14">
        <f>COUNTIF(AD47:BH47,"H 0,5")</f>
        <v>0</v>
      </c>
      <c r="Q47" s="14">
        <f>SUM(AD47:BH47)</f>
        <v>0</v>
      </c>
      <c r="R47" s="15"/>
      <c r="S47" s="14">
        <f>COUNTIF(AD47:BH47,"E")</f>
        <v>0</v>
      </c>
      <c r="T47" s="14">
        <f>COUNTIF(AD47:BH47,"E 0,5")</f>
        <v>0</v>
      </c>
      <c r="U47" s="15"/>
      <c r="V47" s="14">
        <f>COUNTIF(AD47:BH47,"A")</f>
        <v>0</v>
      </c>
      <c r="W47" s="14">
        <f>COUNTIF(AD47:BH47,"A 0,5")</f>
        <v>0</v>
      </c>
      <c r="X47" s="15"/>
      <c r="Y47" s="14">
        <f>COUNTIF(AD47:BH47,"V")</f>
        <v>0</v>
      </c>
      <c r="Z47" s="14">
        <f>COUNTIF(AD47:BH47,"V 0,5")</f>
        <v>0</v>
      </c>
      <c r="AA47" s="15"/>
      <c r="AB47" s="50"/>
      <c r="AD47" s="16"/>
      <c r="AE47" s="16" t="s">
        <v>1</v>
      </c>
      <c r="AF47" s="16" t="s">
        <v>1</v>
      </c>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row>
    <row r="48" spans="2:60" ht="39.950000000000003" customHeight="1" thickBot="1" x14ac:dyDescent="0.3">
      <c r="B48" s="27" t="str">
        <f>IF(config!B60&lt;&gt;"",config!B60,"")</f>
        <v/>
      </c>
      <c r="C48" s="4" t="str">
        <f>IF(config!C60&lt;&gt;"",config!C60,"")</f>
        <v/>
      </c>
      <c r="D48" s="4" t="str">
        <f>IF(config!D60&lt;&gt;"",config!D60,"")</f>
        <v/>
      </c>
      <c r="F48" s="14">
        <f>COUNTIF(AD48:BH48,"C")</f>
        <v>0</v>
      </c>
      <c r="G48" s="14">
        <f>COUNTIF(AD48:BH48,"C 0,5")</f>
        <v>0</v>
      </c>
      <c r="H48" s="15"/>
      <c r="I48" s="14">
        <f>COUNTIF(AD48:BH48,"R")</f>
        <v>0</v>
      </c>
      <c r="J48" s="14">
        <f>COUNTIF(AD48:BH48,"R 0,5")</f>
        <v>0</v>
      </c>
      <c r="K48" s="13"/>
      <c r="L48" s="14">
        <f>COUNTIF(AD48:BH48,"F")</f>
        <v>0</v>
      </c>
      <c r="M48" s="14">
        <f>COUNTIF(AD48:BH48,"F 0,5")</f>
        <v>0</v>
      </c>
      <c r="N48" s="15"/>
      <c r="O48" s="14">
        <f>COUNTIF(AD48:BH48,"H")</f>
        <v>0</v>
      </c>
      <c r="P48" s="14">
        <f>COUNTIF(AD48:BH48,"H 0,5")</f>
        <v>0</v>
      </c>
      <c r="Q48" s="14">
        <f>SUM(AD48:BH48)</f>
        <v>0</v>
      </c>
      <c r="R48" s="15"/>
      <c r="S48" s="14">
        <f>COUNTIF(AD48:BH48,"E")</f>
        <v>0</v>
      </c>
      <c r="T48" s="14">
        <f>COUNTIF(AD48:BH48,"E 0,5")</f>
        <v>0</v>
      </c>
      <c r="U48" s="15"/>
      <c r="V48" s="14">
        <f>COUNTIF(AD48:BH48,"A")</f>
        <v>0</v>
      </c>
      <c r="W48" s="14">
        <f>COUNTIF(AD48:BH48,"A 0,5")</f>
        <v>0</v>
      </c>
      <c r="X48" s="15"/>
      <c r="Y48" s="14">
        <f>COUNTIF(AD48:BH48,"V")</f>
        <v>0</v>
      </c>
      <c r="Z48" s="14">
        <f>COUNTIF(AD48:BH48,"V 0,5")</f>
        <v>0</v>
      </c>
      <c r="AA48" s="15"/>
      <c r="AB48" s="50"/>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row>
    <row r="49" spans="2:60" ht="39.950000000000003" customHeight="1" thickBot="1" x14ac:dyDescent="0.3">
      <c r="B49" s="27" t="str">
        <f>IF(config!B61&lt;&gt;"",config!B61,"")</f>
        <v/>
      </c>
      <c r="C49" s="4" t="str">
        <f>IF(config!C61&lt;&gt;"",config!C61,"")</f>
        <v/>
      </c>
      <c r="D49" s="4" t="str">
        <f>IF(config!D61&lt;&gt;"",config!D61,"")</f>
        <v/>
      </c>
      <c r="F49" s="14">
        <f>COUNTIF(AD49:BH49,"C")</f>
        <v>0</v>
      </c>
      <c r="G49" s="14">
        <f>COUNTIF(AD49:BH49,"C 0,5")</f>
        <v>0</v>
      </c>
      <c r="H49" s="15"/>
      <c r="I49" s="14">
        <f>COUNTIF(AD49:BH49,"R")</f>
        <v>0</v>
      </c>
      <c r="J49" s="14">
        <f>COUNTIF(AD49:BH49,"R 0,5")</f>
        <v>0</v>
      </c>
      <c r="K49" s="13"/>
      <c r="L49" s="14">
        <f>COUNTIF(AD49:BH49,"F")</f>
        <v>0</v>
      </c>
      <c r="M49" s="14">
        <f>COUNTIF(AD49:BH49,"F 0,5")</f>
        <v>0</v>
      </c>
      <c r="N49" s="15"/>
      <c r="O49" s="14">
        <f>COUNTIF(AD49:BH49,"H")</f>
        <v>2</v>
      </c>
      <c r="P49" s="14">
        <f>COUNTIF(AD49:BH49,"H 0,5")</f>
        <v>0</v>
      </c>
      <c r="Q49" s="14">
        <f>SUM(AD49:BH49)</f>
        <v>0</v>
      </c>
      <c r="R49" s="15"/>
      <c r="S49" s="14">
        <f>COUNTIF(AD49:BH49,"E")</f>
        <v>0</v>
      </c>
      <c r="T49" s="14">
        <f>COUNTIF(AD49:BH49,"E 0,5")</f>
        <v>0</v>
      </c>
      <c r="U49" s="15"/>
      <c r="V49" s="14">
        <f>COUNTIF(AD49:BH49,"A")</f>
        <v>0</v>
      </c>
      <c r="W49" s="14">
        <f>COUNTIF(AD49:BH49,"A 0,5")</f>
        <v>0</v>
      </c>
      <c r="X49" s="15"/>
      <c r="Y49" s="14">
        <f>COUNTIF(AD49:BH49,"V")</f>
        <v>0</v>
      </c>
      <c r="Z49" s="14">
        <f>COUNTIF(AD49:BH49,"V 0,5")</f>
        <v>0</v>
      </c>
      <c r="AA49" s="15"/>
      <c r="AB49" s="50"/>
      <c r="AD49" s="16"/>
      <c r="AE49" s="16"/>
      <c r="AF49" s="16" t="s">
        <v>4</v>
      </c>
      <c r="AG49" s="16"/>
      <c r="AH49" s="16"/>
      <c r="AI49" s="16"/>
      <c r="AJ49" s="16"/>
      <c r="AK49" s="16"/>
      <c r="AL49" s="16"/>
      <c r="AM49" s="16" t="s">
        <v>4</v>
      </c>
      <c r="AN49" s="16"/>
      <c r="AO49" s="16"/>
      <c r="AP49" s="16"/>
      <c r="AQ49" s="16"/>
      <c r="AR49" s="16"/>
      <c r="AS49" s="16"/>
      <c r="AT49" s="16"/>
      <c r="AU49" s="16"/>
      <c r="AV49" s="16"/>
      <c r="AW49" s="16"/>
      <c r="AX49" s="16"/>
      <c r="AY49" s="16"/>
      <c r="AZ49" s="16"/>
      <c r="BA49" s="16"/>
      <c r="BB49" s="16"/>
      <c r="BC49" s="16"/>
      <c r="BD49" s="16"/>
      <c r="BE49" s="16"/>
      <c r="BF49" s="16"/>
      <c r="BG49" s="16"/>
      <c r="BH49" s="16"/>
    </row>
    <row r="50" spans="2:60" ht="39.950000000000003" customHeight="1" thickBot="1" x14ac:dyDescent="0.3">
      <c r="B50" s="27" t="str">
        <f>IF(config!B62&lt;&gt;"",config!B62,"")</f>
        <v/>
      </c>
      <c r="C50" s="4" t="str">
        <f>IF(config!C62&lt;&gt;"",config!C62,"")</f>
        <v/>
      </c>
      <c r="D50" s="4" t="str">
        <f>IF(config!D62&lt;&gt;"",config!D62,"")</f>
        <v/>
      </c>
      <c r="F50" s="14">
        <f>COUNTIF(AD50:BH50,"C")</f>
        <v>0</v>
      </c>
      <c r="G50" s="14">
        <f>COUNTIF(AD50:BH50,"C 0,5")</f>
        <v>0</v>
      </c>
      <c r="H50" s="15"/>
      <c r="I50" s="14">
        <f>COUNTIF(AD50:BH50,"R")</f>
        <v>0</v>
      </c>
      <c r="J50" s="14">
        <f>COUNTIF(AD50:BH50,"R 0,5")</f>
        <v>0</v>
      </c>
      <c r="K50" s="13"/>
      <c r="L50" s="14">
        <f>COUNTIF(AD50:BH50,"F")</f>
        <v>0</v>
      </c>
      <c r="M50" s="14">
        <f>COUNTIF(AD50:BH50,"F 0,5")</f>
        <v>0</v>
      </c>
      <c r="N50" s="15"/>
      <c r="O50" s="14">
        <f>COUNTIF(AD50:BH50,"H")</f>
        <v>0</v>
      </c>
      <c r="P50" s="14">
        <f>COUNTIF(AD50:BH50,"H 0,5")</f>
        <v>0</v>
      </c>
      <c r="Q50" s="14">
        <f>SUM(AD50:BH50)</f>
        <v>0</v>
      </c>
      <c r="R50" s="15"/>
      <c r="S50" s="14">
        <f>COUNTIF(AD50:BH50,"E")</f>
        <v>0</v>
      </c>
      <c r="T50" s="14">
        <f>COUNTIF(AD50:BH50,"E 0,5")</f>
        <v>0</v>
      </c>
      <c r="U50" s="15"/>
      <c r="V50" s="14">
        <f>COUNTIF(AD50:BH50,"A")</f>
        <v>0</v>
      </c>
      <c r="W50" s="14">
        <f>COUNTIF(AD50:BH50,"A 0,5")</f>
        <v>0</v>
      </c>
      <c r="X50" s="15"/>
      <c r="Y50" s="14">
        <f>COUNTIF(AD50:BH50,"V")</f>
        <v>0</v>
      </c>
      <c r="Z50" s="14">
        <f>COUNTIF(AD50:BH50,"V 0,5")</f>
        <v>0</v>
      </c>
      <c r="AA50" s="15"/>
      <c r="AB50" s="50"/>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row>
    <row r="51" spans="2:60" ht="39.950000000000003" customHeight="1" thickBot="1" x14ac:dyDescent="0.3">
      <c r="B51" s="27" t="str">
        <f>IF(config!B63&lt;&gt;"",config!B63,"")</f>
        <v/>
      </c>
      <c r="C51" s="4" t="str">
        <f>IF(config!C63&lt;&gt;"",config!C63,"")</f>
        <v/>
      </c>
      <c r="D51" s="4" t="str">
        <f>IF(config!D63&lt;&gt;"",config!D63,"")</f>
        <v/>
      </c>
      <c r="F51" s="14">
        <f>COUNTIF(AD51:BH51,"C")</f>
        <v>0</v>
      </c>
      <c r="G51" s="14">
        <f>COUNTIF(AD51:BH51,"C 0,5")</f>
        <v>0</v>
      </c>
      <c r="H51" s="15"/>
      <c r="I51" s="14">
        <f>COUNTIF(AD51:BH51,"R")</f>
        <v>0</v>
      </c>
      <c r="J51" s="14">
        <f>COUNTIF(AD51:BH51,"R 0,5")</f>
        <v>0</v>
      </c>
      <c r="K51" s="13"/>
      <c r="L51" s="14">
        <f>COUNTIF(AD51:BH51,"F")</f>
        <v>0</v>
      </c>
      <c r="M51" s="14">
        <f>COUNTIF(AD51:BH51,"F 0,5")</f>
        <v>0</v>
      </c>
      <c r="N51" s="15"/>
      <c r="O51" s="14">
        <f>COUNTIF(AD51:BH51,"H")</f>
        <v>0</v>
      </c>
      <c r="P51" s="14">
        <f>COUNTIF(AD51:BH51,"H 0,5")</f>
        <v>0</v>
      </c>
      <c r="Q51" s="14">
        <f>SUM(AD51:BH51)</f>
        <v>0</v>
      </c>
      <c r="R51" s="15"/>
      <c r="S51" s="14">
        <f>COUNTIF(AD51:BH51,"E")</f>
        <v>0</v>
      </c>
      <c r="T51" s="14">
        <f>COUNTIF(AD51:BH51,"E 0,5")</f>
        <v>0</v>
      </c>
      <c r="U51" s="15"/>
      <c r="V51" s="14">
        <f>COUNTIF(AD51:BH51,"A")</f>
        <v>0</v>
      </c>
      <c r="W51" s="14">
        <f>COUNTIF(AD51:BH51,"A 0,5")</f>
        <v>0</v>
      </c>
      <c r="X51" s="15"/>
      <c r="Y51" s="14">
        <f>COUNTIF(AD51:BH51,"V")</f>
        <v>0</v>
      </c>
      <c r="Z51" s="14">
        <f>COUNTIF(AD51:BH51,"V 0,5")</f>
        <v>0</v>
      </c>
      <c r="AA51" s="15"/>
      <c r="AB51" s="50"/>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row>
    <row r="52" spans="2:60" ht="39.950000000000003" customHeight="1" thickBot="1" x14ac:dyDescent="0.3">
      <c r="B52" s="27" t="str">
        <f>IF(config!B64&lt;&gt;"",config!B64,"")</f>
        <v/>
      </c>
      <c r="C52" s="4" t="str">
        <f>IF(config!C64&lt;&gt;"",config!C64,"")</f>
        <v/>
      </c>
      <c r="D52" s="4" t="str">
        <f>IF(config!D64&lt;&gt;"",config!D64,"")</f>
        <v/>
      </c>
      <c r="F52" s="14">
        <f>COUNTIF(AD52:BH52,"C")</f>
        <v>2</v>
      </c>
      <c r="G52" s="14">
        <f>COUNTIF(AD52:BH52,"C 0,5")</f>
        <v>0</v>
      </c>
      <c r="H52" s="15"/>
      <c r="I52" s="14">
        <f>COUNTIF(AD52:BH52,"R")</f>
        <v>0</v>
      </c>
      <c r="J52" s="14">
        <f>COUNTIF(AD52:BH52,"R 0,5")</f>
        <v>0</v>
      </c>
      <c r="K52" s="13"/>
      <c r="L52" s="14">
        <f>COUNTIF(AD52:BH52,"F")</f>
        <v>0</v>
      </c>
      <c r="M52" s="14">
        <f>COUNTIF(AD52:BH52,"F 0,5")</f>
        <v>0</v>
      </c>
      <c r="N52" s="15"/>
      <c r="O52" s="14">
        <f>COUNTIF(AD52:BH52,"H")</f>
        <v>0</v>
      </c>
      <c r="P52" s="14">
        <f>COUNTIF(AD52:BH52,"H 0,5")</f>
        <v>0</v>
      </c>
      <c r="Q52" s="14">
        <f>SUM(AD52:BH52)</f>
        <v>0</v>
      </c>
      <c r="R52" s="15"/>
      <c r="S52" s="14">
        <f>COUNTIF(AD52:BH52,"E")</f>
        <v>0</v>
      </c>
      <c r="T52" s="14">
        <f>COUNTIF(AD52:BH52,"E 0,5")</f>
        <v>0</v>
      </c>
      <c r="U52" s="15"/>
      <c r="V52" s="14">
        <f>COUNTIF(AD52:BH52,"A")</f>
        <v>0</v>
      </c>
      <c r="W52" s="14">
        <f>COUNTIF(AD52:BH52,"A 0,5")</f>
        <v>0</v>
      </c>
      <c r="X52" s="15"/>
      <c r="Y52" s="14">
        <f>COUNTIF(AD52:BH52,"V")</f>
        <v>0</v>
      </c>
      <c r="Z52" s="14">
        <f>COUNTIF(AD52:BH52,"V 0,5")</f>
        <v>0</v>
      </c>
      <c r="AA52" s="15"/>
      <c r="AB52" s="50"/>
      <c r="AD52" s="16"/>
      <c r="AE52" s="16" t="s">
        <v>1</v>
      </c>
      <c r="AF52" s="16" t="s">
        <v>1</v>
      </c>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row>
    <row r="53" spans="2:60" ht="39.950000000000003" customHeight="1" thickBot="1" x14ac:dyDescent="0.3">
      <c r="B53" s="27" t="str">
        <f>IF(config!B65&lt;&gt;"",config!B65,"")</f>
        <v/>
      </c>
      <c r="C53" s="4" t="str">
        <f>IF(config!C65&lt;&gt;"",config!C65,"")</f>
        <v/>
      </c>
      <c r="D53" s="4" t="str">
        <f>IF(config!D65&lt;&gt;"",config!D65,"")</f>
        <v/>
      </c>
      <c r="F53" s="14">
        <f>COUNTIF(AD53:BH53,"C")</f>
        <v>0</v>
      </c>
      <c r="G53" s="14">
        <f>COUNTIF(AD53:BH53,"C 0,5")</f>
        <v>0</v>
      </c>
      <c r="H53" s="15"/>
      <c r="I53" s="14">
        <f>COUNTIF(AD53:BH53,"R")</f>
        <v>0</v>
      </c>
      <c r="J53" s="14">
        <f>COUNTIF(AD53:BH53,"R 0,5")</f>
        <v>0</v>
      </c>
      <c r="K53" s="13"/>
      <c r="L53" s="14">
        <f>COUNTIF(AD53:BH53,"F")</f>
        <v>0</v>
      </c>
      <c r="M53" s="14">
        <f>COUNTIF(AD53:BH53,"F 0,5")</f>
        <v>0</v>
      </c>
      <c r="N53" s="15"/>
      <c r="O53" s="14">
        <f>COUNTIF(AD53:BH53,"H")</f>
        <v>0</v>
      </c>
      <c r="P53" s="14">
        <f>COUNTIF(AD53:BH53,"H 0,5")</f>
        <v>0</v>
      </c>
      <c r="Q53" s="14">
        <f>SUM(AD53:BH53)</f>
        <v>0</v>
      </c>
      <c r="R53" s="15"/>
      <c r="S53" s="14">
        <f>COUNTIF(AD53:BH53,"E")</f>
        <v>0</v>
      </c>
      <c r="T53" s="14">
        <f>COUNTIF(AD53:BH53,"E 0,5")</f>
        <v>0</v>
      </c>
      <c r="U53" s="15"/>
      <c r="V53" s="14">
        <f>COUNTIF(AD53:BH53,"A")</f>
        <v>0</v>
      </c>
      <c r="W53" s="14">
        <f>COUNTIF(AD53:BH53,"A 0,5")</f>
        <v>0</v>
      </c>
      <c r="X53" s="15"/>
      <c r="Y53" s="14">
        <f>COUNTIF(AD53:BH53,"V")</f>
        <v>0</v>
      </c>
      <c r="Z53" s="14">
        <f>COUNTIF(AD53:BH53,"V 0,5")</f>
        <v>0</v>
      </c>
      <c r="AA53" s="15"/>
      <c r="AB53" s="50"/>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row>
    <row r="54" spans="2:60" ht="39.950000000000003" customHeight="1" thickBot="1" x14ac:dyDescent="0.3">
      <c r="B54" s="27" t="str">
        <f>IF(config!B66&lt;&gt;"",config!B66,"")</f>
        <v/>
      </c>
      <c r="C54" s="4" t="str">
        <f>IF(config!C66&lt;&gt;"",config!C66,"")</f>
        <v/>
      </c>
      <c r="D54" s="4" t="str">
        <f>IF(config!D66&lt;&gt;"",config!D66,"")</f>
        <v/>
      </c>
      <c r="F54" s="14">
        <f>COUNTIF(AD54:BH54,"C")</f>
        <v>0</v>
      </c>
      <c r="G54" s="14">
        <f>COUNTIF(AD54:BH54,"C 0,5")</f>
        <v>0</v>
      </c>
      <c r="H54" s="15"/>
      <c r="I54" s="14">
        <f>COUNTIF(AD54:BH54,"R")</f>
        <v>0</v>
      </c>
      <c r="J54" s="14">
        <f>COUNTIF(AD54:BH54,"R 0,5")</f>
        <v>0</v>
      </c>
      <c r="K54" s="13"/>
      <c r="L54" s="14">
        <f>COUNTIF(AD54:BH54,"F")</f>
        <v>0</v>
      </c>
      <c r="M54" s="14">
        <f>COUNTIF(AD54:BH54,"F 0,5")</f>
        <v>0</v>
      </c>
      <c r="N54" s="15"/>
      <c r="O54" s="14">
        <f>COUNTIF(AD54:BH54,"H")</f>
        <v>0</v>
      </c>
      <c r="P54" s="14">
        <f>COUNTIF(AD54:BH54,"H 0,5")</f>
        <v>0</v>
      </c>
      <c r="Q54" s="14">
        <f>SUM(AD54:BH54)</f>
        <v>0</v>
      </c>
      <c r="R54" s="15"/>
      <c r="S54" s="14">
        <f>COUNTIF(AD54:BH54,"E")</f>
        <v>0</v>
      </c>
      <c r="T54" s="14">
        <f>COUNTIF(AD54:BH54,"E 0,5")</f>
        <v>0</v>
      </c>
      <c r="U54" s="15"/>
      <c r="V54" s="14">
        <f>COUNTIF(AD54:BH54,"A")</f>
        <v>0</v>
      </c>
      <c r="W54" s="14">
        <f>COUNTIF(AD54:BH54,"A 0,5")</f>
        <v>0</v>
      </c>
      <c r="X54" s="15"/>
      <c r="Y54" s="14">
        <f>COUNTIF(AD54:BH54,"V")</f>
        <v>0</v>
      </c>
      <c r="Z54" s="14">
        <f>COUNTIF(AD54:BH54,"V 0,5")</f>
        <v>0</v>
      </c>
      <c r="AA54" s="15"/>
      <c r="AB54" s="50"/>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row>
    <row r="55" spans="2:60" ht="39.950000000000003" customHeight="1" thickBot="1" x14ac:dyDescent="0.3">
      <c r="B55" s="27" t="str">
        <f>IF(config!B67&lt;&gt;"",config!B67,"")</f>
        <v/>
      </c>
      <c r="C55" s="4" t="str">
        <f>IF(config!C67&lt;&gt;"",config!C67,"")</f>
        <v/>
      </c>
      <c r="D55" s="4" t="str">
        <f>IF(config!D67&lt;&gt;"",config!D67,"")</f>
        <v/>
      </c>
      <c r="F55" s="14">
        <f>COUNTIF(AD55:BH55,"C")</f>
        <v>0</v>
      </c>
      <c r="G55" s="14">
        <f>COUNTIF(AD55:BH55,"C 0,5")</f>
        <v>0</v>
      </c>
      <c r="H55" s="15"/>
      <c r="I55" s="14">
        <f>COUNTIF(AD55:BH55,"R")</f>
        <v>0</v>
      </c>
      <c r="J55" s="14">
        <f>COUNTIF(AD55:BH55,"R 0,5")</f>
        <v>0</v>
      </c>
      <c r="K55" s="13"/>
      <c r="L55" s="14">
        <f>COUNTIF(AD55:BH55,"F")</f>
        <v>0</v>
      </c>
      <c r="M55" s="14">
        <f>COUNTIF(AD55:BH55,"F 0,5")</f>
        <v>0</v>
      </c>
      <c r="N55" s="15"/>
      <c r="O55" s="14">
        <f>COUNTIF(AD55:BH55,"H")</f>
        <v>0</v>
      </c>
      <c r="P55" s="14">
        <f>COUNTIF(AD55:BH55,"H 0,5")</f>
        <v>0</v>
      </c>
      <c r="Q55" s="14">
        <f>SUM(AD55:BH55)</f>
        <v>0</v>
      </c>
      <c r="R55" s="15"/>
      <c r="S55" s="14">
        <f>COUNTIF(AD55:BH55,"E")</f>
        <v>0</v>
      </c>
      <c r="T55" s="14">
        <f>COUNTIF(AD55:BH55,"E 0,5")</f>
        <v>0</v>
      </c>
      <c r="U55" s="15"/>
      <c r="V55" s="14">
        <f>COUNTIF(AD55:BH55,"A")</f>
        <v>0</v>
      </c>
      <c r="W55" s="14">
        <f>COUNTIF(AD55:BH55,"A 0,5")</f>
        <v>0</v>
      </c>
      <c r="X55" s="15"/>
      <c r="Y55" s="14">
        <f>COUNTIF(AD55:BH55,"V")</f>
        <v>0</v>
      </c>
      <c r="Z55" s="14">
        <f>COUNTIF(AD55:BH55,"V 0,5")</f>
        <v>0</v>
      </c>
      <c r="AA55" s="15"/>
      <c r="AB55" s="50"/>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row>
    <row r="56" spans="2:60" ht="39.950000000000003" customHeight="1" thickBot="1" x14ac:dyDescent="0.3">
      <c r="B56" s="27" t="str">
        <f>IF(config!B68&lt;&gt;"",config!B68,"")</f>
        <v/>
      </c>
      <c r="C56" s="4" t="str">
        <f>IF(config!C68&lt;&gt;"",config!C68,"")</f>
        <v/>
      </c>
      <c r="D56" s="4" t="str">
        <f>IF(config!D68&lt;&gt;"",config!D68,"")</f>
        <v/>
      </c>
      <c r="F56" s="14">
        <f>COUNTIF(AD56:BH56,"C")</f>
        <v>0</v>
      </c>
      <c r="G56" s="14">
        <f>COUNTIF(AD56:BH56,"C 0,5")</f>
        <v>0</v>
      </c>
      <c r="H56" s="15"/>
      <c r="I56" s="14">
        <f>COUNTIF(AD56:BH56,"R")</f>
        <v>0</v>
      </c>
      <c r="J56" s="14">
        <f>COUNTIF(AD56:BH56,"R 0,5")</f>
        <v>0</v>
      </c>
      <c r="K56" s="13"/>
      <c r="L56" s="14">
        <f>COUNTIF(AD56:BH56,"F")</f>
        <v>0</v>
      </c>
      <c r="M56" s="14">
        <f>COUNTIF(AD56:BH56,"F 0,5")</f>
        <v>0</v>
      </c>
      <c r="N56" s="15"/>
      <c r="O56" s="14">
        <f>COUNTIF(AD56:BH56,"H")</f>
        <v>0</v>
      </c>
      <c r="P56" s="14">
        <f>COUNTIF(AD56:BH56,"H 0,5")</f>
        <v>0</v>
      </c>
      <c r="Q56" s="14">
        <f>SUM(AD56:BH56)</f>
        <v>0</v>
      </c>
      <c r="R56" s="15"/>
      <c r="S56" s="14">
        <f>COUNTIF(AD56:BH56,"E")</f>
        <v>0</v>
      </c>
      <c r="T56" s="14">
        <f>COUNTIF(AD56:BH56,"E 0,5")</f>
        <v>0</v>
      </c>
      <c r="U56" s="15"/>
      <c r="V56" s="14">
        <f>COUNTIF(AD56:BH56,"A")</f>
        <v>0</v>
      </c>
      <c r="W56" s="14">
        <f>COUNTIF(AD56:BH56,"A 0,5")</f>
        <v>0</v>
      </c>
      <c r="X56" s="15"/>
      <c r="Y56" s="14">
        <f>COUNTIF(AD56:BH56,"V")</f>
        <v>0</v>
      </c>
      <c r="Z56" s="14">
        <f>COUNTIF(AD56:BH56,"V 0,5")</f>
        <v>0</v>
      </c>
      <c r="AA56" s="15"/>
      <c r="AB56" s="50"/>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row>
    <row r="57" spans="2:60" ht="39.950000000000003" customHeight="1" thickBot="1" x14ac:dyDescent="0.3">
      <c r="B57" s="27" t="str">
        <f>IF(config!B69&lt;&gt;"",config!B69,"")</f>
        <v/>
      </c>
      <c r="C57" s="4" t="str">
        <f>IF(config!C69&lt;&gt;"",config!C69,"")</f>
        <v/>
      </c>
      <c r="D57" s="4" t="str">
        <f>IF(config!D69&lt;&gt;"",config!D69,"")</f>
        <v/>
      </c>
      <c r="F57" s="14">
        <f>COUNTIF(AD57:BH57,"C")</f>
        <v>0</v>
      </c>
      <c r="G57" s="14">
        <f>COUNTIF(AD57:BH57,"C 0,5")</f>
        <v>0</v>
      </c>
      <c r="H57" s="15"/>
      <c r="I57" s="14">
        <f>COUNTIF(AD57:BH57,"R")</f>
        <v>0</v>
      </c>
      <c r="J57" s="14">
        <f>COUNTIF(AD57:BH57,"R 0,5")</f>
        <v>0</v>
      </c>
      <c r="K57" s="13"/>
      <c r="L57" s="14">
        <f>COUNTIF(AD57:BH57,"F")</f>
        <v>0</v>
      </c>
      <c r="M57" s="14">
        <f>COUNTIF(AD57:BH57,"F 0,5")</f>
        <v>0</v>
      </c>
      <c r="N57" s="15"/>
      <c r="O57" s="14">
        <f>COUNTIF(AD57:BH57,"H")</f>
        <v>0</v>
      </c>
      <c r="P57" s="14">
        <f>COUNTIF(AD57:BH57,"H 0,5")</f>
        <v>0</v>
      </c>
      <c r="Q57" s="14">
        <f>SUM(AD57:BH57)</f>
        <v>0</v>
      </c>
      <c r="R57" s="15"/>
      <c r="S57" s="14">
        <f>COUNTIF(AD57:BH57,"E")</f>
        <v>0</v>
      </c>
      <c r="T57" s="14">
        <f>COUNTIF(AD57:BH57,"E 0,5")</f>
        <v>0</v>
      </c>
      <c r="U57" s="15"/>
      <c r="V57" s="14">
        <f>COUNTIF(AD57:BH57,"A")</f>
        <v>0</v>
      </c>
      <c r="W57" s="14">
        <f>COUNTIF(AD57:BH57,"A 0,5")</f>
        <v>0</v>
      </c>
      <c r="X57" s="15"/>
      <c r="Y57" s="14">
        <f>COUNTIF(AD57:BH57,"V")</f>
        <v>0</v>
      </c>
      <c r="Z57" s="14">
        <f>COUNTIF(AD57:BH57,"V 0,5")</f>
        <v>0</v>
      </c>
      <c r="AA57" s="15"/>
      <c r="AB57" s="50"/>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row>
    <row r="58" spans="2:60" ht="39.950000000000003" customHeight="1" thickBot="1" x14ac:dyDescent="0.3">
      <c r="B58" s="27" t="str">
        <f>IF(config!B70&lt;&gt;"",config!B70,"")</f>
        <v/>
      </c>
      <c r="C58" s="4" t="str">
        <f>IF(config!C70&lt;&gt;"",config!C70,"")</f>
        <v/>
      </c>
      <c r="D58" s="4" t="str">
        <f>IF(config!D70&lt;&gt;"",config!D70,"")</f>
        <v/>
      </c>
      <c r="F58" s="14">
        <f>COUNTIF(AD58:BH58,"C")</f>
        <v>0</v>
      </c>
      <c r="G58" s="14">
        <f>COUNTIF(AD58:BH58,"C 0,5")</f>
        <v>0</v>
      </c>
      <c r="H58" s="15"/>
      <c r="I58" s="14">
        <f>COUNTIF(AD58:BH58,"R")</f>
        <v>0</v>
      </c>
      <c r="J58" s="14">
        <f>COUNTIF(AD58:BH58,"R 0,5")</f>
        <v>0</v>
      </c>
      <c r="K58" s="13"/>
      <c r="L58" s="14">
        <f>COUNTIF(AD58:BH58,"F")</f>
        <v>0</v>
      </c>
      <c r="M58" s="14">
        <f>COUNTIF(AD58:BH58,"F 0,5")</f>
        <v>0</v>
      </c>
      <c r="N58" s="15"/>
      <c r="O58" s="14">
        <f>COUNTIF(AD58:BH58,"H")</f>
        <v>0</v>
      </c>
      <c r="P58" s="14">
        <f>COUNTIF(AD58:BH58,"H 0,5")</f>
        <v>0</v>
      </c>
      <c r="Q58" s="14">
        <f>SUM(AD58:BH58)</f>
        <v>0</v>
      </c>
      <c r="R58" s="15"/>
      <c r="S58" s="14">
        <f>COUNTIF(AD58:BH58,"E")</f>
        <v>0</v>
      </c>
      <c r="T58" s="14">
        <f>COUNTIF(AD58:BH58,"E 0,5")</f>
        <v>0</v>
      </c>
      <c r="U58" s="15"/>
      <c r="V58" s="14">
        <f>COUNTIF(AD58:BH58,"A")</f>
        <v>0</v>
      </c>
      <c r="W58" s="14">
        <f>COUNTIF(AD58:BH58,"A 0,5")</f>
        <v>0</v>
      </c>
      <c r="X58" s="15"/>
      <c r="Y58" s="14">
        <f>COUNTIF(AD58:BH58,"V")</f>
        <v>0</v>
      </c>
      <c r="Z58" s="14">
        <f>COUNTIF(AD58:BH58,"V 0,5")</f>
        <v>0</v>
      </c>
      <c r="AA58" s="15"/>
      <c r="AB58" s="50"/>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row>
    <row r="59" spans="2:60" ht="39.950000000000003" customHeight="1" thickBot="1" x14ac:dyDescent="0.3">
      <c r="B59" s="27" t="str">
        <f>IF(config!B71&lt;&gt;"",config!B71,"")</f>
        <v/>
      </c>
      <c r="C59" s="4" t="str">
        <f>IF(config!C71&lt;&gt;"",config!C71,"")</f>
        <v/>
      </c>
      <c r="D59" s="4" t="str">
        <f>IF(config!D71&lt;&gt;"",config!D71,"")</f>
        <v/>
      </c>
      <c r="F59" s="14">
        <f>COUNTIF(AD59:BH59,"C")</f>
        <v>0</v>
      </c>
      <c r="G59" s="14">
        <f>COUNTIF(AD59:BH59,"C 0,5")</f>
        <v>0</v>
      </c>
      <c r="H59" s="15"/>
      <c r="I59" s="14">
        <f>COUNTIF(AD59:BH59,"R")</f>
        <v>0</v>
      </c>
      <c r="J59" s="14">
        <f>COUNTIF(AD59:BH59,"R 0,5")</f>
        <v>0</v>
      </c>
      <c r="K59" s="13"/>
      <c r="L59" s="14">
        <f>COUNTIF(AD59:BH59,"F")</f>
        <v>0</v>
      </c>
      <c r="M59" s="14">
        <f>COUNTIF(AD59:BH59,"F 0,5")</f>
        <v>0</v>
      </c>
      <c r="N59" s="15"/>
      <c r="O59" s="14">
        <f>COUNTIF(AD59:BH59,"H")</f>
        <v>0</v>
      </c>
      <c r="P59" s="14">
        <f>COUNTIF(AD59:BH59,"H 0,5")</f>
        <v>0</v>
      </c>
      <c r="Q59" s="14">
        <f>SUM(AD59:BH59)</f>
        <v>0</v>
      </c>
      <c r="R59" s="15"/>
      <c r="S59" s="14">
        <f>COUNTIF(AD59:BH59,"E")</f>
        <v>0</v>
      </c>
      <c r="T59" s="14">
        <f>COUNTIF(AD59:BH59,"E 0,5")</f>
        <v>0</v>
      </c>
      <c r="U59" s="15"/>
      <c r="V59" s="14">
        <f>COUNTIF(AD59:BH59,"A")</f>
        <v>0</v>
      </c>
      <c r="W59" s="14">
        <f>COUNTIF(AD59:BH59,"A 0,5")</f>
        <v>0</v>
      </c>
      <c r="X59" s="15"/>
      <c r="Y59" s="14">
        <f>COUNTIF(AD59:BH59,"V")</f>
        <v>0</v>
      </c>
      <c r="Z59" s="14">
        <f>COUNTIF(AD59:BH59,"V 0,5")</f>
        <v>0</v>
      </c>
      <c r="AA59" s="15"/>
      <c r="AB59" s="50"/>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row>
    <row r="60" spans="2:60" ht="39.950000000000003" customHeight="1" thickBot="1" x14ac:dyDescent="0.3">
      <c r="B60" s="27" t="str">
        <f>IF(config!B72&lt;&gt;"",config!B72,"")</f>
        <v/>
      </c>
      <c r="C60" s="4" t="str">
        <f>IF(config!C72&lt;&gt;"",config!C72,"")</f>
        <v/>
      </c>
      <c r="D60" s="4" t="str">
        <f>IF(config!D72&lt;&gt;"",config!D72,"")</f>
        <v/>
      </c>
      <c r="F60" s="14">
        <f>COUNTIF(AD60:BH60,"C")</f>
        <v>2</v>
      </c>
      <c r="G60" s="14">
        <f>COUNTIF(AD60:BH60,"C 0,5")</f>
        <v>0</v>
      </c>
      <c r="H60" s="15"/>
      <c r="I60" s="14">
        <f>COUNTIF(AD60:BH60,"R")</f>
        <v>0</v>
      </c>
      <c r="J60" s="14">
        <f>COUNTIF(AD60:BH60,"R 0,5")</f>
        <v>0</v>
      </c>
      <c r="K60" s="13"/>
      <c r="L60" s="14">
        <f>COUNTIF(AD60:BH60,"F")</f>
        <v>0</v>
      </c>
      <c r="M60" s="14">
        <f>COUNTIF(AD60:BH60,"F 0,5")</f>
        <v>0</v>
      </c>
      <c r="N60" s="15"/>
      <c r="O60" s="14">
        <f>COUNTIF(AD60:BH60,"H")</f>
        <v>0</v>
      </c>
      <c r="P60" s="14">
        <f>COUNTIF(AD60:BH60,"H 0,5")</f>
        <v>0</v>
      </c>
      <c r="Q60" s="14">
        <f>SUM(AD60:BH60)</f>
        <v>0</v>
      </c>
      <c r="R60" s="15"/>
      <c r="S60" s="14">
        <f>COUNTIF(AD60:BH60,"E")</f>
        <v>0</v>
      </c>
      <c r="T60" s="14">
        <f>COUNTIF(AD60:BH60,"E 0,5")</f>
        <v>0</v>
      </c>
      <c r="U60" s="15"/>
      <c r="V60" s="14">
        <f>COUNTIF(AD60:BH60,"A")</f>
        <v>0</v>
      </c>
      <c r="W60" s="14">
        <f>COUNTIF(AD60:BH60,"A 0,5")</f>
        <v>0</v>
      </c>
      <c r="X60" s="15"/>
      <c r="Y60" s="14">
        <f>COUNTIF(AD60:BH60,"V")</f>
        <v>0</v>
      </c>
      <c r="Z60" s="14">
        <f>COUNTIF(AD60:BH60,"V 0,5")</f>
        <v>0</v>
      </c>
      <c r="AA60" s="19"/>
      <c r="AB60" s="75"/>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t="s">
        <v>1</v>
      </c>
      <c r="BE60" s="16" t="s">
        <v>1</v>
      </c>
      <c r="BF60" s="16"/>
      <c r="BG60" s="16"/>
      <c r="BH60" s="16"/>
    </row>
    <row r="61" spans="2:60" ht="39.950000000000003" customHeight="1" thickBot="1" x14ac:dyDescent="0.3">
      <c r="B61" s="27" t="str">
        <f>IF(config!B73&lt;&gt;"",config!B73,"")</f>
        <v/>
      </c>
      <c r="C61" s="4" t="str">
        <f>IF(config!C73&lt;&gt;"",config!C73,"")</f>
        <v/>
      </c>
      <c r="D61" s="4" t="str">
        <f>IF(config!D73&lt;&gt;"",config!D73,"")</f>
        <v/>
      </c>
      <c r="F61" s="14">
        <f>COUNTIF(AD61:BH61,"C")</f>
        <v>0</v>
      </c>
      <c r="G61" s="14">
        <f>COUNTIF(AD61:BH61,"C 0,5")</f>
        <v>0</v>
      </c>
      <c r="H61" s="15"/>
      <c r="I61" s="14">
        <f>COUNTIF(AD61:BH61,"R")</f>
        <v>0</v>
      </c>
      <c r="J61" s="14">
        <f>COUNTIF(AD61:BH61,"R 0,5")</f>
        <v>0</v>
      </c>
      <c r="K61" s="13"/>
      <c r="L61" s="14">
        <f>COUNTIF(AD61:BH61,"F")</f>
        <v>0</v>
      </c>
      <c r="M61" s="14">
        <f>COUNTIF(AD61:BH61,"F 0,5")</f>
        <v>0</v>
      </c>
      <c r="N61" s="15"/>
      <c r="O61" s="14">
        <f>COUNTIF(AD61:BH61,"H")</f>
        <v>0</v>
      </c>
      <c r="P61" s="14">
        <f>COUNTIF(AD61:BH61,"H 0,5")</f>
        <v>0</v>
      </c>
      <c r="Q61" s="14">
        <f>SUM(AD61:BH61)</f>
        <v>0</v>
      </c>
      <c r="R61" s="15"/>
      <c r="S61" s="14">
        <f>COUNTIF(AD61:BH61,"E")</f>
        <v>0</v>
      </c>
      <c r="T61" s="14">
        <f>COUNTIF(AD61:BH61,"E 0,5")</f>
        <v>0</v>
      </c>
      <c r="U61" s="15"/>
      <c r="V61" s="14">
        <f>COUNTIF(AD61:BH61,"A")</f>
        <v>0</v>
      </c>
      <c r="W61" s="14">
        <f>COUNTIF(AD61:BH61,"A 0,5")</f>
        <v>0</v>
      </c>
      <c r="X61" s="15"/>
      <c r="Y61" s="14">
        <f>COUNTIF(AD61:BH61,"V")</f>
        <v>0</v>
      </c>
      <c r="Z61" s="14">
        <f>COUNTIF(AD61:BH61,"V 0,5")</f>
        <v>0</v>
      </c>
      <c r="AA61" s="19"/>
      <c r="AB61" s="75"/>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row>
    <row r="62" spans="2:60" ht="39.950000000000003" customHeight="1" thickBot="1" x14ac:dyDescent="0.3">
      <c r="B62" s="27" t="str">
        <f>IF(config!B74&lt;&gt;"",config!B74,"")</f>
        <v/>
      </c>
      <c r="C62" s="4" t="str">
        <f>IF(config!C74&lt;&gt;"",config!C74,"")</f>
        <v/>
      </c>
      <c r="D62" s="4" t="str">
        <f>IF(config!D74&lt;&gt;"",config!D74,"")</f>
        <v/>
      </c>
      <c r="F62" s="14">
        <f>COUNTIF(AD62:BH62,"C")</f>
        <v>0</v>
      </c>
      <c r="G62" s="14">
        <f>COUNTIF(AD62:BH62,"C 0,5")</f>
        <v>0</v>
      </c>
      <c r="H62" s="15"/>
      <c r="I62" s="14">
        <f>COUNTIF(AD62:BH62,"R")</f>
        <v>0</v>
      </c>
      <c r="J62" s="14">
        <f>COUNTIF(AD62:BH62,"R 0,5")</f>
        <v>0</v>
      </c>
      <c r="K62" s="13"/>
      <c r="L62" s="14">
        <f>COUNTIF(AD62:BH62,"F")</f>
        <v>0</v>
      </c>
      <c r="M62" s="14">
        <f>COUNTIF(AD62:BH62,"F 0,5")</f>
        <v>0</v>
      </c>
      <c r="N62" s="15"/>
      <c r="O62" s="14">
        <f>COUNTIF(AD62:BH62,"H")</f>
        <v>0</v>
      </c>
      <c r="P62" s="14">
        <f>COUNTIF(AD62:BH62,"H 0,5")</f>
        <v>0</v>
      </c>
      <c r="Q62" s="14">
        <f>SUM(AD62:BH62)</f>
        <v>0</v>
      </c>
      <c r="R62" s="15"/>
      <c r="S62" s="14">
        <f>COUNTIF(AD62:BH62,"E")</f>
        <v>0</v>
      </c>
      <c r="T62" s="14">
        <f>COUNTIF(AD62:BH62,"E 0,5")</f>
        <v>0</v>
      </c>
      <c r="U62" s="15"/>
      <c r="V62" s="14">
        <f>COUNTIF(AD62:BH62,"A")</f>
        <v>0</v>
      </c>
      <c r="W62" s="14">
        <f>COUNTIF(AD62:BH62,"A 0,5")</f>
        <v>0</v>
      </c>
      <c r="X62" s="15"/>
      <c r="Y62" s="14">
        <f>COUNTIF(AD62:BH62,"V")</f>
        <v>0</v>
      </c>
      <c r="Z62" s="14">
        <f>COUNTIF(AD62:BH62,"V 0,5")</f>
        <v>0</v>
      </c>
      <c r="AA62" s="19"/>
      <c r="AB62" s="75"/>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row>
  </sheetData>
  <mergeCells count="14">
    <mergeCell ref="AF8:AH8"/>
    <mergeCell ref="AJ8:AL8"/>
    <mergeCell ref="AR8:AT8"/>
    <mergeCell ref="BD8:BF8"/>
    <mergeCell ref="AN8:AP8"/>
    <mergeCell ref="B6:D6"/>
    <mergeCell ref="B9:D9"/>
    <mergeCell ref="F10:G10"/>
    <mergeCell ref="Y10:Z10"/>
    <mergeCell ref="V10:W10"/>
    <mergeCell ref="S10:T10"/>
    <mergeCell ref="O10:Q10"/>
    <mergeCell ref="L10:M10"/>
    <mergeCell ref="I10:J10"/>
  </mergeCells>
  <phoneticPr fontId="2" type="noConversion"/>
  <conditionalFormatting sqref="F13:AA62">
    <cfRule type="cellIs" dxfId="1" priority="68" operator="between">
      <formula>1</formula>
      <formula>20</formula>
    </cfRule>
    <cfRule type="cellIs" dxfId="0" priority="69" operator="equal">
      <formula>0</formula>
    </cfRule>
  </conditionalFormatting>
  <conditionalFormatting sqref="AD12:BH62">
    <cfRule type="expression" dxfId="18" priority="272">
      <formula>OR(AD$12=1,AD$12=7)</formula>
    </cfRule>
  </conditionalFormatting>
  <conditionalFormatting sqref="AD13:BH62">
    <cfRule type="colorScale" priority="1">
      <colorScale>
        <cfvo type="num" val="0"/>
        <cfvo type="num" val="9"/>
        <color rgb="FFEAC1FF"/>
        <color rgb="FFEAC1FF"/>
      </colorScale>
    </cfRule>
    <cfRule type="cellIs" dxfId="17" priority="2" operator="equal">
      <formula>"V"</formula>
    </cfRule>
    <cfRule type="cellIs" dxfId="16" priority="3" operator="equal">
      <formula>"V 0,5"</formula>
    </cfRule>
    <cfRule type="cellIs" dxfId="15" priority="4" operator="equal">
      <formula>"A 0,5"</formula>
    </cfRule>
    <cfRule type="cellIs" dxfId="14" priority="5" operator="equal">
      <formula>"A"</formula>
    </cfRule>
    <cfRule type="cellIs" dxfId="13" priority="6" operator="equal">
      <formula>"E 0,5"</formula>
    </cfRule>
    <cfRule type="cellIs" dxfId="12" priority="7" operator="equal">
      <formula>"E"</formula>
    </cfRule>
    <cfRule type="cellIs" dxfId="11" priority="8" operator="equal">
      <formula>"H"</formula>
    </cfRule>
    <cfRule type="cellIs" dxfId="10" priority="9" operator="equal">
      <formula>"H 0,5"</formula>
    </cfRule>
    <cfRule type="cellIs" dxfId="9" priority="10" operator="equal">
      <formula>"F"</formula>
    </cfRule>
    <cfRule type="cellIs" dxfId="8" priority="11" operator="equal">
      <formula>"F 0,5"</formula>
    </cfRule>
    <cfRule type="cellIs" dxfId="7" priority="12" operator="equal">
      <formula>"R 0,5"</formula>
    </cfRule>
    <cfRule type="cellIs" dxfId="6" priority="13" operator="equal">
      <formula>"R"</formula>
    </cfRule>
    <cfRule type="cellIs" dxfId="5" priority="14" operator="equal">
      <formula>"C 0,5"</formula>
    </cfRule>
    <cfRule type="cellIs" dxfId="4" priority="15" operator="equal">
      <formula>"C"</formula>
    </cfRule>
  </conditionalFormatting>
  <dataValidations count="4">
    <dataValidation allowBlank="1" showInputMessage="1" showErrorMessage="1" prompt="La lettre « C » indique une absence pour cause de congé" sqref="F9" xr:uid="{31ACFB1C-61D4-4618-B835-7AAD58A569EA}"/>
    <dataValidation allowBlank="1" showInputMessage="1" showErrorMessage="1" prompt="La lettre « P » indique une absence pour motifs personnels" sqref="I9" xr:uid="{C53CE732-4976-400D-8C35-C1122002AAED}"/>
    <dataValidation allowBlank="1" showInputMessage="1" showErrorMessage="1" prompt="Entrez une étiquette pour décrire la clé personnalisée à gauche" sqref="P9" xr:uid="{94D926A6-85EA-4371-B5E0-7AAFA7B589B2}"/>
    <dataValidation allowBlank="1" showInputMessage="1" showErrorMessage="1" prompt="Cette ligne définit les clés utilisées dans le tableau : la cellule C4 un congé, la G4 personnel, et K4 un congé maladie. Les cellules N4 et R4 sont personnalisables " sqref="A9:B9 E9" xr:uid="{CBB53438-8594-464D-B4D8-95CCA8C8978E}"/>
  </dataValidations>
  <pageMargins left="0.7" right="0.7" top="0.75" bottom="0.75" header="0.3" footer="0.3"/>
  <pageSetup paperSize="9" orientation="portrait" r:id="rId1"/>
  <tableParts count="2">
    <tablePart r:id="rId2"/>
    <tablePart r:id="rId3"/>
  </tableParts>
  <extLst>
    <ext xmlns:x14="http://schemas.microsoft.com/office/spreadsheetml/2009/9/main" uri="{78C0D931-6437-407d-A8EE-F0AAD7539E65}">
      <x14:conditionalFormattings>
        <x14:conditionalFormatting xmlns:xm="http://schemas.microsoft.com/office/excel/2006/main">
          <x14:cfRule type="expression" priority="271" id="{3BEAACC9-B57A-4B33-9016-11F2D5CEF129}">
            <xm:f>AD$4=VLOOKUP(AD$4,config!$F$8:$G$18,1,0)</xm:f>
            <x14:dxf>
              <fill>
                <patternFill>
                  <bgColor theme="0" tint="-0.499984740745262"/>
                </patternFill>
              </fill>
            </x14:dxf>
          </x14:cfRule>
          <xm:sqref>AD12:BH62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DD68E-024E-425D-B736-79FA339C97BB}">
  <sheetPr>
    <tabColor rgb="FFFF7D96"/>
  </sheetPr>
  <dimension ref="A1:AP57"/>
  <sheetViews>
    <sheetView showGridLines="0" showZeros="0" zoomScale="70" zoomScaleNormal="70" workbookViewId="0">
      <pane xSplit="4" ySplit="6" topLeftCell="F7" activePane="bottomRight" state="frozen"/>
      <selection pane="topRight" activeCell="E1" sqref="E1"/>
      <selection pane="bottomLeft" activeCell="A7" sqref="A7"/>
      <selection pane="bottomRight" activeCell="A4" activeCellId="1" sqref="A6:XFD6 A4:XFD4"/>
    </sheetView>
  </sheetViews>
  <sheetFormatPr baseColWidth="10" defaultColWidth="11.42578125" defaultRowHeight="15" x14ac:dyDescent="0.25"/>
  <cols>
    <col min="1" max="1" width="5.7109375" style="23" customWidth="1"/>
    <col min="2" max="2" width="30.140625" style="23" bestFit="1" customWidth="1"/>
    <col min="3" max="3" width="34.7109375" style="23" bestFit="1" customWidth="1"/>
    <col min="4" max="4" width="30.7109375" style="23" bestFit="1" customWidth="1"/>
    <col min="5" max="5" width="2.7109375" style="24" customWidth="1"/>
    <col min="6" max="6" width="10" style="23" bestFit="1" customWidth="1"/>
    <col min="7" max="7" width="14.28515625" style="23" bestFit="1" customWidth="1"/>
    <col min="8" max="8" width="2.7109375" style="24" customWidth="1"/>
    <col min="9" max="9" width="10" style="23" bestFit="1" customWidth="1"/>
    <col min="10" max="10" width="14.28515625" style="23" bestFit="1" customWidth="1"/>
    <col min="11" max="11" width="2.7109375" style="24" customWidth="1"/>
    <col min="12" max="12" width="9.7109375" style="23" bestFit="1" customWidth="1"/>
    <col min="13" max="13" width="14" style="23" bestFit="1" customWidth="1"/>
    <col min="14" max="14" width="2.7109375" style="24" customWidth="1"/>
    <col min="15" max="15" width="10" style="23" bestFit="1" customWidth="1"/>
    <col min="16" max="16" width="14.28515625" style="23" bestFit="1" customWidth="1"/>
    <col min="17" max="17" width="28.28515625" style="23" bestFit="1" customWidth="1"/>
    <col min="18" max="18" width="2.7109375" style="24" customWidth="1"/>
    <col min="19" max="19" width="9.7109375" style="23" bestFit="1" customWidth="1"/>
    <col min="20" max="20" width="14" style="23" customWidth="1"/>
    <col min="21" max="21" width="2.7109375" style="24" customWidth="1"/>
    <col min="22" max="22" width="10" style="23" bestFit="1" customWidth="1"/>
    <col min="23" max="23" width="14.28515625" style="23" bestFit="1" customWidth="1"/>
    <col min="24" max="24" width="2.7109375" style="24" customWidth="1"/>
    <col min="25" max="25" width="10" style="23" bestFit="1" customWidth="1"/>
    <col min="26" max="26" width="14.28515625" style="23" bestFit="1" customWidth="1"/>
    <col min="27" max="16384" width="11.42578125" style="23"/>
  </cols>
  <sheetData>
    <row r="1" spans="1:42" ht="39.950000000000003" customHeight="1" x14ac:dyDescent="0.25"/>
    <row r="2" spans="1:42" ht="80.099999999999994" customHeight="1" x14ac:dyDescent="0.25">
      <c r="B2" s="96" t="s">
        <v>72</v>
      </c>
      <c r="C2" s="97"/>
      <c r="D2" s="97"/>
      <c r="E2" s="97"/>
      <c r="F2" s="97"/>
      <c r="G2" s="97"/>
      <c r="H2" s="97"/>
      <c r="I2" s="97"/>
      <c r="J2" s="97"/>
      <c r="K2" s="97"/>
      <c r="L2" s="97"/>
      <c r="M2" s="97"/>
      <c r="N2" s="97"/>
      <c r="O2" s="97"/>
      <c r="P2" s="97"/>
      <c r="Q2" s="97"/>
      <c r="R2" s="97"/>
      <c r="S2" s="97"/>
      <c r="T2" s="97"/>
      <c r="U2" s="97"/>
      <c r="V2" s="97"/>
      <c r="W2" s="97"/>
      <c r="X2" s="97"/>
      <c r="Y2" s="97"/>
      <c r="Z2" s="98"/>
      <c r="AA2" s="25"/>
      <c r="AB2" s="25"/>
      <c r="AC2" s="25"/>
      <c r="AD2" s="25"/>
      <c r="AE2" s="25"/>
      <c r="AF2" s="25"/>
      <c r="AG2" s="25"/>
      <c r="AH2" s="25"/>
      <c r="AI2" s="25"/>
      <c r="AJ2" s="25"/>
      <c r="AK2" s="25"/>
      <c r="AL2" s="25"/>
      <c r="AM2" s="25"/>
      <c r="AN2" s="25"/>
      <c r="AO2" s="25"/>
      <c r="AP2" s="25"/>
    </row>
    <row r="3" spans="1:42" ht="39.950000000000003" customHeight="1" x14ac:dyDescent="0.25"/>
    <row r="4" spans="1:42" s="80" customFormat="1" ht="39.950000000000003" customHeight="1" x14ac:dyDescent="0.3">
      <c r="E4" s="81"/>
      <c r="F4" s="102" t="s">
        <v>8</v>
      </c>
      <c r="G4" s="102"/>
      <c r="H4" s="82"/>
      <c r="I4" s="103" t="s">
        <v>9</v>
      </c>
      <c r="J4" s="103"/>
      <c r="K4" s="82"/>
      <c r="L4" s="104" t="s">
        <v>10</v>
      </c>
      <c r="M4" s="104"/>
      <c r="N4" s="82"/>
      <c r="O4" s="105" t="s">
        <v>11</v>
      </c>
      <c r="P4" s="105"/>
      <c r="Q4" s="105"/>
      <c r="R4" s="82"/>
      <c r="S4" s="106" t="s">
        <v>12</v>
      </c>
      <c r="T4" s="106"/>
      <c r="U4" s="82"/>
      <c r="V4" s="99" t="s">
        <v>13</v>
      </c>
      <c r="W4" s="100"/>
      <c r="X4" s="82"/>
      <c r="Y4" s="101" t="s">
        <v>14</v>
      </c>
      <c r="Z4" s="101"/>
    </row>
    <row r="5" spans="1:42" ht="15.75" thickBot="1" x14ac:dyDescent="0.3">
      <c r="F5" s="4"/>
      <c r="G5" s="4"/>
      <c r="H5" s="7"/>
      <c r="I5" s="4"/>
      <c r="J5" s="4"/>
      <c r="K5" s="7"/>
      <c r="L5" s="4"/>
      <c r="M5" s="4"/>
      <c r="N5" s="7"/>
      <c r="O5" s="4"/>
      <c r="P5" s="4"/>
      <c r="Q5" s="4"/>
      <c r="R5" s="7"/>
      <c r="S5" s="4"/>
      <c r="T5" s="4"/>
      <c r="U5" s="7"/>
      <c r="V5" s="4"/>
      <c r="W5" s="4"/>
      <c r="X5" s="7"/>
      <c r="Y5" s="4"/>
      <c r="Z5" s="4"/>
    </row>
    <row r="6" spans="1:42" s="80" customFormat="1" ht="39.950000000000003" customHeight="1" thickBot="1" x14ac:dyDescent="0.35">
      <c r="A6" s="76"/>
      <c r="B6" s="77" t="s">
        <v>47</v>
      </c>
      <c r="C6" s="77" t="s">
        <v>48</v>
      </c>
      <c r="D6" s="77" t="s">
        <v>49</v>
      </c>
      <c r="E6" s="78"/>
      <c r="F6" s="79" t="s">
        <v>1</v>
      </c>
      <c r="G6" s="79" t="s">
        <v>50</v>
      </c>
      <c r="H6" s="78" t="s">
        <v>20</v>
      </c>
      <c r="I6" s="79" t="s">
        <v>2</v>
      </c>
      <c r="J6" s="79" t="s">
        <v>51</v>
      </c>
      <c r="K6" s="78" t="s">
        <v>21</v>
      </c>
      <c r="L6" s="79" t="s">
        <v>3</v>
      </c>
      <c r="M6" s="79" t="s">
        <v>52</v>
      </c>
      <c r="N6" s="78" t="s">
        <v>19</v>
      </c>
      <c r="O6" s="79" t="s">
        <v>4</v>
      </c>
      <c r="P6" s="79" t="s">
        <v>53</v>
      </c>
      <c r="Q6" s="79" t="s">
        <v>54</v>
      </c>
      <c r="R6" s="78" t="s">
        <v>18</v>
      </c>
      <c r="S6" s="79" t="s">
        <v>5</v>
      </c>
      <c r="T6" s="79" t="s">
        <v>55</v>
      </c>
      <c r="U6" s="78" t="s">
        <v>17</v>
      </c>
      <c r="V6" s="79" t="s">
        <v>6</v>
      </c>
      <c r="W6" s="79" t="s">
        <v>56</v>
      </c>
      <c r="X6" s="78" t="s">
        <v>16</v>
      </c>
      <c r="Y6" s="79" t="s">
        <v>7</v>
      </c>
      <c r="Z6" s="79" t="s">
        <v>57</v>
      </c>
    </row>
    <row r="7" spans="1:42" ht="39.950000000000003" customHeight="1" thickBot="1" x14ac:dyDescent="0.3">
      <c r="B7" s="27" t="str">
        <f>IF(config!B25&lt;&gt;"",config!B25,"")</f>
        <v>Paul</v>
      </c>
      <c r="C7" s="4" t="str">
        <f>IF(config!C25&lt;&gt;"",config!C25,"")</f>
        <v>Selon contrat</v>
      </c>
      <c r="D7" s="4" t="str">
        <f>IF(config!D25&lt;&gt;"",config!D25,"")</f>
        <v>Familial</v>
      </c>
      <c r="F7" s="22" t="e">
        <f>SUM(Janvier!F13+#REF!+#REF!+#REF!+#REF!+#REF!+#REF!+#REF!+#REF!+#REF!+#REF!+#REF!)</f>
        <v>#REF!</v>
      </c>
      <c r="G7" s="22" t="e">
        <f>SUM(Janvier!G13+#REF!+#REF!+#REF!+#REF!+#REF!+#REF!+#REF!+#REF!+#REF!+#REF!+#REF!)</f>
        <v>#REF!</v>
      </c>
      <c r="H7" s="21"/>
      <c r="I7" s="22" t="e">
        <f>SUM(Janvier!I13+#REF!+#REF!+#REF!+#REF!+#REF!+#REF!+#REF!+#REF!+#REF!+#REF!+#REF!)</f>
        <v>#REF!</v>
      </c>
      <c r="J7" s="22" t="e">
        <f>SUM(Janvier!J13+#REF!+#REF!+#REF!+#REF!+#REF!+#REF!+#REF!+#REF!+#REF!+#REF!+#REF!)</f>
        <v>#REF!</v>
      </c>
      <c r="K7" s="21"/>
      <c r="L7" s="22" t="e">
        <f>SUM(Janvier!L13+#REF!+#REF!+#REF!+#REF!+#REF!+#REF!+#REF!+#REF!+#REF!+#REF!+#REF!)</f>
        <v>#REF!</v>
      </c>
      <c r="M7" s="22" t="e">
        <f>SUM(Janvier!M13+#REF!+#REF!+#REF!+#REF!+#REF!+#REF!+#REF!+#REF!+#REF!+#REF!+#REF!)</f>
        <v>#REF!</v>
      </c>
      <c r="N7" s="21"/>
      <c r="O7" s="22" t="e">
        <f>SUM(Janvier!O13+#REF!+#REF!+#REF!+#REF!+#REF!+#REF!+#REF!+#REF!+#REF!+#REF!+#REF!)</f>
        <v>#REF!</v>
      </c>
      <c r="P7" s="22" t="e">
        <f>SUM(Janvier!P13+#REF!+#REF!+#REF!+#REF!+#REF!+#REF!+#REF!+#REF!+#REF!+#REF!+#REF!)</f>
        <v>#REF!</v>
      </c>
      <c r="Q7" s="22" t="e">
        <f>SUM(Janvier!Q13+#REF!+#REF!+#REF!+#REF!+#REF!+#REF!+#REF!+#REF!+#REF!+#REF!+#REF!)</f>
        <v>#REF!</v>
      </c>
      <c r="R7" s="21"/>
      <c r="S7" s="22" t="e">
        <f>SUM(Janvier!S13+#REF!+#REF!+#REF!+#REF!+#REF!+#REF!+#REF!+#REF!+#REF!+#REF!+#REF!)</f>
        <v>#REF!</v>
      </c>
      <c r="T7" s="22" t="e">
        <f>SUM(Janvier!T13+#REF!+#REF!+#REF!+#REF!+#REF!+#REF!+#REF!+#REF!+#REF!+#REF!+#REF!)</f>
        <v>#REF!</v>
      </c>
      <c r="U7" s="21"/>
      <c r="V7" s="22" t="e">
        <f>SUM(Janvier!V13+#REF!+#REF!+#REF!+#REF!+#REF!+#REF!+#REF!+#REF!+#REF!+#REF!+#REF!)</f>
        <v>#REF!</v>
      </c>
      <c r="W7" s="22" t="e">
        <f>SUM(Janvier!W13+#REF!+#REF!+#REF!+#REF!+#REF!+#REF!+#REF!+#REF!+#REF!+#REF!+#REF!)</f>
        <v>#REF!</v>
      </c>
      <c r="X7" s="21"/>
      <c r="Y7" s="22" t="e">
        <f>SUM(Janvier!Y13+#REF!+#REF!+#REF!+#REF!+#REF!+#REF!+#REF!+#REF!+#REF!+#REF!+#REF!)</f>
        <v>#REF!</v>
      </c>
      <c r="Z7" s="22" t="e">
        <f>SUM(Janvier!Z13+#REF!+#REF!+#REF!+#REF!+#REF!+#REF!+#REF!+#REF!+#REF!+#REF!+#REF!)</f>
        <v>#REF!</v>
      </c>
    </row>
    <row r="8" spans="1:42" ht="39.950000000000003" customHeight="1" thickBot="1" x14ac:dyDescent="0.3">
      <c r="B8" s="27" t="str">
        <f>IF(config!B26&lt;&gt;"",config!B26,"")</f>
        <v>jacques</v>
      </c>
      <c r="C8" s="4" t="str">
        <f>IF(config!C26&lt;&gt;"",config!C26,"")</f>
        <v>Temps plein</v>
      </c>
      <c r="D8" s="4" t="str">
        <f>IF(config!D26&lt;&gt;"",config!D26,"")</f>
        <v>Cuisine / Entretien</v>
      </c>
      <c r="F8" s="14" t="e">
        <f>SUM(Janvier!F14+#REF!+#REF!+#REF!+#REF!+#REF!+#REF!+#REF!+#REF!+#REF!+#REF!+#REF!)</f>
        <v>#REF!</v>
      </c>
      <c r="G8" s="22" t="e">
        <f>SUM(Janvier!G14+#REF!+#REF!+#REF!+#REF!+#REF!+#REF!+#REF!+#REF!+#REF!+#REF!+#REF!)</f>
        <v>#REF!</v>
      </c>
      <c r="H8" s="21"/>
      <c r="I8" s="22" t="e">
        <f>SUM(Janvier!I14+#REF!+#REF!+#REF!+#REF!+#REF!+#REF!+#REF!+#REF!+#REF!+#REF!+#REF!)</f>
        <v>#REF!</v>
      </c>
      <c r="J8" s="22" t="e">
        <f>SUM(Janvier!J14+#REF!+#REF!+#REF!+#REF!+#REF!+#REF!+#REF!+#REF!+#REF!+#REF!+#REF!)</f>
        <v>#REF!</v>
      </c>
      <c r="K8" s="21"/>
      <c r="L8" s="22" t="e">
        <f>SUM(Janvier!L14+#REF!+#REF!+#REF!+#REF!+#REF!+#REF!+#REF!+#REF!+#REF!+#REF!+#REF!)</f>
        <v>#REF!</v>
      </c>
      <c r="M8" s="22" t="e">
        <f>SUM(Janvier!M14+#REF!+#REF!+#REF!+#REF!+#REF!+#REF!+#REF!+#REF!+#REF!+#REF!+#REF!)</f>
        <v>#REF!</v>
      </c>
      <c r="N8" s="21"/>
      <c r="O8" s="22" t="e">
        <f>SUM(Janvier!O14+#REF!+#REF!+#REF!+#REF!+#REF!+#REF!+#REF!+#REF!+#REF!+#REF!+#REF!)</f>
        <v>#REF!</v>
      </c>
      <c r="P8" s="22" t="e">
        <f>SUM(Janvier!P14+#REF!+#REF!+#REF!+#REF!+#REF!+#REF!+#REF!+#REF!+#REF!+#REF!+#REF!)</f>
        <v>#REF!</v>
      </c>
      <c r="Q8" s="22" t="e">
        <f>SUM(Janvier!Q14+#REF!+#REF!+#REF!+#REF!+#REF!+#REF!+#REF!+#REF!+#REF!+#REF!+#REF!)</f>
        <v>#REF!</v>
      </c>
      <c r="R8" s="21"/>
      <c r="S8" s="22" t="e">
        <f>SUM(Janvier!S14+#REF!+#REF!+#REF!+#REF!+#REF!+#REF!+#REF!+#REF!+#REF!+#REF!+#REF!)</f>
        <v>#REF!</v>
      </c>
      <c r="T8" s="22" t="e">
        <f>SUM(Janvier!T14+#REF!+#REF!+#REF!+#REF!+#REF!+#REF!+#REF!+#REF!+#REF!+#REF!+#REF!)</f>
        <v>#REF!</v>
      </c>
      <c r="U8" s="21"/>
      <c r="V8" s="22" t="e">
        <f>SUM(Janvier!V14+#REF!+#REF!+#REF!+#REF!+#REF!+#REF!+#REF!+#REF!+#REF!+#REF!+#REF!)</f>
        <v>#REF!</v>
      </c>
      <c r="W8" s="22" t="e">
        <f>SUM(Janvier!W14+#REF!+#REF!+#REF!+#REF!+#REF!+#REF!+#REF!+#REF!+#REF!+#REF!+#REF!)</f>
        <v>#REF!</v>
      </c>
      <c r="X8" s="21"/>
      <c r="Y8" s="22" t="e">
        <f>SUM(Janvier!Y14+#REF!+#REF!+#REF!+#REF!+#REF!+#REF!+#REF!+#REF!+#REF!+#REF!+#REF!)</f>
        <v>#REF!</v>
      </c>
      <c r="Z8" s="22" t="e">
        <f>SUM(Janvier!Z14+#REF!+#REF!+#REF!+#REF!+#REF!+#REF!+#REF!+#REF!+#REF!+#REF!+#REF!)</f>
        <v>#REF!</v>
      </c>
    </row>
    <row r="9" spans="1:42" ht="39.950000000000003" customHeight="1" thickBot="1" x14ac:dyDescent="0.3">
      <c r="B9" s="27" t="str">
        <f>IF(config!B27&lt;&gt;"",config!B27,"")</f>
        <v>Antoine</v>
      </c>
      <c r="C9" s="4" t="str">
        <f>IF(config!C27&lt;&gt;"",config!C27,"")</f>
        <v>Temps plein</v>
      </c>
      <c r="D9" s="4" t="str">
        <f>IF(config!D27&lt;&gt;"",config!D27,"")</f>
        <v>Lutins</v>
      </c>
      <c r="F9" s="14" t="e">
        <f>SUM(Janvier!F15+#REF!+#REF!+#REF!+#REF!+#REF!+#REF!+#REF!+#REF!+#REF!+#REF!+#REF!)</f>
        <v>#REF!</v>
      </c>
      <c r="G9" s="22" t="e">
        <f>SUM(Janvier!G15+#REF!+#REF!+#REF!+#REF!+#REF!+#REF!+#REF!+#REF!+#REF!+#REF!+#REF!)</f>
        <v>#REF!</v>
      </c>
      <c r="H9" s="21"/>
      <c r="I9" s="22" t="e">
        <f>SUM(Janvier!I15+#REF!+#REF!+#REF!+#REF!+#REF!+#REF!+#REF!+#REF!+#REF!+#REF!+#REF!)</f>
        <v>#REF!</v>
      </c>
      <c r="J9" s="22" t="e">
        <f>SUM(Janvier!J15+#REF!+#REF!+#REF!+#REF!+#REF!+#REF!+#REF!+#REF!+#REF!+#REF!+#REF!)</f>
        <v>#REF!</v>
      </c>
      <c r="K9" s="21"/>
      <c r="L9" s="22" t="e">
        <f>SUM(Janvier!L15+#REF!+#REF!+#REF!+#REF!+#REF!+#REF!+#REF!+#REF!+#REF!+#REF!+#REF!)</f>
        <v>#REF!</v>
      </c>
      <c r="M9" s="22" t="e">
        <f>SUM(Janvier!M15+#REF!+#REF!+#REF!+#REF!+#REF!+#REF!+#REF!+#REF!+#REF!+#REF!+#REF!)</f>
        <v>#REF!</v>
      </c>
      <c r="N9" s="21"/>
      <c r="O9" s="22" t="e">
        <f>SUM(Janvier!O15+#REF!+#REF!+#REF!+#REF!+#REF!+#REF!+#REF!+#REF!+#REF!+#REF!+#REF!)</f>
        <v>#REF!</v>
      </c>
      <c r="P9" s="22" t="e">
        <f>SUM(Janvier!P15+#REF!+#REF!+#REF!+#REF!+#REF!+#REF!+#REF!+#REF!+#REF!+#REF!+#REF!)</f>
        <v>#REF!</v>
      </c>
      <c r="Q9" s="22" t="e">
        <f>SUM(Janvier!Q15+#REF!+#REF!+#REF!+#REF!+#REF!+#REF!+#REF!+#REF!+#REF!+#REF!+#REF!)</f>
        <v>#REF!</v>
      </c>
      <c r="R9" s="21"/>
      <c r="S9" s="22" t="e">
        <f>SUM(Janvier!S15+#REF!+#REF!+#REF!+#REF!+#REF!+#REF!+#REF!+#REF!+#REF!+#REF!+#REF!)</f>
        <v>#REF!</v>
      </c>
      <c r="T9" s="22" t="e">
        <f>SUM(Janvier!T15+#REF!+#REF!+#REF!+#REF!+#REF!+#REF!+#REF!+#REF!+#REF!+#REF!+#REF!)</f>
        <v>#REF!</v>
      </c>
      <c r="U9" s="21"/>
      <c r="V9" s="22" t="e">
        <f>SUM(Janvier!V15+#REF!+#REF!+#REF!+#REF!+#REF!+#REF!+#REF!+#REF!+#REF!+#REF!+#REF!)</f>
        <v>#REF!</v>
      </c>
      <c r="W9" s="22" t="e">
        <f>SUM(Janvier!W15+#REF!+#REF!+#REF!+#REF!+#REF!+#REF!+#REF!+#REF!+#REF!+#REF!+#REF!)</f>
        <v>#REF!</v>
      </c>
      <c r="X9" s="21"/>
      <c r="Y9" s="22" t="e">
        <f>SUM(Janvier!Y15+#REF!+#REF!+#REF!+#REF!+#REF!+#REF!+#REF!+#REF!+#REF!+#REF!+#REF!)</f>
        <v>#REF!</v>
      </c>
      <c r="Z9" s="22" t="e">
        <f>SUM(Janvier!Z15+#REF!+#REF!+#REF!+#REF!+#REF!+#REF!+#REF!+#REF!+#REF!+#REF!+#REF!)</f>
        <v>#REF!</v>
      </c>
    </row>
    <row r="10" spans="1:42" ht="39.950000000000003" customHeight="1" thickBot="1" x14ac:dyDescent="0.3">
      <c r="B10" s="27" t="str">
        <f>IF(config!B28&lt;&gt;"",config!B28,"")</f>
        <v>Justine</v>
      </c>
      <c r="C10" s="4" t="str">
        <f>IF(config!C28&lt;&gt;"",config!C28,"")</f>
        <v>Temps plein</v>
      </c>
      <c r="D10" s="4" t="str">
        <f>IF(config!D28&lt;&gt;"",config!D28,"")</f>
        <v>Bout'choux</v>
      </c>
      <c r="F10" s="14" t="e">
        <f>SUM(Janvier!F16+#REF!+#REF!+#REF!+#REF!+#REF!+#REF!+#REF!+#REF!+#REF!+#REF!+#REF!)</f>
        <v>#REF!</v>
      </c>
      <c r="G10" s="22" t="e">
        <f>SUM(Janvier!G16+#REF!+#REF!+#REF!+#REF!+#REF!+#REF!+#REF!+#REF!+#REF!+#REF!+#REF!)</f>
        <v>#REF!</v>
      </c>
      <c r="H10" s="21"/>
      <c r="I10" s="22" t="e">
        <f>SUM(Janvier!I16+#REF!+#REF!+#REF!+#REF!+#REF!+#REF!+#REF!+#REF!+#REF!+#REF!+#REF!)</f>
        <v>#REF!</v>
      </c>
      <c r="J10" s="22" t="e">
        <f>SUM(Janvier!J16+#REF!+#REF!+#REF!+#REF!+#REF!+#REF!+#REF!+#REF!+#REF!+#REF!+#REF!)</f>
        <v>#REF!</v>
      </c>
      <c r="K10" s="21"/>
      <c r="L10" s="22" t="e">
        <f>SUM(Janvier!L16+#REF!+#REF!+#REF!+#REF!+#REF!+#REF!+#REF!+#REF!+#REF!+#REF!+#REF!)</f>
        <v>#REF!</v>
      </c>
      <c r="M10" s="22" t="e">
        <f>SUM(Janvier!M16+#REF!+#REF!+#REF!+#REF!+#REF!+#REF!+#REF!+#REF!+#REF!+#REF!+#REF!)</f>
        <v>#REF!</v>
      </c>
      <c r="N10" s="21"/>
      <c r="O10" s="22" t="e">
        <f>SUM(Janvier!O16+#REF!+#REF!+#REF!+#REF!+#REF!+#REF!+#REF!+#REF!+#REF!+#REF!+#REF!)</f>
        <v>#REF!</v>
      </c>
      <c r="P10" s="22" t="e">
        <f>SUM(Janvier!P16+#REF!+#REF!+#REF!+#REF!+#REF!+#REF!+#REF!+#REF!+#REF!+#REF!+#REF!)</f>
        <v>#REF!</v>
      </c>
      <c r="Q10" s="22" t="e">
        <f>SUM(Janvier!Q16+#REF!+#REF!+#REF!+#REF!+#REF!+#REF!+#REF!+#REF!+#REF!+#REF!+#REF!)</f>
        <v>#REF!</v>
      </c>
      <c r="R10" s="21"/>
      <c r="S10" s="22" t="e">
        <f>SUM(Janvier!S16+#REF!+#REF!+#REF!+#REF!+#REF!+#REF!+#REF!+#REF!+#REF!+#REF!+#REF!)</f>
        <v>#REF!</v>
      </c>
      <c r="T10" s="22" t="e">
        <f>SUM(Janvier!T16+#REF!+#REF!+#REF!+#REF!+#REF!+#REF!+#REF!+#REF!+#REF!+#REF!+#REF!)</f>
        <v>#REF!</v>
      </c>
      <c r="U10" s="21"/>
      <c r="V10" s="22" t="e">
        <f>SUM(Janvier!V16+#REF!+#REF!+#REF!+#REF!+#REF!+#REF!+#REF!+#REF!+#REF!+#REF!+#REF!)</f>
        <v>#REF!</v>
      </c>
      <c r="W10" s="22" t="e">
        <f>SUM(Janvier!W16+#REF!+#REF!+#REF!+#REF!+#REF!+#REF!+#REF!+#REF!+#REF!+#REF!+#REF!)</f>
        <v>#REF!</v>
      </c>
      <c r="X10" s="21"/>
      <c r="Y10" s="22" t="e">
        <f>SUM(Janvier!Y16+#REF!+#REF!+#REF!+#REF!+#REF!+#REF!+#REF!+#REF!+#REF!+#REF!+#REF!)</f>
        <v>#REF!</v>
      </c>
      <c r="Z10" s="22" t="e">
        <f>SUM(Janvier!Z16+#REF!+#REF!+#REF!+#REF!+#REF!+#REF!+#REF!+#REF!+#REF!+#REF!+#REF!)</f>
        <v>#REF!</v>
      </c>
    </row>
    <row r="11" spans="1:42" ht="39.950000000000003" customHeight="1" thickBot="1" x14ac:dyDescent="0.3">
      <c r="B11" s="27" t="str">
        <f>IF(config!B29&lt;&gt;"",config!B29,"")</f>
        <v>ariel</v>
      </c>
      <c r="C11" s="4" t="str">
        <f>IF(config!C29&lt;&gt;"",config!C29,"")</f>
        <v>Temps plein</v>
      </c>
      <c r="D11" s="4" t="str">
        <f>IF(config!D29&lt;&gt;"",config!D29,"")</f>
        <v>Calinoux</v>
      </c>
      <c r="F11" s="14" t="e">
        <f>SUM(Janvier!F17+#REF!+#REF!+#REF!+#REF!+#REF!+#REF!+#REF!+#REF!+#REF!+#REF!+#REF!)</f>
        <v>#REF!</v>
      </c>
      <c r="G11" s="22" t="e">
        <f>SUM(Janvier!G17+#REF!+#REF!+#REF!+#REF!+#REF!+#REF!+#REF!+#REF!+#REF!+#REF!+#REF!)</f>
        <v>#REF!</v>
      </c>
      <c r="H11" s="21"/>
      <c r="I11" s="22" t="e">
        <f>SUM(Janvier!I17+#REF!+#REF!+#REF!+#REF!+#REF!+#REF!+#REF!+#REF!+#REF!+#REF!+#REF!)</f>
        <v>#REF!</v>
      </c>
      <c r="J11" s="22" t="e">
        <f>SUM(Janvier!J17+#REF!+#REF!+#REF!+#REF!+#REF!+#REF!+#REF!+#REF!+#REF!+#REF!+#REF!)</f>
        <v>#REF!</v>
      </c>
      <c r="K11" s="21"/>
      <c r="L11" s="22" t="e">
        <f>SUM(Janvier!L17+#REF!+#REF!+#REF!+#REF!+#REF!+#REF!+#REF!+#REF!+#REF!+#REF!+#REF!)</f>
        <v>#REF!</v>
      </c>
      <c r="M11" s="22" t="e">
        <f>SUM(Janvier!M17+#REF!+#REF!+#REF!+#REF!+#REF!+#REF!+#REF!+#REF!+#REF!+#REF!+#REF!)</f>
        <v>#REF!</v>
      </c>
      <c r="N11" s="21"/>
      <c r="O11" s="22" t="e">
        <f>SUM(Janvier!O17+#REF!+#REF!+#REF!+#REF!+#REF!+#REF!+#REF!+#REF!+#REF!+#REF!+#REF!)</f>
        <v>#REF!</v>
      </c>
      <c r="P11" s="22" t="e">
        <f>SUM(Janvier!P17+#REF!+#REF!+#REF!+#REF!+#REF!+#REF!+#REF!+#REF!+#REF!+#REF!+#REF!)</f>
        <v>#REF!</v>
      </c>
      <c r="Q11" s="22" t="e">
        <f>SUM(Janvier!Q17+#REF!+#REF!+#REF!+#REF!+#REF!+#REF!+#REF!+#REF!+#REF!+#REF!+#REF!)</f>
        <v>#REF!</v>
      </c>
      <c r="R11" s="21"/>
      <c r="S11" s="22" t="e">
        <f>SUM(Janvier!S17+#REF!+#REF!+#REF!+#REF!+#REF!+#REF!+#REF!+#REF!+#REF!+#REF!+#REF!)</f>
        <v>#REF!</v>
      </c>
      <c r="T11" s="22" t="e">
        <f>SUM(Janvier!T17+#REF!+#REF!+#REF!+#REF!+#REF!+#REF!+#REF!+#REF!+#REF!+#REF!+#REF!)</f>
        <v>#REF!</v>
      </c>
      <c r="U11" s="21"/>
      <c r="V11" s="22" t="e">
        <f>SUM(Janvier!V17+#REF!+#REF!+#REF!+#REF!+#REF!+#REF!+#REF!+#REF!+#REF!+#REF!+#REF!)</f>
        <v>#REF!</v>
      </c>
      <c r="W11" s="22" t="e">
        <f>SUM(Janvier!W17+#REF!+#REF!+#REF!+#REF!+#REF!+#REF!+#REF!+#REF!+#REF!+#REF!+#REF!)</f>
        <v>#REF!</v>
      </c>
      <c r="X11" s="21"/>
      <c r="Y11" s="22" t="e">
        <f>SUM(Janvier!Y17+#REF!+#REF!+#REF!+#REF!+#REF!+#REF!+#REF!+#REF!+#REF!+#REF!+#REF!)</f>
        <v>#REF!</v>
      </c>
      <c r="Z11" s="22" t="e">
        <f>SUM(Janvier!Z17+#REF!+#REF!+#REF!+#REF!+#REF!+#REF!+#REF!+#REF!+#REF!+#REF!+#REF!)</f>
        <v>#REF!</v>
      </c>
    </row>
    <row r="12" spans="1:42" ht="39.950000000000003" customHeight="1" thickBot="1" x14ac:dyDescent="0.3">
      <c r="B12" s="27" t="str">
        <f>IF(config!B30&lt;&gt;"",config!B30,"")</f>
        <v>Sebastien</v>
      </c>
      <c r="C12" s="4" t="str">
        <f>IF(config!C30&lt;&gt;"",config!C30,"")</f>
        <v>80% mercredi</v>
      </c>
      <c r="D12" s="4" t="str">
        <f>IF(config!D30&lt;&gt;"",config!D30,"")</f>
        <v>Ile</v>
      </c>
      <c r="F12" s="14" t="e">
        <f>SUM(Janvier!F18+#REF!+#REF!+#REF!+#REF!+#REF!+#REF!+#REF!+#REF!+#REF!+#REF!+#REF!)</f>
        <v>#REF!</v>
      </c>
      <c r="G12" s="22" t="e">
        <f>SUM(Janvier!G18+#REF!+#REF!+#REF!+#REF!+#REF!+#REF!+#REF!+#REF!+#REF!+#REF!+#REF!)</f>
        <v>#REF!</v>
      </c>
      <c r="H12" s="21"/>
      <c r="I12" s="22" t="e">
        <f>SUM(Janvier!I18+#REF!+#REF!+#REF!+#REF!+#REF!+#REF!+#REF!+#REF!+#REF!+#REF!+#REF!)</f>
        <v>#REF!</v>
      </c>
      <c r="J12" s="22" t="e">
        <f>SUM(Janvier!J18+#REF!+#REF!+#REF!+#REF!+#REF!+#REF!+#REF!+#REF!+#REF!+#REF!+#REF!)</f>
        <v>#REF!</v>
      </c>
      <c r="K12" s="21"/>
      <c r="L12" s="22" t="e">
        <f>SUM(Janvier!L18+#REF!+#REF!+#REF!+#REF!+#REF!+#REF!+#REF!+#REF!+#REF!+#REF!+#REF!)</f>
        <v>#REF!</v>
      </c>
      <c r="M12" s="22" t="e">
        <f>SUM(Janvier!M18+#REF!+#REF!+#REF!+#REF!+#REF!+#REF!+#REF!+#REF!+#REF!+#REF!+#REF!)</f>
        <v>#REF!</v>
      </c>
      <c r="N12" s="21"/>
      <c r="O12" s="22" t="e">
        <f>SUM(Janvier!O18+#REF!+#REF!+#REF!+#REF!+#REF!+#REF!+#REF!+#REF!+#REF!+#REF!+#REF!)</f>
        <v>#REF!</v>
      </c>
      <c r="P12" s="22" t="e">
        <f>SUM(Janvier!P18+#REF!+#REF!+#REF!+#REF!+#REF!+#REF!+#REF!+#REF!+#REF!+#REF!+#REF!)</f>
        <v>#REF!</v>
      </c>
      <c r="Q12" s="22" t="e">
        <f>SUM(Janvier!Q18+#REF!+#REF!+#REF!+#REF!+#REF!+#REF!+#REF!+#REF!+#REF!+#REF!+#REF!)</f>
        <v>#REF!</v>
      </c>
      <c r="R12" s="21"/>
      <c r="S12" s="22" t="e">
        <f>SUM(Janvier!S18+#REF!+#REF!+#REF!+#REF!+#REF!+#REF!+#REF!+#REF!+#REF!+#REF!+#REF!)</f>
        <v>#REF!</v>
      </c>
      <c r="T12" s="22" t="e">
        <f>SUM(Janvier!T18+#REF!+#REF!+#REF!+#REF!+#REF!+#REF!+#REF!+#REF!+#REF!+#REF!+#REF!)</f>
        <v>#REF!</v>
      </c>
      <c r="U12" s="21"/>
      <c r="V12" s="22" t="e">
        <f>SUM(Janvier!V18+#REF!+#REF!+#REF!+#REF!+#REF!+#REF!+#REF!+#REF!+#REF!+#REF!+#REF!)</f>
        <v>#REF!</v>
      </c>
      <c r="W12" s="22" t="e">
        <f>SUM(Janvier!W18+#REF!+#REF!+#REF!+#REF!+#REF!+#REF!+#REF!+#REF!+#REF!+#REF!+#REF!)</f>
        <v>#REF!</v>
      </c>
      <c r="X12" s="21"/>
      <c r="Y12" s="22" t="e">
        <f>SUM(Janvier!Y18+#REF!+#REF!+#REF!+#REF!+#REF!+#REF!+#REF!+#REF!+#REF!+#REF!+#REF!)</f>
        <v>#REF!</v>
      </c>
      <c r="Z12" s="22" t="e">
        <f>SUM(Janvier!Z18+#REF!+#REF!+#REF!+#REF!+#REF!+#REF!+#REF!+#REF!+#REF!+#REF!+#REF!)</f>
        <v>#REF!</v>
      </c>
    </row>
    <row r="13" spans="1:42" ht="39.950000000000003" customHeight="1" thickBot="1" x14ac:dyDescent="0.3">
      <c r="B13" s="27" t="str">
        <f>IF(config!B31&lt;&gt;"",config!B31,"")</f>
        <v>Rachide</v>
      </c>
      <c r="C13" s="4" t="str">
        <f>IF(config!C31&lt;&gt;"",config!C31,"")</f>
        <v>Temps plein</v>
      </c>
      <c r="D13" s="4" t="str">
        <f>IF(config!D31&lt;&gt;"",config!D31,"")</f>
        <v>Ile</v>
      </c>
      <c r="F13" s="14" t="e">
        <f>SUM(Janvier!F19+#REF!+#REF!+#REF!+#REF!+#REF!+#REF!+#REF!+#REF!+#REF!+#REF!+#REF!)</f>
        <v>#REF!</v>
      </c>
      <c r="G13" s="22" t="e">
        <f>SUM(Janvier!G19+#REF!+#REF!+#REF!+#REF!+#REF!+#REF!+#REF!+#REF!+#REF!+#REF!+#REF!)</f>
        <v>#REF!</v>
      </c>
      <c r="H13" s="21"/>
      <c r="I13" s="22" t="e">
        <f>SUM(Janvier!I19+#REF!+#REF!+#REF!+#REF!+#REF!+#REF!+#REF!+#REF!+#REF!+#REF!+#REF!)</f>
        <v>#REF!</v>
      </c>
      <c r="J13" s="22" t="e">
        <f>SUM(Janvier!J19+#REF!+#REF!+#REF!+#REF!+#REF!+#REF!+#REF!+#REF!+#REF!+#REF!+#REF!)</f>
        <v>#REF!</v>
      </c>
      <c r="K13" s="21"/>
      <c r="L13" s="22" t="e">
        <f>SUM(Janvier!L19+#REF!+#REF!+#REF!+#REF!+#REF!+#REF!+#REF!+#REF!+#REF!+#REF!+#REF!)</f>
        <v>#REF!</v>
      </c>
      <c r="M13" s="22" t="e">
        <f>SUM(Janvier!M19+#REF!+#REF!+#REF!+#REF!+#REF!+#REF!+#REF!+#REF!+#REF!+#REF!+#REF!)</f>
        <v>#REF!</v>
      </c>
      <c r="N13" s="21"/>
      <c r="O13" s="22" t="e">
        <f>SUM(Janvier!O19+#REF!+#REF!+#REF!+#REF!+#REF!+#REF!+#REF!+#REF!+#REF!+#REF!+#REF!)</f>
        <v>#REF!</v>
      </c>
      <c r="P13" s="22" t="e">
        <f>SUM(Janvier!P19+#REF!+#REF!+#REF!+#REF!+#REF!+#REF!+#REF!+#REF!+#REF!+#REF!+#REF!)</f>
        <v>#REF!</v>
      </c>
      <c r="Q13" s="22" t="e">
        <f>SUM(Janvier!Q19+#REF!+#REF!+#REF!+#REF!+#REF!+#REF!+#REF!+#REF!+#REF!+#REF!+#REF!)</f>
        <v>#REF!</v>
      </c>
      <c r="R13" s="21"/>
      <c r="S13" s="22" t="e">
        <f>SUM(Janvier!S19+#REF!+#REF!+#REF!+#REF!+#REF!+#REF!+#REF!+#REF!+#REF!+#REF!+#REF!)</f>
        <v>#REF!</v>
      </c>
      <c r="T13" s="22" t="e">
        <f>SUM(Janvier!T19+#REF!+#REF!+#REF!+#REF!+#REF!+#REF!+#REF!+#REF!+#REF!+#REF!+#REF!)</f>
        <v>#REF!</v>
      </c>
      <c r="U13" s="21"/>
      <c r="V13" s="22" t="e">
        <f>SUM(Janvier!V19+#REF!+#REF!+#REF!+#REF!+#REF!+#REF!+#REF!+#REF!+#REF!+#REF!+#REF!)</f>
        <v>#REF!</v>
      </c>
      <c r="W13" s="22" t="e">
        <f>SUM(Janvier!W19+#REF!+#REF!+#REF!+#REF!+#REF!+#REF!+#REF!+#REF!+#REF!+#REF!+#REF!)</f>
        <v>#REF!</v>
      </c>
      <c r="X13" s="21"/>
      <c r="Y13" s="22" t="e">
        <f>SUM(Janvier!Y19+#REF!+#REF!+#REF!+#REF!+#REF!+#REF!+#REF!+#REF!+#REF!+#REF!+#REF!)</f>
        <v>#REF!</v>
      </c>
      <c r="Z13" s="22" t="e">
        <f>SUM(Janvier!Z19+#REF!+#REF!+#REF!+#REF!+#REF!+#REF!+#REF!+#REF!+#REF!+#REF!+#REF!)</f>
        <v>#REF!</v>
      </c>
    </row>
    <row r="14" spans="1:42" ht="39.950000000000003" customHeight="1" thickBot="1" x14ac:dyDescent="0.3">
      <c r="B14" s="27" t="str">
        <f>IF(config!B32&lt;&gt;"",config!B32,"")</f>
        <v>Julie</v>
      </c>
      <c r="C14" s="4" t="str">
        <f>IF(config!C32&lt;&gt;"",config!C32,"")</f>
        <v>Selon contrat</v>
      </c>
      <c r="D14" s="4" t="str">
        <f>IF(config!D32&lt;&gt;"",config!D32,"")</f>
        <v>Familial</v>
      </c>
      <c r="F14" s="14" t="e">
        <f>SUM(Janvier!F20+#REF!+#REF!+#REF!+#REF!+#REF!+#REF!+#REF!+#REF!+#REF!+#REF!+#REF!)</f>
        <v>#REF!</v>
      </c>
      <c r="G14" s="22" t="e">
        <f>SUM(Janvier!G20+#REF!+#REF!+#REF!+#REF!+#REF!+#REF!+#REF!+#REF!+#REF!+#REF!+#REF!)</f>
        <v>#REF!</v>
      </c>
      <c r="H14" s="21"/>
      <c r="I14" s="22" t="e">
        <f>SUM(Janvier!I20+#REF!+#REF!+#REF!+#REF!+#REF!+#REF!+#REF!+#REF!+#REF!+#REF!+#REF!)</f>
        <v>#REF!</v>
      </c>
      <c r="J14" s="22" t="e">
        <f>SUM(Janvier!J20+#REF!+#REF!+#REF!+#REF!+#REF!+#REF!+#REF!+#REF!+#REF!+#REF!+#REF!)</f>
        <v>#REF!</v>
      </c>
      <c r="K14" s="21"/>
      <c r="L14" s="22" t="e">
        <f>SUM(Janvier!L20+#REF!+#REF!+#REF!+#REF!+#REF!+#REF!+#REF!+#REF!+#REF!+#REF!+#REF!)</f>
        <v>#REF!</v>
      </c>
      <c r="M14" s="22" t="e">
        <f>SUM(Janvier!M20+#REF!+#REF!+#REF!+#REF!+#REF!+#REF!+#REF!+#REF!+#REF!+#REF!+#REF!)</f>
        <v>#REF!</v>
      </c>
      <c r="N14" s="21"/>
      <c r="O14" s="22" t="e">
        <f>SUM(Janvier!O20+#REF!+#REF!+#REF!+#REF!+#REF!+#REF!+#REF!+#REF!+#REF!+#REF!+#REF!)</f>
        <v>#REF!</v>
      </c>
      <c r="P14" s="22" t="e">
        <f>SUM(Janvier!P20+#REF!+#REF!+#REF!+#REF!+#REF!+#REF!+#REF!+#REF!+#REF!+#REF!+#REF!)</f>
        <v>#REF!</v>
      </c>
      <c r="Q14" s="22" t="e">
        <f>SUM(Janvier!Q20+#REF!+#REF!+#REF!+#REF!+#REF!+#REF!+#REF!+#REF!+#REF!+#REF!+#REF!)</f>
        <v>#REF!</v>
      </c>
      <c r="R14" s="21"/>
      <c r="S14" s="22" t="e">
        <f>SUM(Janvier!S20+#REF!+#REF!+#REF!+#REF!+#REF!+#REF!+#REF!+#REF!+#REF!+#REF!+#REF!)</f>
        <v>#REF!</v>
      </c>
      <c r="T14" s="22" t="e">
        <f>SUM(Janvier!T20+#REF!+#REF!+#REF!+#REF!+#REF!+#REF!+#REF!+#REF!+#REF!+#REF!+#REF!)</f>
        <v>#REF!</v>
      </c>
      <c r="U14" s="21"/>
      <c r="V14" s="22" t="e">
        <f>SUM(Janvier!V20+#REF!+#REF!+#REF!+#REF!+#REF!+#REF!+#REF!+#REF!+#REF!+#REF!+#REF!)</f>
        <v>#REF!</v>
      </c>
      <c r="W14" s="22" t="e">
        <f>SUM(Janvier!W20+#REF!+#REF!+#REF!+#REF!+#REF!+#REF!+#REF!+#REF!+#REF!+#REF!+#REF!)</f>
        <v>#REF!</v>
      </c>
      <c r="X14" s="21"/>
      <c r="Y14" s="22" t="e">
        <f>SUM(Janvier!Y20+#REF!+#REF!+#REF!+#REF!+#REF!+#REF!+#REF!+#REF!+#REF!+#REF!+#REF!)</f>
        <v>#REF!</v>
      </c>
      <c r="Z14" s="22" t="e">
        <f>SUM(Janvier!Z20+#REF!+#REF!+#REF!+#REF!+#REF!+#REF!+#REF!+#REF!+#REF!+#REF!+#REF!)</f>
        <v>#REF!</v>
      </c>
    </row>
    <row r="15" spans="1:42" ht="39.950000000000003" customHeight="1" thickBot="1" x14ac:dyDescent="0.3">
      <c r="B15" s="27" t="str">
        <f>IF(config!B33&lt;&gt;"",config!B33,"")</f>
        <v>Maryam</v>
      </c>
      <c r="C15" s="4" t="str">
        <f>IF(config!C33&lt;&gt;"",config!C33,"")</f>
        <v>Mi tps : M, J (mat) et V</v>
      </c>
      <c r="D15" s="4" t="str">
        <f>IF(config!D33&lt;&gt;"",config!D33,"")</f>
        <v>Lutins</v>
      </c>
      <c r="F15" s="14" t="e">
        <f>SUM(Janvier!F21+#REF!+#REF!+#REF!+#REF!+#REF!+#REF!+#REF!+#REF!+#REF!+#REF!+#REF!)</f>
        <v>#REF!</v>
      </c>
      <c r="G15" s="22" t="e">
        <f>SUM(Janvier!G21+#REF!+#REF!+#REF!+#REF!+#REF!+#REF!+#REF!+#REF!+#REF!+#REF!+#REF!)</f>
        <v>#REF!</v>
      </c>
      <c r="H15" s="21"/>
      <c r="I15" s="22" t="e">
        <f>SUM(Janvier!I21+#REF!+#REF!+#REF!+#REF!+#REF!+#REF!+#REF!+#REF!+#REF!+#REF!+#REF!)</f>
        <v>#REF!</v>
      </c>
      <c r="J15" s="22" t="e">
        <f>SUM(Janvier!J21+#REF!+#REF!+#REF!+#REF!+#REF!+#REF!+#REF!+#REF!+#REF!+#REF!+#REF!)</f>
        <v>#REF!</v>
      </c>
      <c r="K15" s="21"/>
      <c r="L15" s="22" t="e">
        <f>SUM(Janvier!L21+#REF!+#REF!+#REF!+#REF!+#REF!+#REF!+#REF!+#REF!+#REF!+#REF!+#REF!)</f>
        <v>#REF!</v>
      </c>
      <c r="M15" s="22" t="e">
        <f>SUM(Janvier!M21+#REF!+#REF!+#REF!+#REF!+#REF!+#REF!+#REF!+#REF!+#REF!+#REF!+#REF!)</f>
        <v>#REF!</v>
      </c>
      <c r="N15" s="21"/>
      <c r="O15" s="22" t="e">
        <f>SUM(Janvier!O21+#REF!+#REF!+#REF!+#REF!+#REF!+#REF!+#REF!+#REF!+#REF!+#REF!+#REF!)</f>
        <v>#REF!</v>
      </c>
      <c r="P15" s="22" t="e">
        <f>SUM(Janvier!P21+#REF!+#REF!+#REF!+#REF!+#REF!+#REF!+#REF!+#REF!+#REF!+#REF!+#REF!)</f>
        <v>#REF!</v>
      </c>
      <c r="Q15" s="22" t="e">
        <f>SUM(Janvier!Q21+#REF!+#REF!+#REF!+#REF!+#REF!+#REF!+#REF!+#REF!+#REF!+#REF!+#REF!)</f>
        <v>#REF!</v>
      </c>
      <c r="R15" s="21"/>
      <c r="S15" s="22" t="e">
        <f>SUM(Janvier!S21+#REF!+#REF!+#REF!+#REF!+#REF!+#REF!+#REF!+#REF!+#REF!+#REF!+#REF!)</f>
        <v>#REF!</v>
      </c>
      <c r="T15" s="22" t="e">
        <f>SUM(Janvier!T21+#REF!+#REF!+#REF!+#REF!+#REF!+#REF!+#REF!+#REF!+#REF!+#REF!+#REF!)</f>
        <v>#REF!</v>
      </c>
      <c r="U15" s="21"/>
      <c r="V15" s="22" t="e">
        <f>SUM(Janvier!V21+#REF!+#REF!+#REF!+#REF!+#REF!+#REF!+#REF!+#REF!+#REF!+#REF!+#REF!)</f>
        <v>#REF!</v>
      </c>
      <c r="W15" s="22" t="e">
        <f>SUM(Janvier!W21+#REF!+#REF!+#REF!+#REF!+#REF!+#REF!+#REF!+#REF!+#REF!+#REF!+#REF!)</f>
        <v>#REF!</v>
      </c>
      <c r="X15" s="21"/>
      <c r="Y15" s="22" t="e">
        <f>SUM(Janvier!Y21+#REF!+#REF!+#REF!+#REF!+#REF!+#REF!+#REF!+#REF!+#REF!+#REF!+#REF!)</f>
        <v>#REF!</v>
      </c>
      <c r="Z15" s="22" t="e">
        <f>SUM(Janvier!Z21+#REF!+#REF!+#REF!+#REF!+#REF!+#REF!+#REF!+#REF!+#REF!+#REF!+#REF!)</f>
        <v>#REF!</v>
      </c>
    </row>
    <row r="16" spans="1:42" ht="39.950000000000003" customHeight="1" thickBot="1" x14ac:dyDescent="0.3">
      <c r="B16" s="27" t="str">
        <f>IF(config!B35&lt;&gt;"",config!B35,"")</f>
        <v>Cindy</v>
      </c>
      <c r="C16" s="4" t="str">
        <f>IF(config!C35&lt;&gt;"",config!C35,"")</f>
        <v>Temps plein</v>
      </c>
      <c r="D16" s="4" t="str">
        <f>IF(config!D35&lt;&gt;"",config!D35,"")</f>
        <v>Lutins</v>
      </c>
      <c r="F16" s="14" t="e">
        <f>SUM(Janvier!F22+#REF!+#REF!+#REF!+#REF!+#REF!+#REF!+#REF!+#REF!+#REF!+#REF!+#REF!)</f>
        <v>#REF!</v>
      </c>
      <c r="G16" s="22" t="e">
        <f>SUM(Janvier!G22+#REF!+#REF!+#REF!+#REF!+#REF!+#REF!+#REF!+#REF!+#REF!+#REF!+#REF!)</f>
        <v>#REF!</v>
      </c>
      <c r="H16" s="21"/>
      <c r="I16" s="22" t="e">
        <f>SUM(Janvier!I22+#REF!+#REF!+#REF!+#REF!+#REF!+#REF!+#REF!+#REF!+#REF!+#REF!+#REF!)</f>
        <v>#REF!</v>
      </c>
      <c r="J16" s="22" t="e">
        <f>SUM(Janvier!J22+#REF!+#REF!+#REF!+#REF!+#REF!+#REF!+#REF!+#REF!+#REF!+#REF!+#REF!)</f>
        <v>#REF!</v>
      </c>
      <c r="K16" s="21"/>
      <c r="L16" s="22" t="e">
        <f>SUM(Janvier!L22+#REF!+#REF!+#REF!+#REF!+#REF!+#REF!+#REF!+#REF!+#REF!+#REF!+#REF!)</f>
        <v>#REF!</v>
      </c>
      <c r="M16" s="22" t="e">
        <f>SUM(Janvier!M22+#REF!+#REF!+#REF!+#REF!+#REF!+#REF!+#REF!+#REF!+#REF!+#REF!+#REF!)</f>
        <v>#REF!</v>
      </c>
      <c r="N16" s="21"/>
      <c r="O16" s="22" t="e">
        <f>SUM(Janvier!O22+#REF!+#REF!+#REF!+#REF!+#REF!+#REF!+#REF!+#REF!+#REF!+#REF!+#REF!)</f>
        <v>#REF!</v>
      </c>
      <c r="P16" s="22" t="e">
        <f>SUM(Janvier!P22+#REF!+#REF!+#REF!+#REF!+#REF!+#REF!+#REF!+#REF!+#REF!+#REF!+#REF!)</f>
        <v>#REF!</v>
      </c>
      <c r="Q16" s="22" t="e">
        <f>SUM(Janvier!Q22+#REF!+#REF!+#REF!+#REF!+#REF!+#REF!+#REF!+#REF!+#REF!+#REF!+#REF!)</f>
        <v>#REF!</v>
      </c>
      <c r="R16" s="21"/>
      <c r="S16" s="22" t="e">
        <f>SUM(Janvier!S22+#REF!+#REF!+#REF!+#REF!+#REF!+#REF!+#REF!+#REF!+#REF!+#REF!+#REF!)</f>
        <v>#REF!</v>
      </c>
      <c r="T16" s="22" t="e">
        <f>SUM(Janvier!T22+#REF!+#REF!+#REF!+#REF!+#REF!+#REF!+#REF!+#REF!+#REF!+#REF!+#REF!)</f>
        <v>#REF!</v>
      </c>
      <c r="U16" s="21"/>
      <c r="V16" s="22" t="e">
        <f>SUM(Janvier!V22+#REF!+#REF!+#REF!+#REF!+#REF!+#REF!+#REF!+#REF!+#REF!+#REF!+#REF!)</f>
        <v>#REF!</v>
      </c>
      <c r="W16" s="22" t="e">
        <f>SUM(Janvier!W22+#REF!+#REF!+#REF!+#REF!+#REF!+#REF!+#REF!+#REF!+#REF!+#REF!+#REF!)</f>
        <v>#REF!</v>
      </c>
      <c r="X16" s="21"/>
      <c r="Y16" s="22" t="e">
        <f>SUM(Janvier!Y22+#REF!+#REF!+#REF!+#REF!+#REF!+#REF!+#REF!+#REF!+#REF!+#REF!+#REF!)</f>
        <v>#REF!</v>
      </c>
      <c r="Z16" s="22" t="e">
        <f>SUM(Janvier!Z22+#REF!+#REF!+#REF!+#REF!+#REF!+#REF!+#REF!+#REF!+#REF!+#REF!+#REF!)</f>
        <v>#REF!</v>
      </c>
    </row>
    <row r="17" spans="2:26" ht="39.950000000000003" customHeight="1" thickBot="1" x14ac:dyDescent="0.3">
      <c r="B17" s="27" t="str">
        <f>IF(config!B36&lt;&gt;"",config!B36,"")</f>
        <v>Samira</v>
      </c>
      <c r="C17" s="4" t="str">
        <f>IF(config!C36&lt;&gt;"",config!C36,"")</f>
        <v>80% vendredi</v>
      </c>
      <c r="D17" s="4" t="str">
        <f>IF(config!D36&lt;&gt;"",config!D36,"")</f>
        <v>Lutins</v>
      </c>
      <c r="F17" s="14" t="e">
        <f>SUM(Janvier!F23+#REF!+#REF!+#REF!+#REF!+#REF!+#REF!+#REF!+#REF!+#REF!+#REF!+#REF!)</f>
        <v>#REF!</v>
      </c>
      <c r="G17" s="22" t="e">
        <f>SUM(Janvier!G23+#REF!+#REF!+#REF!+#REF!+#REF!+#REF!+#REF!+#REF!+#REF!+#REF!+#REF!)</f>
        <v>#REF!</v>
      </c>
      <c r="H17" s="21"/>
      <c r="I17" s="22" t="e">
        <f>SUM(Janvier!I23+#REF!+#REF!+#REF!+#REF!+#REF!+#REF!+#REF!+#REF!+#REF!+#REF!+#REF!)</f>
        <v>#REF!</v>
      </c>
      <c r="J17" s="22" t="e">
        <f>SUM(Janvier!J23+#REF!+#REF!+#REF!+#REF!+#REF!+#REF!+#REF!+#REF!+#REF!+#REF!+#REF!)</f>
        <v>#REF!</v>
      </c>
      <c r="K17" s="21"/>
      <c r="L17" s="22" t="e">
        <f>SUM(Janvier!L23+#REF!+#REF!+#REF!+#REF!+#REF!+#REF!+#REF!+#REF!+#REF!+#REF!+#REF!)</f>
        <v>#REF!</v>
      </c>
      <c r="M17" s="22" t="e">
        <f>SUM(Janvier!M23+#REF!+#REF!+#REF!+#REF!+#REF!+#REF!+#REF!+#REF!+#REF!+#REF!+#REF!)</f>
        <v>#REF!</v>
      </c>
      <c r="N17" s="21"/>
      <c r="O17" s="22" t="e">
        <f>SUM(Janvier!O23+#REF!+#REF!+#REF!+#REF!+#REF!+#REF!+#REF!+#REF!+#REF!+#REF!+#REF!)</f>
        <v>#REF!</v>
      </c>
      <c r="P17" s="22" t="e">
        <f>SUM(Janvier!P23+#REF!+#REF!+#REF!+#REF!+#REF!+#REF!+#REF!+#REF!+#REF!+#REF!+#REF!)</f>
        <v>#REF!</v>
      </c>
      <c r="Q17" s="22" t="e">
        <f>SUM(Janvier!Q23+#REF!+#REF!+#REF!+#REF!+#REF!+#REF!+#REF!+#REF!+#REF!+#REF!+#REF!)</f>
        <v>#REF!</v>
      </c>
      <c r="R17" s="21"/>
      <c r="S17" s="22" t="e">
        <f>SUM(Janvier!S23+#REF!+#REF!+#REF!+#REF!+#REF!+#REF!+#REF!+#REF!+#REF!+#REF!+#REF!)</f>
        <v>#REF!</v>
      </c>
      <c r="T17" s="22" t="e">
        <f>SUM(Janvier!T23+#REF!+#REF!+#REF!+#REF!+#REF!+#REF!+#REF!+#REF!+#REF!+#REF!+#REF!)</f>
        <v>#REF!</v>
      </c>
      <c r="U17" s="21"/>
      <c r="V17" s="22" t="e">
        <f>SUM(Janvier!V23+#REF!+#REF!+#REF!+#REF!+#REF!+#REF!+#REF!+#REF!+#REF!+#REF!+#REF!)</f>
        <v>#REF!</v>
      </c>
      <c r="W17" s="22" t="e">
        <f>SUM(Janvier!W23+#REF!+#REF!+#REF!+#REF!+#REF!+#REF!+#REF!+#REF!+#REF!+#REF!+#REF!)</f>
        <v>#REF!</v>
      </c>
      <c r="X17" s="21"/>
      <c r="Y17" s="22" t="e">
        <f>SUM(Janvier!Y23+#REF!+#REF!+#REF!+#REF!+#REF!+#REF!+#REF!+#REF!+#REF!+#REF!+#REF!)</f>
        <v>#REF!</v>
      </c>
      <c r="Z17" s="22" t="e">
        <f>SUM(Janvier!Z23+#REF!+#REF!+#REF!+#REF!+#REF!+#REF!+#REF!+#REF!+#REF!+#REF!+#REF!)</f>
        <v>#REF!</v>
      </c>
    </row>
    <row r="18" spans="2:26" ht="39.950000000000003" customHeight="1" thickBot="1" x14ac:dyDescent="0.3">
      <c r="B18" s="27" t="e">
        <f>IF(config!#REF!&lt;&gt;"",config!#REF!,"")</f>
        <v>#REF!</v>
      </c>
      <c r="C18" s="4" t="e">
        <f>IF(config!#REF!&lt;&gt;"",config!#REF!,"")</f>
        <v>#REF!</v>
      </c>
      <c r="D18" s="4" t="e">
        <f>IF(config!#REF!&lt;&gt;"",config!#REF!,"")</f>
        <v>#REF!</v>
      </c>
      <c r="F18" s="14" t="e">
        <f>SUM(Janvier!F24+#REF!+#REF!+#REF!+#REF!+#REF!+#REF!+#REF!+#REF!+#REF!+#REF!+#REF!)</f>
        <v>#REF!</v>
      </c>
      <c r="G18" s="22" t="e">
        <f>SUM(Janvier!G24+#REF!+#REF!+#REF!+#REF!+#REF!+#REF!+#REF!+#REF!+#REF!+#REF!+#REF!)</f>
        <v>#REF!</v>
      </c>
      <c r="H18" s="21"/>
      <c r="I18" s="22" t="e">
        <f>SUM(Janvier!I24+#REF!+#REF!+#REF!+#REF!+#REF!+#REF!+#REF!+#REF!+#REF!+#REF!+#REF!)</f>
        <v>#REF!</v>
      </c>
      <c r="J18" s="22" t="e">
        <f>SUM(Janvier!J24+#REF!+#REF!+#REF!+#REF!+#REF!+#REF!+#REF!+#REF!+#REF!+#REF!+#REF!)</f>
        <v>#REF!</v>
      </c>
      <c r="K18" s="21"/>
      <c r="L18" s="22" t="e">
        <f>SUM(Janvier!L24+#REF!+#REF!+#REF!+#REF!+#REF!+#REF!+#REF!+#REF!+#REF!+#REF!+#REF!)</f>
        <v>#REF!</v>
      </c>
      <c r="M18" s="22" t="e">
        <f>SUM(Janvier!M24+#REF!+#REF!+#REF!+#REF!+#REF!+#REF!+#REF!+#REF!+#REF!+#REF!+#REF!)</f>
        <v>#REF!</v>
      </c>
      <c r="N18" s="21"/>
      <c r="O18" s="22" t="e">
        <f>SUM(Janvier!O24+#REF!+#REF!+#REF!+#REF!+#REF!+#REF!+#REF!+#REF!+#REF!+#REF!+#REF!)</f>
        <v>#REF!</v>
      </c>
      <c r="P18" s="22" t="e">
        <f>SUM(Janvier!P24+#REF!+#REF!+#REF!+#REF!+#REF!+#REF!+#REF!+#REF!+#REF!+#REF!+#REF!)</f>
        <v>#REF!</v>
      </c>
      <c r="Q18" s="22" t="e">
        <f>SUM(Janvier!Q24+#REF!+#REF!+#REF!+#REF!+#REF!+#REF!+#REF!+#REF!+#REF!+#REF!+#REF!)</f>
        <v>#REF!</v>
      </c>
      <c r="R18" s="21"/>
      <c r="S18" s="22" t="e">
        <f>SUM(Janvier!S24+#REF!+#REF!+#REF!+#REF!+#REF!+#REF!+#REF!+#REF!+#REF!+#REF!+#REF!)</f>
        <v>#REF!</v>
      </c>
      <c r="T18" s="22" t="e">
        <f>SUM(Janvier!T24+#REF!+#REF!+#REF!+#REF!+#REF!+#REF!+#REF!+#REF!+#REF!+#REF!+#REF!)</f>
        <v>#REF!</v>
      </c>
      <c r="U18" s="21"/>
      <c r="V18" s="22" t="e">
        <f>SUM(Janvier!V24+#REF!+#REF!+#REF!+#REF!+#REF!+#REF!+#REF!+#REF!+#REF!+#REF!+#REF!)</f>
        <v>#REF!</v>
      </c>
      <c r="W18" s="22" t="e">
        <f>SUM(Janvier!W24+#REF!+#REF!+#REF!+#REF!+#REF!+#REF!+#REF!+#REF!+#REF!+#REF!+#REF!)</f>
        <v>#REF!</v>
      </c>
      <c r="X18" s="21"/>
      <c r="Y18" s="22" t="e">
        <f>SUM(Janvier!Y24+#REF!+#REF!+#REF!+#REF!+#REF!+#REF!+#REF!+#REF!+#REF!+#REF!+#REF!)</f>
        <v>#REF!</v>
      </c>
      <c r="Z18" s="22" t="e">
        <f>SUM(Janvier!Z24+#REF!+#REF!+#REF!+#REF!+#REF!+#REF!+#REF!+#REF!+#REF!+#REF!+#REF!)</f>
        <v>#REF!</v>
      </c>
    </row>
    <row r="19" spans="2:26" ht="39.950000000000003" customHeight="1" thickBot="1" x14ac:dyDescent="0.3">
      <c r="B19" s="27" t="e">
        <f>IF(config!#REF!&lt;&gt;"",config!#REF!,"")</f>
        <v>#REF!</v>
      </c>
      <c r="C19" s="4" t="e">
        <f>IF(config!#REF!&lt;&gt;"",config!#REF!,"")</f>
        <v>#REF!</v>
      </c>
      <c r="D19" s="4" t="e">
        <f>IF(config!#REF!&lt;&gt;"",config!#REF!,"")</f>
        <v>#REF!</v>
      </c>
      <c r="F19" s="14" t="e">
        <f>SUM(Janvier!F25+#REF!+#REF!+#REF!+#REF!+#REF!+#REF!+#REF!+#REF!+#REF!+#REF!+#REF!)</f>
        <v>#REF!</v>
      </c>
      <c r="G19" s="22" t="e">
        <f>SUM(Janvier!G25+#REF!+#REF!+#REF!+#REF!+#REF!+#REF!+#REF!+#REF!+#REF!+#REF!+#REF!)</f>
        <v>#REF!</v>
      </c>
      <c r="H19" s="21"/>
      <c r="I19" s="22" t="e">
        <f>SUM(Janvier!I25+#REF!+#REF!+#REF!+#REF!+#REF!+#REF!+#REF!+#REF!+#REF!+#REF!+#REF!)</f>
        <v>#REF!</v>
      </c>
      <c r="J19" s="22" t="e">
        <f>SUM(Janvier!J25+#REF!+#REF!+#REF!+#REF!+#REF!+#REF!+#REF!+#REF!+#REF!+#REF!+#REF!)</f>
        <v>#REF!</v>
      </c>
      <c r="K19" s="21"/>
      <c r="L19" s="22" t="e">
        <f>SUM(Janvier!L25+#REF!+#REF!+#REF!+#REF!+#REF!+#REF!+#REF!+#REF!+#REF!+#REF!+#REF!)</f>
        <v>#REF!</v>
      </c>
      <c r="M19" s="22" t="e">
        <f>SUM(Janvier!M25+#REF!+#REF!+#REF!+#REF!+#REF!+#REF!+#REF!+#REF!+#REF!+#REF!+#REF!)</f>
        <v>#REF!</v>
      </c>
      <c r="N19" s="21"/>
      <c r="O19" s="22" t="e">
        <f>SUM(Janvier!O25+#REF!+#REF!+#REF!+#REF!+#REF!+#REF!+#REF!+#REF!+#REF!+#REF!+#REF!)</f>
        <v>#REF!</v>
      </c>
      <c r="P19" s="22" t="e">
        <f>SUM(Janvier!P25+#REF!+#REF!+#REF!+#REF!+#REF!+#REF!+#REF!+#REF!+#REF!+#REF!+#REF!)</f>
        <v>#REF!</v>
      </c>
      <c r="Q19" s="22" t="e">
        <f>SUM(Janvier!Q25+#REF!+#REF!+#REF!+#REF!+#REF!+#REF!+#REF!+#REF!+#REF!+#REF!+#REF!)</f>
        <v>#REF!</v>
      </c>
      <c r="R19" s="21"/>
      <c r="S19" s="22" t="e">
        <f>SUM(Janvier!S25+#REF!+#REF!+#REF!+#REF!+#REF!+#REF!+#REF!+#REF!+#REF!+#REF!+#REF!)</f>
        <v>#REF!</v>
      </c>
      <c r="T19" s="22" t="e">
        <f>SUM(Janvier!T25+#REF!+#REF!+#REF!+#REF!+#REF!+#REF!+#REF!+#REF!+#REF!+#REF!+#REF!)</f>
        <v>#REF!</v>
      </c>
      <c r="U19" s="21"/>
      <c r="V19" s="22" t="e">
        <f>SUM(Janvier!V25+#REF!+#REF!+#REF!+#REF!+#REF!+#REF!+#REF!+#REF!+#REF!+#REF!+#REF!)</f>
        <v>#REF!</v>
      </c>
      <c r="W19" s="22" t="e">
        <f>SUM(Janvier!W25+#REF!+#REF!+#REF!+#REF!+#REF!+#REF!+#REF!+#REF!+#REF!+#REF!+#REF!)</f>
        <v>#REF!</v>
      </c>
      <c r="X19" s="21"/>
      <c r="Y19" s="22" t="e">
        <f>SUM(Janvier!Y25+#REF!+#REF!+#REF!+#REF!+#REF!+#REF!+#REF!+#REF!+#REF!+#REF!+#REF!)</f>
        <v>#REF!</v>
      </c>
      <c r="Z19" s="22" t="e">
        <f>SUM(Janvier!Z25+#REF!+#REF!+#REF!+#REF!+#REF!+#REF!+#REF!+#REF!+#REF!+#REF!+#REF!)</f>
        <v>#REF!</v>
      </c>
    </row>
    <row r="20" spans="2:26" ht="39.950000000000003" customHeight="1" thickBot="1" x14ac:dyDescent="0.3">
      <c r="B20" s="27" t="e">
        <f>IF(config!#REF!&lt;&gt;"",config!#REF!,"")</f>
        <v>#REF!</v>
      </c>
      <c r="C20" s="4" t="e">
        <f>IF(config!#REF!&lt;&gt;"",config!#REF!,"")</f>
        <v>#REF!</v>
      </c>
      <c r="D20" s="4" t="e">
        <f>IF(config!#REF!&lt;&gt;"",config!#REF!,"")</f>
        <v>#REF!</v>
      </c>
      <c r="F20" s="14" t="e">
        <f>SUM(Janvier!F26+#REF!+#REF!+#REF!+#REF!+#REF!+#REF!+#REF!+#REF!+#REF!+#REF!+#REF!)</f>
        <v>#REF!</v>
      </c>
      <c r="G20" s="22" t="e">
        <f>SUM(Janvier!G26+#REF!+#REF!+#REF!+#REF!+#REF!+#REF!+#REF!+#REF!+#REF!+#REF!+#REF!)</f>
        <v>#REF!</v>
      </c>
      <c r="H20" s="21"/>
      <c r="I20" s="22" t="e">
        <f>SUM(Janvier!I26+#REF!+#REF!+#REF!+#REF!+#REF!+#REF!+#REF!+#REF!+#REF!+#REF!+#REF!)</f>
        <v>#REF!</v>
      </c>
      <c r="J20" s="22" t="e">
        <f>SUM(Janvier!J26+#REF!+#REF!+#REF!+#REF!+#REF!+#REF!+#REF!+#REF!+#REF!+#REF!+#REF!)</f>
        <v>#REF!</v>
      </c>
      <c r="K20" s="21"/>
      <c r="L20" s="22" t="e">
        <f>SUM(Janvier!L26+#REF!+#REF!+#REF!+#REF!+#REF!+#REF!+#REF!+#REF!+#REF!+#REF!+#REF!)</f>
        <v>#REF!</v>
      </c>
      <c r="M20" s="22" t="e">
        <f>SUM(Janvier!M26+#REF!+#REF!+#REF!+#REF!+#REF!+#REF!+#REF!+#REF!+#REF!+#REF!+#REF!)</f>
        <v>#REF!</v>
      </c>
      <c r="N20" s="21"/>
      <c r="O20" s="22" t="e">
        <f>SUM(Janvier!O26+#REF!+#REF!+#REF!+#REF!+#REF!+#REF!+#REF!+#REF!+#REF!+#REF!+#REF!)</f>
        <v>#REF!</v>
      </c>
      <c r="P20" s="22" t="e">
        <f>SUM(Janvier!P26+#REF!+#REF!+#REF!+#REF!+#REF!+#REF!+#REF!+#REF!+#REF!+#REF!+#REF!)</f>
        <v>#REF!</v>
      </c>
      <c r="Q20" s="22" t="e">
        <f>SUM(Janvier!Q26+#REF!+#REF!+#REF!+#REF!+#REF!+#REF!+#REF!+#REF!+#REF!+#REF!+#REF!)</f>
        <v>#REF!</v>
      </c>
      <c r="R20" s="21"/>
      <c r="S20" s="22" t="e">
        <f>SUM(Janvier!S26+#REF!+#REF!+#REF!+#REF!+#REF!+#REF!+#REF!+#REF!+#REF!+#REF!+#REF!)</f>
        <v>#REF!</v>
      </c>
      <c r="T20" s="22" t="e">
        <f>SUM(Janvier!T26+#REF!+#REF!+#REF!+#REF!+#REF!+#REF!+#REF!+#REF!+#REF!+#REF!+#REF!)</f>
        <v>#REF!</v>
      </c>
      <c r="U20" s="21"/>
      <c r="V20" s="22" t="e">
        <f>SUM(Janvier!V26+#REF!+#REF!+#REF!+#REF!+#REF!+#REF!+#REF!+#REF!+#REF!+#REF!+#REF!)</f>
        <v>#REF!</v>
      </c>
      <c r="W20" s="22" t="e">
        <f>SUM(Janvier!W26+#REF!+#REF!+#REF!+#REF!+#REF!+#REF!+#REF!+#REF!+#REF!+#REF!+#REF!)</f>
        <v>#REF!</v>
      </c>
      <c r="X20" s="21"/>
      <c r="Y20" s="22" t="e">
        <f>SUM(Janvier!Y26+#REF!+#REF!+#REF!+#REF!+#REF!+#REF!+#REF!+#REF!+#REF!+#REF!+#REF!)</f>
        <v>#REF!</v>
      </c>
      <c r="Z20" s="22" t="e">
        <f>SUM(Janvier!Z26+#REF!+#REF!+#REF!+#REF!+#REF!+#REF!+#REF!+#REF!+#REF!+#REF!+#REF!)</f>
        <v>#REF!</v>
      </c>
    </row>
    <row r="21" spans="2:26" ht="39.950000000000003" customHeight="1" thickBot="1" x14ac:dyDescent="0.3">
      <c r="B21" s="27" t="e">
        <f>IF(config!#REF!&lt;&gt;"",config!#REF!,"")</f>
        <v>#REF!</v>
      </c>
      <c r="C21" s="4" t="e">
        <f>IF(config!#REF!&lt;&gt;"",config!#REF!,"")</f>
        <v>#REF!</v>
      </c>
      <c r="D21" s="4" t="e">
        <f>IF(config!#REF!&lt;&gt;"",config!#REF!,"")</f>
        <v>#REF!</v>
      </c>
      <c r="F21" s="14" t="e">
        <f>SUM(Janvier!F27+#REF!+#REF!+#REF!+#REF!+#REF!+#REF!+#REF!+#REF!+#REF!+#REF!+#REF!)</f>
        <v>#REF!</v>
      </c>
      <c r="G21" s="22" t="e">
        <f>SUM(Janvier!G27+#REF!+#REF!+#REF!+#REF!+#REF!+#REF!+#REF!+#REF!+#REF!+#REF!+#REF!)</f>
        <v>#REF!</v>
      </c>
      <c r="H21" s="21"/>
      <c r="I21" s="22" t="e">
        <f>SUM(Janvier!I27+#REF!+#REF!+#REF!+#REF!+#REF!+#REF!+#REF!+#REF!+#REF!+#REF!+#REF!)</f>
        <v>#REF!</v>
      </c>
      <c r="J21" s="22" t="e">
        <f>SUM(Janvier!J27+#REF!+#REF!+#REF!+#REF!+#REF!+#REF!+#REF!+#REF!+#REF!+#REF!+#REF!)</f>
        <v>#REF!</v>
      </c>
      <c r="K21" s="21"/>
      <c r="L21" s="22" t="e">
        <f>SUM(Janvier!L27+#REF!+#REF!+#REF!+#REF!+#REF!+#REF!+#REF!+#REF!+#REF!+#REF!+#REF!)</f>
        <v>#REF!</v>
      </c>
      <c r="M21" s="22" t="e">
        <f>SUM(Janvier!M27+#REF!+#REF!+#REF!+#REF!+#REF!+#REF!+#REF!+#REF!+#REF!+#REF!+#REF!)</f>
        <v>#REF!</v>
      </c>
      <c r="N21" s="21"/>
      <c r="O21" s="22" t="e">
        <f>SUM(Janvier!O27+#REF!+#REF!+#REF!+#REF!+#REF!+#REF!+#REF!+#REF!+#REF!+#REF!+#REF!)</f>
        <v>#REF!</v>
      </c>
      <c r="P21" s="22" t="e">
        <f>SUM(Janvier!P27+#REF!+#REF!+#REF!+#REF!+#REF!+#REF!+#REF!+#REF!+#REF!+#REF!+#REF!)</f>
        <v>#REF!</v>
      </c>
      <c r="Q21" s="22" t="e">
        <f>SUM(Janvier!Q27+#REF!+#REF!+#REF!+#REF!+#REF!+#REF!+#REF!+#REF!+#REF!+#REF!+#REF!)</f>
        <v>#REF!</v>
      </c>
      <c r="R21" s="21"/>
      <c r="S21" s="22" t="e">
        <f>SUM(Janvier!S27+#REF!+#REF!+#REF!+#REF!+#REF!+#REF!+#REF!+#REF!+#REF!+#REF!+#REF!)</f>
        <v>#REF!</v>
      </c>
      <c r="T21" s="22" t="e">
        <f>SUM(Janvier!T27+#REF!+#REF!+#REF!+#REF!+#REF!+#REF!+#REF!+#REF!+#REF!+#REF!+#REF!)</f>
        <v>#REF!</v>
      </c>
      <c r="U21" s="21"/>
      <c r="V21" s="22" t="e">
        <f>SUM(Janvier!V27+#REF!+#REF!+#REF!+#REF!+#REF!+#REF!+#REF!+#REF!+#REF!+#REF!+#REF!)</f>
        <v>#REF!</v>
      </c>
      <c r="W21" s="22" t="e">
        <f>SUM(Janvier!W27+#REF!+#REF!+#REF!+#REF!+#REF!+#REF!+#REF!+#REF!+#REF!+#REF!+#REF!)</f>
        <v>#REF!</v>
      </c>
      <c r="X21" s="21"/>
      <c r="Y21" s="22" t="e">
        <f>SUM(Janvier!Y27+#REF!+#REF!+#REF!+#REF!+#REF!+#REF!+#REF!+#REF!+#REF!+#REF!+#REF!)</f>
        <v>#REF!</v>
      </c>
      <c r="Z21" s="22" t="e">
        <f>SUM(Janvier!Z27+#REF!+#REF!+#REF!+#REF!+#REF!+#REF!+#REF!+#REF!+#REF!+#REF!+#REF!)</f>
        <v>#REF!</v>
      </c>
    </row>
    <row r="22" spans="2:26" ht="39.950000000000003" customHeight="1" thickBot="1" x14ac:dyDescent="0.3">
      <c r="B22" s="27" t="e">
        <f>IF(config!#REF!&lt;&gt;"",config!#REF!,"")</f>
        <v>#REF!</v>
      </c>
      <c r="C22" s="4" t="e">
        <f>IF(config!#REF!&lt;&gt;"",config!#REF!,"")</f>
        <v>#REF!</v>
      </c>
      <c r="D22" s="4" t="e">
        <f>IF(config!#REF!&lt;&gt;"",config!#REF!,"")</f>
        <v>#REF!</v>
      </c>
      <c r="F22" s="14" t="e">
        <f>SUM(Janvier!F28+#REF!+#REF!+#REF!+#REF!+#REF!+#REF!+#REF!+#REF!+#REF!+#REF!+#REF!)</f>
        <v>#REF!</v>
      </c>
      <c r="G22" s="22" t="e">
        <f>SUM(Janvier!G28+#REF!+#REF!+#REF!+#REF!+#REF!+#REF!+#REF!+#REF!+#REF!+#REF!+#REF!)</f>
        <v>#REF!</v>
      </c>
      <c r="H22" s="21"/>
      <c r="I22" s="22" t="e">
        <f>SUM(Janvier!I28+#REF!+#REF!+#REF!+#REF!+#REF!+#REF!+#REF!+#REF!+#REF!+#REF!+#REF!)</f>
        <v>#REF!</v>
      </c>
      <c r="J22" s="22" t="e">
        <f>SUM(Janvier!J28+#REF!+#REF!+#REF!+#REF!+#REF!+#REF!+#REF!+#REF!+#REF!+#REF!+#REF!)</f>
        <v>#REF!</v>
      </c>
      <c r="K22" s="21"/>
      <c r="L22" s="22" t="e">
        <f>SUM(Janvier!L28+#REF!+#REF!+#REF!+#REF!+#REF!+#REF!+#REF!+#REF!+#REF!+#REF!+#REF!)</f>
        <v>#REF!</v>
      </c>
      <c r="M22" s="22" t="e">
        <f>SUM(Janvier!M28+#REF!+#REF!+#REF!+#REF!+#REF!+#REF!+#REF!+#REF!+#REF!+#REF!+#REF!)</f>
        <v>#REF!</v>
      </c>
      <c r="N22" s="21"/>
      <c r="O22" s="22" t="e">
        <f>SUM(Janvier!O28+#REF!+#REF!+#REF!+#REF!+#REF!+#REF!+#REF!+#REF!+#REF!+#REF!+#REF!)</f>
        <v>#REF!</v>
      </c>
      <c r="P22" s="22" t="e">
        <f>SUM(Janvier!P28+#REF!+#REF!+#REF!+#REF!+#REF!+#REF!+#REF!+#REF!+#REF!+#REF!+#REF!)</f>
        <v>#REF!</v>
      </c>
      <c r="Q22" s="22" t="e">
        <f>SUM(Janvier!Q28+#REF!+#REF!+#REF!+#REF!+#REF!+#REF!+#REF!+#REF!+#REF!+#REF!+#REF!)</f>
        <v>#REF!</v>
      </c>
      <c r="R22" s="21"/>
      <c r="S22" s="22" t="e">
        <f>SUM(Janvier!S28+#REF!+#REF!+#REF!+#REF!+#REF!+#REF!+#REF!+#REF!+#REF!+#REF!+#REF!)</f>
        <v>#REF!</v>
      </c>
      <c r="T22" s="22" t="e">
        <f>SUM(Janvier!T28+#REF!+#REF!+#REF!+#REF!+#REF!+#REF!+#REF!+#REF!+#REF!+#REF!+#REF!)</f>
        <v>#REF!</v>
      </c>
      <c r="U22" s="21"/>
      <c r="V22" s="22" t="e">
        <f>SUM(Janvier!V28+#REF!+#REF!+#REF!+#REF!+#REF!+#REF!+#REF!+#REF!+#REF!+#REF!+#REF!)</f>
        <v>#REF!</v>
      </c>
      <c r="W22" s="22" t="e">
        <f>SUM(Janvier!W28+#REF!+#REF!+#REF!+#REF!+#REF!+#REF!+#REF!+#REF!+#REF!+#REF!+#REF!)</f>
        <v>#REF!</v>
      </c>
      <c r="X22" s="21"/>
      <c r="Y22" s="22" t="e">
        <f>SUM(Janvier!Y28+#REF!+#REF!+#REF!+#REF!+#REF!+#REF!+#REF!+#REF!+#REF!+#REF!+#REF!)</f>
        <v>#REF!</v>
      </c>
      <c r="Z22" s="22" t="e">
        <f>SUM(Janvier!Z28+#REF!+#REF!+#REF!+#REF!+#REF!+#REF!+#REF!+#REF!+#REF!+#REF!+#REF!)</f>
        <v>#REF!</v>
      </c>
    </row>
    <row r="23" spans="2:26" ht="39.950000000000003" customHeight="1" thickBot="1" x14ac:dyDescent="0.3">
      <c r="B23" s="27" t="e">
        <f>IF(config!#REF!&lt;&gt;"",config!#REF!,"")</f>
        <v>#REF!</v>
      </c>
      <c r="C23" s="4" t="e">
        <f>IF(config!#REF!&lt;&gt;"",config!#REF!,"")</f>
        <v>#REF!</v>
      </c>
      <c r="D23" s="4" t="e">
        <f>IF(config!#REF!&lt;&gt;"",config!#REF!,"")</f>
        <v>#REF!</v>
      </c>
      <c r="F23" s="14" t="e">
        <f>SUM(Janvier!F29+#REF!+#REF!+#REF!+#REF!+#REF!+#REF!+#REF!+#REF!+#REF!+#REF!+#REF!)</f>
        <v>#REF!</v>
      </c>
      <c r="G23" s="22" t="e">
        <f>SUM(Janvier!G29+#REF!+#REF!+#REF!+#REF!+#REF!+#REF!+#REF!+#REF!+#REF!+#REF!+#REF!)</f>
        <v>#REF!</v>
      </c>
      <c r="H23" s="21"/>
      <c r="I23" s="22" t="e">
        <f>SUM(Janvier!I29+#REF!+#REF!+#REF!+#REF!+#REF!+#REF!+#REF!+#REF!+#REF!+#REF!+#REF!)</f>
        <v>#REF!</v>
      </c>
      <c r="J23" s="22" t="e">
        <f>SUM(Janvier!J29+#REF!+#REF!+#REF!+#REF!+#REF!+#REF!+#REF!+#REF!+#REF!+#REF!+#REF!)</f>
        <v>#REF!</v>
      </c>
      <c r="K23" s="21"/>
      <c r="L23" s="22" t="e">
        <f>SUM(Janvier!L29+#REF!+#REF!+#REF!+#REF!+#REF!+#REF!+#REF!+#REF!+#REF!+#REF!+#REF!)</f>
        <v>#REF!</v>
      </c>
      <c r="M23" s="22" t="e">
        <f>SUM(Janvier!M29+#REF!+#REF!+#REF!+#REF!+#REF!+#REF!+#REF!+#REF!+#REF!+#REF!+#REF!)</f>
        <v>#REF!</v>
      </c>
      <c r="N23" s="21"/>
      <c r="O23" s="22" t="e">
        <f>SUM(Janvier!O29+#REF!+#REF!+#REF!+#REF!+#REF!+#REF!+#REF!+#REF!+#REF!+#REF!+#REF!)</f>
        <v>#REF!</v>
      </c>
      <c r="P23" s="22" t="e">
        <f>SUM(Janvier!P29+#REF!+#REF!+#REF!+#REF!+#REF!+#REF!+#REF!+#REF!+#REF!+#REF!+#REF!)</f>
        <v>#REF!</v>
      </c>
      <c r="Q23" s="22" t="e">
        <f>SUM(Janvier!Q29+#REF!+#REF!+#REF!+#REF!+#REF!+#REF!+#REF!+#REF!+#REF!+#REF!+#REF!)</f>
        <v>#REF!</v>
      </c>
      <c r="R23" s="21"/>
      <c r="S23" s="22" t="e">
        <f>SUM(Janvier!S29+#REF!+#REF!+#REF!+#REF!+#REF!+#REF!+#REF!+#REF!+#REF!+#REF!+#REF!)</f>
        <v>#REF!</v>
      </c>
      <c r="T23" s="22" t="e">
        <f>SUM(Janvier!T29+#REF!+#REF!+#REF!+#REF!+#REF!+#REF!+#REF!+#REF!+#REF!+#REF!+#REF!)</f>
        <v>#REF!</v>
      </c>
      <c r="U23" s="21"/>
      <c r="V23" s="22" t="e">
        <f>SUM(Janvier!V29+#REF!+#REF!+#REF!+#REF!+#REF!+#REF!+#REF!+#REF!+#REF!+#REF!+#REF!)</f>
        <v>#REF!</v>
      </c>
      <c r="W23" s="22" t="e">
        <f>SUM(Janvier!W29+#REF!+#REF!+#REF!+#REF!+#REF!+#REF!+#REF!+#REF!+#REF!+#REF!+#REF!)</f>
        <v>#REF!</v>
      </c>
      <c r="X23" s="21"/>
      <c r="Y23" s="22" t="e">
        <f>SUM(Janvier!Y29+#REF!+#REF!+#REF!+#REF!+#REF!+#REF!+#REF!+#REF!+#REF!+#REF!+#REF!)</f>
        <v>#REF!</v>
      </c>
      <c r="Z23" s="22" t="e">
        <f>SUM(Janvier!Z29+#REF!+#REF!+#REF!+#REF!+#REF!+#REF!+#REF!+#REF!+#REF!+#REF!+#REF!)</f>
        <v>#REF!</v>
      </c>
    </row>
    <row r="24" spans="2:26" ht="39.950000000000003" customHeight="1" thickBot="1" x14ac:dyDescent="0.3">
      <c r="B24" s="27" t="e">
        <f>IF(config!#REF!&lt;&gt;"",config!#REF!,"")</f>
        <v>#REF!</v>
      </c>
      <c r="C24" s="4" t="e">
        <f>IF(config!#REF!&lt;&gt;"",config!#REF!,"")</f>
        <v>#REF!</v>
      </c>
      <c r="D24" s="4" t="e">
        <f>IF(config!#REF!&lt;&gt;"",config!#REF!,"")</f>
        <v>#REF!</v>
      </c>
      <c r="F24" s="14" t="e">
        <f>SUM(Janvier!F30+#REF!+#REF!+#REF!+#REF!+#REF!+#REF!+#REF!+#REF!+#REF!+#REF!+#REF!)</f>
        <v>#REF!</v>
      </c>
      <c r="G24" s="22" t="e">
        <f>SUM(Janvier!G30+#REF!+#REF!+#REF!+#REF!+#REF!+#REF!+#REF!+#REF!+#REF!+#REF!+#REF!)</f>
        <v>#REF!</v>
      </c>
      <c r="H24" s="21"/>
      <c r="I24" s="22" t="e">
        <f>SUM(Janvier!I30+#REF!+#REF!+#REF!+#REF!+#REF!+#REF!+#REF!+#REF!+#REF!+#REF!+#REF!)</f>
        <v>#REF!</v>
      </c>
      <c r="J24" s="22" t="e">
        <f>SUM(Janvier!J30+#REF!+#REF!+#REF!+#REF!+#REF!+#REF!+#REF!+#REF!+#REF!+#REF!+#REF!)</f>
        <v>#REF!</v>
      </c>
      <c r="K24" s="21"/>
      <c r="L24" s="22" t="e">
        <f>SUM(Janvier!L30+#REF!+#REF!+#REF!+#REF!+#REF!+#REF!+#REF!+#REF!+#REF!+#REF!+#REF!)</f>
        <v>#REF!</v>
      </c>
      <c r="M24" s="22" t="e">
        <f>SUM(Janvier!M30+#REF!+#REF!+#REF!+#REF!+#REF!+#REF!+#REF!+#REF!+#REF!+#REF!+#REF!)</f>
        <v>#REF!</v>
      </c>
      <c r="N24" s="21"/>
      <c r="O24" s="22" t="e">
        <f>SUM(Janvier!O30+#REF!+#REF!+#REF!+#REF!+#REF!+#REF!+#REF!+#REF!+#REF!+#REF!+#REF!)</f>
        <v>#REF!</v>
      </c>
      <c r="P24" s="22" t="e">
        <f>SUM(Janvier!P30+#REF!+#REF!+#REF!+#REF!+#REF!+#REF!+#REF!+#REF!+#REF!+#REF!+#REF!)</f>
        <v>#REF!</v>
      </c>
      <c r="Q24" s="22" t="e">
        <f>SUM(Janvier!Q30+#REF!+#REF!+#REF!+#REF!+#REF!+#REF!+#REF!+#REF!+#REF!+#REF!+#REF!)</f>
        <v>#REF!</v>
      </c>
      <c r="R24" s="21"/>
      <c r="S24" s="22" t="e">
        <f>SUM(Janvier!S30+#REF!+#REF!+#REF!+#REF!+#REF!+#REF!+#REF!+#REF!+#REF!+#REF!+#REF!)</f>
        <v>#REF!</v>
      </c>
      <c r="T24" s="22" t="e">
        <f>SUM(Janvier!T30+#REF!+#REF!+#REF!+#REF!+#REF!+#REF!+#REF!+#REF!+#REF!+#REF!+#REF!)</f>
        <v>#REF!</v>
      </c>
      <c r="U24" s="21"/>
      <c r="V24" s="22" t="e">
        <f>SUM(Janvier!V30+#REF!+#REF!+#REF!+#REF!+#REF!+#REF!+#REF!+#REF!+#REF!+#REF!+#REF!)</f>
        <v>#REF!</v>
      </c>
      <c r="W24" s="22" t="e">
        <f>SUM(Janvier!W30+#REF!+#REF!+#REF!+#REF!+#REF!+#REF!+#REF!+#REF!+#REF!+#REF!+#REF!)</f>
        <v>#REF!</v>
      </c>
      <c r="X24" s="21"/>
      <c r="Y24" s="22" t="e">
        <f>SUM(Janvier!Y30+#REF!+#REF!+#REF!+#REF!+#REF!+#REF!+#REF!+#REF!+#REF!+#REF!+#REF!)</f>
        <v>#REF!</v>
      </c>
      <c r="Z24" s="22" t="e">
        <f>SUM(Janvier!Z30+#REF!+#REF!+#REF!+#REF!+#REF!+#REF!+#REF!+#REF!+#REF!+#REF!+#REF!)</f>
        <v>#REF!</v>
      </c>
    </row>
    <row r="25" spans="2:26" ht="39.950000000000003" customHeight="1" thickBot="1" x14ac:dyDescent="0.3">
      <c r="B25" s="27" t="e">
        <f>IF(config!#REF!&lt;&gt;"",config!#REF!,"")</f>
        <v>#REF!</v>
      </c>
      <c r="C25" s="4" t="e">
        <f>IF(config!#REF!&lt;&gt;"",config!#REF!,"")</f>
        <v>#REF!</v>
      </c>
      <c r="D25" s="4" t="e">
        <f>IF(config!#REF!&lt;&gt;"",config!#REF!,"")</f>
        <v>#REF!</v>
      </c>
      <c r="F25" s="14" t="e">
        <f>SUM(Janvier!F31+#REF!+#REF!+#REF!+#REF!+#REF!+#REF!+#REF!+#REF!+#REF!+#REF!+#REF!)</f>
        <v>#REF!</v>
      </c>
      <c r="G25" s="22" t="e">
        <f>SUM(Janvier!G31+#REF!+#REF!+#REF!+#REF!+#REF!+#REF!+#REF!+#REF!+#REF!+#REF!+#REF!)</f>
        <v>#REF!</v>
      </c>
      <c r="H25" s="21"/>
      <c r="I25" s="22" t="e">
        <f>SUM(Janvier!I31+#REF!+#REF!+#REF!+#REF!+#REF!+#REF!+#REF!+#REF!+#REF!+#REF!+#REF!)</f>
        <v>#REF!</v>
      </c>
      <c r="J25" s="22" t="e">
        <f>SUM(Janvier!J31+#REF!+#REF!+#REF!+#REF!+#REF!+#REF!+#REF!+#REF!+#REF!+#REF!+#REF!)</f>
        <v>#REF!</v>
      </c>
      <c r="K25" s="21"/>
      <c r="L25" s="22" t="e">
        <f>SUM(Janvier!L31+#REF!+#REF!+#REF!+#REF!+#REF!+#REF!+#REF!+#REF!+#REF!+#REF!+#REF!)</f>
        <v>#REF!</v>
      </c>
      <c r="M25" s="22" t="e">
        <f>SUM(Janvier!M31+#REF!+#REF!+#REF!+#REF!+#REF!+#REF!+#REF!+#REF!+#REF!+#REF!+#REF!)</f>
        <v>#REF!</v>
      </c>
      <c r="N25" s="21"/>
      <c r="O25" s="22" t="e">
        <f>SUM(Janvier!O31+#REF!+#REF!+#REF!+#REF!+#REF!+#REF!+#REF!+#REF!+#REF!+#REF!+#REF!)</f>
        <v>#REF!</v>
      </c>
      <c r="P25" s="22" t="e">
        <f>SUM(Janvier!P31+#REF!+#REF!+#REF!+#REF!+#REF!+#REF!+#REF!+#REF!+#REF!+#REF!+#REF!)</f>
        <v>#REF!</v>
      </c>
      <c r="Q25" s="22" t="e">
        <f>SUM(Janvier!Q31+#REF!+#REF!+#REF!+#REF!+#REF!+#REF!+#REF!+#REF!+#REF!+#REF!+#REF!)</f>
        <v>#REF!</v>
      </c>
      <c r="R25" s="21"/>
      <c r="S25" s="22" t="e">
        <f>SUM(Janvier!S31+#REF!+#REF!+#REF!+#REF!+#REF!+#REF!+#REF!+#REF!+#REF!+#REF!+#REF!)</f>
        <v>#REF!</v>
      </c>
      <c r="T25" s="22" t="e">
        <f>SUM(Janvier!T31+#REF!+#REF!+#REF!+#REF!+#REF!+#REF!+#REF!+#REF!+#REF!+#REF!+#REF!)</f>
        <v>#REF!</v>
      </c>
      <c r="U25" s="21"/>
      <c r="V25" s="22" t="e">
        <f>SUM(Janvier!V31+#REF!+#REF!+#REF!+#REF!+#REF!+#REF!+#REF!+#REF!+#REF!+#REF!+#REF!)</f>
        <v>#REF!</v>
      </c>
      <c r="W25" s="22" t="e">
        <f>SUM(Janvier!W31+#REF!+#REF!+#REF!+#REF!+#REF!+#REF!+#REF!+#REF!+#REF!+#REF!+#REF!)</f>
        <v>#REF!</v>
      </c>
      <c r="X25" s="21"/>
      <c r="Y25" s="22" t="e">
        <f>SUM(Janvier!Y31+#REF!+#REF!+#REF!+#REF!+#REF!+#REF!+#REF!+#REF!+#REF!+#REF!+#REF!)</f>
        <v>#REF!</v>
      </c>
      <c r="Z25" s="22" t="e">
        <f>SUM(Janvier!Z31+#REF!+#REF!+#REF!+#REF!+#REF!+#REF!+#REF!+#REF!+#REF!+#REF!+#REF!)</f>
        <v>#REF!</v>
      </c>
    </row>
    <row r="26" spans="2:26" ht="39.950000000000003" customHeight="1" thickBot="1" x14ac:dyDescent="0.3">
      <c r="B26" s="27" t="e">
        <f>IF(config!#REF!&lt;&gt;"",config!#REF!,"")</f>
        <v>#REF!</v>
      </c>
      <c r="C26" s="4" t="e">
        <f>IF(config!#REF!&lt;&gt;"",config!#REF!,"")</f>
        <v>#REF!</v>
      </c>
      <c r="D26" s="4" t="e">
        <f>IF(config!#REF!&lt;&gt;"",config!#REF!,"")</f>
        <v>#REF!</v>
      </c>
      <c r="F26" s="14" t="e">
        <f>SUM(Janvier!F32+#REF!+#REF!+#REF!+#REF!+#REF!+#REF!+#REF!+#REF!+#REF!+#REF!+#REF!)</f>
        <v>#REF!</v>
      </c>
      <c r="G26" s="22" t="e">
        <f>SUM(Janvier!G32+#REF!+#REF!+#REF!+#REF!+#REF!+#REF!+#REF!+#REF!+#REF!+#REF!+#REF!)</f>
        <v>#REF!</v>
      </c>
      <c r="H26" s="21"/>
      <c r="I26" s="22" t="e">
        <f>SUM(Janvier!I32+#REF!+#REF!+#REF!+#REF!+#REF!+#REF!+#REF!+#REF!+#REF!+#REF!+#REF!)</f>
        <v>#REF!</v>
      </c>
      <c r="J26" s="22" t="e">
        <f>SUM(Janvier!J32+#REF!+#REF!+#REF!+#REF!+#REF!+#REF!+#REF!+#REF!+#REF!+#REF!+#REF!)</f>
        <v>#REF!</v>
      </c>
      <c r="K26" s="21"/>
      <c r="L26" s="22" t="e">
        <f>SUM(Janvier!L32+#REF!+#REF!+#REF!+#REF!+#REF!+#REF!+#REF!+#REF!+#REF!+#REF!+#REF!)</f>
        <v>#REF!</v>
      </c>
      <c r="M26" s="22" t="e">
        <f>SUM(Janvier!M32+#REF!+#REF!+#REF!+#REF!+#REF!+#REF!+#REF!+#REF!+#REF!+#REF!+#REF!)</f>
        <v>#REF!</v>
      </c>
      <c r="N26" s="21"/>
      <c r="O26" s="22" t="e">
        <f>SUM(Janvier!O32+#REF!+#REF!+#REF!+#REF!+#REF!+#REF!+#REF!+#REF!+#REF!+#REF!+#REF!)</f>
        <v>#REF!</v>
      </c>
      <c r="P26" s="22" t="e">
        <f>SUM(Janvier!P32+#REF!+#REF!+#REF!+#REF!+#REF!+#REF!+#REF!+#REF!+#REF!+#REF!+#REF!)</f>
        <v>#REF!</v>
      </c>
      <c r="Q26" s="22" t="e">
        <f>SUM(Janvier!Q32+#REF!+#REF!+#REF!+#REF!+#REF!+#REF!+#REF!+#REF!+#REF!+#REF!+#REF!)</f>
        <v>#REF!</v>
      </c>
      <c r="R26" s="21"/>
      <c r="S26" s="22" t="e">
        <f>SUM(Janvier!S32+#REF!+#REF!+#REF!+#REF!+#REF!+#REF!+#REF!+#REF!+#REF!+#REF!+#REF!)</f>
        <v>#REF!</v>
      </c>
      <c r="T26" s="22" t="e">
        <f>SUM(Janvier!T32+#REF!+#REF!+#REF!+#REF!+#REF!+#REF!+#REF!+#REF!+#REF!+#REF!+#REF!)</f>
        <v>#REF!</v>
      </c>
      <c r="U26" s="21"/>
      <c r="V26" s="22" t="e">
        <f>SUM(Janvier!V32+#REF!+#REF!+#REF!+#REF!+#REF!+#REF!+#REF!+#REF!+#REF!+#REF!+#REF!)</f>
        <v>#REF!</v>
      </c>
      <c r="W26" s="22" t="e">
        <f>SUM(Janvier!W32+#REF!+#REF!+#REF!+#REF!+#REF!+#REF!+#REF!+#REF!+#REF!+#REF!+#REF!)</f>
        <v>#REF!</v>
      </c>
      <c r="X26" s="21"/>
      <c r="Y26" s="22" t="e">
        <f>SUM(Janvier!Y32+#REF!+#REF!+#REF!+#REF!+#REF!+#REF!+#REF!+#REF!+#REF!+#REF!+#REF!)</f>
        <v>#REF!</v>
      </c>
      <c r="Z26" s="22" t="e">
        <f>SUM(Janvier!Z32+#REF!+#REF!+#REF!+#REF!+#REF!+#REF!+#REF!+#REF!+#REF!+#REF!+#REF!)</f>
        <v>#REF!</v>
      </c>
    </row>
    <row r="27" spans="2:26" ht="39.950000000000003" customHeight="1" thickBot="1" x14ac:dyDescent="0.3">
      <c r="B27" s="27" t="e">
        <f>IF(config!#REF!&lt;&gt;"",config!#REF!,"")</f>
        <v>#REF!</v>
      </c>
      <c r="C27" s="4" t="e">
        <f>IF(config!#REF!&lt;&gt;"",config!#REF!,"")</f>
        <v>#REF!</v>
      </c>
      <c r="D27" s="4" t="e">
        <f>IF(config!#REF!&lt;&gt;"",config!#REF!,"")</f>
        <v>#REF!</v>
      </c>
      <c r="F27" s="14" t="e">
        <f>SUM(Janvier!F33+#REF!+#REF!+#REF!+#REF!+#REF!+#REF!+#REF!+#REF!+#REF!+#REF!+#REF!)</f>
        <v>#REF!</v>
      </c>
      <c r="G27" s="22" t="e">
        <f>SUM(Janvier!G33+#REF!+#REF!+#REF!+#REF!+#REF!+#REF!+#REF!+#REF!+#REF!+#REF!+#REF!)</f>
        <v>#REF!</v>
      </c>
      <c r="H27" s="21"/>
      <c r="I27" s="22" t="e">
        <f>SUM(Janvier!I33+#REF!+#REF!+#REF!+#REF!+#REF!+#REF!+#REF!+#REF!+#REF!+#REF!+#REF!)</f>
        <v>#REF!</v>
      </c>
      <c r="J27" s="22" t="e">
        <f>SUM(Janvier!J33+#REF!+#REF!+#REF!+#REF!+#REF!+#REF!+#REF!+#REF!+#REF!+#REF!+#REF!)</f>
        <v>#REF!</v>
      </c>
      <c r="K27" s="21"/>
      <c r="L27" s="22" t="e">
        <f>SUM(Janvier!L33+#REF!+#REF!+#REF!+#REF!+#REF!+#REF!+#REF!+#REF!+#REF!+#REF!+#REF!)</f>
        <v>#REF!</v>
      </c>
      <c r="M27" s="22" t="e">
        <f>SUM(Janvier!M33+#REF!+#REF!+#REF!+#REF!+#REF!+#REF!+#REF!+#REF!+#REF!+#REF!+#REF!)</f>
        <v>#REF!</v>
      </c>
      <c r="N27" s="21"/>
      <c r="O27" s="22" t="e">
        <f>SUM(Janvier!O33+#REF!+#REF!+#REF!+#REF!+#REF!+#REF!+#REF!+#REF!+#REF!+#REF!+#REF!)</f>
        <v>#REF!</v>
      </c>
      <c r="P27" s="22" t="e">
        <f>SUM(Janvier!P33+#REF!+#REF!+#REF!+#REF!+#REF!+#REF!+#REF!+#REF!+#REF!+#REF!+#REF!)</f>
        <v>#REF!</v>
      </c>
      <c r="Q27" s="22" t="e">
        <f>SUM(Janvier!Q33+#REF!+#REF!+#REF!+#REF!+#REF!+#REF!+#REF!+#REF!+#REF!+#REF!+#REF!)</f>
        <v>#REF!</v>
      </c>
      <c r="R27" s="21"/>
      <c r="S27" s="22" t="e">
        <f>SUM(Janvier!S33+#REF!+#REF!+#REF!+#REF!+#REF!+#REF!+#REF!+#REF!+#REF!+#REF!+#REF!)</f>
        <v>#REF!</v>
      </c>
      <c r="T27" s="22" t="e">
        <f>SUM(Janvier!T33+#REF!+#REF!+#REF!+#REF!+#REF!+#REF!+#REF!+#REF!+#REF!+#REF!+#REF!)</f>
        <v>#REF!</v>
      </c>
      <c r="U27" s="21"/>
      <c r="V27" s="22" t="e">
        <f>SUM(Janvier!V33+#REF!+#REF!+#REF!+#REF!+#REF!+#REF!+#REF!+#REF!+#REF!+#REF!+#REF!)</f>
        <v>#REF!</v>
      </c>
      <c r="W27" s="22" t="e">
        <f>SUM(Janvier!W33+#REF!+#REF!+#REF!+#REF!+#REF!+#REF!+#REF!+#REF!+#REF!+#REF!+#REF!)</f>
        <v>#REF!</v>
      </c>
      <c r="X27" s="21"/>
      <c r="Y27" s="22" t="e">
        <f>SUM(Janvier!Y33+#REF!+#REF!+#REF!+#REF!+#REF!+#REF!+#REF!+#REF!+#REF!+#REF!+#REF!)</f>
        <v>#REF!</v>
      </c>
      <c r="Z27" s="22" t="e">
        <f>SUM(Janvier!Z33+#REF!+#REF!+#REF!+#REF!+#REF!+#REF!+#REF!+#REF!+#REF!+#REF!+#REF!)</f>
        <v>#REF!</v>
      </c>
    </row>
    <row r="28" spans="2:26" ht="39.950000000000003" customHeight="1" thickBot="1" x14ac:dyDescent="0.3">
      <c r="B28" s="27" t="e">
        <f>IF(config!#REF!&lt;&gt;"",config!#REF!,"")</f>
        <v>#REF!</v>
      </c>
      <c r="C28" s="4" t="e">
        <f>IF(config!#REF!&lt;&gt;"",config!#REF!,"")</f>
        <v>#REF!</v>
      </c>
      <c r="D28" s="4" t="e">
        <f>IF(config!#REF!&lt;&gt;"",config!#REF!,"")</f>
        <v>#REF!</v>
      </c>
      <c r="F28" s="14" t="e">
        <f>SUM(Janvier!F34+#REF!+#REF!+#REF!+#REF!+#REF!+#REF!+#REF!+#REF!+#REF!+#REF!+#REF!)</f>
        <v>#REF!</v>
      </c>
      <c r="G28" s="22" t="e">
        <f>SUM(Janvier!G34+#REF!+#REF!+#REF!+#REF!+#REF!+#REF!+#REF!+#REF!+#REF!+#REF!+#REF!)</f>
        <v>#REF!</v>
      </c>
      <c r="H28" s="21"/>
      <c r="I28" s="22" t="e">
        <f>SUM(Janvier!I34+#REF!+#REF!+#REF!+#REF!+#REF!+#REF!+#REF!+#REF!+#REF!+#REF!+#REF!)</f>
        <v>#REF!</v>
      </c>
      <c r="J28" s="22" t="e">
        <f>SUM(Janvier!J34+#REF!+#REF!+#REF!+#REF!+#REF!+#REF!+#REF!+#REF!+#REF!+#REF!+#REF!)</f>
        <v>#REF!</v>
      </c>
      <c r="K28" s="21"/>
      <c r="L28" s="22" t="e">
        <f>SUM(Janvier!L34+#REF!+#REF!+#REF!+#REF!+#REF!+#REF!+#REF!+#REF!+#REF!+#REF!+#REF!)</f>
        <v>#REF!</v>
      </c>
      <c r="M28" s="22" t="e">
        <f>SUM(Janvier!M34+#REF!+#REF!+#REF!+#REF!+#REF!+#REF!+#REF!+#REF!+#REF!+#REF!+#REF!)</f>
        <v>#REF!</v>
      </c>
      <c r="N28" s="21"/>
      <c r="O28" s="22" t="e">
        <f>SUM(Janvier!O34+#REF!+#REF!+#REF!+#REF!+#REF!+#REF!+#REF!+#REF!+#REF!+#REF!+#REF!)</f>
        <v>#REF!</v>
      </c>
      <c r="P28" s="22" t="e">
        <f>SUM(Janvier!P34+#REF!+#REF!+#REF!+#REF!+#REF!+#REF!+#REF!+#REF!+#REF!+#REF!+#REF!)</f>
        <v>#REF!</v>
      </c>
      <c r="Q28" s="22" t="e">
        <f>SUM(Janvier!Q34+#REF!+#REF!+#REF!+#REF!+#REF!+#REF!+#REF!+#REF!+#REF!+#REF!+#REF!)</f>
        <v>#REF!</v>
      </c>
      <c r="R28" s="21"/>
      <c r="S28" s="22" t="e">
        <f>SUM(Janvier!S34+#REF!+#REF!+#REF!+#REF!+#REF!+#REF!+#REF!+#REF!+#REF!+#REF!+#REF!)</f>
        <v>#REF!</v>
      </c>
      <c r="T28" s="22" t="e">
        <f>SUM(Janvier!T34+#REF!+#REF!+#REF!+#REF!+#REF!+#REF!+#REF!+#REF!+#REF!+#REF!+#REF!)</f>
        <v>#REF!</v>
      </c>
      <c r="U28" s="21"/>
      <c r="V28" s="22" t="e">
        <f>SUM(Janvier!V34+#REF!+#REF!+#REF!+#REF!+#REF!+#REF!+#REF!+#REF!+#REF!+#REF!+#REF!)</f>
        <v>#REF!</v>
      </c>
      <c r="W28" s="22" t="e">
        <f>SUM(Janvier!W34+#REF!+#REF!+#REF!+#REF!+#REF!+#REF!+#REF!+#REF!+#REF!+#REF!+#REF!)</f>
        <v>#REF!</v>
      </c>
      <c r="X28" s="21"/>
      <c r="Y28" s="22" t="e">
        <f>SUM(Janvier!Y34+#REF!+#REF!+#REF!+#REF!+#REF!+#REF!+#REF!+#REF!+#REF!+#REF!+#REF!)</f>
        <v>#REF!</v>
      </c>
      <c r="Z28" s="22" t="e">
        <f>SUM(Janvier!Z34+#REF!+#REF!+#REF!+#REF!+#REF!+#REF!+#REF!+#REF!+#REF!+#REF!+#REF!)</f>
        <v>#REF!</v>
      </c>
    </row>
    <row r="29" spans="2:26" ht="39.950000000000003" customHeight="1" thickBot="1" x14ac:dyDescent="0.3">
      <c r="B29" s="27" t="e">
        <f>IF(config!#REF!&lt;&gt;"",config!#REF!,"")</f>
        <v>#REF!</v>
      </c>
      <c r="C29" s="4" t="e">
        <f>IF(config!#REF!&lt;&gt;"",config!#REF!,"")</f>
        <v>#REF!</v>
      </c>
      <c r="D29" s="4" t="e">
        <f>IF(config!#REF!&lt;&gt;"",config!#REF!,"")</f>
        <v>#REF!</v>
      </c>
      <c r="F29" s="14" t="e">
        <f>SUM(Janvier!F35+#REF!+#REF!+#REF!+#REF!+#REF!+#REF!+#REF!+#REF!+#REF!+#REF!+#REF!)</f>
        <v>#REF!</v>
      </c>
      <c r="G29" s="22" t="e">
        <f>SUM(Janvier!G35+#REF!+#REF!+#REF!+#REF!+#REF!+#REF!+#REF!+#REF!+#REF!+#REF!+#REF!)</f>
        <v>#REF!</v>
      </c>
      <c r="H29" s="21"/>
      <c r="I29" s="22" t="e">
        <f>SUM(Janvier!I35+#REF!+#REF!+#REF!+#REF!+#REF!+#REF!+#REF!+#REF!+#REF!+#REF!+#REF!)</f>
        <v>#REF!</v>
      </c>
      <c r="J29" s="22" t="e">
        <f>SUM(Janvier!J35+#REF!+#REF!+#REF!+#REF!+#REF!+#REF!+#REF!+#REF!+#REF!+#REF!+#REF!)</f>
        <v>#REF!</v>
      </c>
      <c r="K29" s="21"/>
      <c r="L29" s="22" t="e">
        <f>SUM(Janvier!L35+#REF!+#REF!+#REF!+#REF!+#REF!+#REF!+#REF!+#REF!+#REF!+#REF!+#REF!)</f>
        <v>#REF!</v>
      </c>
      <c r="M29" s="22" t="e">
        <f>SUM(Janvier!M35+#REF!+#REF!+#REF!+#REF!+#REF!+#REF!+#REF!+#REF!+#REF!+#REF!+#REF!)</f>
        <v>#REF!</v>
      </c>
      <c r="N29" s="21"/>
      <c r="O29" s="22" t="e">
        <f>SUM(Janvier!O35+#REF!+#REF!+#REF!+#REF!+#REF!+#REF!+#REF!+#REF!+#REF!+#REF!+#REF!)</f>
        <v>#REF!</v>
      </c>
      <c r="P29" s="22" t="e">
        <f>SUM(Janvier!P35+#REF!+#REF!+#REF!+#REF!+#REF!+#REF!+#REF!+#REF!+#REF!+#REF!+#REF!)</f>
        <v>#REF!</v>
      </c>
      <c r="Q29" s="22" t="e">
        <f>SUM(Janvier!Q35+#REF!+#REF!+#REF!+#REF!+#REF!+#REF!+#REF!+#REF!+#REF!+#REF!+#REF!)</f>
        <v>#REF!</v>
      </c>
      <c r="R29" s="21"/>
      <c r="S29" s="22" t="e">
        <f>SUM(Janvier!S35+#REF!+#REF!+#REF!+#REF!+#REF!+#REF!+#REF!+#REF!+#REF!+#REF!+#REF!)</f>
        <v>#REF!</v>
      </c>
      <c r="T29" s="22" t="e">
        <f>SUM(Janvier!T35+#REF!+#REF!+#REF!+#REF!+#REF!+#REF!+#REF!+#REF!+#REF!+#REF!+#REF!)</f>
        <v>#REF!</v>
      </c>
      <c r="U29" s="21"/>
      <c r="V29" s="22" t="e">
        <f>SUM(Janvier!V35+#REF!+#REF!+#REF!+#REF!+#REF!+#REF!+#REF!+#REF!+#REF!+#REF!+#REF!)</f>
        <v>#REF!</v>
      </c>
      <c r="W29" s="22" t="e">
        <f>SUM(Janvier!W35+#REF!+#REF!+#REF!+#REF!+#REF!+#REF!+#REF!+#REF!+#REF!+#REF!+#REF!)</f>
        <v>#REF!</v>
      </c>
      <c r="X29" s="21"/>
      <c r="Y29" s="22" t="e">
        <f>SUM(Janvier!Y35+#REF!+#REF!+#REF!+#REF!+#REF!+#REF!+#REF!+#REF!+#REF!+#REF!+#REF!)</f>
        <v>#REF!</v>
      </c>
      <c r="Z29" s="22" t="e">
        <f>SUM(Janvier!Z35+#REF!+#REF!+#REF!+#REF!+#REF!+#REF!+#REF!+#REF!+#REF!+#REF!+#REF!)</f>
        <v>#REF!</v>
      </c>
    </row>
    <row r="30" spans="2:26" ht="39.950000000000003" customHeight="1" thickBot="1" x14ac:dyDescent="0.3">
      <c r="B30" s="27" t="e">
        <f>IF(config!#REF!&lt;&gt;"",config!#REF!,"")</f>
        <v>#REF!</v>
      </c>
      <c r="C30" s="4" t="e">
        <f>IF(config!#REF!&lt;&gt;"",config!#REF!,"")</f>
        <v>#REF!</v>
      </c>
      <c r="D30" s="4" t="e">
        <f>IF(config!#REF!&lt;&gt;"",config!#REF!,"")</f>
        <v>#REF!</v>
      </c>
      <c r="F30" s="14" t="e">
        <f>SUM(Janvier!F36+#REF!+#REF!+#REF!+#REF!+#REF!+#REF!+#REF!+#REF!+#REF!+#REF!+#REF!)</f>
        <v>#REF!</v>
      </c>
      <c r="G30" s="22" t="e">
        <f>SUM(Janvier!G36+#REF!+#REF!+#REF!+#REF!+#REF!+#REF!+#REF!+#REF!+#REF!+#REF!+#REF!)</f>
        <v>#REF!</v>
      </c>
      <c r="H30" s="21"/>
      <c r="I30" s="22" t="e">
        <f>SUM(Janvier!I36+#REF!+#REF!+#REF!+#REF!+#REF!+#REF!+#REF!+#REF!+#REF!+#REF!+#REF!)</f>
        <v>#REF!</v>
      </c>
      <c r="J30" s="22" t="e">
        <f>SUM(Janvier!J36+#REF!+#REF!+#REF!+#REF!+#REF!+#REF!+#REF!+#REF!+#REF!+#REF!+#REF!)</f>
        <v>#REF!</v>
      </c>
      <c r="K30" s="21"/>
      <c r="L30" s="22" t="e">
        <f>SUM(Janvier!L36+#REF!+#REF!+#REF!+#REF!+#REF!+#REF!+#REF!+#REF!+#REF!+#REF!+#REF!)</f>
        <v>#REF!</v>
      </c>
      <c r="M30" s="22" t="e">
        <f>SUM(Janvier!M36+#REF!+#REF!+#REF!+#REF!+#REF!+#REF!+#REF!+#REF!+#REF!+#REF!+#REF!)</f>
        <v>#REF!</v>
      </c>
      <c r="N30" s="21"/>
      <c r="O30" s="22" t="e">
        <f>SUM(Janvier!O36+#REF!+#REF!+#REF!+#REF!+#REF!+#REF!+#REF!+#REF!+#REF!+#REF!+#REF!)</f>
        <v>#REF!</v>
      </c>
      <c r="P30" s="22" t="e">
        <f>SUM(Janvier!P36+#REF!+#REF!+#REF!+#REF!+#REF!+#REF!+#REF!+#REF!+#REF!+#REF!+#REF!)</f>
        <v>#REF!</v>
      </c>
      <c r="Q30" s="22" t="e">
        <f>SUM(Janvier!Q36+#REF!+#REF!+#REF!+#REF!+#REF!+#REF!+#REF!+#REF!+#REF!+#REF!+#REF!)</f>
        <v>#REF!</v>
      </c>
      <c r="R30" s="21"/>
      <c r="S30" s="22" t="e">
        <f>SUM(Janvier!S36+#REF!+#REF!+#REF!+#REF!+#REF!+#REF!+#REF!+#REF!+#REF!+#REF!+#REF!)</f>
        <v>#REF!</v>
      </c>
      <c r="T30" s="22" t="e">
        <f>SUM(Janvier!T36+#REF!+#REF!+#REF!+#REF!+#REF!+#REF!+#REF!+#REF!+#REF!+#REF!+#REF!)</f>
        <v>#REF!</v>
      </c>
      <c r="U30" s="21"/>
      <c r="V30" s="22" t="e">
        <f>SUM(Janvier!V36+#REF!+#REF!+#REF!+#REF!+#REF!+#REF!+#REF!+#REF!+#REF!+#REF!+#REF!)</f>
        <v>#REF!</v>
      </c>
      <c r="W30" s="22" t="e">
        <f>SUM(Janvier!W36+#REF!+#REF!+#REF!+#REF!+#REF!+#REF!+#REF!+#REF!+#REF!+#REF!+#REF!)</f>
        <v>#REF!</v>
      </c>
      <c r="X30" s="21"/>
      <c r="Y30" s="22" t="e">
        <f>SUM(Janvier!Y36+#REF!+#REF!+#REF!+#REF!+#REF!+#REF!+#REF!+#REF!+#REF!+#REF!+#REF!)</f>
        <v>#REF!</v>
      </c>
      <c r="Z30" s="22" t="e">
        <f>SUM(Janvier!Z36+#REF!+#REF!+#REF!+#REF!+#REF!+#REF!+#REF!+#REF!+#REF!+#REF!+#REF!)</f>
        <v>#REF!</v>
      </c>
    </row>
    <row r="31" spans="2:26" ht="39.950000000000003" customHeight="1" thickBot="1" x14ac:dyDescent="0.3">
      <c r="B31" s="27" t="e">
        <f>IF(config!#REF!&lt;&gt;"",config!#REF!,"")</f>
        <v>#REF!</v>
      </c>
      <c r="C31" s="4" t="e">
        <f>IF(config!#REF!&lt;&gt;"",config!#REF!,"")</f>
        <v>#REF!</v>
      </c>
      <c r="D31" s="4" t="e">
        <f>IF(config!#REF!&lt;&gt;"",config!#REF!,"")</f>
        <v>#REF!</v>
      </c>
      <c r="F31" s="14" t="e">
        <f>SUM(Janvier!F37+#REF!+#REF!+#REF!+#REF!+#REF!+#REF!+#REF!+#REF!+#REF!+#REF!+#REF!)</f>
        <v>#REF!</v>
      </c>
      <c r="G31" s="22" t="e">
        <f>SUM(Janvier!G37+#REF!+#REF!+#REF!+#REF!+#REF!+#REF!+#REF!+#REF!+#REF!+#REF!+#REF!)</f>
        <v>#REF!</v>
      </c>
      <c r="H31" s="21"/>
      <c r="I31" s="22" t="e">
        <f>SUM(Janvier!I37+#REF!+#REF!+#REF!+#REF!+#REF!+#REF!+#REF!+#REF!+#REF!+#REF!+#REF!)</f>
        <v>#REF!</v>
      </c>
      <c r="J31" s="22" t="e">
        <f>SUM(Janvier!J37+#REF!+#REF!+#REF!+#REF!+#REF!+#REF!+#REF!+#REF!+#REF!+#REF!+#REF!)</f>
        <v>#REF!</v>
      </c>
      <c r="K31" s="21"/>
      <c r="L31" s="22" t="e">
        <f>SUM(Janvier!L37+#REF!+#REF!+#REF!+#REF!+#REF!+#REF!+#REF!+#REF!+#REF!+#REF!+#REF!)</f>
        <v>#REF!</v>
      </c>
      <c r="M31" s="22" t="e">
        <f>SUM(Janvier!M37+#REF!+#REF!+#REF!+#REF!+#REF!+#REF!+#REF!+#REF!+#REF!+#REF!+#REF!)</f>
        <v>#REF!</v>
      </c>
      <c r="N31" s="21"/>
      <c r="O31" s="22" t="e">
        <f>SUM(Janvier!O37+#REF!+#REF!+#REF!+#REF!+#REF!+#REF!+#REF!+#REF!+#REF!+#REF!+#REF!)</f>
        <v>#REF!</v>
      </c>
      <c r="P31" s="22" t="e">
        <f>SUM(Janvier!P37+#REF!+#REF!+#REF!+#REF!+#REF!+#REF!+#REF!+#REF!+#REF!+#REF!+#REF!)</f>
        <v>#REF!</v>
      </c>
      <c r="Q31" s="22" t="e">
        <f>SUM(Janvier!Q37+#REF!+#REF!+#REF!+#REF!+#REF!+#REF!+#REF!+#REF!+#REF!+#REF!+#REF!)</f>
        <v>#REF!</v>
      </c>
      <c r="R31" s="21"/>
      <c r="S31" s="22" t="e">
        <f>SUM(Janvier!S37+#REF!+#REF!+#REF!+#REF!+#REF!+#REF!+#REF!+#REF!+#REF!+#REF!+#REF!)</f>
        <v>#REF!</v>
      </c>
      <c r="T31" s="22" t="e">
        <f>SUM(Janvier!T37+#REF!+#REF!+#REF!+#REF!+#REF!+#REF!+#REF!+#REF!+#REF!+#REF!+#REF!)</f>
        <v>#REF!</v>
      </c>
      <c r="U31" s="21"/>
      <c r="V31" s="22" t="e">
        <f>SUM(Janvier!V37+#REF!+#REF!+#REF!+#REF!+#REF!+#REF!+#REF!+#REF!+#REF!+#REF!+#REF!)</f>
        <v>#REF!</v>
      </c>
      <c r="W31" s="22" t="e">
        <f>SUM(Janvier!W37+#REF!+#REF!+#REF!+#REF!+#REF!+#REF!+#REF!+#REF!+#REF!+#REF!+#REF!)</f>
        <v>#REF!</v>
      </c>
      <c r="X31" s="21"/>
      <c r="Y31" s="22" t="e">
        <f>SUM(Janvier!Y37+#REF!+#REF!+#REF!+#REF!+#REF!+#REF!+#REF!+#REF!+#REF!+#REF!+#REF!)</f>
        <v>#REF!</v>
      </c>
      <c r="Z31" s="22" t="e">
        <f>SUM(Janvier!Z37+#REF!+#REF!+#REF!+#REF!+#REF!+#REF!+#REF!+#REF!+#REF!+#REF!+#REF!)</f>
        <v>#REF!</v>
      </c>
    </row>
    <row r="32" spans="2:26" ht="39.950000000000003" customHeight="1" thickBot="1" x14ac:dyDescent="0.3">
      <c r="B32" s="27" t="e">
        <f>IF(config!#REF!&lt;&gt;"",config!#REF!,"")</f>
        <v>#REF!</v>
      </c>
      <c r="C32" s="4" t="e">
        <f>IF(config!#REF!&lt;&gt;"",config!#REF!,"")</f>
        <v>#REF!</v>
      </c>
      <c r="D32" s="4" t="e">
        <f>IF(config!#REF!&lt;&gt;"",config!#REF!,"")</f>
        <v>#REF!</v>
      </c>
      <c r="F32" s="14" t="e">
        <f>SUM(Janvier!F38+#REF!+#REF!+#REF!+#REF!+#REF!+#REF!+#REF!+#REF!+#REF!+#REF!+#REF!)</f>
        <v>#REF!</v>
      </c>
      <c r="G32" s="22" t="e">
        <f>SUM(Janvier!G38+#REF!+#REF!+#REF!+#REF!+#REF!+#REF!+#REF!+#REF!+#REF!+#REF!+#REF!)</f>
        <v>#REF!</v>
      </c>
      <c r="H32" s="21"/>
      <c r="I32" s="22" t="e">
        <f>SUM(Janvier!I38+#REF!+#REF!+#REF!+#REF!+#REF!+#REF!+#REF!+#REF!+#REF!+#REF!+#REF!)</f>
        <v>#REF!</v>
      </c>
      <c r="J32" s="22" t="e">
        <f>SUM(Janvier!J38+#REF!+#REF!+#REF!+#REF!+#REF!+#REF!+#REF!+#REF!+#REF!+#REF!+#REF!)</f>
        <v>#REF!</v>
      </c>
      <c r="K32" s="21"/>
      <c r="L32" s="22" t="e">
        <f>SUM(Janvier!L38+#REF!+#REF!+#REF!+#REF!+#REF!+#REF!+#REF!+#REF!+#REF!+#REF!+#REF!)</f>
        <v>#REF!</v>
      </c>
      <c r="M32" s="22" t="e">
        <f>SUM(Janvier!M38+#REF!+#REF!+#REF!+#REF!+#REF!+#REF!+#REF!+#REF!+#REF!+#REF!+#REF!)</f>
        <v>#REF!</v>
      </c>
      <c r="N32" s="21"/>
      <c r="O32" s="22" t="e">
        <f>SUM(Janvier!O38+#REF!+#REF!+#REF!+#REF!+#REF!+#REF!+#REF!+#REF!+#REF!+#REF!+#REF!)</f>
        <v>#REF!</v>
      </c>
      <c r="P32" s="22" t="e">
        <f>SUM(Janvier!P38+#REF!+#REF!+#REF!+#REF!+#REF!+#REF!+#REF!+#REF!+#REF!+#REF!+#REF!)</f>
        <v>#REF!</v>
      </c>
      <c r="Q32" s="22" t="e">
        <f>SUM(Janvier!Q38+#REF!+#REF!+#REF!+#REF!+#REF!+#REF!+#REF!+#REF!+#REF!+#REF!+#REF!)</f>
        <v>#REF!</v>
      </c>
      <c r="R32" s="21"/>
      <c r="S32" s="22" t="e">
        <f>SUM(Janvier!S38+#REF!+#REF!+#REF!+#REF!+#REF!+#REF!+#REF!+#REF!+#REF!+#REF!+#REF!)</f>
        <v>#REF!</v>
      </c>
      <c r="T32" s="22" t="e">
        <f>SUM(Janvier!T38+#REF!+#REF!+#REF!+#REF!+#REF!+#REF!+#REF!+#REF!+#REF!+#REF!+#REF!)</f>
        <v>#REF!</v>
      </c>
      <c r="U32" s="21"/>
      <c r="V32" s="22" t="e">
        <f>SUM(Janvier!V38+#REF!+#REF!+#REF!+#REF!+#REF!+#REF!+#REF!+#REF!+#REF!+#REF!+#REF!)</f>
        <v>#REF!</v>
      </c>
      <c r="W32" s="22" t="e">
        <f>SUM(Janvier!W38+#REF!+#REF!+#REF!+#REF!+#REF!+#REF!+#REF!+#REF!+#REF!+#REF!+#REF!)</f>
        <v>#REF!</v>
      </c>
      <c r="X32" s="21"/>
      <c r="Y32" s="22" t="e">
        <f>SUM(Janvier!Y38+#REF!+#REF!+#REF!+#REF!+#REF!+#REF!+#REF!+#REF!+#REF!+#REF!+#REF!)</f>
        <v>#REF!</v>
      </c>
      <c r="Z32" s="22" t="e">
        <f>SUM(Janvier!Z38+#REF!+#REF!+#REF!+#REF!+#REF!+#REF!+#REF!+#REF!+#REF!+#REF!+#REF!)</f>
        <v>#REF!</v>
      </c>
    </row>
    <row r="33" spans="2:26" ht="39.950000000000003" customHeight="1" thickBot="1" x14ac:dyDescent="0.3">
      <c r="B33" s="27" t="e">
        <f>IF(config!#REF!&lt;&gt;"",config!#REF!,"")</f>
        <v>#REF!</v>
      </c>
      <c r="C33" s="4" t="e">
        <f>IF(config!#REF!&lt;&gt;"",config!#REF!,"")</f>
        <v>#REF!</v>
      </c>
      <c r="D33" s="4" t="e">
        <f>IF(config!#REF!&lt;&gt;"",config!#REF!,"")</f>
        <v>#REF!</v>
      </c>
      <c r="F33" s="14" t="e">
        <f>SUM(Janvier!F39+#REF!+#REF!+#REF!+#REF!+#REF!+#REF!+#REF!+#REF!+#REF!+#REF!+#REF!)</f>
        <v>#REF!</v>
      </c>
      <c r="G33" s="22" t="e">
        <f>SUM(Janvier!G39+#REF!+#REF!+#REF!+#REF!+#REF!+#REF!+#REF!+#REF!+#REF!+#REF!+#REF!)</f>
        <v>#REF!</v>
      </c>
      <c r="H33" s="21"/>
      <c r="I33" s="22" t="e">
        <f>SUM(Janvier!I39+#REF!+#REF!+#REF!+#REF!+#REF!+#REF!+#REF!+#REF!+#REF!+#REF!+#REF!)</f>
        <v>#REF!</v>
      </c>
      <c r="J33" s="22" t="e">
        <f>SUM(Janvier!J39+#REF!+#REF!+#REF!+#REF!+#REF!+#REF!+#REF!+#REF!+#REF!+#REF!+#REF!)</f>
        <v>#REF!</v>
      </c>
      <c r="K33" s="21"/>
      <c r="L33" s="22" t="e">
        <f>SUM(Janvier!L39+#REF!+#REF!+#REF!+#REF!+#REF!+#REF!+#REF!+#REF!+#REF!+#REF!+#REF!)</f>
        <v>#REF!</v>
      </c>
      <c r="M33" s="22" t="e">
        <f>SUM(Janvier!M39+#REF!+#REF!+#REF!+#REF!+#REF!+#REF!+#REF!+#REF!+#REF!+#REF!+#REF!)</f>
        <v>#REF!</v>
      </c>
      <c r="N33" s="21"/>
      <c r="O33" s="22" t="e">
        <f>SUM(Janvier!O39+#REF!+#REF!+#REF!+#REF!+#REF!+#REF!+#REF!+#REF!+#REF!+#REF!+#REF!)</f>
        <v>#REF!</v>
      </c>
      <c r="P33" s="22" t="e">
        <f>SUM(Janvier!P39+#REF!+#REF!+#REF!+#REF!+#REF!+#REF!+#REF!+#REF!+#REF!+#REF!+#REF!)</f>
        <v>#REF!</v>
      </c>
      <c r="Q33" s="22" t="e">
        <f>SUM(Janvier!Q39+#REF!+#REF!+#REF!+#REF!+#REF!+#REF!+#REF!+#REF!+#REF!+#REF!+#REF!)</f>
        <v>#REF!</v>
      </c>
      <c r="R33" s="21"/>
      <c r="S33" s="22" t="e">
        <f>SUM(Janvier!S39+#REF!+#REF!+#REF!+#REF!+#REF!+#REF!+#REF!+#REF!+#REF!+#REF!+#REF!)</f>
        <v>#REF!</v>
      </c>
      <c r="T33" s="22" t="e">
        <f>SUM(Janvier!T39+#REF!+#REF!+#REF!+#REF!+#REF!+#REF!+#REF!+#REF!+#REF!+#REF!+#REF!)</f>
        <v>#REF!</v>
      </c>
      <c r="U33" s="21"/>
      <c r="V33" s="22" t="e">
        <f>SUM(Janvier!V39+#REF!+#REF!+#REF!+#REF!+#REF!+#REF!+#REF!+#REF!+#REF!+#REF!+#REF!)</f>
        <v>#REF!</v>
      </c>
      <c r="W33" s="22" t="e">
        <f>SUM(Janvier!W39+#REF!+#REF!+#REF!+#REF!+#REF!+#REF!+#REF!+#REF!+#REF!+#REF!+#REF!)</f>
        <v>#REF!</v>
      </c>
      <c r="X33" s="21"/>
      <c r="Y33" s="22" t="e">
        <f>SUM(Janvier!Y39+#REF!+#REF!+#REF!+#REF!+#REF!+#REF!+#REF!+#REF!+#REF!+#REF!+#REF!)</f>
        <v>#REF!</v>
      </c>
      <c r="Z33" s="22" t="e">
        <f>SUM(Janvier!Z39+#REF!+#REF!+#REF!+#REF!+#REF!+#REF!+#REF!+#REF!+#REF!+#REF!+#REF!)</f>
        <v>#REF!</v>
      </c>
    </row>
    <row r="34" spans="2:26" ht="39.950000000000003" customHeight="1" thickBot="1" x14ac:dyDescent="0.3">
      <c r="B34" s="27" t="e">
        <f>IF(config!#REF!&lt;&gt;"",config!#REF!,"")</f>
        <v>#REF!</v>
      </c>
      <c r="C34" s="4" t="e">
        <f>IF(config!#REF!&lt;&gt;"",config!#REF!,"")</f>
        <v>#REF!</v>
      </c>
      <c r="D34" s="4" t="e">
        <f>IF(config!#REF!&lt;&gt;"",config!#REF!,"")</f>
        <v>#REF!</v>
      </c>
      <c r="F34" s="14" t="e">
        <f>SUM(Janvier!F40+#REF!+#REF!+#REF!+#REF!+#REF!+#REF!+#REF!+#REF!+#REF!+#REF!+#REF!)</f>
        <v>#REF!</v>
      </c>
      <c r="G34" s="22" t="e">
        <f>SUM(Janvier!G40+#REF!+#REF!+#REF!+#REF!+#REF!+#REF!+#REF!+#REF!+#REF!+#REF!+#REF!)</f>
        <v>#REF!</v>
      </c>
      <c r="H34" s="21"/>
      <c r="I34" s="22" t="e">
        <f>SUM(Janvier!I40+#REF!+#REF!+#REF!+#REF!+#REF!+#REF!+#REF!+#REF!+#REF!+#REF!+#REF!)</f>
        <v>#REF!</v>
      </c>
      <c r="J34" s="22" t="e">
        <f>SUM(Janvier!J40+#REF!+#REF!+#REF!+#REF!+#REF!+#REF!+#REF!+#REF!+#REF!+#REF!+#REF!)</f>
        <v>#REF!</v>
      </c>
      <c r="K34" s="21"/>
      <c r="L34" s="22" t="e">
        <f>SUM(Janvier!L40+#REF!+#REF!+#REF!+#REF!+#REF!+#REF!+#REF!+#REF!+#REF!+#REF!+#REF!)</f>
        <v>#REF!</v>
      </c>
      <c r="M34" s="22" t="e">
        <f>SUM(Janvier!M40+#REF!+#REF!+#REF!+#REF!+#REF!+#REF!+#REF!+#REF!+#REF!+#REF!+#REF!)</f>
        <v>#REF!</v>
      </c>
      <c r="N34" s="21"/>
      <c r="O34" s="22" t="e">
        <f>SUM(Janvier!O40+#REF!+#REF!+#REF!+#REF!+#REF!+#REF!+#REF!+#REF!+#REF!+#REF!+#REF!)</f>
        <v>#REF!</v>
      </c>
      <c r="P34" s="22" t="e">
        <f>SUM(Janvier!P40+#REF!+#REF!+#REF!+#REF!+#REF!+#REF!+#REF!+#REF!+#REF!+#REF!+#REF!)</f>
        <v>#REF!</v>
      </c>
      <c r="Q34" s="22" t="e">
        <f>SUM(Janvier!Q40+#REF!+#REF!+#REF!+#REF!+#REF!+#REF!+#REF!+#REF!+#REF!+#REF!+#REF!)</f>
        <v>#REF!</v>
      </c>
      <c r="R34" s="21"/>
      <c r="S34" s="22" t="e">
        <f>SUM(Janvier!S40+#REF!+#REF!+#REF!+#REF!+#REF!+#REF!+#REF!+#REF!+#REF!+#REF!+#REF!)</f>
        <v>#REF!</v>
      </c>
      <c r="T34" s="22" t="e">
        <f>SUM(Janvier!T40+#REF!+#REF!+#REF!+#REF!+#REF!+#REF!+#REF!+#REF!+#REF!+#REF!+#REF!)</f>
        <v>#REF!</v>
      </c>
      <c r="U34" s="21"/>
      <c r="V34" s="22" t="e">
        <f>SUM(Janvier!V40+#REF!+#REF!+#REF!+#REF!+#REF!+#REF!+#REF!+#REF!+#REF!+#REF!+#REF!)</f>
        <v>#REF!</v>
      </c>
      <c r="W34" s="22" t="e">
        <f>SUM(Janvier!W40+#REF!+#REF!+#REF!+#REF!+#REF!+#REF!+#REF!+#REF!+#REF!+#REF!+#REF!)</f>
        <v>#REF!</v>
      </c>
      <c r="X34" s="21"/>
      <c r="Y34" s="22" t="e">
        <f>SUM(Janvier!Y40+#REF!+#REF!+#REF!+#REF!+#REF!+#REF!+#REF!+#REF!+#REF!+#REF!+#REF!)</f>
        <v>#REF!</v>
      </c>
      <c r="Z34" s="22" t="e">
        <f>SUM(Janvier!Z40+#REF!+#REF!+#REF!+#REF!+#REF!+#REF!+#REF!+#REF!+#REF!+#REF!+#REF!)</f>
        <v>#REF!</v>
      </c>
    </row>
    <row r="35" spans="2:26" ht="39.950000000000003" customHeight="1" thickBot="1" x14ac:dyDescent="0.3">
      <c r="B35" s="27" t="e">
        <f>IF(config!#REF!&lt;&gt;"",config!#REF!,"")</f>
        <v>#REF!</v>
      </c>
      <c r="C35" s="4" t="e">
        <f>IF(config!#REF!&lt;&gt;"",config!#REF!,"")</f>
        <v>#REF!</v>
      </c>
      <c r="D35" s="4" t="e">
        <f>IF(config!#REF!&lt;&gt;"",config!#REF!,"")</f>
        <v>#REF!</v>
      </c>
      <c r="F35" s="14" t="e">
        <f>SUM(Janvier!F41+#REF!+#REF!+#REF!+#REF!+#REF!+#REF!+#REF!+#REF!+#REF!+#REF!+#REF!)</f>
        <v>#REF!</v>
      </c>
      <c r="G35" s="22" t="e">
        <f>SUM(Janvier!G41+#REF!+#REF!+#REF!+#REF!+#REF!+#REF!+#REF!+#REF!+#REF!+#REF!+#REF!)</f>
        <v>#REF!</v>
      </c>
      <c r="H35" s="21"/>
      <c r="I35" s="22" t="e">
        <f>SUM(Janvier!I41+#REF!+#REF!+#REF!+#REF!+#REF!+#REF!+#REF!+#REF!+#REF!+#REF!+#REF!)</f>
        <v>#REF!</v>
      </c>
      <c r="J35" s="22" t="e">
        <f>SUM(Janvier!J41+#REF!+#REF!+#REF!+#REF!+#REF!+#REF!+#REF!+#REF!+#REF!+#REF!+#REF!)</f>
        <v>#REF!</v>
      </c>
      <c r="K35" s="21"/>
      <c r="L35" s="22" t="e">
        <f>SUM(Janvier!L41+#REF!+#REF!+#REF!+#REF!+#REF!+#REF!+#REF!+#REF!+#REF!+#REF!+#REF!)</f>
        <v>#REF!</v>
      </c>
      <c r="M35" s="22" t="e">
        <f>SUM(Janvier!M41+#REF!+#REF!+#REF!+#REF!+#REF!+#REF!+#REF!+#REF!+#REF!+#REF!+#REF!)</f>
        <v>#REF!</v>
      </c>
      <c r="N35" s="21"/>
      <c r="O35" s="22" t="e">
        <f>SUM(Janvier!O41+#REF!+#REF!+#REF!+#REF!+#REF!+#REF!+#REF!+#REF!+#REF!+#REF!+#REF!)</f>
        <v>#REF!</v>
      </c>
      <c r="P35" s="22" t="e">
        <f>SUM(Janvier!P41+#REF!+#REF!+#REF!+#REF!+#REF!+#REF!+#REF!+#REF!+#REF!+#REF!+#REF!)</f>
        <v>#REF!</v>
      </c>
      <c r="Q35" s="22" t="e">
        <f>SUM(Janvier!Q41+#REF!+#REF!+#REF!+#REF!+#REF!+#REF!+#REF!+#REF!+#REF!+#REF!+#REF!)</f>
        <v>#REF!</v>
      </c>
      <c r="R35" s="21"/>
      <c r="S35" s="22" t="e">
        <f>SUM(Janvier!S41+#REF!+#REF!+#REF!+#REF!+#REF!+#REF!+#REF!+#REF!+#REF!+#REF!+#REF!)</f>
        <v>#REF!</v>
      </c>
      <c r="T35" s="22" t="e">
        <f>SUM(Janvier!T41+#REF!+#REF!+#REF!+#REF!+#REF!+#REF!+#REF!+#REF!+#REF!+#REF!+#REF!)</f>
        <v>#REF!</v>
      </c>
      <c r="U35" s="21"/>
      <c r="V35" s="22" t="e">
        <f>SUM(Janvier!V41+#REF!+#REF!+#REF!+#REF!+#REF!+#REF!+#REF!+#REF!+#REF!+#REF!+#REF!)</f>
        <v>#REF!</v>
      </c>
      <c r="W35" s="22" t="e">
        <f>SUM(Janvier!W41+#REF!+#REF!+#REF!+#REF!+#REF!+#REF!+#REF!+#REF!+#REF!+#REF!+#REF!)</f>
        <v>#REF!</v>
      </c>
      <c r="X35" s="21"/>
      <c r="Y35" s="22" t="e">
        <f>SUM(Janvier!Y41+#REF!+#REF!+#REF!+#REF!+#REF!+#REF!+#REF!+#REF!+#REF!+#REF!+#REF!)</f>
        <v>#REF!</v>
      </c>
      <c r="Z35" s="22" t="e">
        <f>SUM(Janvier!Z41+#REF!+#REF!+#REF!+#REF!+#REF!+#REF!+#REF!+#REF!+#REF!+#REF!+#REF!)</f>
        <v>#REF!</v>
      </c>
    </row>
    <row r="36" spans="2:26" ht="39.950000000000003" customHeight="1" thickBot="1" x14ac:dyDescent="0.3">
      <c r="B36" s="27" t="e">
        <f>IF(config!#REF!&lt;&gt;"",config!#REF!,"")</f>
        <v>#REF!</v>
      </c>
      <c r="C36" s="4" t="e">
        <f>IF(config!#REF!&lt;&gt;"",config!#REF!,"")</f>
        <v>#REF!</v>
      </c>
      <c r="D36" s="4" t="e">
        <f>IF(config!#REF!&lt;&gt;"",config!#REF!,"")</f>
        <v>#REF!</v>
      </c>
      <c r="F36" s="14" t="e">
        <f>SUM(Janvier!F42+#REF!+#REF!+#REF!+#REF!+#REF!+#REF!+#REF!+#REF!+#REF!+#REF!+#REF!)</f>
        <v>#REF!</v>
      </c>
      <c r="G36" s="22" t="e">
        <f>SUM(Janvier!G42+#REF!+#REF!+#REF!+#REF!+#REF!+#REF!+#REF!+#REF!+#REF!+#REF!+#REF!)</f>
        <v>#REF!</v>
      </c>
      <c r="H36" s="21"/>
      <c r="I36" s="22" t="e">
        <f>SUM(Janvier!I42+#REF!+#REF!+#REF!+#REF!+#REF!+#REF!+#REF!+#REF!+#REF!+#REF!+#REF!)</f>
        <v>#REF!</v>
      </c>
      <c r="J36" s="22" t="e">
        <f>SUM(Janvier!J42+#REF!+#REF!+#REF!+#REF!+#REF!+#REF!+#REF!+#REF!+#REF!+#REF!+#REF!)</f>
        <v>#REF!</v>
      </c>
      <c r="K36" s="21"/>
      <c r="L36" s="22" t="e">
        <f>SUM(Janvier!L42+#REF!+#REF!+#REF!+#REF!+#REF!+#REF!+#REF!+#REF!+#REF!+#REF!+#REF!)</f>
        <v>#REF!</v>
      </c>
      <c r="M36" s="22" t="e">
        <f>SUM(Janvier!M42+#REF!+#REF!+#REF!+#REF!+#REF!+#REF!+#REF!+#REF!+#REF!+#REF!+#REF!)</f>
        <v>#REF!</v>
      </c>
      <c r="N36" s="21"/>
      <c r="O36" s="22" t="e">
        <f>SUM(Janvier!O42+#REF!+#REF!+#REF!+#REF!+#REF!+#REF!+#REF!+#REF!+#REF!+#REF!+#REF!)</f>
        <v>#REF!</v>
      </c>
      <c r="P36" s="22" t="e">
        <f>SUM(Janvier!P42+#REF!+#REF!+#REF!+#REF!+#REF!+#REF!+#REF!+#REF!+#REF!+#REF!+#REF!)</f>
        <v>#REF!</v>
      </c>
      <c r="Q36" s="22" t="e">
        <f>SUM(Janvier!Q42+#REF!+#REF!+#REF!+#REF!+#REF!+#REF!+#REF!+#REF!+#REF!+#REF!+#REF!)</f>
        <v>#REF!</v>
      </c>
      <c r="R36" s="21"/>
      <c r="S36" s="22" t="e">
        <f>SUM(Janvier!S42+#REF!+#REF!+#REF!+#REF!+#REF!+#REF!+#REF!+#REF!+#REF!+#REF!+#REF!)</f>
        <v>#REF!</v>
      </c>
      <c r="T36" s="22" t="e">
        <f>SUM(Janvier!T42+#REF!+#REF!+#REF!+#REF!+#REF!+#REF!+#REF!+#REF!+#REF!+#REF!+#REF!)</f>
        <v>#REF!</v>
      </c>
      <c r="U36" s="21"/>
      <c r="V36" s="22" t="e">
        <f>SUM(Janvier!V42+#REF!+#REF!+#REF!+#REF!+#REF!+#REF!+#REF!+#REF!+#REF!+#REF!+#REF!)</f>
        <v>#REF!</v>
      </c>
      <c r="W36" s="22" t="e">
        <f>SUM(Janvier!W42+#REF!+#REF!+#REF!+#REF!+#REF!+#REF!+#REF!+#REF!+#REF!+#REF!+#REF!)</f>
        <v>#REF!</v>
      </c>
      <c r="X36" s="21"/>
      <c r="Y36" s="22" t="e">
        <f>SUM(Janvier!Y42+#REF!+#REF!+#REF!+#REF!+#REF!+#REF!+#REF!+#REF!+#REF!+#REF!+#REF!)</f>
        <v>#REF!</v>
      </c>
      <c r="Z36" s="22" t="e">
        <f>SUM(Janvier!Z42+#REF!+#REF!+#REF!+#REF!+#REF!+#REF!+#REF!+#REF!+#REF!+#REF!+#REF!)</f>
        <v>#REF!</v>
      </c>
    </row>
    <row r="37" spans="2:26" ht="39.950000000000003" customHeight="1" thickBot="1" x14ac:dyDescent="0.3">
      <c r="B37" s="27" t="e">
        <f>IF(config!#REF!&lt;&gt;"",config!#REF!,"")</f>
        <v>#REF!</v>
      </c>
      <c r="C37" s="4" t="e">
        <f>IF(config!#REF!&lt;&gt;"",config!#REF!,"")</f>
        <v>#REF!</v>
      </c>
      <c r="D37" s="4" t="e">
        <f>IF(config!#REF!&lt;&gt;"",config!#REF!,"")</f>
        <v>#REF!</v>
      </c>
      <c r="F37" s="14" t="e">
        <f>SUM(Janvier!F43+#REF!+#REF!+#REF!+#REF!+#REF!+#REF!+#REF!+#REF!+#REF!+#REF!+#REF!)</f>
        <v>#REF!</v>
      </c>
      <c r="G37" s="22" t="e">
        <f>SUM(Janvier!G43+#REF!+#REF!+#REF!+#REF!+#REF!+#REF!+#REF!+#REF!+#REF!+#REF!+#REF!)</f>
        <v>#REF!</v>
      </c>
      <c r="H37" s="21"/>
      <c r="I37" s="22" t="e">
        <f>SUM(Janvier!I43+#REF!+#REF!+#REF!+#REF!+#REF!+#REF!+#REF!+#REF!+#REF!+#REF!+#REF!)</f>
        <v>#REF!</v>
      </c>
      <c r="J37" s="22" t="e">
        <f>SUM(Janvier!J43+#REF!+#REF!+#REF!+#REF!+#REF!+#REF!+#REF!+#REF!+#REF!+#REF!+#REF!)</f>
        <v>#REF!</v>
      </c>
      <c r="K37" s="21"/>
      <c r="L37" s="22" t="e">
        <f>SUM(Janvier!L43+#REF!+#REF!+#REF!+#REF!+#REF!+#REF!+#REF!+#REF!+#REF!+#REF!+#REF!)</f>
        <v>#REF!</v>
      </c>
      <c r="M37" s="22" t="e">
        <f>SUM(Janvier!M43+#REF!+#REF!+#REF!+#REF!+#REF!+#REF!+#REF!+#REF!+#REF!+#REF!+#REF!)</f>
        <v>#REF!</v>
      </c>
      <c r="N37" s="21"/>
      <c r="O37" s="22" t="e">
        <f>SUM(Janvier!O43+#REF!+#REF!+#REF!+#REF!+#REF!+#REF!+#REF!+#REF!+#REF!+#REF!+#REF!)</f>
        <v>#REF!</v>
      </c>
      <c r="P37" s="22" t="e">
        <f>SUM(Janvier!P43+#REF!+#REF!+#REF!+#REF!+#REF!+#REF!+#REF!+#REF!+#REF!+#REF!+#REF!)</f>
        <v>#REF!</v>
      </c>
      <c r="Q37" s="22" t="e">
        <f>SUM(Janvier!Q43+#REF!+#REF!+#REF!+#REF!+#REF!+#REF!+#REF!+#REF!+#REF!+#REF!+#REF!)</f>
        <v>#REF!</v>
      </c>
      <c r="R37" s="21"/>
      <c r="S37" s="22" t="e">
        <f>SUM(Janvier!S43+#REF!+#REF!+#REF!+#REF!+#REF!+#REF!+#REF!+#REF!+#REF!+#REF!+#REF!)</f>
        <v>#REF!</v>
      </c>
      <c r="T37" s="22" t="e">
        <f>SUM(Janvier!T43+#REF!+#REF!+#REF!+#REF!+#REF!+#REF!+#REF!+#REF!+#REF!+#REF!+#REF!)</f>
        <v>#REF!</v>
      </c>
      <c r="U37" s="21"/>
      <c r="V37" s="22" t="e">
        <f>SUM(Janvier!V43+#REF!+#REF!+#REF!+#REF!+#REF!+#REF!+#REF!+#REF!+#REF!+#REF!+#REF!)</f>
        <v>#REF!</v>
      </c>
      <c r="W37" s="22" t="e">
        <f>SUM(Janvier!W43+#REF!+#REF!+#REF!+#REF!+#REF!+#REF!+#REF!+#REF!+#REF!+#REF!+#REF!)</f>
        <v>#REF!</v>
      </c>
      <c r="X37" s="21"/>
      <c r="Y37" s="22" t="e">
        <f>SUM(Janvier!Y43+#REF!+#REF!+#REF!+#REF!+#REF!+#REF!+#REF!+#REF!+#REF!+#REF!+#REF!)</f>
        <v>#REF!</v>
      </c>
      <c r="Z37" s="22" t="e">
        <f>SUM(Janvier!Z43+#REF!+#REF!+#REF!+#REF!+#REF!+#REF!+#REF!+#REF!+#REF!+#REF!+#REF!)</f>
        <v>#REF!</v>
      </c>
    </row>
    <row r="38" spans="2:26" ht="39.950000000000003" customHeight="1" thickBot="1" x14ac:dyDescent="0.3">
      <c r="B38" s="27" t="e">
        <f>IF(config!#REF!&lt;&gt;"",config!#REF!,"")</f>
        <v>#REF!</v>
      </c>
      <c r="C38" s="4" t="e">
        <f>IF(config!#REF!&lt;&gt;"",config!#REF!,"")</f>
        <v>#REF!</v>
      </c>
      <c r="D38" s="4" t="e">
        <f>IF(config!#REF!&lt;&gt;"",config!#REF!,"")</f>
        <v>#REF!</v>
      </c>
      <c r="F38" s="14" t="e">
        <f>SUM(Janvier!F44+#REF!+#REF!+#REF!+#REF!+#REF!+#REF!+#REF!+#REF!+#REF!+#REF!+#REF!)</f>
        <v>#REF!</v>
      </c>
      <c r="G38" s="22" t="e">
        <f>SUM(Janvier!G44+#REF!+#REF!+#REF!+#REF!+#REF!+#REF!+#REF!+#REF!+#REF!+#REF!+#REF!)</f>
        <v>#REF!</v>
      </c>
      <c r="H38" s="21"/>
      <c r="I38" s="22" t="e">
        <f>SUM(Janvier!I44+#REF!+#REF!+#REF!+#REF!+#REF!+#REF!+#REF!+#REF!+#REF!+#REF!+#REF!)</f>
        <v>#REF!</v>
      </c>
      <c r="J38" s="22" t="e">
        <f>SUM(Janvier!J44+#REF!+#REF!+#REF!+#REF!+#REF!+#REF!+#REF!+#REF!+#REF!+#REF!+#REF!)</f>
        <v>#REF!</v>
      </c>
      <c r="K38" s="21"/>
      <c r="L38" s="22" t="e">
        <f>SUM(Janvier!L44+#REF!+#REF!+#REF!+#REF!+#REF!+#REF!+#REF!+#REF!+#REF!+#REF!+#REF!)</f>
        <v>#REF!</v>
      </c>
      <c r="M38" s="22" t="e">
        <f>SUM(Janvier!M44+#REF!+#REF!+#REF!+#REF!+#REF!+#REF!+#REF!+#REF!+#REF!+#REF!+#REF!)</f>
        <v>#REF!</v>
      </c>
      <c r="N38" s="21"/>
      <c r="O38" s="22" t="e">
        <f>SUM(Janvier!O44+#REF!+#REF!+#REF!+#REF!+#REF!+#REF!+#REF!+#REF!+#REF!+#REF!+#REF!)</f>
        <v>#REF!</v>
      </c>
      <c r="P38" s="22" t="e">
        <f>SUM(Janvier!P44+#REF!+#REF!+#REF!+#REF!+#REF!+#REF!+#REF!+#REF!+#REF!+#REF!+#REF!)</f>
        <v>#REF!</v>
      </c>
      <c r="Q38" s="22" t="e">
        <f>SUM(Janvier!Q44+#REF!+#REF!+#REF!+#REF!+#REF!+#REF!+#REF!+#REF!+#REF!+#REF!+#REF!)</f>
        <v>#REF!</v>
      </c>
      <c r="R38" s="21"/>
      <c r="S38" s="22" t="e">
        <f>SUM(Janvier!S44+#REF!+#REF!+#REF!+#REF!+#REF!+#REF!+#REF!+#REF!+#REF!+#REF!+#REF!)</f>
        <v>#REF!</v>
      </c>
      <c r="T38" s="22" t="e">
        <f>SUM(Janvier!T44+#REF!+#REF!+#REF!+#REF!+#REF!+#REF!+#REF!+#REF!+#REF!+#REF!+#REF!)</f>
        <v>#REF!</v>
      </c>
      <c r="U38" s="21"/>
      <c r="V38" s="22" t="e">
        <f>SUM(Janvier!V44+#REF!+#REF!+#REF!+#REF!+#REF!+#REF!+#REF!+#REF!+#REF!+#REF!+#REF!)</f>
        <v>#REF!</v>
      </c>
      <c r="W38" s="22" t="e">
        <f>SUM(Janvier!W44+#REF!+#REF!+#REF!+#REF!+#REF!+#REF!+#REF!+#REF!+#REF!+#REF!+#REF!)</f>
        <v>#REF!</v>
      </c>
      <c r="X38" s="21"/>
      <c r="Y38" s="22" t="e">
        <f>SUM(Janvier!Y44+#REF!+#REF!+#REF!+#REF!+#REF!+#REF!+#REF!+#REF!+#REF!+#REF!+#REF!)</f>
        <v>#REF!</v>
      </c>
      <c r="Z38" s="22" t="e">
        <f>SUM(Janvier!Z44+#REF!+#REF!+#REF!+#REF!+#REF!+#REF!+#REF!+#REF!+#REF!+#REF!+#REF!)</f>
        <v>#REF!</v>
      </c>
    </row>
    <row r="39" spans="2:26" ht="39.950000000000003" customHeight="1" thickBot="1" x14ac:dyDescent="0.3">
      <c r="B39" s="27" t="e">
        <f>IF(config!#REF!&lt;&gt;"",config!#REF!,"")</f>
        <v>#REF!</v>
      </c>
      <c r="C39" s="4" t="e">
        <f>IF(config!#REF!&lt;&gt;"",config!#REF!,"")</f>
        <v>#REF!</v>
      </c>
      <c r="D39" s="4" t="e">
        <f>IF(config!#REF!&lt;&gt;"",config!#REF!,"")</f>
        <v>#REF!</v>
      </c>
      <c r="F39" s="14" t="e">
        <f>SUM(Janvier!F45+#REF!+#REF!+#REF!+#REF!+#REF!+#REF!+#REF!+#REF!+#REF!+#REF!+#REF!)</f>
        <v>#REF!</v>
      </c>
      <c r="G39" s="22" t="e">
        <f>SUM(Janvier!G45+#REF!+#REF!+#REF!+#REF!+#REF!+#REF!+#REF!+#REF!+#REF!+#REF!+#REF!)</f>
        <v>#REF!</v>
      </c>
      <c r="H39" s="21"/>
      <c r="I39" s="22" t="e">
        <f>SUM(Janvier!I45+#REF!+#REF!+#REF!+#REF!+#REF!+#REF!+#REF!+#REF!+#REF!+#REF!+#REF!)</f>
        <v>#REF!</v>
      </c>
      <c r="J39" s="22" t="e">
        <f>SUM(Janvier!J45+#REF!+#REF!+#REF!+#REF!+#REF!+#REF!+#REF!+#REF!+#REF!+#REF!+#REF!)</f>
        <v>#REF!</v>
      </c>
      <c r="K39" s="21"/>
      <c r="L39" s="22" t="e">
        <f>SUM(Janvier!L45+#REF!+#REF!+#REF!+#REF!+#REF!+#REF!+#REF!+#REF!+#REF!+#REF!+#REF!)</f>
        <v>#REF!</v>
      </c>
      <c r="M39" s="22" t="e">
        <f>SUM(Janvier!M45+#REF!+#REF!+#REF!+#REF!+#REF!+#REF!+#REF!+#REF!+#REF!+#REF!+#REF!)</f>
        <v>#REF!</v>
      </c>
      <c r="N39" s="21"/>
      <c r="O39" s="22" t="e">
        <f>SUM(Janvier!O45+#REF!+#REF!+#REF!+#REF!+#REF!+#REF!+#REF!+#REF!+#REF!+#REF!+#REF!)</f>
        <v>#REF!</v>
      </c>
      <c r="P39" s="22" t="e">
        <f>SUM(Janvier!P45+#REF!+#REF!+#REF!+#REF!+#REF!+#REF!+#REF!+#REF!+#REF!+#REF!+#REF!)</f>
        <v>#REF!</v>
      </c>
      <c r="Q39" s="22" t="e">
        <f>SUM(Janvier!Q45+#REF!+#REF!+#REF!+#REF!+#REF!+#REF!+#REF!+#REF!+#REF!+#REF!+#REF!)</f>
        <v>#REF!</v>
      </c>
      <c r="R39" s="21"/>
      <c r="S39" s="22" t="e">
        <f>SUM(Janvier!S45+#REF!+#REF!+#REF!+#REF!+#REF!+#REF!+#REF!+#REF!+#REF!+#REF!+#REF!)</f>
        <v>#REF!</v>
      </c>
      <c r="T39" s="22" t="e">
        <f>SUM(Janvier!T45+#REF!+#REF!+#REF!+#REF!+#REF!+#REF!+#REF!+#REF!+#REF!+#REF!+#REF!)</f>
        <v>#REF!</v>
      </c>
      <c r="U39" s="21"/>
      <c r="V39" s="22" t="e">
        <f>SUM(Janvier!V45+#REF!+#REF!+#REF!+#REF!+#REF!+#REF!+#REF!+#REF!+#REF!+#REF!+#REF!)</f>
        <v>#REF!</v>
      </c>
      <c r="W39" s="22" t="e">
        <f>SUM(Janvier!W45+#REF!+#REF!+#REF!+#REF!+#REF!+#REF!+#REF!+#REF!+#REF!+#REF!+#REF!)</f>
        <v>#REF!</v>
      </c>
      <c r="X39" s="21"/>
      <c r="Y39" s="22" t="e">
        <f>SUM(Janvier!Y45+#REF!+#REF!+#REF!+#REF!+#REF!+#REF!+#REF!+#REF!+#REF!+#REF!+#REF!)</f>
        <v>#REF!</v>
      </c>
      <c r="Z39" s="22" t="e">
        <f>SUM(Janvier!Z45+#REF!+#REF!+#REF!+#REF!+#REF!+#REF!+#REF!+#REF!+#REF!+#REF!+#REF!)</f>
        <v>#REF!</v>
      </c>
    </row>
    <row r="40" spans="2:26" ht="39.950000000000003" customHeight="1" thickBot="1" x14ac:dyDescent="0.3">
      <c r="B40" s="27" t="e">
        <f>IF(config!#REF!&lt;&gt;"",config!#REF!,"")</f>
        <v>#REF!</v>
      </c>
      <c r="C40" s="4" t="e">
        <f>IF(config!#REF!&lt;&gt;"",config!#REF!,"")</f>
        <v>#REF!</v>
      </c>
      <c r="D40" s="4" t="e">
        <f>IF(config!#REF!&lt;&gt;"",config!#REF!,"")</f>
        <v>#REF!</v>
      </c>
      <c r="F40" s="14" t="e">
        <f>SUM(Janvier!F46+#REF!+#REF!+#REF!+#REF!+#REF!+#REF!+#REF!+#REF!+#REF!+#REF!+#REF!)</f>
        <v>#REF!</v>
      </c>
      <c r="G40" s="22" t="e">
        <f>SUM(Janvier!G46+#REF!+#REF!+#REF!+#REF!+#REF!+#REF!+#REF!+#REF!+#REF!+#REF!+#REF!)</f>
        <v>#REF!</v>
      </c>
      <c r="H40" s="21"/>
      <c r="I40" s="22" t="e">
        <f>SUM(Janvier!I46+#REF!+#REF!+#REF!+#REF!+#REF!+#REF!+#REF!+#REF!+#REF!+#REF!+#REF!)</f>
        <v>#REF!</v>
      </c>
      <c r="J40" s="22" t="e">
        <f>SUM(Janvier!J46+#REF!+#REF!+#REF!+#REF!+#REF!+#REF!+#REF!+#REF!+#REF!+#REF!+#REF!)</f>
        <v>#REF!</v>
      </c>
      <c r="K40" s="21"/>
      <c r="L40" s="22" t="e">
        <f>SUM(Janvier!L46+#REF!+#REF!+#REF!+#REF!+#REF!+#REF!+#REF!+#REF!+#REF!+#REF!+#REF!)</f>
        <v>#REF!</v>
      </c>
      <c r="M40" s="22" t="e">
        <f>SUM(Janvier!M46+#REF!+#REF!+#REF!+#REF!+#REF!+#REF!+#REF!+#REF!+#REF!+#REF!+#REF!)</f>
        <v>#REF!</v>
      </c>
      <c r="N40" s="21"/>
      <c r="O40" s="22" t="e">
        <f>SUM(Janvier!O46+#REF!+#REF!+#REF!+#REF!+#REF!+#REF!+#REF!+#REF!+#REF!+#REF!+#REF!)</f>
        <v>#REF!</v>
      </c>
      <c r="P40" s="22" t="e">
        <f>SUM(Janvier!P46+#REF!+#REF!+#REF!+#REF!+#REF!+#REF!+#REF!+#REF!+#REF!+#REF!+#REF!)</f>
        <v>#REF!</v>
      </c>
      <c r="Q40" s="22" t="e">
        <f>SUM(Janvier!Q46+#REF!+#REF!+#REF!+#REF!+#REF!+#REF!+#REF!+#REF!+#REF!+#REF!+#REF!)</f>
        <v>#REF!</v>
      </c>
      <c r="R40" s="21"/>
      <c r="S40" s="22" t="e">
        <f>SUM(Janvier!S46+#REF!+#REF!+#REF!+#REF!+#REF!+#REF!+#REF!+#REF!+#REF!+#REF!+#REF!)</f>
        <v>#REF!</v>
      </c>
      <c r="T40" s="22" t="e">
        <f>SUM(Janvier!T46+#REF!+#REF!+#REF!+#REF!+#REF!+#REF!+#REF!+#REF!+#REF!+#REF!+#REF!)</f>
        <v>#REF!</v>
      </c>
      <c r="U40" s="21"/>
      <c r="V40" s="22" t="e">
        <f>SUM(Janvier!V46+#REF!+#REF!+#REF!+#REF!+#REF!+#REF!+#REF!+#REF!+#REF!+#REF!+#REF!)</f>
        <v>#REF!</v>
      </c>
      <c r="W40" s="22" t="e">
        <f>SUM(Janvier!W46+#REF!+#REF!+#REF!+#REF!+#REF!+#REF!+#REF!+#REF!+#REF!+#REF!+#REF!)</f>
        <v>#REF!</v>
      </c>
      <c r="X40" s="21"/>
      <c r="Y40" s="22" t="e">
        <f>SUM(Janvier!Y46+#REF!+#REF!+#REF!+#REF!+#REF!+#REF!+#REF!+#REF!+#REF!+#REF!+#REF!)</f>
        <v>#REF!</v>
      </c>
      <c r="Z40" s="22" t="e">
        <f>SUM(Janvier!Z46+#REF!+#REF!+#REF!+#REF!+#REF!+#REF!+#REF!+#REF!+#REF!+#REF!+#REF!)</f>
        <v>#REF!</v>
      </c>
    </row>
    <row r="41" spans="2:26" ht="39.950000000000003" customHeight="1" thickBot="1" x14ac:dyDescent="0.3">
      <c r="B41" s="27" t="e">
        <f>IF(config!#REF!&lt;&gt;"",config!#REF!,"")</f>
        <v>#REF!</v>
      </c>
      <c r="C41" s="4" t="e">
        <f>IF(config!#REF!&lt;&gt;"",config!#REF!,"")</f>
        <v>#REF!</v>
      </c>
      <c r="D41" s="4" t="e">
        <f>IF(config!#REF!&lt;&gt;"",config!#REF!,"")</f>
        <v>#REF!</v>
      </c>
      <c r="F41" s="14" t="e">
        <f>SUM(Janvier!F47+#REF!+#REF!+#REF!+#REF!+#REF!+#REF!+#REF!+#REF!+#REF!+#REF!+#REF!)</f>
        <v>#REF!</v>
      </c>
      <c r="G41" s="22" t="e">
        <f>SUM(Janvier!G47+#REF!+#REF!+#REF!+#REF!+#REF!+#REF!+#REF!+#REF!+#REF!+#REF!+#REF!)</f>
        <v>#REF!</v>
      </c>
      <c r="H41" s="21"/>
      <c r="I41" s="22" t="e">
        <f>SUM(Janvier!I47+#REF!+#REF!+#REF!+#REF!+#REF!+#REF!+#REF!+#REF!+#REF!+#REF!+#REF!)</f>
        <v>#REF!</v>
      </c>
      <c r="J41" s="22" t="e">
        <f>SUM(Janvier!J47+#REF!+#REF!+#REF!+#REF!+#REF!+#REF!+#REF!+#REF!+#REF!+#REF!+#REF!)</f>
        <v>#REF!</v>
      </c>
      <c r="K41" s="21"/>
      <c r="L41" s="22" t="e">
        <f>SUM(Janvier!L47+#REF!+#REF!+#REF!+#REF!+#REF!+#REF!+#REF!+#REF!+#REF!+#REF!+#REF!)</f>
        <v>#REF!</v>
      </c>
      <c r="M41" s="22" t="e">
        <f>SUM(Janvier!M47+#REF!+#REF!+#REF!+#REF!+#REF!+#REF!+#REF!+#REF!+#REF!+#REF!+#REF!)</f>
        <v>#REF!</v>
      </c>
      <c r="N41" s="21"/>
      <c r="O41" s="22" t="e">
        <f>SUM(Janvier!O47+#REF!+#REF!+#REF!+#REF!+#REF!+#REF!+#REF!+#REF!+#REF!+#REF!+#REF!)</f>
        <v>#REF!</v>
      </c>
      <c r="P41" s="22" t="e">
        <f>SUM(Janvier!P47+#REF!+#REF!+#REF!+#REF!+#REF!+#REF!+#REF!+#REF!+#REF!+#REF!+#REF!)</f>
        <v>#REF!</v>
      </c>
      <c r="Q41" s="22" t="e">
        <f>SUM(Janvier!Q47+#REF!+#REF!+#REF!+#REF!+#REF!+#REF!+#REF!+#REF!+#REF!+#REF!+#REF!)</f>
        <v>#REF!</v>
      </c>
      <c r="R41" s="21"/>
      <c r="S41" s="22" t="e">
        <f>SUM(Janvier!S47+#REF!+#REF!+#REF!+#REF!+#REF!+#REF!+#REF!+#REF!+#REF!+#REF!+#REF!)</f>
        <v>#REF!</v>
      </c>
      <c r="T41" s="22" t="e">
        <f>SUM(Janvier!T47+#REF!+#REF!+#REF!+#REF!+#REF!+#REF!+#REF!+#REF!+#REF!+#REF!+#REF!)</f>
        <v>#REF!</v>
      </c>
      <c r="U41" s="21"/>
      <c r="V41" s="22" t="e">
        <f>SUM(Janvier!V47+#REF!+#REF!+#REF!+#REF!+#REF!+#REF!+#REF!+#REF!+#REF!+#REF!+#REF!)</f>
        <v>#REF!</v>
      </c>
      <c r="W41" s="22" t="e">
        <f>SUM(Janvier!W47+#REF!+#REF!+#REF!+#REF!+#REF!+#REF!+#REF!+#REF!+#REF!+#REF!+#REF!)</f>
        <v>#REF!</v>
      </c>
      <c r="X41" s="21"/>
      <c r="Y41" s="22" t="e">
        <f>SUM(Janvier!Y47+#REF!+#REF!+#REF!+#REF!+#REF!+#REF!+#REF!+#REF!+#REF!+#REF!+#REF!)</f>
        <v>#REF!</v>
      </c>
      <c r="Z41" s="22" t="e">
        <f>SUM(Janvier!Z47+#REF!+#REF!+#REF!+#REF!+#REF!+#REF!+#REF!+#REF!+#REF!+#REF!+#REF!)</f>
        <v>#REF!</v>
      </c>
    </row>
    <row r="42" spans="2:26" ht="39.950000000000003" customHeight="1" thickBot="1" x14ac:dyDescent="0.3">
      <c r="B42" s="27" t="e">
        <f>IF(config!#REF!&lt;&gt;"",config!#REF!,"")</f>
        <v>#REF!</v>
      </c>
      <c r="C42" s="4" t="e">
        <f>IF(config!#REF!&lt;&gt;"",config!#REF!,"")</f>
        <v>#REF!</v>
      </c>
      <c r="D42" s="4" t="e">
        <f>IF(config!#REF!&lt;&gt;"",config!#REF!,"")</f>
        <v>#REF!</v>
      </c>
      <c r="F42" s="14" t="e">
        <f>SUM(Janvier!F48+#REF!+#REF!+#REF!+#REF!+#REF!+#REF!+#REF!+#REF!+#REF!+#REF!+#REF!)</f>
        <v>#REF!</v>
      </c>
      <c r="G42" s="22" t="e">
        <f>SUM(Janvier!G48+#REF!+#REF!+#REF!+#REF!+#REF!+#REF!+#REF!+#REF!+#REF!+#REF!+#REF!)</f>
        <v>#REF!</v>
      </c>
      <c r="H42" s="21"/>
      <c r="I42" s="22" t="e">
        <f>SUM(Janvier!I48+#REF!+#REF!+#REF!+#REF!+#REF!+#REF!+#REF!+#REF!+#REF!+#REF!+#REF!)</f>
        <v>#REF!</v>
      </c>
      <c r="J42" s="22" t="e">
        <f>SUM(Janvier!J48+#REF!+#REF!+#REF!+#REF!+#REF!+#REF!+#REF!+#REF!+#REF!+#REF!+#REF!)</f>
        <v>#REF!</v>
      </c>
      <c r="K42" s="21"/>
      <c r="L42" s="22" t="e">
        <f>SUM(Janvier!L48+#REF!+#REF!+#REF!+#REF!+#REF!+#REF!+#REF!+#REF!+#REF!+#REF!+#REF!)</f>
        <v>#REF!</v>
      </c>
      <c r="M42" s="22" t="e">
        <f>SUM(Janvier!M48+#REF!+#REF!+#REF!+#REF!+#REF!+#REF!+#REF!+#REF!+#REF!+#REF!+#REF!)</f>
        <v>#REF!</v>
      </c>
      <c r="N42" s="21"/>
      <c r="O42" s="22" t="e">
        <f>SUM(Janvier!O48+#REF!+#REF!+#REF!+#REF!+#REF!+#REF!+#REF!+#REF!+#REF!+#REF!+#REF!)</f>
        <v>#REF!</v>
      </c>
      <c r="P42" s="22" t="e">
        <f>SUM(Janvier!P48+#REF!+#REF!+#REF!+#REF!+#REF!+#REF!+#REF!+#REF!+#REF!+#REF!+#REF!)</f>
        <v>#REF!</v>
      </c>
      <c r="Q42" s="22" t="e">
        <f>SUM(Janvier!Q48+#REF!+#REF!+#REF!+#REF!+#REF!+#REF!+#REF!+#REF!+#REF!+#REF!+#REF!)</f>
        <v>#REF!</v>
      </c>
      <c r="R42" s="21"/>
      <c r="S42" s="22" t="e">
        <f>SUM(Janvier!S48+#REF!+#REF!+#REF!+#REF!+#REF!+#REF!+#REF!+#REF!+#REF!+#REF!+#REF!)</f>
        <v>#REF!</v>
      </c>
      <c r="T42" s="22" t="e">
        <f>SUM(Janvier!T48+#REF!+#REF!+#REF!+#REF!+#REF!+#REF!+#REF!+#REF!+#REF!+#REF!+#REF!)</f>
        <v>#REF!</v>
      </c>
      <c r="U42" s="21"/>
      <c r="V42" s="22" t="e">
        <f>SUM(Janvier!V48+#REF!+#REF!+#REF!+#REF!+#REF!+#REF!+#REF!+#REF!+#REF!+#REF!+#REF!)</f>
        <v>#REF!</v>
      </c>
      <c r="W42" s="22" t="e">
        <f>SUM(Janvier!W48+#REF!+#REF!+#REF!+#REF!+#REF!+#REF!+#REF!+#REF!+#REF!+#REF!+#REF!)</f>
        <v>#REF!</v>
      </c>
      <c r="X42" s="21"/>
      <c r="Y42" s="22" t="e">
        <f>SUM(Janvier!Y48+#REF!+#REF!+#REF!+#REF!+#REF!+#REF!+#REF!+#REF!+#REF!+#REF!+#REF!)</f>
        <v>#REF!</v>
      </c>
      <c r="Z42" s="22" t="e">
        <f>SUM(Janvier!Z48+#REF!+#REF!+#REF!+#REF!+#REF!+#REF!+#REF!+#REF!+#REF!+#REF!+#REF!)</f>
        <v>#REF!</v>
      </c>
    </row>
    <row r="43" spans="2:26" ht="39.950000000000003" customHeight="1" thickBot="1" x14ac:dyDescent="0.3">
      <c r="B43" s="27" t="e">
        <f>IF(config!#REF!&lt;&gt;"",config!#REF!,"")</f>
        <v>#REF!</v>
      </c>
      <c r="C43" s="4" t="e">
        <f>IF(config!#REF!&lt;&gt;"",config!#REF!,"")</f>
        <v>#REF!</v>
      </c>
      <c r="D43" s="4" t="e">
        <f>IF(config!#REF!&lt;&gt;"",config!#REF!,"")</f>
        <v>#REF!</v>
      </c>
      <c r="F43" s="14" t="e">
        <f>SUM(Janvier!F49+#REF!+#REF!+#REF!+#REF!+#REF!+#REF!+#REF!+#REF!+#REF!+#REF!+#REF!)</f>
        <v>#REF!</v>
      </c>
      <c r="G43" s="22" t="e">
        <f>SUM(Janvier!G49+#REF!+#REF!+#REF!+#REF!+#REF!+#REF!+#REF!+#REF!+#REF!+#REF!+#REF!)</f>
        <v>#REF!</v>
      </c>
      <c r="H43" s="21"/>
      <c r="I43" s="22" t="e">
        <f>SUM(Janvier!I49+#REF!+#REF!+#REF!+#REF!+#REF!+#REF!+#REF!+#REF!+#REF!+#REF!+#REF!)</f>
        <v>#REF!</v>
      </c>
      <c r="J43" s="22" t="e">
        <f>SUM(Janvier!J49+#REF!+#REF!+#REF!+#REF!+#REF!+#REF!+#REF!+#REF!+#REF!+#REF!+#REF!)</f>
        <v>#REF!</v>
      </c>
      <c r="K43" s="21"/>
      <c r="L43" s="22" t="e">
        <f>SUM(Janvier!L49+#REF!+#REF!+#REF!+#REF!+#REF!+#REF!+#REF!+#REF!+#REF!+#REF!+#REF!)</f>
        <v>#REF!</v>
      </c>
      <c r="M43" s="22" t="e">
        <f>SUM(Janvier!M49+#REF!+#REF!+#REF!+#REF!+#REF!+#REF!+#REF!+#REF!+#REF!+#REF!+#REF!)</f>
        <v>#REF!</v>
      </c>
      <c r="N43" s="21"/>
      <c r="O43" s="22" t="e">
        <f>SUM(Janvier!O49+#REF!+#REF!+#REF!+#REF!+#REF!+#REF!+#REF!+#REF!+#REF!+#REF!+#REF!)</f>
        <v>#REF!</v>
      </c>
      <c r="P43" s="22" t="e">
        <f>SUM(Janvier!P49+#REF!+#REF!+#REF!+#REF!+#REF!+#REF!+#REF!+#REF!+#REF!+#REF!+#REF!)</f>
        <v>#REF!</v>
      </c>
      <c r="Q43" s="22" t="e">
        <f>SUM(Janvier!Q49+#REF!+#REF!+#REF!+#REF!+#REF!+#REF!+#REF!+#REF!+#REF!+#REF!+#REF!)</f>
        <v>#REF!</v>
      </c>
      <c r="R43" s="21"/>
      <c r="S43" s="22" t="e">
        <f>SUM(Janvier!S49+#REF!+#REF!+#REF!+#REF!+#REF!+#REF!+#REF!+#REF!+#REF!+#REF!+#REF!)</f>
        <v>#REF!</v>
      </c>
      <c r="T43" s="22" t="e">
        <f>SUM(Janvier!T49+#REF!+#REF!+#REF!+#REF!+#REF!+#REF!+#REF!+#REF!+#REF!+#REF!+#REF!)</f>
        <v>#REF!</v>
      </c>
      <c r="U43" s="21"/>
      <c r="V43" s="22" t="e">
        <f>SUM(Janvier!V49+#REF!+#REF!+#REF!+#REF!+#REF!+#REF!+#REF!+#REF!+#REF!+#REF!+#REF!)</f>
        <v>#REF!</v>
      </c>
      <c r="W43" s="22" t="e">
        <f>SUM(Janvier!W49+#REF!+#REF!+#REF!+#REF!+#REF!+#REF!+#REF!+#REF!+#REF!+#REF!+#REF!)</f>
        <v>#REF!</v>
      </c>
      <c r="X43" s="21"/>
      <c r="Y43" s="22" t="e">
        <f>SUM(Janvier!Y49+#REF!+#REF!+#REF!+#REF!+#REF!+#REF!+#REF!+#REF!+#REF!+#REF!+#REF!)</f>
        <v>#REF!</v>
      </c>
      <c r="Z43" s="22" t="e">
        <f>SUM(Janvier!Z49+#REF!+#REF!+#REF!+#REF!+#REF!+#REF!+#REF!+#REF!+#REF!+#REF!+#REF!)</f>
        <v>#REF!</v>
      </c>
    </row>
    <row r="44" spans="2:26" ht="39.950000000000003" customHeight="1" thickBot="1" x14ac:dyDescent="0.3">
      <c r="B44" s="27" t="e">
        <f>IF(config!#REF!&lt;&gt;"",config!#REF!,"")</f>
        <v>#REF!</v>
      </c>
      <c r="C44" s="4" t="e">
        <f>IF(config!#REF!&lt;&gt;"",config!#REF!,"")</f>
        <v>#REF!</v>
      </c>
      <c r="D44" s="4" t="e">
        <f>IF(config!#REF!&lt;&gt;"",config!#REF!,"")</f>
        <v>#REF!</v>
      </c>
      <c r="F44" s="14" t="e">
        <f>SUM(Janvier!F50+#REF!+#REF!+#REF!+#REF!+#REF!+#REF!+#REF!+#REF!+#REF!+#REF!+#REF!)</f>
        <v>#REF!</v>
      </c>
      <c r="G44" s="22" t="e">
        <f>SUM(Janvier!G50+#REF!+#REF!+#REF!+#REF!+#REF!+#REF!+#REF!+#REF!+#REF!+#REF!+#REF!)</f>
        <v>#REF!</v>
      </c>
      <c r="H44" s="21"/>
      <c r="I44" s="22" t="e">
        <f>SUM(Janvier!I50+#REF!+#REF!+#REF!+#REF!+#REF!+#REF!+#REF!+#REF!+#REF!+#REF!+#REF!)</f>
        <v>#REF!</v>
      </c>
      <c r="J44" s="22" t="e">
        <f>SUM(Janvier!J50+#REF!+#REF!+#REF!+#REF!+#REF!+#REF!+#REF!+#REF!+#REF!+#REF!+#REF!)</f>
        <v>#REF!</v>
      </c>
      <c r="K44" s="21"/>
      <c r="L44" s="22" t="e">
        <f>SUM(Janvier!L50+#REF!+#REF!+#REF!+#REF!+#REF!+#REF!+#REF!+#REF!+#REF!+#REF!+#REF!)</f>
        <v>#REF!</v>
      </c>
      <c r="M44" s="22" t="e">
        <f>SUM(Janvier!M50+#REF!+#REF!+#REF!+#REF!+#REF!+#REF!+#REF!+#REF!+#REF!+#REF!+#REF!)</f>
        <v>#REF!</v>
      </c>
      <c r="N44" s="21"/>
      <c r="O44" s="22" t="e">
        <f>SUM(Janvier!O50+#REF!+#REF!+#REF!+#REF!+#REF!+#REF!+#REF!+#REF!+#REF!+#REF!+#REF!)</f>
        <v>#REF!</v>
      </c>
      <c r="P44" s="22" t="e">
        <f>SUM(Janvier!P50+#REF!+#REF!+#REF!+#REF!+#REF!+#REF!+#REF!+#REF!+#REF!+#REF!+#REF!)</f>
        <v>#REF!</v>
      </c>
      <c r="Q44" s="22" t="e">
        <f>SUM(Janvier!Q50+#REF!+#REF!+#REF!+#REF!+#REF!+#REF!+#REF!+#REF!+#REF!+#REF!+#REF!)</f>
        <v>#REF!</v>
      </c>
      <c r="R44" s="21"/>
      <c r="S44" s="22" t="e">
        <f>SUM(Janvier!S50+#REF!+#REF!+#REF!+#REF!+#REF!+#REF!+#REF!+#REF!+#REF!+#REF!+#REF!)</f>
        <v>#REF!</v>
      </c>
      <c r="T44" s="22" t="e">
        <f>SUM(Janvier!T50+#REF!+#REF!+#REF!+#REF!+#REF!+#REF!+#REF!+#REF!+#REF!+#REF!+#REF!)</f>
        <v>#REF!</v>
      </c>
      <c r="U44" s="21"/>
      <c r="V44" s="22" t="e">
        <f>SUM(Janvier!V50+#REF!+#REF!+#REF!+#REF!+#REF!+#REF!+#REF!+#REF!+#REF!+#REF!+#REF!)</f>
        <v>#REF!</v>
      </c>
      <c r="W44" s="22" t="e">
        <f>SUM(Janvier!W50+#REF!+#REF!+#REF!+#REF!+#REF!+#REF!+#REF!+#REF!+#REF!+#REF!+#REF!)</f>
        <v>#REF!</v>
      </c>
      <c r="X44" s="21"/>
      <c r="Y44" s="22" t="e">
        <f>SUM(Janvier!Y50+#REF!+#REF!+#REF!+#REF!+#REF!+#REF!+#REF!+#REF!+#REF!+#REF!+#REF!)</f>
        <v>#REF!</v>
      </c>
      <c r="Z44" s="22" t="e">
        <f>SUM(Janvier!Z50+#REF!+#REF!+#REF!+#REF!+#REF!+#REF!+#REF!+#REF!+#REF!+#REF!+#REF!)</f>
        <v>#REF!</v>
      </c>
    </row>
    <row r="45" spans="2:26" ht="39.950000000000003" customHeight="1" thickBot="1" x14ac:dyDescent="0.3">
      <c r="B45" s="27" t="e">
        <f>IF(config!#REF!&lt;&gt;"",config!#REF!,"")</f>
        <v>#REF!</v>
      </c>
      <c r="C45" s="4" t="e">
        <f>IF(config!#REF!&lt;&gt;"",config!#REF!,"")</f>
        <v>#REF!</v>
      </c>
      <c r="D45" s="4" t="e">
        <f>IF(config!#REF!&lt;&gt;"",config!#REF!,"")</f>
        <v>#REF!</v>
      </c>
      <c r="F45" s="14" t="e">
        <f>SUM(Janvier!F51+#REF!+#REF!+#REF!+#REF!+#REF!+#REF!+#REF!+#REF!+#REF!+#REF!+#REF!)</f>
        <v>#REF!</v>
      </c>
      <c r="G45" s="22" t="e">
        <f>SUM(Janvier!G51+#REF!+#REF!+#REF!+#REF!+#REF!+#REF!+#REF!+#REF!+#REF!+#REF!+#REF!)</f>
        <v>#REF!</v>
      </c>
      <c r="H45" s="21"/>
      <c r="I45" s="22" t="e">
        <f>SUM(Janvier!I51+#REF!+#REF!+#REF!+#REF!+#REF!+#REF!+#REF!+#REF!+#REF!+#REF!+#REF!)</f>
        <v>#REF!</v>
      </c>
      <c r="J45" s="22" t="e">
        <f>SUM(Janvier!J51+#REF!+#REF!+#REF!+#REF!+#REF!+#REF!+#REF!+#REF!+#REF!+#REF!+#REF!)</f>
        <v>#REF!</v>
      </c>
      <c r="K45" s="21"/>
      <c r="L45" s="22" t="e">
        <f>SUM(Janvier!L51+#REF!+#REF!+#REF!+#REF!+#REF!+#REF!+#REF!+#REF!+#REF!+#REF!+#REF!)</f>
        <v>#REF!</v>
      </c>
      <c r="M45" s="22" t="e">
        <f>SUM(Janvier!M51+#REF!+#REF!+#REF!+#REF!+#REF!+#REF!+#REF!+#REF!+#REF!+#REF!+#REF!)</f>
        <v>#REF!</v>
      </c>
      <c r="N45" s="21"/>
      <c r="O45" s="22" t="e">
        <f>SUM(Janvier!O51+#REF!+#REF!+#REF!+#REF!+#REF!+#REF!+#REF!+#REF!+#REF!+#REF!+#REF!)</f>
        <v>#REF!</v>
      </c>
      <c r="P45" s="22" t="e">
        <f>SUM(Janvier!P51+#REF!+#REF!+#REF!+#REF!+#REF!+#REF!+#REF!+#REF!+#REF!+#REF!+#REF!)</f>
        <v>#REF!</v>
      </c>
      <c r="Q45" s="22" t="e">
        <f>SUM(Janvier!Q51+#REF!+#REF!+#REF!+#REF!+#REF!+#REF!+#REF!+#REF!+#REF!+#REF!+#REF!)</f>
        <v>#REF!</v>
      </c>
      <c r="R45" s="21"/>
      <c r="S45" s="22" t="e">
        <f>SUM(Janvier!S51+#REF!+#REF!+#REF!+#REF!+#REF!+#REF!+#REF!+#REF!+#REF!+#REF!+#REF!)</f>
        <v>#REF!</v>
      </c>
      <c r="T45" s="22" t="e">
        <f>SUM(Janvier!T51+#REF!+#REF!+#REF!+#REF!+#REF!+#REF!+#REF!+#REF!+#REF!+#REF!+#REF!)</f>
        <v>#REF!</v>
      </c>
      <c r="U45" s="21"/>
      <c r="V45" s="22" t="e">
        <f>SUM(Janvier!V51+#REF!+#REF!+#REF!+#REF!+#REF!+#REF!+#REF!+#REF!+#REF!+#REF!+#REF!)</f>
        <v>#REF!</v>
      </c>
      <c r="W45" s="22" t="e">
        <f>SUM(Janvier!W51+#REF!+#REF!+#REF!+#REF!+#REF!+#REF!+#REF!+#REF!+#REF!+#REF!+#REF!)</f>
        <v>#REF!</v>
      </c>
      <c r="X45" s="21"/>
      <c r="Y45" s="22" t="e">
        <f>SUM(Janvier!Y51+#REF!+#REF!+#REF!+#REF!+#REF!+#REF!+#REF!+#REF!+#REF!+#REF!+#REF!)</f>
        <v>#REF!</v>
      </c>
      <c r="Z45" s="22" t="e">
        <f>SUM(Janvier!Z51+#REF!+#REF!+#REF!+#REF!+#REF!+#REF!+#REF!+#REF!+#REF!+#REF!+#REF!)</f>
        <v>#REF!</v>
      </c>
    </row>
    <row r="46" spans="2:26" ht="39.950000000000003" customHeight="1" thickBot="1" x14ac:dyDescent="0.3">
      <c r="B46" s="27" t="e">
        <f>IF(config!#REF!&lt;&gt;"",config!#REF!,"")</f>
        <v>#REF!</v>
      </c>
      <c r="C46" s="4" t="e">
        <f>IF(config!#REF!&lt;&gt;"",config!#REF!,"")</f>
        <v>#REF!</v>
      </c>
      <c r="D46" s="4" t="e">
        <f>IF(config!#REF!&lt;&gt;"",config!#REF!,"")</f>
        <v>#REF!</v>
      </c>
      <c r="F46" s="14" t="e">
        <f>SUM(Janvier!F52+#REF!+#REF!+#REF!+#REF!+#REF!+#REF!+#REF!+#REF!+#REF!+#REF!+#REF!)</f>
        <v>#REF!</v>
      </c>
      <c r="G46" s="22" t="e">
        <f>SUM(Janvier!G52+#REF!+#REF!+#REF!+#REF!+#REF!+#REF!+#REF!+#REF!+#REF!+#REF!+#REF!)</f>
        <v>#REF!</v>
      </c>
      <c r="H46" s="21"/>
      <c r="I46" s="22" t="e">
        <f>SUM(Janvier!I52+#REF!+#REF!+#REF!+#REF!+#REF!+#REF!+#REF!+#REF!+#REF!+#REF!+#REF!)</f>
        <v>#REF!</v>
      </c>
      <c r="J46" s="22" t="e">
        <f>SUM(Janvier!J52+#REF!+#REF!+#REF!+#REF!+#REF!+#REF!+#REF!+#REF!+#REF!+#REF!+#REF!)</f>
        <v>#REF!</v>
      </c>
      <c r="K46" s="21"/>
      <c r="L46" s="22" t="e">
        <f>SUM(Janvier!L52+#REF!+#REF!+#REF!+#REF!+#REF!+#REF!+#REF!+#REF!+#REF!+#REF!+#REF!)</f>
        <v>#REF!</v>
      </c>
      <c r="M46" s="22" t="e">
        <f>SUM(Janvier!M52+#REF!+#REF!+#REF!+#REF!+#REF!+#REF!+#REF!+#REF!+#REF!+#REF!+#REF!)</f>
        <v>#REF!</v>
      </c>
      <c r="N46" s="21"/>
      <c r="O46" s="22" t="e">
        <f>SUM(Janvier!O52+#REF!+#REF!+#REF!+#REF!+#REF!+#REF!+#REF!+#REF!+#REF!+#REF!+#REF!)</f>
        <v>#REF!</v>
      </c>
      <c r="P46" s="22" t="e">
        <f>SUM(Janvier!P52+#REF!+#REF!+#REF!+#REF!+#REF!+#REF!+#REF!+#REF!+#REF!+#REF!+#REF!)</f>
        <v>#REF!</v>
      </c>
      <c r="Q46" s="22" t="e">
        <f>SUM(Janvier!Q52+#REF!+#REF!+#REF!+#REF!+#REF!+#REF!+#REF!+#REF!+#REF!+#REF!+#REF!)</f>
        <v>#REF!</v>
      </c>
      <c r="R46" s="21"/>
      <c r="S46" s="22" t="e">
        <f>SUM(Janvier!S52+#REF!+#REF!+#REF!+#REF!+#REF!+#REF!+#REF!+#REF!+#REF!+#REF!+#REF!)</f>
        <v>#REF!</v>
      </c>
      <c r="T46" s="22" t="e">
        <f>SUM(Janvier!T52+#REF!+#REF!+#REF!+#REF!+#REF!+#REF!+#REF!+#REF!+#REF!+#REF!+#REF!)</f>
        <v>#REF!</v>
      </c>
      <c r="U46" s="21"/>
      <c r="V46" s="22" t="e">
        <f>SUM(Janvier!V52+#REF!+#REF!+#REF!+#REF!+#REF!+#REF!+#REF!+#REF!+#REF!+#REF!+#REF!)</f>
        <v>#REF!</v>
      </c>
      <c r="W46" s="22" t="e">
        <f>SUM(Janvier!W52+#REF!+#REF!+#REF!+#REF!+#REF!+#REF!+#REF!+#REF!+#REF!+#REF!+#REF!)</f>
        <v>#REF!</v>
      </c>
      <c r="X46" s="21"/>
      <c r="Y46" s="22" t="e">
        <f>SUM(Janvier!Y52+#REF!+#REF!+#REF!+#REF!+#REF!+#REF!+#REF!+#REF!+#REF!+#REF!+#REF!)</f>
        <v>#REF!</v>
      </c>
      <c r="Z46" s="22" t="e">
        <f>SUM(Janvier!Z52+#REF!+#REF!+#REF!+#REF!+#REF!+#REF!+#REF!+#REF!+#REF!+#REF!+#REF!)</f>
        <v>#REF!</v>
      </c>
    </row>
    <row r="47" spans="2:26" ht="39.950000000000003" customHeight="1" thickBot="1" x14ac:dyDescent="0.3">
      <c r="B47" s="27" t="e">
        <f>IF(config!#REF!&lt;&gt;"",config!#REF!,"")</f>
        <v>#REF!</v>
      </c>
      <c r="C47" s="4" t="e">
        <f>IF(config!#REF!&lt;&gt;"",config!#REF!,"")</f>
        <v>#REF!</v>
      </c>
      <c r="D47" s="4" t="e">
        <f>IF(config!#REF!&lt;&gt;"",config!#REF!,"")</f>
        <v>#REF!</v>
      </c>
      <c r="F47" s="14" t="e">
        <f>SUM(Janvier!F53+#REF!+#REF!+#REF!+#REF!+#REF!+#REF!+#REF!+#REF!+#REF!+#REF!+#REF!)</f>
        <v>#REF!</v>
      </c>
      <c r="G47" s="22" t="e">
        <f>SUM(Janvier!G53+#REF!+#REF!+#REF!+#REF!+#REF!+#REF!+#REF!+#REF!+#REF!+#REF!+#REF!)</f>
        <v>#REF!</v>
      </c>
      <c r="H47" s="21"/>
      <c r="I47" s="22" t="e">
        <f>SUM(Janvier!I53+#REF!+#REF!+#REF!+#REF!+#REF!+#REF!+#REF!+#REF!+#REF!+#REF!+#REF!)</f>
        <v>#REF!</v>
      </c>
      <c r="J47" s="22" t="e">
        <f>SUM(Janvier!J53+#REF!+#REF!+#REF!+#REF!+#REF!+#REF!+#REF!+#REF!+#REF!+#REF!+#REF!)</f>
        <v>#REF!</v>
      </c>
      <c r="K47" s="21"/>
      <c r="L47" s="22" t="e">
        <f>SUM(Janvier!L53+#REF!+#REF!+#REF!+#REF!+#REF!+#REF!+#REF!+#REF!+#REF!+#REF!+#REF!)</f>
        <v>#REF!</v>
      </c>
      <c r="M47" s="22" t="e">
        <f>SUM(Janvier!M53+#REF!+#REF!+#REF!+#REF!+#REF!+#REF!+#REF!+#REF!+#REF!+#REF!+#REF!)</f>
        <v>#REF!</v>
      </c>
      <c r="N47" s="21"/>
      <c r="O47" s="22" t="e">
        <f>SUM(Janvier!O53+#REF!+#REF!+#REF!+#REF!+#REF!+#REF!+#REF!+#REF!+#REF!+#REF!+#REF!)</f>
        <v>#REF!</v>
      </c>
      <c r="P47" s="22" t="e">
        <f>SUM(Janvier!P53+#REF!+#REF!+#REF!+#REF!+#REF!+#REF!+#REF!+#REF!+#REF!+#REF!+#REF!)</f>
        <v>#REF!</v>
      </c>
      <c r="Q47" s="22" t="e">
        <f>SUM(Janvier!Q53+#REF!+#REF!+#REF!+#REF!+#REF!+#REF!+#REF!+#REF!+#REF!+#REF!+#REF!)</f>
        <v>#REF!</v>
      </c>
      <c r="R47" s="21"/>
      <c r="S47" s="22" t="e">
        <f>SUM(Janvier!S53+#REF!+#REF!+#REF!+#REF!+#REF!+#REF!+#REF!+#REF!+#REF!+#REF!+#REF!)</f>
        <v>#REF!</v>
      </c>
      <c r="T47" s="22" t="e">
        <f>SUM(Janvier!T53+#REF!+#REF!+#REF!+#REF!+#REF!+#REF!+#REF!+#REF!+#REF!+#REF!+#REF!)</f>
        <v>#REF!</v>
      </c>
      <c r="U47" s="21"/>
      <c r="V47" s="22" t="e">
        <f>SUM(Janvier!V53+#REF!+#REF!+#REF!+#REF!+#REF!+#REF!+#REF!+#REF!+#REF!+#REF!+#REF!)</f>
        <v>#REF!</v>
      </c>
      <c r="W47" s="22" t="e">
        <f>SUM(Janvier!W53+#REF!+#REF!+#REF!+#REF!+#REF!+#REF!+#REF!+#REF!+#REF!+#REF!+#REF!)</f>
        <v>#REF!</v>
      </c>
      <c r="X47" s="21"/>
      <c r="Y47" s="22" t="e">
        <f>SUM(Janvier!Y53+#REF!+#REF!+#REF!+#REF!+#REF!+#REF!+#REF!+#REF!+#REF!+#REF!+#REF!)</f>
        <v>#REF!</v>
      </c>
      <c r="Z47" s="22" t="e">
        <f>SUM(Janvier!Z53+#REF!+#REF!+#REF!+#REF!+#REF!+#REF!+#REF!+#REF!+#REF!+#REF!+#REF!)</f>
        <v>#REF!</v>
      </c>
    </row>
    <row r="48" spans="2:26" ht="39.950000000000003" customHeight="1" thickBot="1" x14ac:dyDescent="0.3">
      <c r="B48" s="27" t="e">
        <f>IF(config!#REF!&lt;&gt;"",config!#REF!,"")</f>
        <v>#REF!</v>
      </c>
      <c r="C48" s="4" t="e">
        <f>IF(config!#REF!&lt;&gt;"",config!#REF!,"")</f>
        <v>#REF!</v>
      </c>
      <c r="D48" s="4" t="e">
        <f>IF(config!#REF!&lt;&gt;"",config!#REF!,"")</f>
        <v>#REF!</v>
      </c>
      <c r="F48" s="14" t="e">
        <f>SUM(Janvier!F54+#REF!+#REF!+#REF!+#REF!+#REF!+#REF!+#REF!+#REF!+#REF!+#REF!+#REF!)</f>
        <v>#REF!</v>
      </c>
      <c r="G48" s="22" t="e">
        <f>SUM(Janvier!G54+#REF!+#REF!+#REF!+#REF!+#REF!+#REF!+#REF!+#REF!+#REF!+#REF!+#REF!)</f>
        <v>#REF!</v>
      </c>
      <c r="H48" s="21"/>
      <c r="I48" s="22" t="e">
        <f>SUM(Janvier!I54+#REF!+#REF!+#REF!+#REF!+#REF!+#REF!+#REF!+#REF!+#REF!+#REF!+#REF!)</f>
        <v>#REF!</v>
      </c>
      <c r="J48" s="22" t="e">
        <f>SUM(Janvier!J54+#REF!+#REF!+#REF!+#REF!+#REF!+#REF!+#REF!+#REF!+#REF!+#REF!+#REF!)</f>
        <v>#REF!</v>
      </c>
      <c r="K48" s="21"/>
      <c r="L48" s="22" t="e">
        <f>SUM(Janvier!L54+#REF!+#REF!+#REF!+#REF!+#REF!+#REF!+#REF!+#REF!+#REF!+#REF!+#REF!)</f>
        <v>#REF!</v>
      </c>
      <c r="M48" s="22" t="e">
        <f>SUM(Janvier!M54+#REF!+#REF!+#REF!+#REF!+#REF!+#REF!+#REF!+#REF!+#REF!+#REF!+#REF!)</f>
        <v>#REF!</v>
      </c>
      <c r="N48" s="21"/>
      <c r="O48" s="22" t="e">
        <f>SUM(Janvier!O54+#REF!+#REF!+#REF!+#REF!+#REF!+#REF!+#REF!+#REF!+#REF!+#REF!+#REF!)</f>
        <v>#REF!</v>
      </c>
      <c r="P48" s="22" t="e">
        <f>SUM(Janvier!P54+#REF!+#REF!+#REF!+#REF!+#REF!+#REF!+#REF!+#REF!+#REF!+#REF!+#REF!)</f>
        <v>#REF!</v>
      </c>
      <c r="Q48" s="22" t="e">
        <f>SUM(Janvier!Q54+#REF!+#REF!+#REF!+#REF!+#REF!+#REF!+#REF!+#REF!+#REF!+#REF!+#REF!)</f>
        <v>#REF!</v>
      </c>
      <c r="R48" s="21"/>
      <c r="S48" s="22" t="e">
        <f>SUM(Janvier!S54+#REF!+#REF!+#REF!+#REF!+#REF!+#REF!+#REF!+#REF!+#REF!+#REF!+#REF!)</f>
        <v>#REF!</v>
      </c>
      <c r="T48" s="22" t="e">
        <f>SUM(Janvier!T54+#REF!+#REF!+#REF!+#REF!+#REF!+#REF!+#REF!+#REF!+#REF!+#REF!+#REF!)</f>
        <v>#REF!</v>
      </c>
      <c r="U48" s="21"/>
      <c r="V48" s="22" t="e">
        <f>SUM(Janvier!V54+#REF!+#REF!+#REF!+#REF!+#REF!+#REF!+#REF!+#REF!+#REF!+#REF!+#REF!)</f>
        <v>#REF!</v>
      </c>
      <c r="W48" s="22" t="e">
        <f>SUM(Janvier!W54+#REF!+#REF!+#REF!+#REF!+#REF!+#REF!+#REF!+#REF!+#REF!+#REF!+#REF!)</f>
        <v>#REF!</v>
      </c>
      <c r="X48" s="21"/>
      <c r="Y48" s="22" t="e">
        <f>SUM(Janvier!Y54+#REF!+#REF!+#REF!+#REF!+#REF!+#REF!+#REF!+#REF!+#REF!+#REF!+#REF!)</f>
        <v>#REF!</v>
      </c>
      <c r="Z48" s="22" t="e">
        <f>SUM(Janvier!Z54+#REF!+#REF!+#REF!+#REF!+#REF!+#REF!+#REF!+#REF!+#REF!+#REF!+#REF!)</f>
        <v>#REF!</v>
      </c>
    </row>
    <row r="49" spans="2:26" ht="39.950000000000003" customHeight="1" thickBot="1" x14ac:dyDescent="0.3">
      <c r="B49" s="27" t="e">
        <f>IF(config!#REF!&lt;&gt;"",config!#REF!,"")</f>
        <v>#REF!</v>
      </c>
      <c r="C49" s="4" t="e">
        <f>IF(config!#REF!&lt;&gt;"",config!#REF!,"")</f>
        <v>#REF!</v>
      </c>
      <c r="D49" s="4" t="e">
        <f>IF(config!#REF!&lt;&gt;"",config!#REF!,"")</f>
        <v>#REF!</v>
      </c>
      <c r="F49" s="14" t="e">
        <f>SUM(Janvier!F55+#REF!+#REF!+#REF!+#REF!+#REF!+#REF!+#REF!+#REF!+#REF!+#REF!+#REF!)</f>
        <v>#REF!</v>
      </c>
      <c r="G49" s="22" t="e">
        <f>SUM(Janvier!G55+#REF!+#REF!+#REF!+#REF!+#REF!+#REF!+#REF!+#REF!+#REF!+#REF!+#REF!)</f>
        <v>#REF!</v>
      </c>
      <c r="H49" s="21"/>
      <c r="I49" s="22" t="e">
        <f>SUM(Janvier!I55+#REF!+#REF!+#REF!+#REF!+#REF!+#REF!+#REF!+#REF!+#REF!+#REF!+#REF!)</f>
        <v>#REF!</v>
      </c>
      <c r="J49" s="22" t="e">
        <f>SUM(Janvier!J55+#REF!+#REF!+#REF!+#REF!+#REF!+#REF!+#REF!+#REF!+#REF!+#REF!+#REF!)</f>
        <v>#REF!</v>
      </c>
      <c r="K49" s="21"/>
      <c r="L49" s="22" t="e">
        <f>SUM(Janvier!L55+#REF!+#REF!+#REF!+#REF!+#REF!+#REF!+#REF!+#REF!+#REF!+#REF!+#REF!)</f>
        <v>#REF!</v>
      </c>
      <c r="M49" s="22" t="e">
        <f>SUM(Janvier!M55+#REF!+#REF!+#REF!+#REF!+#REF!+#REF!+#REF!+#REF!+#REF!+#REF!+#REF!)</f>
        <v>#REF!</v>
      </c>
      <c r="N49" s="21"/>
      <c r="O49" s="22" t="e">
        <f>SUM(Janvier!O55+#REF!+#REF!+#REF!+#REF!+#REF!+#REF!+#REF!+#REF!+#REF!+#REF!+#REF!)</f>
        <v>#REF!</v>
      </c>
      <c r="P49" s="22" t="e">
        <f>SUM(Janvier!P55+#REF!+#REF!+#REF!+#REF!+#REF!+#REF!+#REF!+#REF!+#REF!+#REF!+#REF!)</f>
        <v>#REF!</v>
      </c>
      <c r="Q49" s="22" t="e">
        <f>SUM(Janvier!Q55+#REF!+#REF!+#REF!+#REF!+#REF!+#REF!+#REF!+#REF!+#REF!+#REF!+#REF!)</f>
        <v>#REF!</v>
      </c>
      <c r="R49" s="21"/>
      <c r="S49" s="22" t="e">
        <f>SUM(Janvier!S55+#REF!+#REF!+#REF!+#REF!+#REF!+#REF!+#REF!+#REF!+#REF!+#REF!+#REF!)</f>
        <v>#REF!</v>
      </c>
      <c r="T49" s="22" t="e">
        <f>SUM(Janvier!T55+#REF!+#REF!+#REF!+#REF!+#REF!+#REF!+#REF!+#REF!+#REF!+#REF!+#REF!)</f>
        <v>#REF!</v>
      </c>
      <c r="U49" s="21"/>
      <c r="V49" s="22" t="e">
        <f>SUM(Janvier!V55+#REF!+#REF!+#REF!+#REF!+#REF!+#REF!+#REF!+#REF!+#REF!+#REF!+#REF!)</f>
        <v>#REF!</v>
      </c>
      <c r="W49" s="22" t="e">
        <f>SUM(Janvier!W55+#REF!+#REF!+#REF!+#REF!+#REF!+#REF!+#REF!+#REF!+#REF!+#REF!+#REF!)</f>
        <v>#REF!</v>
      </c>
      <c r="X49" s="21"/>
      <c r="Y49" s="22" t="e">
        <f>SUM(Janvier!Y55+#REF!+#REF!+#REF!+#REF!+#REF!+#REF!+#REF!+#REF!+#REF!+#REF!+#REF!)</f>
        <v>#REF!</v>
      </c>
      <c r="Z49" s="22" t="e">
        <f>SUM(Janvier!Z55+#REF!+#REF!+#REF!+#REF!+#REF!+#REF!+#REF!+#REF!+#REF!+#REF!+#REF!)</f>
        <v>#REF!</v>
      </c>
    </row>
    <row r="50" spans="2:26" ht="39.950000000000003" customHeight="1" thickBot="1" x14ac:dyDescent="0.3">
      <c r="B50" s="27" t="e">
        <f>IF(config!#REF!&lt;&gt;"",config!#REF!,"")</f>
        <v>#REF!</v>
      </c>
      <c r="C50" s="4" t="e">
        <f>IF(config!#REF!&lt;&gt;"",config!#REF!,"")</f>
        <v>#REF!</v>
      </c>
      <c r="D50" s="4" t="e">
        <f>IF(config!#REF!&lt;&gt;"",config!#REF!,"")</f>
        <v>#REF!</v>
      </c>
      <c r="F50" s="14" t="e">
        <f>SUM(Janvier!F56+#REF!+#REF!+#REF!+#REF!+#REF!+#REF!+#REF!+#REF!+#REF!+#REF!+#REF!)</f>
        <v>#REF!</v>
      </c>
      <c r="G50" s="22" t="e">
        <f>SUM(Janvier!G56+#REF!+#REF!+#REF!+#REF!+#REF!+#REF!+#REF!+#REF!+#REF!+#REF!+#REF!)</f>
        <v>#REF!</v>
      </c>
      <c r="H50" s="21"/>
      <c r="I50" s="22" t="e">
        <f>SUM(Janvier!I56+#REF!+#REF!+#REF!+#REF!+#REF!+#REF!+#REF!+#REF!+#REF!+#REF!+#REF!)</f>
        <v>#REF!</v>
      </c>
      <c r="J50" s="22" t="e">
        <f>SUM(Janvier!J56+#REF!+#REF!+#REF!+#REF!+#REF!+#REF!+#REF!+#REF!+#REF!+#REF!+#REF!)</f>
        <v>#REF!</v>
      </c>
      <c r="K50" s="21"/>
      <c r="L50" s="22" t="e">
        <f>SUM(Janvier!L56+#REF!+#REF!+#REF!+#REF!+#REF!+#REF!+#REF!+#REF!+#REF!+#REF!+#REF!)</f>
        <v>#REF!</v>
      </c>
      <c r="M50" s="22" t="e">
        <f>SUM(Janvier!M56+#REF!+#REF!+#REF!+#REF!+#REF!+#REF!+#REF!+#REF!+#REF!+#REF!+#REF!)</f>
        <v>#REF!</v>
      </c>
      <c r="N50" s="21"/>
      <c r="O50" s="22" t="e">
        <f>SUM(Janvier!O56+#REF!+#REF!+#REF!+#REF!+#REF!+#REF!+#REF!+#REF!+#REF!+#REF!+#REF!)</f>
        <v>#REF!</v>
      </c>
      <c r="P50" s="22" t="e">
        <f>SUM(Janvier!P56+#REF!+#REF!+#REF!+#REF!+#REF!+#REF!+#REF!+#REF!+#REF!+#REF!+#REF!)</f>
        <v>#REF!</v>
      </c>
      <c r="Q50" s="22" t="e">
        <f>SUM(Janvier!Q56+#REF!+#REF!+#REF!+#REF!+#REF!+#REF!+#REF!+#REF!+#REF!+#REF!+#REF!)</f>
        <v>#REF!</v>
      </c>
      <c r="R50" s="21"/>
      <c r="S50" s="22" t="e">
        <f>SUM(Janvier!S56+#REF!+#REF!+#REF!+#REF!+#REF!+#REF!+#REF!+#REF!+#REF!+#REF!+#REF!)</f>
        <v>#REF!</v>
      </c>
      <c r="T50" s="22" t="e">
        <f>SUM(Janvier!T56+#REF!+#REF!+#REF!+#REF!+#REF!+#REF!+#REF!+#REF!+#REF!+#REF!+#REF!)</f>
        <v>#REF!</v>
      </c>
      <c r="U50" s="21"/>
      <c r="V50" s="22" t="e">
        <f>SUM(Janvier!V56+#REF!+#REF!+#REF!+#REF!+#REF!+#REF!+#REF!+#REF!+#REF!+#REF!+#REF!)</f>
        <v>#REF!</v>
      </c>
      <c r="W50" s="22" t="e">
        <f>SUM(Janvier!W56+#REF!+#REF!+#REF!+#REF!+#REF!+#REF!+#REF!+#REF!+#REF!+#REF!+#REF!)</f>
        <v>#REF!</v>
      </c>
      <c r="X50" s="21"/>
      <c r="Y50" s="22" t="e">
        <f>SUM(Janvier!Y56+#REF!+#REF!+#REF!+#REF!+#REF!+#REF!+#REF!+#REF!+#REF!+#REF!+#REF!)</f>
        <v>#REF!</v>
      </c>
      <c r="Z50" s="22" t="e">
        <f>SUM(Janvier!Z56+#REF!+#REF!+#REF!+#REF!+#REF!+#REF!+#REF!+#REF!+#REF!+#REF!+#REF!)</f>
        <v>#REF!</v>
      </c>
    </row>
    <row r="51" spans="2:26" ht="39.950000000000003" customHeight="1" thickBot="1" x14ac:dyDescent="0.3">
      <c r="B51" s="27" t="e">
        <f>IF(config!#REF!&lt;&gt;"",config!#REF!,"")</f>
        <v>#REF!</v>
      </c>
      <c r="C51" s="4" t="e">
        <f>IF(config!#REF!&lt;&gt;"",config!#REF!,"")</f>
        <v>#REF!</v>
      </c>
      <c r="D51" s="4" t="e">
        <f>IF(config!#REF!&lt;&gt;"",config!#REF!,"")</f>
        <v>#REF!</v>
      </c>
      <c r="F51" s="14" t="e">
        <f>SUM(Janvier!F57+#REF!+#REF!+#REF!+#REF!+#REF!+#REF!+#REF!+#REF!+#REF!+#REF!+#REF!)</f>
        <v>#REF!</v>
      </c>
      <c r="G51" s="22" t="e">
        <f>SUM(Janvier!G57+#REF!+#REF!+#REF!+#REF!+#REF!+#REF!+#REF!+#REF!+#REF!+#REF!+#REF!)</f>
        <v>#REF!</v>
      </c>
      <c r="H51" s="21"/>
      <c r="I51" s="22" t="e">
        <f>SUM(Janvier!I57+#REF!+#REF!+#REF!+#REF!+#REF!+#REF!+#REF!+#REF!+#REF!+#REF!+#REF!)</f>
        <v>#REF!</v>
      </c>
      <c r="J51" s="22" t="e">
        <f>SUM(Janvier!J57+#REF!+#REF!+#REF!+#REF!+#REF!+#REF!+#REF!+#REF!+#REF!+#REF!+#REF!)</f>
        <v>#REF!</v>
      </c>
      <c r="K51" s="21"/>
      <c r="L51" s="22" t="e">
        <f>SUM(Janvier!L57+#REF!+#REF!+#REF!+#REF!+#REF!+#REF!+#REF!+#REF!+#REF!+#REF!+#REF!)</f>
        <v>#REF!</v>
      </c>
      <c r="M51" s="22" t="e">
        <f>SUM(Janvier!M57+#REF!+#REF!+#REF!+#REF!+#REF!+#REF!+#REF!+#REF!+#REF!+#REF!+#REF!)</f>
        <v>#REF!</v>
      </c>
      <c r="N51" s="21"/>
      <c r="O51" s="22" t="e">
        <f>SUM(Janvier!O57+#REF!+#REF!+#REF!+#REF!+#REF!+#REF!+#REF!+#REF!+#REF!+#REF!+#REF!)</f>
        <v>#REF!</v>
      </c>
      <c r="P51" s="22" t="e">
        <f>SUM(Janvier!P57+#REF!+#REF!+#REF!+#REF!+#REF!+#REF!+#REF!+#REF!+#REF!+#REF!+#REF!)</f>
        <v>#REF!</v>
      </c>
      <c r="Q51" s="22" t="e">
        <f>SUM(Janvier!Q57+#REF!+#REF!+#REF!+#REF!+#REF!+#REF!+#REF!+#REF!+#REF!+#REF!+#REF!)</f>
        <v>#REF!</v>
      </c>
      <c r="R51" s="21"/>
      <c r="S51" s="22" t="e">
        <f>SUM(Janvier!S57+#REF!+#REF!+#REF!+#REF!+#REF!+#REF!+#REF!+#REF!+#REF!+#REF!+#REF!)</f>
        <v>#REF!</v>
      </c>
      <c r="T51" s="22" t="e">
        <f>SUM(Janvier!T57+#REF!+#REF!+#REF!+#REF!+#REF!+#REF!+#REF!+#REF!+#REF!+#REF!+#REF!)</f>
        <v>#REF!</v>
      </c>
      <c r="U51" s="21"/>
      <c r="V51" s="22" t="e">
        <f>SUM(Janvier!V57+#REF!+#REF!+#REF!+#REF!+#REF!+#REF!+#REF!+#REF!+#REF!+#REF!+#REF!)</f>
        <v>#REF!</v>
      </c>
      <c r="W51" s="22" t="e">
        <f>SUM(Janvier!W57+#REF!+#REF!+#REF!+#REF!+#REF!+#REF!+#REF!+#REF!+#REF!+#REF!+#REF!)</f>
        <v>#REF!</v>
      </c>
      <c r="X51" s="21"/>
      <c r="Y51" s="22" t="e">
        <f>SUM(Janvier!Y57+#REF!+#REF!+#REF!+#REF!+#REF!+#REF!+#REF!+#REF!+#REF!+#REF!+#REF!)</f>
        <v>#REF!</v>
      </c>
      <c r="Z51" s="22" t="e">
        <f>SUM(Janvier!Z57+#REF!+#REF!+#REF!+#REF!+#REF!+#REF!+#REF!+#REF!+#REF!+#REF!+#REF!)</f>
        <v>#REF!</v>
      </c>
    </row>
    <row r="52" spans="2:26" ht="39.950000000000003" customHeight="1" thickBot="1" x14ac:dyDescent="0.3">
      <c r="B52" s="27" t="e">
        <f>IF(config!#REF!&lt;&gt;"",config!#REF!,"")</f>
        <v>#REF!</v>
      </c>
      <c r="C52" s="4" t="e">
        <f>IF(config!#REF!&lt;&gt;"",config!#REF!,"")</f>
        <v>#REF!</v>
      </c>
      <c r="D52" s="4" t="e">
        <f>IF(config!#REF!&lt;&gt;"",config!#REF!,"")</f>
        <v>#REF!</v>
      </c>
      <c r="F52" s="14" t="e">
        <f>SUM(Janvier!F58+#REF!+#REF!+#REF!+#REF!+#REF!+#REF!+#REF!+#REF!+#REF!+#REF!+#REF!)</f>
        <v>#REF!</v>
      </c>
      <c r="G52" s="22" t="e">
        <f>SUM(Janvier!G58+#REF!+#REF!+#REF!+#REF!+#REF!+#REF!+#REF!+#REF!+#REF!+#REF!+#REF!)</f>
        <v>#REF!</v>
      </c>
      <c r="H52" s="21"/>
      <c r="I52" s="22" t="e">
        <f>SUM(Janvier!I58+#REF!+#REF!+#REF!+#REF!+#REF!+#REF!+#REF!+#REF!+#REF!+#REF!+#REF!)</f>
        <v>#REF!</v>
      </c>
      <c r="J52" s="22" t="e">
        <f>SUM(Janvier!J58+#REF!+#REF!+#REF!+#REF!+#REF!+#REF!+#REF!+#REF!+#REF!+#REF!+#REF!)</f>
        <v>#REF!</v>
      </c>
      <c r="K52" s="21"/>
      <c r="L52" s="22" t="e">
        <f>SUM(Janvier!L58+#REF!+#REF!+#REF!+#REF!+#REF!+#REF!+#REF!+#REF!+#REF!+#REF!+#REF!)</f>
        <v>#REF!</v>
      </c>
      <c r="M52" s="22" t="e">
        <f>SUM(Janvier!M58+#REF!+#REF!+#REF!+#REF!+#REF!+#REF!+#REF!+#REF!+#REF!+#REF!+#REF!)</f>
        <v>#REF!</v>
      </c>
      <c r="N52" s="21"/>
      <c r="O52" s="22" t="e">
        <f>SUM(Janvier!O58+#REF!+#REF!+#REF!+#REF!+#REF!+#REF!+#REF!+#REF!+#REF!+#REF!+#REF!)</f>
        <v>#REF!</v>
      </c>
      <c r="P52" s="22" t="e">
        <f>SUM(Janvier!P58+#REF!+#REF!+#REF!+#REF!+#REF!+#REF!+#REF!+#REF!+#REF!+#REF!+#REF!)</f>
        <v>#REF!</v>
      </c>
      <c r="Q52" s="22" t="e">
        <f>SUM(Janvier!Q58+#REF!+#REF!+#REF!+#REF!+#REF!+#REF!+#REF!+#REF!+#REF!+#REF!+#REF!)</f>
        <v>#REF!</v>
      </c>
      <c r="R52" s="21"/>
      <c r="S52" s="22" t="e">
        <f>SUM(Janvier!S58+#REF!+#REF!+#REF!+#REF!+#REF!+#REF!+#REF!+#REF!+#REF!+#REF!+#REF!)</f>
        <v>#REF!</v>
      </c>
      <c r="T52" s="22" t="e">
        <f>SUM(Janvier!T58+#REF!+#REF!+#REF!+#REF!+#REF!+#REF!+#REF!+#REF!+#REF!+#REF!+#REF!)</f>
        <v>#REF!</v>
      </c>
      <c r="U52" s="21"/>
      <c r="V52" s="22" t="e">
        <f>SUM(Janvier!V58+#REF!+#REF!+#REF!+#REF!+#REF!+#REF!+#REF!+#REF!+#REF!+#REF!+#REF!)</f>
        <v>#REF!</v>
      </c>
      <c r="W52" s="22" t="e">
        <f>SUM(Janvier!W58+#REF!+#REF!+#REF!+#REF!+#REF!+#REF!+#REF!+#REF!+#REF!+#REF!+#REF!)</f>
        <v>#REF!</v>
      </c>
      <c r="X52" s="21"/>
      <c r="Y52" s="22" t="e">
        <f>SUM(Janvier!Y58+#REF!+#REF!+#REF!+#REF!+#REF!+#REF!+#REF!+#REF!+#REF!+#REF!+#REF!)</f>
        <v>#REF!</v>
      </c>
      <c r="Z52" s="22" t="e">
        <f>SUM(Janvier!Z58+#REF!+#REF!+#REF!+#REF!+#REF!+#REF!+#REF!+#REF!+#REF!+#REF!+#REF!)</f>
        <v>#REF!</v>
      </c>
    </row>
    <row r="53" spans="2:26" ht="39.950000000000003" customHeight="1" thickBot="1" x14ac:dyDescent="0.3">
      <c r="B53" s="27" t="e">
        <f>IF(config!#REF!&lt;&gt;"",config!#REF!,"")</f>
        <v>#REF!</v>
      </c>
      <c r="C53" s="4" t="e">
        <f>IF(config!#REF!&lt;&gt;"",config!#REF!,"")</f>
        <v>#REF!</v>
      </c>
      <c r="D53" s="4" t="e">
        <f>IF(config!#REF!&lt;&gt;"",config!#REF!,"")</f>
        <v>#REF!</v>
      </c>
      <c r="F53" s="14" t="e">
        <f>SUM(Janvier!F59+#REF!+#REF!+#REF!+#REF!+#REF!+#REF!+#REF!+#REF!+#REF!+#REF!+#REF!)</f>
        <v>#REF!</v>
      </c>
      <c r="G53" s="22" t="e">
        <f>SUM(Janvier!G59+#REF!+#REF!+#REF!+#REF!+#REF!+#REF!+#REF!+#REF!+#REF!+#REF!+#REF!)</f>
        <v>#REF!</v>
      </c>
      <c r="H53" s="21"/>
      <c r="I53" s="22" t="e">
        <f>SUM(Janvier!I59+#REF!+#REF!+#REF!+#REF!+#REF!+#REF!+#REF!+#REF!+#REF!+#REF!+#REF!)</f>
        <v>#REF!</v>
      </c>
      <c r="J53" s="22" t="e">
        <f>SUM(Janvier!J59+#REF!+#REF!+#REF!+#REF!+#REF!+#REF!+#REF!+#REF!+#REF!+#REF!+#REF!)</f>
        <v>#REF!</v>
      </c>
      <c r="K53" s="21"/>
      <c r="L53" s="22" t="e">
        <f>SUM(Janvier!L59+#REF!+#REF!+#REF!+#REF!+#REF!+#REF!+#REF!+#REF!+#REF!+#REF!+#REF!)</f>
        <v>#REF!</v>
      </c>
      <c r="M53" s="22" t="e">
        <f>SUM(Janvier!M59+#REF!+#REF!+#REF!+#REF!+#REF!+#REF!+#REF!+#REF!+#REF!+#REF!+#REF!)</f>
        <v>#REF!</v>
      </c>
      <c r="N53" s="21"/>
      <c r="O53" s="22" t="e">
        <f>SUM(Janvier!O59+#REF!+#REF!+#REF!+#REF!+#REF!+#REF!+#REF!+#REF!+#REF!+#REF!+#REF!)</f>
        <v>#REF!</v>
      </c>
      <c r="P53" s="22" t="e">
        <f>SUM(Janvier!P59+#REF!+#REF!+#REF!+#REF!+#REF!+#REF!+#REF!+#REF!+#REF!+#REF!+#REF!)</f>
        <v>#REF!</v>
      </c>
      <c r="Q53" s="22" t="e">
        <f>SUM(Janvier!Q59+#REF!+#REF!+#REF!+#REF!+#REF!+#REF!+#REF!+#REF!+#REF!+#REF!+#REF!)</f>
        <v>#REF!</v>
      </c>
      <c r="R53" s="21"/>
      <c r="S53" s="22" t="e">
        <f>SUM(Janvier!S59+#REF!+#REF!+#REF!+#REF!+#REF!+#REF!+#REF!+#REF!+#REF!+#REF!+#REF!)</f>
        <v>#REF!</v>
      </c>
      <c r="T53" s="22" t="e">
        <f>SUM(Janvier!T59+#REF!+#REF!+#REF!+#REF!+#REF!+#REF!+#REF!+#REF!+#REF!+#REF!+#REF!)</f>
        <v>#REF!</v>
      </c>
      <c r="U53" s="21"/>
      <c r="V53" s="22" t="e">
        <f>SUM(Janvier!V59+#REF!+#REF!+#REF!+#REF!+#REF!+#REF!+#REF!+#REF!+#REF!+#REF!+#REF!)</f>
        <v>#REF!</v>
      </c>
      <c r="W53" s="22" t="e">
        <f>SUM(Janvier!W59+#REF!+#REF!+#REF!+#REF!+#REF!+#REF!+#REF!+#REF!+#REF!+#REF!+#REF!)</f>
        <v>#REF!</v>
      </c>
      <c r="X53" s="21"/>
      <c r="Y53" s="22" t="e">
        <f>SUM(Janvier!Y59+#REF!+#REF!+#REF!+#REF!+#REF!+#REF!+#REF!+#REF!+#REF!+#REF!+#REF!)</f>
        <v>#REF!</v>
      </c>
      <c r="Z53" s="22" t="e">
        <f>SUM(Janvier!Z59+#REF!+#REF!+#REF!+#REF!+#REF!+#REF!+#REF!+#REF!+#REF!+#REF!+#REF!)</f>
        <v>#REF!</v>
      </c>
    </row>
    <row r="54" spans="2:26" ht="39.950000000000003" customHeight="1" thickBot="1" x14ac:dyDescent="0.3">
      <c r="B54" s="27" t="str">
        <f>IF(config!B37&lt;&gt;"",config!B37,"")</f>
        <v/>
      </c>
      <c r="C54" s="4" t="str">
        <f>IF(config!C37&lt;&gt;"",config!C37,"")</f>
        <v/>
      </c>
      <c r="D54" s="4" t="str">
        <f>IF(config!D37&lt;&gt;"",config!D37,"")</f>
        <v/>
      </c>
      <c r="F54" s="14" t="e">
        <f>SUM(Janvier!F60+#REF!+#REF!+#REF!+#REF!+#REF!+#REF!+#REF!+#REF!+#REF!+#REF!+#REF!)</f>
        <v>#REF!</v>
      </c>
      <c r="G54" s="22" t="e">
        <f>SUM(Janvier!G60+#REF!+#REF!+#REF!+#REF!+#REF!+#REF!+#REF!+#REF!+#REF!+#REF!+#REF!)</f>
        <v>#REF!</v>
      </c>
      <c r="H54" s="21"/>
      <c r="I54" s="22" t="e">
        <f>SUM(Janvier!I60+#REF!+#REF!+#REF!+#REF!+#REF!+#REF!+#REF!+#REF!+#REF!+#REF!+#REF!)</f>
        <v>#REF!</v>
      </c>
      <c r="J54" s="22" t="e">
        <f>SUM(Janvier!J60+#REF!+#REF!+#REF!+#REF!+#REF!+#REF!+#REF!+#REF!+#REF!+#REF!+#REF!)</f>
        <v>#REF!</v>
      </c>
      <c r="K54" s="21"/>
      <c r="L54" s="22" t="e">
        <f>SUM(Janvier!L60+#REF!+#REF!+#REF!+#REF!+#REF!+#REF!+#REF!+#REF!+#REF!+#REF!+#REF!)</f>
        <v>#REF!</v>
      </c>
      <c r="M54" s="22" t="e">
        <f>SUM(Janvier!M60+#REF!+#REF!+#REF!+#REF!+#REF!+#REF!+#REF!+#REF!+#REF!+#REF!+#REF!)</f>
        <v>#REF!</v>
      </c>
      <c r="N54" s="21"/>
      <c r="O54" s="22" t="e">
        <f>SUM(Janvier!O60+#REF!+#REF!+#REF!+#REF!+#REF!+#REF!+#REF!+#REF!+#REF!+#REF!+#REF!)</f>
        <v>#REF!</v>
      </c>
      <c r="P54" s="22" t="e">
        <f>SUM(Janvier!P60+#REF!+#REF!+#REF!+#REF!+#REF!+#REF!+#REF!+#REF!+#REF!+#REF!+#REF!)</f>
        <v>#REF!</v>
      </c>
      <c r="Q54" s="22" t="e">
        <f>SUM(Janvier!Q60+#REF!+#REF!+#REF!+#REF!+#REF!+#REF!+#REF!+#REF!+#REF!+#REF!+#REF!)</f>
        <v>#REF!</v>
      </c>
      <c r="R54" s="21"/>
      <c r="S54" s="22" t="e">
        <f>SUM(Janvier!S60+#REF!+#REF!+#REF!+#REF!+#REF!+#REF!+#REF!+#REF!+#REF!+#REF!+#REF!)</f>
        <v>#REF!</v>
      </c>
      <c r="T54" s="22" t="e">
        <f>SUM(Janvier!T60+#REF!+#REF!+#REF!+#REF!+#REF!+#REF!+#REF!+#REF!+#REF!+#REF!+#REF!)</f>
        <v>#REF!</v>
      </c>
      <c r="U54" s="21"/>
      <c r="V54" s="22" t="e">
        <f>SUM(Janvier!V60+#REF!+#REF!+#REF!+#REF!+#REF!+#REF!+#REF!+#REF!+#REF!+#REF!+#REF!)</f>
        <v>#REF!</v>
      </c>
      <c r="W54" s="22" t="e">
        <f>SUM(Janvier!W60+#REF!+#REF!+#REF!+#REF!+#REF!+#REF!+#REF!+#REF!+#REF!+#REF!+#REF!)</f>
        <v>#REF!</v>
      </c>
      <c r="X54" s="21"/>
      <c r="Y54" s="22" t="e">
        <f>SUM(Janvier!Y60+#REF!+#REF!+#REF!+#REF!+#REF!+#REF!+#REF!+#REF!+#REF!+#REF!+#REF!)</f>
        <v>#REF!</v>
      </c>
      <c r="Z54" s="22" t="e">
        <f>SUM(Janvier!Z60+#REF!+#REF!+#REF!+#REF!+#REF!+#REF!+#REF!+#REF!+#REF!+#REF!+#REF!)</f>
        <v>#REF!</v>
      </c>
    </row>
    <row r="55" spans="2:26" ht="39.950000000000003" customHeight="1" x14ac:dyDescent="0.25">
      <c r="B55" s="27" t="str">
        <f>IF(config!B38&lt;&gt;"",config!B38,"")</f>
        <v/>
      </c>
      <c r="C55" s="4" t="str">
        <f>IF(config!C38&lt;&gt;"",config!C38,"")</f>
        <v/>
      </c>
      <c r="D55" s="4" t="str">
        <f>IF(config!D38&lt;&gt;"",config!D38,"")</f>
        <v/>
      </c>
      <c r="F55" s="18" t="e">
        <f>SUM(Janvier!F61+#REF!+#REF!+#REF!+#REF!+#REF!+#REF!+#REF!+#REF!+#REF!+#REF!+#REF!)</f>
        <v>#REF!</v>
      </c>
      <c r="G55" s="18" t="e">
        <f>SUM(Janvier!G61+#REF!+#REF!+#REF!+#REF!+#REF!+#REF!+#REF!+#REF!+#REF!+#REF!+#REF!)</f>
        <v>#REF!</v>
      </c>
      <c r="H55" s="19"/>
      <c r="I55" s="18" t="e">
        <f>SUM(Janvier!I61+#REF!+#REF!+#REF!+#REF!+#REF!+#REF!+#REF!+#REF!+#REF!+#REF!+#REF!)</f>
        <v>#REF!</v>
      </c>
      <c r="J55" s="18" t="e">
        <f>SUM(Janvier!J61+#REF!+#REF!+#REF!+#REF!+#REF!+#REF!+#REF!+#REF!+#REF!+#REF!+#REF!)</f>
        <v>#REF!</v>
      </c>
      <c r="K55" s="20"/>
      <c r="L55" s="18" t="e">
        <f>SUM(Janvier!L61+#REF!+#REF!+#REF!+#REF!+#REF!+#REF!+#REF!+#REF!+#REF!+#REF!+#REF!)</f>
        <v>#REF!</v>
      </c>
      <c r="M55" s="18" t="e">
        <f>SUM(Janvier!M61+#REF!+#REF!+#REF!+#REF!+#REF!+#REF!+#REF!+#REF!+#REF!+#REF!+#REF!)</f>
        <v>#REF!</v>
      </c>
      <c r="N55" s="19"/>
      <c r="O55" s="18" t="e">
        <f>SUM(Janvier!O61+#REF!+#REF!+#REF!+#REF!+#REF!+#REF!+#REF!+#REF!+#REF!+#REF!+#REF!)</f>
        <v>#REF!</v>
      </c>
      <c r="P55" s="18" t="e">
        <f>SUM(Janvier!P61+#REF!+#REF!+#REF!+#REF!+#REF!+#REF!+#REF!+#REF!+#REF!+#REF!+#REF!)</f>
        <v>#REF!</v>
      </c>
      <c r="Q55" s="18" t="e">
        <f>SUM(Janvier!Q61+#REF!+#REF!+#REF!+#REF!+#REF!+#REF!+#REF!+#REF!+#REF!+#REF!+#REF!)</f>
        <v>#REF!</v>
      </c>
      <c r="R55" s="19"/>
      <c r="S55" s="18" t="e">
        <f>SUM(Janvier!S61+#REF!+#REF!+#REF!+#REF!+#REF!+#REF!+#REF!+#REF!+#REF!+#REF!+#REF!)</f>
        <v>#REF!</v>
      </c>
      <c r="T55" s="18" t="e">
        <f>SUM(Janvier!T61+#REF!+#REF!+#REF!+#REF!+#REF!+#REF!+#REF!+#REF!+#REF!+#REF!+#REF!)</f>
        <v>#REF!</v>
      </c>
      <c r="U55" s="19"/>
      <c r="V55" s="18" t="e">
        <f>SUM(Janvier!V61+#REF!+#REF!+#REF!+#REF!+#REF!+#REF!+#REF!+#REF!+#REF!+#REF!+#REF!)</f>
        <v>#REF!</v>
      </c>
      <c r="W55" s="18" t="e">
        <f>SUM(Janvier!W61+#REF!+#REF!+#REF!+#REF!+#REF!+#REF!+#REF!+#REF!+#REF!+#REF!+#REF!)</f>
        <v>#REF!</v>
      </c>
      <c r="X55" s="19"/>
      <c r="Y55" s="18" t="e">
        <f>SUM(Janvier!Y61+#REF!+#REF!+#REF!+#REF!+#REF!+#REF!+#REF!+#REF!+#REF!+#REF!+#REF!)</f>
        <v>#REF!</v>
      </c>
      <c r="Z55" s="18" t="e">
        <f>SUM(Janvier!Z61+#REF!+#REF!+#REF!+#REF!+#REF!+#REF!+#REF!+#REF!+#REF!+#REF!+#REF!)</f>
        <v>#REF!</v>
      </c>
    </row>
    <row r="56" spans="2:26" ht="39.950000000000003" customHeight="1" x14ac:dyDescent="0.25">
      <c r="B56" s="27" t="str">
        <f>IF(config!B39&lt;&gt;"",config!B39,"")</f>
        <v/>
      </c>
      <c r="C56" s="4" t="str">
        <f>IF(config!C39&lt;&gt;"",config!C39,"")</f>
        <v/>
      </c>
      <c r="D56" s="4" t="str">
        <f>IF(config!D39&lt;&gt;"",config!D39,"")</f>
        <v/>
      </c>
      <c r="F56" s="18" t="e">
        <f>SUM(Janvier!F62+#REF!+#REF!+#REF!+#REF!+#REF!+#REF!+#REF!+#REF!+#REF!+#REF!+#REF!)</f>
        <v>#REF!</v>
      </c>
      <c r="G56" s="18" t="e">
        <f>SUM(Janvier!G62+#REF!+#REF!+#REF!+#REF!+#REF!+#REF!+#REF!+#REF!+#REF!+#REF!+#REF!)</f>
        <v>#REF!</v>
      </c>
      <c r="H56" s="19"/>
      <c r="I56" s="18" t="e">
        <f>SUM(Janvier!I62+#REF!+#REF!+#REF!+#REF!+#REF!+#REF!+#REF!+#REF!+#REF!+#REF!+#REF!)</f>
        <v>#REF!</v>
      </c>
      <c r="J56" s="18" t="e">
        <f>SUM(Janvier!J62+#REF!+#REF!+#REF!+#REF!+#REF!+#REF!+#REF!+#REF!+#REF!+#REF!+#REF!)</f>
        <v>#REF!</v>
      </c>
      <c r="K56" s="20"/>
      <c r="L56" s="18" t="e">
        <f>SUM(Janvier!L62+#REF!+#REF!+#REF!+#REF!+#REF!+#REF!+#REF!+#REF!+#REF!+#REF!+#REF!)</f>
        <v>#REF!</v>
      </c>
      <c r="M56" s="18" t="e">
        <f>SUM(Janvier!M62+#REF!+#REF!+#REF!+#REF!+#REF!+#REF!+#REF!+#REF!+#REF!+#REF!+#REF!)</f>
        <v>#REF!</v>
      </c>
      <c r="N56" s="19"/>
      <c r="O56" s="18" t="e">
        <f>SUM(Janvier!O62+#REF!+#REF!+#REF!+#REF!+#REF!+#REF!+#REF!+#REF!+#REF!+#REF!+#REF!)</f>
        <v>#REF!</v>
      </c>
      <c r="P56" s="18" t="e">
        <f>SUM(Janvier!P62+#REF!+#REF!+#REF!+#REF!+#REF!+#REF!+#REF!+#REF!+#REF!+#REF!+#REF!)</f>
        <v>#REF!</v>
      </c>
      <c r="Q56" s="18" t="e">
        <f>SUM(Janvier!Q62+#REF!+#REF!+#REF!+#REF!+#REF!+#REF!+#REF!+#REF!+#REF!+#REF!+#REF!)</f>
        <v>#REF!</v>
      </c>
      <c r="R56" s="19"/>
      <c r="S56" s="18" t="e">
        <f>SUM(Janvier!S62+#REF!+#REF!+#REF!+#REF!+#REF!+#REF!+#REF!+#REF!+#REF!+#REF!+#REF!)</f>
        <v>#REF!</v>
      </c>
      <c r="T56" s="18" t="e">
        <f>SUM(Janvier!T62+#REF!+#REF!+#REF!+#REF!+#REF!+#REF!+#REF!+#REF!+#REF!+#REF!+#REF!)</f>
        <v>#REF!</v>
      </c>
      <c r="U56" s="19"/>
      <c r="V56" s="18" t="e">
        <f>SUM(Janvier!V62+#REF!+#REF!+#REF!+#REF!+#REF!+#REF!+#REF!+#REF!+#REF!+#REF!+#REF!)</f>
        <v>#REF!</v>
      </c>
      <c r="W56" s="18" t="e">
        <f>SUM(Janvier!W62+#REF!+#REF!+#REF!+#REF!+#REF!+#REF!+#REF!+#REF!+#REF!+#REF!+#REF!)</f>
        <v>#REF!</v>
      </c>
      <c r="X56" s="19"/>
      <c r="Y56" s="18" t="e">
        <f>SUM(Janvier!Y62+#REF!+#REF!+#REF!+#REF!+#REF!+#REF!+#REF!+#REF!+#REF!+#REF!+#REF!)</f>
        <v>#REF!</v>
      </c>
      <c r="Z56" s="18" t="e">
        <f>SUM(Janvier!Z62+#REF!+#REF!+#REF!+#REF!+#REF!+#REF!+#REF!+#REF!+#REF!+#REF!+#REF!)</f>
        <v>#REF!</v>
      </c>
    </row>
    <row r="57" spans="2:26" ht="18.75" x14ac:dyDescent="0.25">
      <c r="F57" s="18"/>
      <c r="G57" s="18"/>
      <c r="H57" s="19"/>
      <c r="I57" s="18"/>
      <c r="J57" s="18"/>
      <c r="K57" s="20"/>
      <c r="L57" s="18"/>
      <c r="M57" s="18"/>
      <c r="N57" s="19"/>
      <c r="O57" s="18"/>
      <c r="P57" s="18"/>
      <c r="Q57" s="18"/>
      <c r="R57" s="19"/>
      <c r="S57" s="18"/>
      <c r="T57" s="18"/>
      <c r="U57" s="19"/>
      <c r="V57" s="18"/>
      <c r="W57" s="18"/>
      <c r="X57" s="19"/>
      <c r="Y57" s="18"/>
      <c r="Z57" s="18"/>
    </row>
  </sheetData>
  <mergeCells count="8">
    <mergeCell ref="B2:Z2"/>
    <mergeCell ref="V4:W4"/>
    <mergeCell ref="Y4:Z4"/>
    <mergeCell ref="F4:G4"/>
    <mergeCell ref="I4:J4"/>
    <mergeCell ref="L4:M4"/>
    <mergeCell ref="O4:Q4"/>
    <mergeCell ref="S4:T4"/>
  </mergeCells>
  <phoneticPr fontId="2" type="noConversion"/>
  <conditionalFormatting sqref="F7:Z56">
    <cfRule type="cellIs" dxfId="3" priority="1" operator="between">
      <formula>1</formula>
      <formula>20</formula>
    </cfRule>
    <cfRule type="cellIs" dxfId="2" priority="2" operator="equal">
      <formula>0</formula>
    </cfRule>
  </conditionalFormatting>
  <pageMargins left="0.7" right="0.7" top="0.75" bottom="0.75" header="0.3" footer="0.3"/>
  <tableParts count="2">
    <tablePart r:id="rId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FDD26-2771-4931-B2A9-32064A40A04D}">
  <sheetPr>
    <tabColor theme="0" tint="-0.34998626667073579"/>
  </sheetPr>
  <dimension ref="B1:G39"/>
  <sheetViews>
    <sheetView showGridLines="0" topLeftCell="A20" zoomScale="70" zoomScaleNormal="70" workbookViewId="0">
      <selection activeCell="F27" sqref="F27"/>
    </sheetView>
  </sheetViews>
  <sheetFormatPr baseColWidth="10" defaultColWidth="11.42578125" defaultRowHeight="15" x14ac:dyDescent="0.25"/>
  <cols>
    <col min="1" max="1" width="11.42578125" style="4"/>
    <col min="2" max="2" width="30.140625" style="4" bestFit="1" customWidth="1"/>
    <col min="3" max="3" width="26.7109375" style="4" bestFit="1" customWidth="1"/>
    <col min="4" max="4" width="25" style="4" bestFit="1" customWidth="1"/>
    <col min="5" max="5" width="11.42578125" style="4"/>
    <col min="6" max="6" width="29.7109375" style="4" bestFit="1" customWidth="1"/>
    <col min="7" max="7" width="31.5703125" style="4" bestFit="1" customWidth="1"/>
    <col min="8" max="8" width="13.28515625" style="4" bestFit="1" customWidth="1"/>
    <col min="9" max="10" width="11.42578125" style="4"/>
    <col min="11" max="11" width="24.42578125" style="4" bestFit="1" customWidth="1"/>
    <col min="12" max="12" width="25.7109375" style="4" bestFit="1" customWidth="1"/>
    <col min="13" max="16384" width="11.42578125" style="4"/>
  </cols>
  <sheetData>
    <row r="1" spans="2:7" ht="39.950000000000003" customHeight="1" x14ac:dyDescent="0.25"/>
    <row r="2" spans="2:7" ht="46.5" x14ac:dyDescent="0.25">
      <c r="B2" s="107" t="s">
        <v>73</v>
      </c>
      <c r="C2" s="108"/>
      <c r="D2" s="108"/>
      <c r="E2" s="108"/>
      <c r="F2" s="108"/>
      <c r="G2" s="109"/>
    </row>
    <row r="3" spans="2:7" ht="46.5" x14ac:dyDescent="0.25">
      <c r="B3" s="28"/>
      <c r="C3" s="28"/>
      <c r="D3" s="28"/>
      <c r="E3" s="28"/>
      <c r="F3" s="28"/>
      <c r="G3" s="28"/>
    </row>
    <row r="4" spans="2:7" ht="46.5" x14ac:dyDescent="0.25">
      <c r="B4" s="110" t="s">
        <v>74</v>
      </c>
      <c r="C4" s="111"/>
      <c r="D4" s="112"/>
      <c r="E4" s="28"/>
      <c r="F4" s="110" t="s">
        <v>75</v>
      </c>
      <c r="G4" s="112"/>
    </row>
    <row r="5" spans="2:7" ht="39.950000000000003" customHeight="1" x14ac:dyDescent="0.25">
      <c r="B5" s="30"/>
      <c r="C5" s="30"/>
      <c r="D5" s="30"/>
      <c r="E5" s="28"/>
      <c r="F5" s="30"/>
      <c r="G5" s="30"/>
    </row>
    <row r="6" spans="2:7" ht="39.950000000000003" customHeight="1" x14ac:dyDescent="0.25">
      <c r="B6" s="35" t="s">
        <v>76</v>
      </c>
      <c r="C6" s="36">
        <v>45658</v>
      </c>
    </row>
    <row r="7" spans="2:7" ht="39.950000000000003" customHeight="1" x14ac:dyDescent="0.25">
      <c r="F7" s="29" t="s">
        <v>16</v>
      </c>
      <c r="G7" s="29" t="s">
        <v>17</v>
      </c>
    </row>
    <row r="8" spans="2:7" ht="39.950000000000003" customHeight="1" x14ac:dyDescent="0.25">
      <c r="B8" s="29" t="s">
        <v>77</v>
      </c>
      <c r="C8" s="29" t="s">
        <v>78</v>
      </c>
      <c r="D8" s="29" t="s">
        <v>79</v>
      </c>
      <c r="E8" s="11"/>
      <c r="F8" s="33">
        <v>45658</v>
      </c>
      <c r="G8" s="27" t="s">
        <v>80</v>
      </c>
    </row>
    <row r="9" spans="2:7" ht="39.950000000000003" customHeight="1" x14ac:dyDescent="0.25">
      <c r="B9" s="27" t="s">
        <v>0</v>
      </c>
      <c r="C9" s="5">
        <f>C6</f>
        <v>45658</v>
      </c>
      <c r="D9" s="5">
        <f>EOMONTH(C9,0)</f>
        <v>45688</v>
      </c>
      <c r="F9" s="33">
        <v>45768</v>
      </c>
      <c r="G9" s="27" t="s">
        <v>81</v>
      </c>
    </row>
    <row r="10" spans="2:7" ht="39.950000000000003" customHeight="1" x14ac:dyDescent="0.25">
      <c r="B10" s="27" t="s">
        <v>61</v>
      </c>
      <c r="C10" s="5">
        <f>EDATE(C9,1)</f>
        <v>45689</v>
      </c>
      <c r="D10" s="5">
        <f t="shared" ref="D10:D18" si="0">EOMONTH(C10,0)</f>
        <v>45716</v>
      </c>
      <c r="F10" s="33">
        <v>45778</v>
      </c>
      <c r="G10" s="27" t="s">
        <v>82</v>
      </c>
    </row>
    <row r="11" spans="2:7" ht="39.950000000000003" customHeight="1" x14ac:dyDescent="0.25">
      <c r="B11" s="27" t="s">
        <v>62</v>
      </c>
      <c r="C11" s="5">
        <f t="shared" ref="C11:C18" si="1">EDATE(C10,1)</f>
        <v>45717</v>
      </c>
      <c r="D11" s="5">
        <f t="shared" si="0"/>
        <v>45747</v>
      </c>
      <c r="F11" s="33">
        <v>45785</v>
      </c>
      <c r="G11" s="27" t="s">
        <v>83</v>
      </c>
    </row>
    <row r="12" spans="2:7" ht="39.950000000000003" customHeight="1" x14ac:dyDescent="0.25">
      <c r="B12" s="27" t="s">
        <v>63</v>
      </c>
      <c r="C12" s="5">
        <f t="shared" si="1"/>
        <v>45748</v>
      </c>
      <c r="D12" s="5">
        <f t="shared" si="0"/>
        <v>45777</v>
      </c>
      <c r="F12" s="33">
        <v>45806</v>
      </c>
      <c r="G12" s="27" t="s">
        <v>84</v>
      </c>
    </row>
    <row r="13" spans="2:7" ht="39.950000000000003" customHeight="1" x14ac:dyDescent="0.25">
      <c r="B13" s="27" t="s">
        <v>64</v>
      </c>
      <c r="C13" s="5">
        <f t="shared" si="1"/>
        <v>45778</v>
      </c>
      <c r="D13" s="5">
        <f t="shared" si="0"/>
        <v>45808</v>
      </c>
      <c r="F13" s="33">
        <v>45817</v>
      </c>
      <c r="G13" s="27" t="s">
        <v>85</v>
      </c>
    </row>
    <row r="14" spans="2:7" ht="39.950000000000003" customHeight="1" x14ac:dyDescent="0.25">
      <c r="B14" s="27" t="s">
        <v>65</v>
      </c>
      <c r="C14" s="5">
        <f t="shared" si="1"/>
        <v>45809</v>
      </c>
      <c r="D14" s="5">
        <f t="shared" si="0"/>
        <v>45838</v>
      </c>
      <c r="F14" s="33">
        <v>45852</v>
      </c>
      <c r="G14" s="27" t="s">
        <v>86</v>
      </c>
    </row>
    <row r="15" spans="2:7" ht="39.950000000000003" customHeight="1" x14ac:dyDescent="0.25">
      <c r="B15" s="27" t="s">
        <v>66</v>
      </c>
      <c r="C15" s="5">
        <f t="shared" si="1"/>
        <v>45839</v>
      </c>
      <c r="D15" s="5">
        <f t="shared" si="0"/>
        <v>45869</v>
      </c>
      <c r="F15" s="33">
        <v>45884</v>
      </c>
      <c r="G15" s="27" t="s">
        <v>87</v>
      </c>
    </row>
    <row r="16" spans="2:7" ht="39.950000000000003" customHeight="1" x14ac:dyDescent="0.25">
      <c r="B16" s="27" t="s">
        <v>67</v>
      </c>
      <c r="C16" s="5">
        <f t="shared" si="1"/>
        <v>45870</v>
      </c>
      <c r="D16" s="5">
        <f t="shared" si="0"/>
        <v>45900</v>
      </c>
      <c r="F16" s="33">
        <v>45962</v>
      </c>
      <c r="G16" s="27" t="s">
        <v>88</v>
      </c>
    </row>
    <row r="17" spans="2:7" ht="39.950000000000003" customHeight="1" x14ac:dyDescent="0.25">
      <c r="B17" s="27" t="s">
        <v>68</v>
      </c>
      <c r="C17" s="5">
        <f t="shared" si="1"/>
        <v>45901</v>
      </c>
      <c r="D17" s="5">
        <f t="shared" si="0"/>
        <v>45930</v>
      </c>
      <c r="F17" s="33">
        <v>45972</v>
      </c>
      <c r="G17" s="27" t="s">
        <v>89</v>
      </c>
    </row>
    <row r="18" spans="2:7" ht="39.950000000000003" customHeight="1" x14ac:dyDescent="0.25">
      <c r="B18" s="27" t="s">
        <v>69</v>
      </c>
      <c r="C18" s="5">
        <f t="shared" si="1"/>
        <v>45931</v>
      </c>
      <c r="D18" s="5">
        <f t="shared" si="0"/>
        <v>45961</v>
      </c>
      <c r="F18" s="33">
        <v>46016</v>
      </c>
      <c r="G18" s="27" t="s">
        <v>90</v>
      </c>
    </row>
    <row r="19" spans="2:7" ht="39.950000000000003" customHeight="1" x14ac:dyDescent="0.25">
      <c r="B19" s="27" t="s">
        <v>70</v>
      </c>
      <c r="C19" s="5">
        <f>EDATE(C18,1)</f>
        <v>45962</v>
      </c>
      <c r="D19" s="5">
        <f>EOMONTH(C19,0)</f>
        <v>45991</v>
      </c>
    </row>
    <row r="20" spans="2:7" ht="39.950000000000003" customHeight="1" x14ac:dyDescent="0.25">
      <c r="B20" s="27" t="s">
        <v>71</v>
      </c>
      <c r="C20" s="5">
        <f>EDATE(C19,1)</f>
        <v>45992</v>
      </c>
      <c r="D20" s="5">
        <f>EOMONTH(C20,0)</f>
        <v>46022</v>
      </c>
    </row>
    <row r="21" spans="2:7" ht="39.950000000000003" customHeight="1" x14ac:dyDescent="0.25">
      <c r="B21" s="27"/>
      <c r="C21" s="5"/>
      <c r="D21" s="5"/>
    </row>
    <row r="22" spans="2:7" ht="39.950000000000003" customHeight="1" x14ac:dyDescent="0.25">
      <c r="B22" s="110" t="s">
        <v>91</v>
      </c>
      <c r="C22" s="111"/>
      <c r="D22" s="112"/>
    </row>
    <row r="23" spans="2:7" ht="24.95" customHeight="1" x14ac:dyDescent="0.25"/>
    <row r="24" spans="2:7" ht="39.950000000000003" customHeight="1" x14ac:dyDescent="0.25">
      <c r="B24" s="31" t="s">
        <v>92</v>
      </c>
      <c r="C24" s="32" t="s">
        <v>48</v>
      </c>
      <c r="D24" s="32" t="s">
        <v>49</v>
      </c>
    </row>
    <row r="25" spans="2:7" ht="39.950000000000003" customHeight="1" x14ac:dyDescent="0.25">
      <c r="B25" s="1" t="s">
        <v>103</v>
      </c>
      <c r="C25" s="2" t="s">
        <v>93</v>
      </c>
      <c r="D25" s="2" t="s">
        <v>94</v>
      </c>
    </row>
    <row r="26" spans="2:7" ht="39.950000000000003" customHeight="1" x14ac:dyDescent="0.25">
      <c r="B26" s="1" t="s">
        <v>104</v>
      </c>
      <c r="C26" s="2" t="s">
        <v>95</v>
      </c>
      <c r="D26" s="2" t="s">
        <v>96</v>
      </c>
    </row>
    <row r="27" spans="2:7" ht="39.950000000000003" customHeight="1" x14ac:dyDescent="0.25">
      <c r="B27" s="1" t="s">
        <v>105</v>
      </c>
      <c r="C27" s="3" t="s">
        <v>95</v>
      </c>
      <c r="D27" s="2" t="s">
        <v>97</v>
      </c>
    </row>
    <row r="28" spans="2:7" ht="39.950000000000003" customHeight="1" x14ac:dyDescent="0.25">
      <c r="B28" s="1" t="s">
        <v>106</v>
      </c>
      <c r="C28" s="3" t="s">
        <v>95</v>
      </c>
      <c r="D28" s="2" t="s">
        <v>98</v>
      </c>
    </row>
    <row r="29" spans="2:7" ht="39.950000000000003" customHeight="1" x14ac:dyDescent="0.25">
      <c r="B29" s="1" t="s">
        <v>107</v>
      </c>
      <c r="C29" s="3" t="s">
        <v>95</v>
      </c>
      <c r="D29" s="1" t="s">
        <v>99</v>
      </c>
    </row>
    <row r="30" spans="2:7" ht="39.950000000000003" customHeight="1" x14ac:dyDescent="0.25">
      <c r="B30" s="1" t="s">
        <v>108</v>
      </c>
      <c r="C30" s="2" t="s">
        <v>100</v>
      </c>
      <c r="D30" s="2" t="s">
        <v>101</v>
      </c>
    </row>
    <row r="31" spans="2:7" ht="39.950000000000003" customHeight="1" x14ac:dyDescent="0.25">
      <c r="B31" s="1" t="s">
        <v>109</v>
      </c>
      <c r="C31" s="1" t="s">
        <v>95</v>
      </c>
      <c r="D31" s="2" t="s">
        <v>101</v>
      </c>
    </row>
    <row r="32" spans="2:7" ht="39.950000000000003" customHeight="1" x14ac:dyDescent="0.25">
      <c r="B32" s="1" t="s">
        <v>110</v>
      </c>
      <c r="C32" s="2" t="s">
        <v>93</v>
      </c>
      <c r="D32" s="2" t="s">
        <v>94</v>
      </c>
    </row>
    <row r="33" spans="2:4" ht="39.950000000000003" customHeight="1" x14ac:dyDescent="0.25">
      <c r="B33" s="121" t="s">
        <v>111</v>
      </c>
      <c r="C33" s="121" t="s">
        <v>102</v>
      </c>
      <c r="D33" s="122" t="s">
        <v>97</v>
      </c>
    </row>
    <row r="34" spans="2:4" ht="39.950000000000003" customHeight="1" x14ac:dyDescent="0.25">
      <c r="B34" s="121" t="s">
        <v>112</v>
      </c>
      <c r="C34" s="121" t="s">
        <v>102</v>
      </c>
      <c r="D34" s="122" t="s">
        <v>97</v>
      </c>
    </row>
    <row r="35" spans="2:4" ht="39.950000000000003" customHeight="1" x14ac:dyDescent="0.25">
      <c r="B35" s="123" t="s">
        <v>113</v>
      </c>
      <c r="C35" s="3" t="s">
        <v>95</v>
      </c>
      <c r="D35" s="2" t="s">
        <v>97</v>
      </c>
    </row>
    <row r="36" spans="2:4" ht="39.950000000000003" customHeight="1" x14ac:dyDescent="0.25">
      <c r="B36" s="123" t="s">
        <v>114</v>
      </c>
      <c r="C36" s="2" t="s">
        <v>115</v>
      </c>
      <c r="D36" s="2" t="s">
        <v>97</v>
      </c>
    </row>
    <row r="37" spans="2:4" ht="39.950000000000003" customHeight="1" x14ac:dyDescent="0.25">
      <c r="B37" s="1"/>
      <c r="C37" s="3"/>
      <c r="D37" s="2"/>
    </row>
    <row r="38" spans="2:4" ht="39.950000000000003" customHeight="1" x14ac:dyDescent="0.25">
      <c r="B38" s="1"/>
      <c r="C38" s="3"/>
      <c r="D38" s="2"/>
    </row>
    <row r="39" spans="2:4" ht="39.950000000000003" customHeight="1" x14ac:dyDescent="0.25">
      <c r="B39" s="1"/>
      <c r="C39" s="3"/>
      <c r="D39" s="2"/>
    </row>
  </sheetData>
  <mergeCells count="4">
    <mergeCell ref="B2:G2"/>
    <mergeCell ref="B4:D4"/>
    <mergeCell ref="F4:G4"/>
    <mergeCell ref="B22:D22"/>
  </mergeCells>
  <phoneticPr fontId="2" type="noConversion"/>
  <dataValidations count="1">
    <dataValidation errorStyle="warning" allowBlank="1" showInputMessage="1" showErrorMessage="1" error="Sélectionnez un nom dans la liste. Sélectionnez ANNULER, appuyez sur ALT+FLÈCHE BAS, puis sur ENTRÉE pour sélectionner un nom" prompt="Entrez les noms des employés dans la feuille de calcul ayant pour titre Noms des employés, puis sélectionnez un des noms de la liste figurant dans cette colonne. Appuyez sur ALT+FLÈCHE BAS, puis sur ENTRÉE pour sélectionner un nom" sqref="B24:D24" xr:uid="{E6EA6ED9-5415-4974-BC72-4A622C9A54AD}"/>
  </dataValidations>
  <pageMargins left="0.7" right="0.7" top="0.75" bottom="0.75" header="0.3" footer="0.3"/>
  <ignoredErrors>
    <ignoredError sqref="C9" calculatedColumn="1"/>
  </ignoredErrors>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B6877765F2D734A9A873D61E3EF42DD" ma:contentTypeVersion="14" ma:contentTypeDescription="Crée un document." ma:contentTypeScope="" ma:versionID="ac012d6be4ce0b72ed6b8ef810be787d">
  <xsd:schema xmlns:xsd="http://www.w3.org/2001/XMLSchema" xmlns:xs="http://www.w3.org/2001/XMLSchema" xmlns:p="http://schemas.microsoft.com/office/2006/metadata/properties" xmlns:ns2="d973f1b3-46e1-42a9-9883-d6286eebba78" xmlns:ns3="b7a22473-d658-4e9a-a2c9-cfc4ed200b83" targetNamespace="http://schemas.microsoft.com/office/2006/metadata/properties" ma:root="true" ma:fieldsID="a62502e0c8ac0adb6a007068924dd291" ns2:_="" ns3:_="">
    <xsd:import namespace="d973f1b3-46e1-42a9-9883-d6286eebba78"/>
    <xsd:import namespace="b7a22473-d658-4e9a-a2c9-cfc4ed200b8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73f1b3-46e1-42a9-9883-d6286eebba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Balises d’images" ma:readOnly="false" ma:fieldId="{5cf76f15-5ced-4ddc-b409-7134ff3c332f}" ma:taxonomyMulti="true" ma:sspId="b50f2771-9fc5-40c2-a5f9-8d35f6fa208a"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7a22473-d658-4e9a-a2c9-cfc4ed200b8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b802231-e141-4409-b7c3-20a0337dfbe7}" ma:internalName="TaxCatchAll" ma:showField="CatchAllData" ma:web="b7a22473-d658-4e9a-a2c9-cfc4ed200b83">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7a22473-d658-4e9a-a2c9-cfc4ed200b83" xsi:nil="true"/>
    <lcf76f155ced4ddcb4097134ff3c332f xmlns="d973f1b3-46e1-42a9-9883-d6286eebba7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8D9981F-0498-4164-A21F-65D2F3BEEE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73f1b3-46e1-42a9-9883-d6286eebba78"/>
    <ds:schemaRef ds:uri="b7a22473-d658-4e9a-a2c9-cfc4ed200b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3F209F3-DBD0-4B9B-8377-6CCA85554891}">
  <ds:schemaRefs>
    <ds:schemaRef ds:uri="http://schemas.microsoft.com/sharepoint/v3/contenttype/forms"/>
  </ds:schemaRefs>
</ds:datastoreItem>
</file>

<file path=customXml/itemProps3.xml><?xml version="1.0" encoding="utf-8"?>
<ds:datastoreItem xmlns:ds="http://schemas.openxmlformats.org/officeDocument/2006/customXml" ds:itemID="{F6D605BA-7F73-4C98-ADAC-E0B7AF548F53}">
  <ds:schemaRefs>
    <ds:schemaRef ds:uri="http://schemas.microsoft.com/office/2006/metadata/properties"/>
    <ds:schemaRef ds:uri="http://schemas.microsoft.com/office/infopath/2007/PartnerControls"/>
    <ds:schemaRef ds:uri="b7a22473-d658-4e9a-a2c9-cfc4ed200b83"/>
    <ds:schemaRef ds:uri="d973f1b3-46e1-42a9-9883-d6286eebba7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Janvier</vt:lpstr>
      <vt:lpstr>Totaux 2025</vt:lpstr>
      <vt:lpstr>config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Malik SAHNOUN</dc:creator>
  <cp:keywords/>
  <dc:description/>
  <cp:lastModifiedBy>Malik SAHNOUN</cp:lastModifiedBy>
  <cp:revision/>
  <dcterms:created xsi:type="dcterms:W3CDTF">2024-11-26T10:16:24Z</dcterms:created>
  <dcterms:modified xsi:type="dcterms:W3CDTF">2025-03-12T15:28:56Z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0x010100EB6877765F2D734A9A873D61E3EF42DD</vt:lpwstr>
  </property>
  <property fmtid="{D5CDD505-2E9C-101B-9397-08002B2CF9AE}" pid="3" name="MediaServiceImageTags">
    <vt:lpwstr/>
  </property>
</Properties>
</file>