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1600" windowHeight="9135" activeTab="2"/>
  </bookViews>
  <sheets>
    <sheet name="." sheetId="5" r:id="rId1"/>
    <sheet name="Base" sheetId="2" r:id="rId2"/>
    <sheet name="Modéle" sheetId="1" r:id="rId3"/>
    <sheet name="Autorisation" sheetId="3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ircantectot">[1]IRCANTEC!$D$31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45621"/>
</workbook>
</file>

<file path=xl/calcChain.xml><?xml version="1.0" encoding="utf-8"?>
<calcChain xmlns="http://schemas.openxmlformats.org/spreadsheetml/2006/main">
  <c r="E32" i="3" l="1"/>
  <c r="E30" i="3"/>
  <c r="E29" i="3"/>
  <c r="E27" i="3"/>
  <c r="E25" i="3"/>
  <c r="E24" i="3"/>
  <c r="E22" i="3"/>
  <c r="E20" i="3"/>
  <c r="E19" i="3"/>
  <c r="E18" i="3"/>
  <c r="C15" i="3"/>
  <c r="B15" i="3"/>
  <c r="G1" i="3"/>
  <c r="G1" i="1" l="1"/>
  <c r="F24" i="2"/>
  <c r="H24" i="2"/>
  <c r="I24" i="2"/>
  <c r="J24" i="2"/>
  <c r="G24" i="2"/>
  <c r="E30" i="1"/>
  <c r="K24" i="2" l="1"/>
  <c r="E18" i="1"/>
  <c r="E19" i="1"/>
  <c r="E20" i="1"/>
  <c r="E22" i="1"/>
  <c r="E29" i="2"/>
  <c r="E28" i="2"/>
  <c r="E25" i="1" l="1"/>
  <c r="H26" i="2"/>
  <c r="E24" i="1"/>
  <c r="E27" i="1" l="1"/>
  <c r="E30" i="2"/>
  <c r="E29" i="1" l="1"/>
  <c r="G28" i="2"/>
  <c r="E32" i="1" l="1"/>
  <c r="B15" i="1"/>
  <c r="B5" i="5" l="1"/>
  <c r="D5" i="5" l="1"/>
  <c r="E5" i="5" s="1"/>
  <c r="AG5" i="5" s="1"/>
  <c r="M5" i="5" l="1"/>
  <c r="H5" i="5" s="1"/>
  <c r="AR5" i="5" s="1"/>
  <c r="P5" i="5"/>
  <c r="J5" i="5" s="1"/>
  <c r="AV5" i="5" s="1"/>
  <c r="F5" i="5"/>
  <c r="G5" i="5" s="1"/>
  <c r="AB5" i="5"/>
  <c r="AQ5" i="5"/>
  <c r="AP5" i="5" l="1"/>
  <c r="AM5" i="5"/>
  <c r="L5" i="5"/>
  <c r="S5" i="5"/>
  <c r="AY5" i="5" s="1"/>
  <c r="AH5" i="5" s="1"/>
  <c r="V5" i="5"/>
  <c r="N5" i="5"/>
  <c r="CP5" i="5" s="1"/>
  <c r="CL5" i="5" s="1"/>
  <c r="CH5" i="5" s="1"/>
  <c r="CC5" i="5" s="1"/>
  <c r="BU5" i="5" s="1"/>
  <c r="BM5" i="5" s="1"/>
  <c r="BE5" i="5" s="1"/>
  <c r="AS5" i="5" s="1"/>
  <c r="AC5" i="5"/>
  <c r="AD5" i="5"/>
  <c r="Y5" i="5"/>
  <c r="X5" i="5"/>
  <c r="Q5" i="5"/>
  <c r="CQ5" i="5" s="1"/>
  <c r="AU5" i="5"/>
  <c r="CS5" i="5" l="1"/>
  <c r="CO5" i="5" s="1"/>
  <c r="CK5" i="5" s="1"/>
  <c r="CG5" i="5" s="1"/>
  <c r="CA5" i="5" s="1"/>
  <c r="BS5" i="5" s="1"/>
  <c r="BK5" i="5" s="1"/>
  <c r="BC5" i="5" s="1"/>
  <c r="K5" i="5"/>
  <c r="AZ5" i="5" s="1"/>
  <c r="AI5" i="5" s="1"/>
  <c r="W5" i="5"/>
  <c r="CB5" i="5" s="1"/>
  <c r="T5" i="5"/>
  <c r="U5" i="5" s="1"/>
  <c r="Z5" i="5"/>
  <c r="O5" i="5"/>
  <c r="BV5" i="5" s="1"/>
  <c r="CM5" i="5"/>
  <c r="CI5" i="5" s="1"/>
  <c r="CD5" i="5" s="1"/>
  <c r="BW5" i="5" s="1"/>
  <c r="BO5" i="5" s="1"/>
  <c r="BG5" i="5" s="1"/>
  <c r="AW5" i="5" s="1"/>
  <c r="AE5" i="5" s="1"/>
  <c r="R5" i="5"/>
  <c r="CE5" i="5" s="1"/>
  <c r="AN5" i="5" l="1"/>
  <c r="BT5" i="5"/>
  <c r="BL5" i="5" s="1"/>
  <c r="BD5" i="5" s="1"/>
  <c r="AO5" i="5" s="1"/>
  <c r="CR5" i="5"/>
  <c r="CN5" i="5" s="1"/>
  <c r="CJ5" i="5" s="1"/>
  <c r="CF5" i="5" s="1"/>
  <c r="BY5" i="5" s="1"/>
  <c r="BQ5" i="5" s="1"/>
  <c r="BI5" i="5" s="1"/>
  <c r="BA5" i="5" s="1"/>
  <c r="BZ5" i="5"/>
  <c r="BR5" i="5" s="1"/>
  <c r="BJ5" i="5" s="1"/>
  <c r="BB5" i="5" s="1"/>
  <c r="AK5" i="5" s="1"/>
  <c r="BN5" i="5"/>
  <c r="BF5" i="5" s="1"/>
  <c r="AT5" i="5" s="1"/>
  <c r="AA5" i="5" s="1"/>
  <c r="BX5" i="5"/>
  <c r="BP5" i="5" s="1"/>
  <c r="BH5" i="5" s="1"/>
  <c r="AX5" i="5" s="1"/>
  <c r="AF5" i="5" s="1"/>
  <c r="AJ5" i="5" l="1"/>
  <c r="CU5" i="5" s="1"/>
  <c r="C5" i="5" s="1"/>
  <c r="C15" i="1" l="1"/>
</calcChain>
</file>

<file path=xl/sharedStrings.xml><?xml version="1.0" encoding="utf-8"?>
<sst xmlns="http://schemas.openxmlformats.org/spreadsheetml/2006/main" count="95" uniqueCount="54">
  <si>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</si>
  <si>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</si>
  <si>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</si>
  <si>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</si>
  <si>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</si>
  <si>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</si>
  <si>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</si>
  <si>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</si>
  <si>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</si>
  <si>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</si>
  <si>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</si>
  <si>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</si>
  <si>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</si>
  <si>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</si>
  <si>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</si>
  <si>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</si>
  <si>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</si>
  <si>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</si>
  <si>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</si>
  <si>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</si>
  <si>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</si>
  <si>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TOTAL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</si>
  <si>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</si>
  <si>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</si>
  <si>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</si>
  <si>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</si>
  <si>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</si>
  <si>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</si>
  <si>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</si>
  <si>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</si>
  <si>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</si>
  <si>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</si>
  <si>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</si>
  <si>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</si>
  <si>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</si>
  <si>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</si>
  <si>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</si>
  <si>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</si>
  <si>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</si>
  <si>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</si>
  <si>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</si>
  <si>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</si>
  <si>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</si>
  <si>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</si>
  <si>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</si>
  <si>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</si>
  <si>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</si>
  <si>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</si>
  <si>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</si>
  <si>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</si>
  <si>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</si>
  <si>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</si>
  <si>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</si>
  <si>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16002 18 1195 0022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</si>
</sst>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07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12" fillId="12" borderId="21" xfId="0" applyFont="1" applyFill="1" applyBorder="1"/>
    <xf numFmtId="0" fontId="6" fillId="0" borderId="1" xfId="0" applyFont="1" applyBorder="1" applyAlignment="1">
      <alignment horizontal="center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9" borderId="0" xfId="0" applyFill="1" applyAlignment="1">
      <alignment horizontal="left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552450</xdr:colOff>
      <xdr:row>6</xdr:row>
      <xdr:rowOff>0</xdr:rowOff>
    </xdr:from>
    <xdr:to>
      <xdr:col>11</xdr:col>
      <xdr:colOff>333376</xdr:colOff>
      <xdr:row>8</xdr:row>
      <xdr:rowOff>161925</xdr:rowOff>
    </xdr:to>
    <xdr:sp macro="[0]!Copier" textlink="">
      <xdr:nvSpPr>
        <xdr:cNvPr id="4" name="Ellipse 3"/>
        <xdr:cNvSpPr/>
      </xdr:nvSpPr>
      <xdr:spPr>
        <a:xfrm>
          <a:off x="8696325" y="1362075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0</xdr:rowOff>
    </xdr:from>
    <xdr:to>
      <xdr:col>2</xdr:col>
      <xdr:colOff>177801</xdr:colOff>
      <xdr:row>4</xdr:row>
      <xdr:rowOff>190500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101</xdr:row>
      <xdr:rowOff>0</xdr:rowOff>
    </xdr:from>
    <xdr:to>
      <xdr:col>2</xdr:col>
      <xdr:colOff>177801</xdr:colOff>
      <xdr:row>105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151</xdr:row>
      <xdr:rowOff>0</xdr:rowOff>
    </xdr:from>
    <xdr:to>
      <xdr:col>2</xdr:col>
      <xdr:colOff>177801</xdr:colOff>
      <xdr:row>155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4</xdr:row>
      <xdr:rowOff>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topLeftCell="AI1" workbookViewId="0">
      <selection activeCell="AM6" sqref="AM6"/>
    </sheetView>
  </sheetViews>
  <sheetFormatPr baseColWidth="10" defaultRowHeight="12.75" x14ac:dyDescent="0.2"/>
  <cols>
    <col min="1" max="1" width="10.28515625" style="39" customWidth="1"/>
    <col min="2" max="2" width="30" style="39" customWidth="1"/>
    <col min="3" max="3" width="133.5703125" style="39" customWidth="1"/>
    <col min="4" max="21" width="0.5703125" style="39" hidden="1" customWidth="1"/>
    <col min="22" max="22" width="0.140625" style="39" customWidth="1"/>
    <col min="23" max="24" width="11.5703125" style="39" hidden="1" customWidth="1"/>
    <col min="25" max="256" width="11.42578125" style="39"/>
    <col min="257" max="257" width="10.28515625" style="39" customWidth="1"/>
    <col min="258" max="258" width="30" style="39" customWidth="1"/>
    <col min="259" max="259" width="133.5703125" style="39" customWidth="1"/>
    <col min="260" max="277" width="0" style="39" hidden="1" customWidth="1"/>
    <col min="278" max="278" width="0.140625" style="39" customWidth="1"/>
    <col min="279" max="280" width="0" style="39" hidden="1" customWidth="1"/>
    <col min="281" max="512" width="11.42578125" style="39"/>
    <col min="513" max="513" width="10.28515625" style="39" customWidth="1"/>
    <col min="514" max="514" width="30" style="39" customWidth="1"/>
    <col min="515" max="515" width="133.5703125" style="39" customWidth="1"/>
    <col min="516" max="533" width="0" style="39" hidden="1" customWidth="1"/>
    <col min="534" max="534" width="0.140625" style="39" customWidth="1"/>
    <col min="535" max="536" width="0" style="39" hidden="1" customWidth="1"/>
    <col min="537" max="768" width="11.42578125" style="39"/>
    <col min="769" max="769" width="10.28515625" style="39" customWidth="1"/>
    <col min="770" max="770" width="30" style="39" customWidth="1"/>
    <col min="771" max="771" width="133.5703125" style="39" customWidth="1"/>
    <col min="772" max="789" width="0" style="39" hidden="1" customWidth="1"/>
    <col min="790" max="790" width="0.140625" style="39" customWidth="1"/>
    <col min="791" max="792" width="0" style="39" hidden="1" customWidth="1"/>
    <col min="793" max="1024" width="11.42578125" style="39"/>
    <col min="1025" max="1025" width="10.28515625" style="39" customWidth="1"/>
    <col min="1026" max="1026" width="30" style="39" customWidth="1"/>
    <col min="1027" max="1027" width="133.5703125" style="39" customWidth="1"/>
    <col min="1028" max="1045" width="0" style="39" hidden="1" customWidth="1"/>
    <col min="1046" max="1046" width="0.140625" style="39" customWidth="1"/>
    <col min="1047" max="1048" width="0" style="39" hidden="1" customWidth="1"/>
    <col min="1049" max="1280" width="11.42578125" style="39"/>
    <col min="1281" max="1281" width="10.28515625" style="39" customWidth="1"/>
    <col min="1282" max="1282" width="30" style="39" customWidth="1"/>
    <col min="1283" max="1283" width="133.5703125" style="39" customWidth="1"/>
    <col min="1284" max="1301" width="0" style="39" hidden="1" customWidth="1"/>
    <col min="1302" max="1302" width="0.140625" style="39" customWidth="1"/>
    <col min="1303" max="1304" width="0" style="39" hidden="1" customWidth="1"/>
    <col min="1305" max="1536" width="11.42578125" style="39"/>
    <col min="1537" max="1537" width="10.28515625" style="39" customWidth="1"/>
    <col min="1538" max="1538" width="30" style="39" customWidth="1"/>
    <col min="1539" max="1539" width="133.5703125" style="39" customWidth="1"/>
    <col min="1540" max="1557" width="0" style="39" hidden="1" customWidth="1"/>
    <col min="1558" max="1558" width="0.140625" style="39" customWidth="1"/>
    <col min="1559" max="1560" width="0" style="39" hidden="1" customWidth="1"/>
    <col min="1561" max="1792" width="11.42578125" style="39"/>
    <col min="1793" max="1793" width="10.28515625" style="39" customWidth="1"/>
    <col min="1794" max="1794" width="30" style="39" customWidth="1"/>
    <col min="1795" max="1795" width="133.5703125" style="39" customWidth="1"/>
    <col min="1796" max="1813" width="0" style="39" hidden="1" customWidth="1"/>
    <col min="1814" max="1814" width="0.140625" style="39" customWidth="1"/>
    <col min="1815" max="1816" width="0" style="39" hidden="1" customWidth="1"/>
    <col min="1817" max="2048" width="11.42578125" style="39"/>
    <col min="2049" max="2049" width="10.28515625" style="39" customWidth="1"/>
    <col min="2050" max="2050" width="30" style="39" customWidth="1"/>
    <col min="2051" max="2051" width="133.5703125" style="39" customWidth="1"/>
    <col min="2052" max="2069" width="0" style="39" hidden="1" customWidth="1"/>
    <col min="2070" max="2070" width="0.140625" style="39" customWidth="1"/>
    <col min="2071" max="2072" width="0" style="39" hidden="1" customWidth="1"/>
    <col min="2073" max="2304" width="11.42578125" style="39"/>
    <col min="2305" max="2305" width="10.28515625" style="39" customWidth="1"/>
    <col min="2306" max="2306" width="30" style="39" customWidth="1"/>
    <col min="2307" max="2307" width="133.5703125" style="39" customWidth="1"/>
    <col min="2308" max="2325" width="0" style="39" hidden="1" customWidth="1"/>
    <col min="2326" max="2326" width="0.140625" style="39" customWidth="1"/>
    <col min="2327" max="2328" width="0" style="39" hidden="1" customWidth="1"/>
    <col min="2329" max="2560" width="11.42578125" style="39"/>
    <col min="2561" max="2561" width="10.28515625" style="39" customWidth="1"/>
    <col min="2562" max="2562" width="30" style="39" customWidth="1"/>
    <col min="2563" max="2563" width="133.5703125" style="39" customWidth="1"/>
    <col min="2564" max="2581" width="0" style="39" hidden="1" customWidth="1"/>
    <col min="2582" max="2582" width="0.140625" style="39" customWidth="1"/>
    <col min="2583" max="2584" width="0" style="39" hidden="1" customWidth="1"/>
    <col min="2585" max="2816" width="11.42578125" style="39"/>
    <col min="2817" max="2817" width="10.28515625" style="39" customWidth="1"/>
    <col min="2818" max="2818" width="30" style="39" customWidth="1"/>
    <col min="2819" max="2819" width="133.5703125" style="39" customWidth="1"/>
    <col min="2820" max="2837" width="0" style="39" hidden="1" customWidth="1"/>
    <col min="2838" max="2838" width="0.140625" style="39" customWidth="1"/>
    <col min="2839" max="2840" width="0" style="39" hidden="1" customWidth="1"/>
    <col min="2841" max="3072" width="11.42578125" style="39"/>
    <col min="3073" max="3073" width="10.28515625" style="39" customWidth="1"/>
    <col min="3074" max="3074" width="30" style="39" customWidth="1"/>
    <col min="3075" max="3075" width="133.5703125" style="39" customWidth="1"/>
    <col min="3076" max="3093" width="0" style="39" hidden="1" customWidth="1"/>
    <col min="3094" max="3094" width="0.140625" style="39" customWidth="1"/>
    <col min="3095" max="3096" width="0" style="39" hidden="1" customWidth="1"/>
    <col min="3097" max="3328" width="11.42578125" style="39"/>
    <col min="3329" max="3329" width="10.28515625" style="39" customWidth="1"/>
    <col min="3330" max="3330" width="30" style="39" customWidth="1"/>
    <col min="3331" max="3331" width="133.5703125" style="39" customWidth="1"/>
    <col min="3332" max="3349" width="0" style="39" hidden="1" customWidth="1"/>
    <col min="3350" max="3350" width="0.140625" style="39" customWidth="1"/>
    <col min="3351" max="3352" width="0" style="39" hidden="1" customWidth="1"/>
    <col min="3353" max="3584" width="11.42578125" style="39"/>
    <col min="3585" max="3585" width="10.28515625" style="39" customWidth="1"/>
    <col min="3586" max="3586" width="30" style="39" customWidth="1"/>
    <col min="3587" max="3587" width="133.5703125" style="39" customWidth="1"/>
    <col min="3588" max="3605" width="0" style="39" hidden="1" customWidth="1"/>
    <col min="3606" max="3606" width="0.140625" style="39" customWidth="1"/>
    <col min="3607" max="3608" width="0" style="39" hidden="1" customWidth="1"/>
    <col min="3609" max="3840" width="11.42578125" style="39"/>
    <col min="3841" max="3841" width="10.28515625" style="39" customWidth="1"/>
    <col min="3842" max="3842" width="30" style="39" customWidth="1"/>
    <col min="3843" max="3843" width="133.5703125" style="39" customWidth="1"/>
    <col min="3844" max="3861" width="0" style="39" hidden="1" customWidth="1"/>
    <col min="3862" max="3862" width="0.140625" style="39" customWidth="1"/>
    <col min="3863" max="3864" width="0" style="39" hidden="1" customWidth="1"/>
    <col min="3865" max="4096" width="11.42578125" style="39"/>
    <col min="4097" max="4097" width="10.28515625" style="39" customWidth="1"/>
    <col min="4098" max="4098" width="30" style="39" customWidth="1"/>
    <col min="4099" max="4099" width="133.5703125" style="39" customWidth="1"/>
    <col min="4100" max="4117" width="0" style="39" hidden="1" customWidth="1"/>
    <col min="4118" max="4118" width="0.140625" style="39" customWidth="1"/>
    <col min="4119" max="4120" width="0" style="39" hidden="1" customWidth="1"/>
    <col min="4121" max="4352" width="11.42578125" style="39"/>
    <col min="4353" max="4353" width="10.28515625" style="39" customWidth="1"/>
    <col min="4354" max="4354" width="30" style="39" customWidth="1"/>
    <col min="4355" max="4355" width="133.5703125" style="39" customWidth="1"/>
    <col min="4356" max="4373" width="0" style="39" hidden="1" customWidth="1"/>
    <col min="4374" max="4374" width="0.140625" style="39" customWidth="1"/>
    <col min="4375" max="4376" width="0" style="39" hidden="1" customWidth="1"/>
    <col min="4377" max="4608" width="11.42578125" style="39"/>
    <col min="4609" max="4609" width="10.28515625" style="39" customWidth="1"/>
    <col min="4610" max="4610" width="30" style="39" customWidth="1"/>
    <col min="4611" max="4611" width="133.5703125" style="39" customWidth="1"/>
    <col min="4612" max="4629" width="0" style="39" hidden="1" customWidth="1"/>
    <col min="4630" max="4630" width="0.140625" style="39" customWidth="1"/>
    <col min="4631" max="4632" width="0" style="39" hidden="1" customWidth="1"/>
    <col min="4633" max="4864" width="11.42578125" style="39"/>
    <col min="4865" max="4865" width="10.28515625" style="39" customWidth="1"/>
    <col min="4866" max="4866" width="30" style="39" customWidth="1"/>
    <col min="4867" max="4867" width="133.5703125" style="39" customWidth="1"/>
    <col min="4868" max="4885" width="0" style="39" hidden="1" customWidth="1"/>
    <col min="4886" max="4886" width="0.140625" style="39" customWidth="1"/>
    <col min="4887" max="4888" width="0" style="39" hidden="1" customWidth="1"/>
    <col min="4889" max="5120" width="11.42578125" style="39"/>
    <col min="5121" max="5121" width="10.28515625" style="39" customWidth="1"/>
    <col min="5122" max="5122" width="30" style="39" customWidth="1"/>
    <col min="5123" max="5123" width="133.5703125" style="39" customWidth="1"/>
    <col min="5124" max="5141" width="0" style="39" hidden="1" customWidth="1"/>
    <col min="5142" max="5142" width="0.140625" style="39" customWidth="1"/>
    <col min="5143" max="5144" width="0" style="39" hidden="1" customWidth="1"/>
    <col min="5145" max="5376" width="11.42578125" style="39"/>
    <col min="5377" max="5377" width="10.28515625" style="39" customWidth="1"/>
    <col min="5378" max="5378" width="30" style="39" customWidth="1"/>
    <col min="5379" max="5379" width="133.5703125" style="39" customWidth="1"/>
    <col min="5380" max="5397" width="0" style="39" hidden="1" customWidth="1"/>
    <col min="5398" max="5398" width="0.140625" style="39" customWidth="1"/>
    <col min="5399" max="5400" width="0" style="39" hidden="1" customWidth="1"/>
    <col min="5401" max="5632" width="11.42578125" style="39"/>
    <col min="5633" max="5633" width="10.28515625" style="39" customWidth="1"/>
    <col min="5634" max="5634" width="30" style="39" customWidth="1"/>
    <col min="5635" max="5635" width="133.5703125" style="39" customWidth="1"/>
    <col min="5636" max="5653" width="0" style="39" hidden="1" customWidth="1"/>
    <col min="5654" max="5654" width="0.140625" style="39" customWidth="1"/>
    <col min="5655" max="5656" width="0" style="39" hidden="1" customWidth="1"/>
    <col min="5657" max="5888" width="11.42578125" style="39"/>
    <col min="5889" max="5889" width="10.28515625" style="39" customWidth="1"/>
    <col min="5890" max="5890" width="30" style="39" customWidth="1"/>
    <col min="5891" max="5891" width="133.5703125" style="39" customWidth="1"/>
    <col min="5892" max="5909" width="0" style="39" hidden="1" customWidth="1"/>
    <col min="5910" max="5910" width="0.140625" style="39" customWidth="1"/>
    <col min="5911" max="5912" width="0" style="39" hidden="1" customWidth="1"/>
    <col min="5913" max="6144" width="11.42578125" style="39"/>
    <col min="6145" max="6145" width="10.28515625" style="39" customWidth="1"/>
    <col min="6146" max="6146" width="30" style="39" customWidth="1"/>
    <col min="6147" max="6147" width="133.5703125" style="39" customWidth="1"/>
    <col min="6148" max="6165" width="0" style="39" hidden="1" customWidth="1"/>
    <col min="6166" max="6166" width="0.140625" style="39" customWidth="1"/>
    <col min="6167" max="6168" width="0" style="39" hidden="1" customWidth="1"/>
    <col min="6169" max="6400" width="11.42578125" style="39"/>
    <col min="6401" max="6401" width="10.28515625" style="39" customWidth="1"/>
    <col min="6402" max="6402" width="30" style="39" customWidth="1"/>
    <col min="6403" max="6403" width="133.5703125" style="39" customWidth="1"/>
    <col min="6404" max="6421" width="0" style="39" hidden="1" customWidth="1"/>
    <col min="6422" max="6422" width="0.140625" style="39" customWidth="1"/>
    <col min="6423" max="6424" width="0" style="39" hidden="1" customWidth="1"/>
    <col min="6425" max="6656" width="11.42578125" style="39"/>
    <col min="6657" max="6657" width="10.28515625" style="39" customWidth="1"/>
    <col min="6658" max="6658" width="30" style="39" customWidth="1"/>
    <col min="6659" max="6659" width="133.5703125" style="39" customWidth="1"/>
    <col min="6660" max="6677" width="0" style="39" hidden="1" customWidth="1"/>
    <col min="6678" max="6678" width="0.140625" style="39" customWidth="1"/>
    <col min="6679" max="6680" width="0" style="39" hidden="1" customWidth="1"/>
    <col min="6681" max="6912" width="11.42578125" style="39"/>
    <col min="6913" max="6913" width="10.28515625" style="39" customWidth="1"/>
    <col min="6914" max="6914" width="30" style="39" customWidth="1"/>
    <col min="6915" max="6915" width="133.5703125" style="39" customWidth="1"/>
    <col min="6916" max="6933" width="0" style="39" hidden="1" customWidth="1"/>
    <col min="6934" max="6934" width="0.140625" style="39" customWidth="1"/>
    <col min="6935" max="6936" width="0" style="39" hidden="1" customWidth="1"/>
    <col min="6937" max="7168" width="11.42578125" style="39"/>
    <col min="7169" max="7169" width="10.28515625" style="39" customWidth="1"/>
    <col min="7170" max="7170" width="30" style="39" customWidth="1"/>
    <col min="7171" max="7171" width="133.5703125" style="39" customWidth="1"/>
    <col min="7172" max="7189" width="0" style="39" hidden="1" customWidth="1"/>
    <col min="7190" max="7190" width="0.140625" style="39" customWidth="1"/>
    <col min="7191" max="7192" width="0" style="39" hidden="1" customWidth="1"/>
    <col min="7193" max="7424" width="11.42578125" style="39"/>
    <col min="7425" max="7425" width="10.28515625" style="39" customWidth="1"/>
    <col min="7426" max="7426" width="30" style="39" customWidth="1"/>
    <col min="7427" max="7427" width="133.5703125" style="39" customWidth="1"/>
    <col min="7428" max="7445" width="0" style="39" hidden="1" customWidth="1"/>
    <col min="7446" max="7446" width="0.140625" style="39" customWidth="1"/>
    <col min="7447" max="7448" width="0" style="39" hidden="1" customWidth="1"/>
    <col min="7449" max="7680" width="11.42578125" style="39"/>
    <col min="7681" max="7681" width="10.28515625" style="39" customWidth="1"/>
    <col min="7682" max="7682" width="30" style="39" customWidth="1"/>
    <col min="7683" max="7683" width="133.5703125" style="39" customWidth="1"/>
    <col min="7684" max="7701" width="0" style="39" hidden="1" customWidth="1"/>
    <col min="7702" max="7702" width="0.140625" style="39" customWidth="1"/>
    <col min="7703" max="7704" width="0" style="39" hidden="1" customWidth="1"/>
    <col min="7705" max="7936" width="11.42578125" style="39"/>
    <col min="7937" max="7937" width="10.28515625" style="39" customWidth="1"/>
    <col min="7938" max="7938" width="30" style="39" customWidth="1"/>
    <col min="7939" max="7939" width="133.5703125" style="39" customWidth="1"/>
    <col min="7940" max="7957" width="0" style="39" hidden="1" customWidth="1"/>
    <col min="7958" max="7958" width="0.140625" style="39" customWidth="1"/>
    <col min="7959" max="7960" width="0" style="39" hidden="1" customWidth="1"/>
    <col min="7961" max="8192" width="11.42578125" style="39"/>
    <col min="8193" max="8193" width="10.28515625" style="39" customWidth="1"/>
    <col min="8194" max="8194" width="30" style="39" customWidth="1"/>
    <col min="8195" max="8195" width="133.5703125" style="39" customWidth="1"/>
    <col min="8196" max="8213" width="0" style="39" hidden="1" customWidth="1"/>
    <col min="8214" max="8214" width="0.140625" style="39" customWidth="1"/>
    <col min="8215" max="8216" width="0" style="39" hidden="1" customWidth="1"/>
    <col min="8217" max="8448" width="11.42578125" style="39"/>
    <col min="8449" max="8449" width="10.28515625" style="39" customWidth="1"/>
    <col min="8450" max="8450" width="30" style="39" customWidth="1"/>
    <col min="8451" max="8451" width="133.5703125" style="39" customWidth="1"/>
    <col min="8452" max="8469" width="0" style="39" hidden="1" customWidth="1"/>
    <col min="8470" max="8470" width="0.140625" style="39" customWidth="1"/>
    <col min="8471" max="8472" width="0" style="39" hidden="1" customWidth="1"/>
    <col min="8473" max="8704" width="11.42578125" style="39"/>
    <col min="8705" max="8705" width="10.28515625" style="39" customWidth="1"/>
    <col min="8706" max="8706" width="30" style="39" customWidth="1"/>
    <col min="8707" max="8707" width="133.5703125" style="39" customWidth="1"/>
    <col min="8708" max="8725" width="0" style="39" hidden="1" customWidth="1"/>
    <col min="8726" max="8726" width="0.140625" style="39" customWidth="1"/>
    <col min="8727" max="8728" width="0" style="39" hidden="1" customWidth="1"/>
    <col min="8729" max="8960" width="11.42578125" style="39"/>
    <col min="8961" max="8961" width="10.28515625" style="39" customWidth="1"/>
    <col min="8962" max="8962" width="30" style="39" customWidth="1"/>
    <col min="8963" max="8963" width="133.5703125" style="39" customWidth="1"/>
    <col min="8964" max="8981" width="0" style="39" hidden="1" customWidth="1"/>
    <col min="8982" max="8982" width="0.140625" style="39" customWidth="1"/>
    <col min="8983" max="8984" width="0" style="39" hidden="1" customWidth="1"/>
    <col min="8985" max="9216" width="11.42578125" style="39"/>
    <col min="9217" max="9217" width="10.28515625" style="39" customWidth="1"/>
    <col min="9218" max="9218" width="30" style="39" customWidth="1"/>
    <col min="9219" max="9219" width="133.5703125" style="39" customWidth="1"/>
    <col min="9220" max="9237" width="0" style="39" hidden="1" customWidth="1"/>
    <col min="9238" max="9238" width="0.140625" style="39" customWidth="1"/>
    <col min="9239" max="9240" width="0" style="39" hidden="1" customWidth="1"/>
    <col min="9241" max="9472" width="11.42578125" style="39"/>
    <col min="9473" max="9473" width="10.28515625" style="39" customWidth="1"/>
    <col min="9474" max="9474" width="30" style="39" customWidth="1"/>
    <col min="9475" max="9475" width="133.5703125" style="39" customWidth="1"/>
    <col min="9476" max="9493" width="0" style="39" hidden="1" customWidth="1"/>
    <col min="9494" max="9494" width="0.140625" style="39" customWidth="1"/>
    <col min="9495" max="9496" width="0" style="39" hidden="1" customWidth="1"/>
    <col min="9497" max="9728" width="11.42578125" style="39"/>
    <col min="9729" max="9729" width="10.28515625" style="39" customWidth="1"/>
    <col min="9730" max="9730" width="30" style="39" customWidth="1"/>
    <col min="9731" max="9731" width="133.5703125" style="39" customWidth="1"/>
    <col min="9732" max="9749" width="0" style="39" hidden="1" customWidth="1"/>
    <col min="9750" max="9750" width="0.140625" style="39" customWidth="1"/>
    <col min="9751" max="9752" width="0" style="39" hidden="1" customWidth="1"/>
    <col min="9753" max="9984" width="11.42578125" style="39"/>
    <col min="9985" max="9985" width="10.28515625" style="39" customWidth="1"/>
    <col min="9986" max="9986" width="30" style="39" customWidth="1"/>
    <col min="9987" max="9987" width="133.5703125" style="39" customWidth="1"/>
    <col min="9988" max="10005" width="0" style="39" hidden="1" customWidth="1"/>
    <col min="10006" max="10006" width="0.140625" style="39" customWidth="1"/>
    <col min="10007" max="10008" width="0" style="39" hidden="1" customWidth="1"/>
    <col min="10009" max="10240" width="11.42578125" style="39"/>
    <col min="10241" max="10241" width="10.28515625" style="39" customWidth="1"/>
    <col min="10242" max="10242" width="30" style="39" customWidth="1"/>
    <col min="10243" max="10243" width="133.5703125" style="39" customWidth="1"/>
    <col min="10244" max="10261" width="0" style="39" hidden="1" customWidth="1"/>
    <col min="10262" max="10262" width="0.140625" style="39" customWidth="1"/>
    <col min="10263" max="10264" width="0" style="39" hidden="1" customWidth="1"/>
    <col min="10265" max="10496" width="11.42578125" style="39"/>
    <col min="10497" max="10497" width="10.28515625" style="39" customWidth="1"/>
    <col min="10498" max="10498" width="30" style="39" customWidth="1"/>
    <col min="10499" max="10499" width="133.5703125" style="39" customWidth="1"/>
    <col min="10500" max="10517" width="0" style="39" hidden="1" customWidth="1"/>
    <col min="10518" max="10518" width="0.140625" style="39" customWidth="1"/>
    <col min="10519" max="10520" width="0" style="39" hidden="1" customWidth="1"/>
    <col min="10521" max="10752" width="11.42578125" style="39"/>
    <col min="10753" max="10753" width="10.28515625" style="39" customWidth="1"/>
    <col min="10754" max="10754" width="30" style="39" customWidth="1"/>
    <col min="10755" max="10755" width="133.5703125" style="39" customWidth="1"/>
    <col min="10756" max="10773" width="0" style="39" hidden="1" customWidth="1"/>
    <col min="10774" max="10774" width="0.140625" style="39" customWidth="1"/>
    <col min="10775" max="10776" width="0" style="39" hidden="1" customWidth="1"/>
    <col min="10777" max="11008" width="11.42578125" style="39"/>
    <col min="11009" max="11009" width="10.28515625" style="39" customWidth="1"/>
    <col min="11010" max="11010" width="30" style="39" customWidth="1"/>
    <col min="11011" max="11011" width="133.5703125" style="39" customWidth="1"/>
    <col min="11012" max="11029" width="0" style="39" hidden="1" customWidth="1"/>
    <col min="11030" max="11030" width="0.140625" style="39" customWidth="1"/>
    <col min="11031" max="11032" width="0" style="39" hidden="1" customWidth="1"/>
    <col min="11033" max="11264" width="11.42578125" style="39"/>
    <col min="11265" max="11265" width="10.28515625" style="39" customWidth="1"/>
    <col min="11266" max="11266" width="30" style="39" customWidth="1"/>
    <col min="11267" max="11267" width="133.5703125" style="39" customWidth="1"/>
    <col min="11268" max="11285" width="0" style="39" hidden="1" customWidth="1"/>
    <col min="11286" max="11286" width="0.140625" style="39" customWidth="1"/>
    <col min="11287" max="11288" width="0" style="39" hidden="1" customWidth="1"/>
    <col min="11289" max="11520" width="11.42578125" style="39"/>
    <col min="11521" max="11521" width="10.28515625" style="39" customWidth="1"/>
    <col min="11522" max="11522" width="30" style="39" customWidth="1"/>
    <col min="11523" max="11523" width="133.5703125" style="39" customWidth="1"/>
    <col min="11524" max="11541" width="0" style="39" hidden="1" customWidth="1"/>
    <col min="11542" max="11542" width="0.140625" style="39" customWidth="1"/>
    <col min="11543" max="11544" width="0" style="39" hidden="1" customWidth="1"/>
    <col min="11545" max="11776" width="11.42578125" style="39"/>
    <col min="11777" max="11777" width="10.28515625" style="39" customWidth="1"/>
    <col min="11778" max="11778" width="30" style="39" customWidth="1"/>
    <col min="11779" max="11779" width="133.5703125" style="39" customWidth="1"/>
    <col min="11780" max="11797" width="0" style="39" hidden="1" customWidth="1"/>
    <col min="11798" max="11798" width="0.140625" style="39" customWidth="1"/>
    <col min="11799" max="11800" width="0" style="39" hidden="1" customWidth="1"/>
    <col min="11801" max="12032" width="11.42578125" style="39"/>
    <col min="12033" max="12033" width="10.28515625" style="39" customWidth="1"/>
    <col min="12034" max="12034" width="30" style="39" customWidth="1"/>
    <col min="12035" max="12035" width="133.5703125" style="39" customWidth="1"/>
    <col min="12036" max="12053" width="0" style="39" hidden="1" customWidth="1"/>
    <col min="12054" max="12054" width="0.140625" style="39" customWidth="1"/>
    <col min="12055" max="12056" width="0" style="39" hidden="1" customWidth="1"/>
    <col min="12057" max="12288" width="11.42578125" style="39"/>
    <col min="12289" max="12289" width="10.28515625" style="39" customWidth="1"/>
    <col min="12290" max="12290" width="30" style="39" customWidth="1"/>
    <col min="12291" max="12291" width="133.5703125" style="39" customWidth="1"/>
    <col min="12292" max="12309" width="0" style="39" hidden="1" customWidth="1"/>
    <col min="12310" max="12310" width="0.140625" style="39" customWidth="1"/>
    <col min="12311" max="12312" width="0" style="39" hidden="1" customWidth="1"/>
    <col min="12313" max="12544" width="11.42578125" style="39"/>
    <col min="12545" max="12545" width="10.28515625" style="39" customWidth="1"/>
    <col min="12546" max="12546" width="30" style="39" customWidth="1"/>
    <col min="12547" max="12547" width="133.5703125" style="39" customWidth="1"/>
    <col min="12548" max="12565" width="0" style="39" hidden="1" customWidth="1"/>
    <col min="12566" max="12566" width="0.140625" style="39" customWidth="1"/>
    <col min="12567" max="12568" width="0" style="39" hidden="1" customWidth="1"/>
    <col min="12569" max="12800" width="11.42578125" style="39"/>
    <col min="12801" max="12801" width="10.28515625" style="39" customWidth="1"/>
    <col min="12802" max="12802" width="30" style="39" customWidth="1"/>
    <col min="12803" max="12803" width="133.5703125" style="39" customWidth="1"/>
    <col min="12804" max="12821" width="0" style="39" hidden="1" customWidth="1"/>
    <col min="12822" max="12822" width="0.140625" style="39" customWidth="1"/>
    <col min="12823" max="12824" width="0" style="39" hidden="1" customWidth="1"/>
    <col min="12825" max="13056" width="11.42578125" style="39"/>
    <col min="13057" max="13057" width="10.28515625" style="39" customWidth="1"/>
    <col min="13058" max="13058" width="30" style="39" customWidth="1"/>
    <col min="13059" max="13059" width="133.5703125" style="39" customWidth="1"/>
    <col min="13060" max="13077" width="0" style="39" hidden="1" customWidth="1"/>
    <col min="13078" max="13078" width="0.140625" style="39" customWidth="1"/>
    <col min="13079" max="13080" width="0" style="39" hidden="1" customWidth="1"/>
    <col min="13081" max="13312" width="11.42578125" style="39"/>
    <col min="13313" max="13313" width="10.28515625" style="39" customWidth="1"/>
    <col min="13314" max="13314" width="30" style="39" customWidth="1"/>
    <col min="13315" max="13315" width="133.5703125" style="39" customWidth="1"/>
    <col min="13316" max="13333" width="0" style="39" hidden="1" customWidth="1"/>
    <col min="13334" max="13334" width="0.140625" style="39" customWidth="1"/>
    <col min="13335" max="13336" width="0" style="39" hidden="1" customWidth="1"/>
    <col min="13337" max="13568" width="11.42578125" style="39"/>
    <col min="13569" max="13569" width="10.28515625" style="39" customWidth="1"/>
    <col min="13570" max="13570" width="30" style="39" customWidth="1"/>
    <col min="13571" max="13571" width="133.5703125" style="39" customWidth="1"/>
    <col min="13572" max="13589" width="0" style="39" hidden="1" customWidth="1"/>
    <col min="13590" max="13590" width="0.140625" style="39" customWidth="1"/>
    <col min="13591" max="13592" width="0" style="39" hidden="1" customWidth="1"/>
    <col min="13593" max="13824" width="11.42578125" style="39"/>
    <col min="13825" max="13825" width="10.28515625" style="39" customWidth="1"/>
    <col min="13826" max="13826" width="30" style="39" customWidth="1"/>
    <col min="13827" max="13827" width="133.5703125" style="39" customWidth="1"/>
    <col min="13828" max="13845" width="0" style="39" hidden="1" customWidth="1"/>
    <col min="13846" max="13846" width="0.140625" style="39" customWidth="1"/>
    <col min="13847" max="13848" width="0" style="39" hidden="1" customWidth="1"/>
    <col min="13849" max="14080" width="11.42578125" style="39"/>
    <col min="14081" max="14081" width="10.28515625" style="39" customWidth="1"/>
    <col min="14082" max="14082" width="30" style="39" customWidth="1"/>
    <col min="14083" max="14083" width="133.5703125" style="39" customWidth="1"/>
    <col min="14084" max="14101" width="0" style="39" hidden="1" customWidth="1"/>
    <col min="14102" max="14102" width="0.140625" style="39" customWidth="1"/>
    <col min="14103" max="14104" width="0" style="39" hidden="1" customWidth="1"/>
    <col min="14105" max="14336" width="11.42578125" style="39"/>
    <col min="14337" max="14337" width="10.28515625" style="39" customWidth="1"/>
    <col min="14338" max="14338" width="30" style="39" customWidth="1"/>
    <col min="14339" max="14339" width="133.5703125" style="39" customWidth="1"/>
    <col min="14340" max="14357" width="0" style="39" hidden="1" customWidth="1"/>
    <col min="14358" max="14358" width="0.140625" style="39" customWidth="1"/>
    <col min="14359" max="14360" width="0" style="39" hidden="1" customWidth="1"/>
    <col min="14361" max="14592" width="11.42578125" style="39"/>
    <col min="14593" max="14593" width="10.28515625" style="39" customWidth="1"/>
    <col min="14594" max="14594" width="30" style="39" customWidth="1"/>
    <col min="14595" max="14595" width="133.5703125" style="39" customWidth="1"/>
    <col min="14596" max="14613" width="0" style="39" hidden="1" customWidth="1"/>
    <col min="14614" max="14614" width="0.140625" style="39" customWidth="1"/>
    <col min="14615" max="14616" width="0" style="39" hidden="1" customWidth="1"/>
    <col min="14617" max="14848" width="11.42578125" style="39"/>
    <col min="14849" max="14849" width="10.28515625" style="39" customWidth="1"/>
    <col min="14850" max="14850" width="30" style="39" customWidth="1"/>
    <col min="14851" max="14851" width="133.5703125" style="39" customWidth="1"/>
    <col min="14852" max="14869" width="0" style="39" hidden="1" customWidth="1"/>
    <col min="14870" max="14870" width="0.140625" style="39" customWidth="1"/>
    <col min="14871" max="14872" width="0" style="39" hidden="1" customWidth="1"/>
    <col min="14873" max="15104" width="11.42578125" style="39"/>
    <col min="15105" max="15105" width="10.28515625" style="39" customWidth="1"/>
    <col min="15106" max="15106" width="30" style="39" customWidth="1"/>
    <col min="15107" max="15107" width="133.5703125" style="39" customWidth="1"/>
    <col min="15108" max="15125" width="0" style="39" hidden="1" customWidth="1"/>
    <col min="15126" max="15126" width="0.140625" style="39" customWidth="1"/>
    <col min="15127" max="15128" width="0" style="39" hidden="1" customWidth="1"/>
    <col min="15129" max="15360" width="11.42578125" style="39"/>
    <col min="15361" max="15361" width="10.28515625" style="39" customWidth="1"/>
    <col min="15362" max="15362" width="30" style="39" customWidth="1"/>
    <col min="15363" max="15363" width="133.5703125" style="39" customWidth="1"/>
    <col min="15364" max="15381" width="0" style="39" hidden="1" customWidth="1"/>
    <col min="15382" max="15382" width="0.140625" style="39" customWidth="1"/>
    <col min="15383" max="15384" width="0" style="39" hidden="1" customWidth="1"/>
    <col min="15385" max="15616" width="11.42578125" style="39"/>
    <col min="15617" max="15617" width="10.28515625" style="39" customWidth="1"/>
    <col min="15618" max="15618" width="30" style="39" customWidth="1"/>
    <col min="15619" max="15619" width="133.5703125" style="39" customWidth="1"/>
    <col min="15620" max="15637" width="0" style="39" hidden="1" customWidth="1"/>
    <col min="15638" max="15638" width="0.140625" style="39" customWidth="1"/>
    <col min="15639" max="15640" width="0" style="39" hidden="1" customWidth="1"/>
    <col min="15641" max="15872" width="11.42578125" style="39"/>
    <col min="15873" max="15873" width="10.28515625" style="39" customWidth="1"/>
    <col min="15874" max="15874" width="30" style="39" customWidth="1"/>
    <col min="15875" max="15875" width="133.5703125" style="39" customWidth="1"/>
    <col min="15876" max="15893" width="0" style="39" hidden="1" customWidth="1"/>
    <col min="15894" max="15894" width="0.140625" style="39" customWidth="1"/>
    <col min="15895" max="15896" width="0" style="39" hidden="1" customWidth="1"/>
    <col min="15897" max="16128" width="11.42578125" style="39"/>
    <col min="16129" max="16129" width="10.28515625" style="39" customWidth="1"/>
    <col min="16130" max="16130" width="30" style="39" customWidth="1"/>
    <col min="16131" max="16131" width="133.5703125" style="39" customWidth="1"/>
    <col min="16132" max="16149" width="0" style="39" hidden="1" customWidth="1"/>
    <col min="16150" max="16150" width="0.140625" style="39" customWidth="1"/>
    <col min="16151" max="16152" width="0" style="39" hidden="1" customWidth="1"/>
    <col min="16153" max="16384" width="11.42578125" style="39"/>
  </cols>
  <sheetData>
    <row r="1" spans="1:99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99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99" x14ac:dyDescent="0.2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1:99" x14ac:dyDescent="0.2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99" s="42" customFormat="1" ht="70.150000000000006" customHeight="1" x14ac:dyDescent="0.25">
      <c r="A5" s="40"/>
      <c r="B5" s="41">
        <f>Modéle!B15</f>
        <v>0</v>
      </c>
      <c r="C5" s="42" t="str">
        <f>UPPER(MID(CU5,1,1))&amp;MID(CU5,2,168)</f>
        <v xml:space="preserve">Zéro Dinars </v>
      </c>
      <c r="D5" s="42">
        <f>INT(B5/1000000)</f>
        <v>0</v>
      </c>
      <c r="E5" s="42">
        <f>INT((B5-D5*1000000)/1000)</f>
        <v>0</v>
      </c>
      <c r="F5" s="42">
        <f>INT(B5-D5*1000000-E5*1000)</f>
        <v>0</v>
      </c>
      <c r="G5" s="42">
        <f>ROUND(B5-D5*1000000-E5*1000-F5,2)*100</f>
        <v>0</v>
      </c>
      <c r="H5" s="42">
        <f>D5-M5*100</f>
        <v>0</v>
      </c>
      <c r="J5" s="42">
        <f>E5-P5*100</f>
        <v>0</v>
      </c>
      <c r="K5" s="42">
        <f>ROUND(F5-S5*100,0)</f>
        <v>0</v>
      </c>
      <c r="L5" s="42">
        <f>G5</f>
        <v>0</v>
      </c>
      <c r="M5" s="42">
        <f>INT(D5/100)</f>
        <v>0</v>
      </c>
      <c r="N5" s="42">
        <f>INT((D5-M5*100)/10)</f>
        <v>0</v>
      </c>
      <c r="O5" s="42">
        <f>D5-M5*100-N5*10</f>
        <v>0</v>
      </c>
      <c r="P5" s="42">
        <f>INT(E5/100)</f>
        <v>0</v>
      </c>
      <c r="Q5" s="42">
        <f>INT((E5-P5*100)/10)</f>
        <v>0</v>
      </c>
      <c r="R5" s="42">
        <f>E5-P5*100-Q5*10</f>
        <v>0</v>
      </c>
      <c r="S5" s="42">
        <f>INT(F5/100)</f>
        <v>0</v>
      </c>
      <c r="T5" s="42">
        <f>INT((F5-S5*100)/10)</f>
        <v>0</v>
      </c>
      <c r="U5" s="42">
        <f>F5-S5*100-T5*10</f>
        <v>0</v>
      </c>
      <c r="V5" s="42">
        <f>INT(G5/10)</f>
        <v>0</v>
      </c>
      <c r="W5" s="42">
        <f>ROUND(G5-V5*10,0)</f>
        <v>0</v>
      </c>
      <c r="X5" s="42" t="str">
        <f>IF(M5=0,"",IF(M5=1,"",IF(M5=2,"deux ",IF(M5=3,"trois ",IF(M5=4,"quatre ",IF(M5=5,"cinq ",AQ5))))))</f>
        <v/>
      </c>
      <c r="Y5" s="40" t="str">
        <f>IF(M5=0,"",IF(M5&lt;2,"cent ",AR5))</f>
        <v/>
      </c>
      <c r="Z5" s="40" t="str">
        <f>IF(N5=1,AS5,IF(N5=7,BM5,IF(N5=9,CC5,CL5)))</f>
        <v/>
      </c>
      <c r="AA5" s="40" t="str">
        <f>IF(H5=11,"",IF(H5=12,"",IF(H5=13,"",IF(H5=14,"",IF(H5=15,"",IF(H5=16,"",AT5))))))</f>
        <v/>
      </c>
      <c r="AB5" s="40" t="str">
        <f>IF(D5=0,"",IF(D5&lt;2,"million ","millions "))</f>
        <v/>
      </c>
      <c r="AC5" s="42" t="str">
        <f>IF(I5=1,"",IF(P5=0,"",IF(P5=1,"",IF(P5=2,"deux ",IF(P5=3,"trois ",IF(P5=4,"quatre ",IF(P5=5,"cinq ",AU5)))))))</f>
        <v/>
      </c>
      <c r="AD5" s="42" t="str">
        <f>IF(P5=0,"",IF(P5&lt;2,"cent ",AV5))</f>
        <v/>
      </c>
      <c r="AE5" s="42" t="str">
        <f>IF(Q5=1,AW5,IF(Q5=7,BO5,IF(Q5=9,CD5,CM5)))</f>
        <v/>
      </c>
      <c r="AF5" s="42" t="str">
        <f>IF(E5=1,"",AX5)</f>
        <v/>
      </c>
      <c r="AG5" s="42" t="str">
        <f>IF(E5&gt;0,"mille ","")</f>
        <v/>
      </c>
      <c r="AH5" s="42" t="str">
        <f>IF(INT(B5)=0,"zéro ",IF(S5=0,"",IF(S5=1,"",IF(S5=2,"deux ",IF(S5=3,"trois ",IF(S5=4,"quatre ",IF(S5=5,"cinq ",AY5)))))))</f>
        <v xml:space="preserve">zéro </v>
      </c>
      <c r="AI5" s="42" t="str">
        <f>IF(S5=0,"",IF(S5&lt;2,"cent ",AZ5))</f>
        <v/>
      </c>
      <c r="AJ5" s="42" t="str">
        <f>IF(T5=1,BA5,IF(T5=7,BQ5,IF(T5=9,CF5,CN5)))</f>
        <v/>
      </c>
      <c r="AK5" s="42" t="str">
        <f>IF(K5=11,"",IF(K5=12,"",IF(K5=13,"",IF(K5=14,"",IF(K5=15,"",IF(K5=16,"",BB5))))))</f>
        <v/>
      </c>
      <c r="AL5" s="42" t="s">
        <v>52</v>
      </c>
      <c r="AM5" s="42" t="str">
        <f>IF(G5&gt;0," et ","")</f>
        <v/>
      </c>
      <c r="AN5" s="42" t="str">
        <f>IF(V5=1,BC5,IF(V5=7,BS5,IF(V5=9,CG5,CO5)))</f>
        <v/>
      </c>
      <c r="AO5" s="42" t="str">
        <f>IF(L5=11,"",IF(L5=12,"",IF(L5=13,"",IF(L5=14,"",IF(L5=15,"",IF(L5=16,"",BD5))))))</f>
        <v/>
      </c>
      <c r="AP5" s="42" t="str">
        <f>IF(G5=0," ",IF(G5&lt;2," cent"," cents"))</f>
        <v xml:space="preserve"> </v>
      </c>
      <c r="AQ5" s="42" t="str">
        <f>IF(D5=0," ",IF(M5=6,"six ",IF(M5=7,"sept ",IF(M5=8,"huit ",IF(M5=9,"neuf ",)))))</f>
        <v xml:space="preserve"> </v>
      </c>
      <c r="AR5" s="42" t="str">
        <f>IF(H5&gt;0,"cent ", "cents ")</f>
        <v xml:space="preserve">cents </v>
      </c>
      <c r="AS5" s="42" t="str">
        <f>IF(H5=10,"dix ",IF(H5=11,"onze ",IF(H5=12,"douze ",IF(H5=13,"treize ",IF(H5=14,"quatorze ",IF(H5=15,"quinze ",BE5))))))</f>
        <v/>
      </c>
      <c r="AT5" s="42" t="str">
        <f>IF(H5=17,"",IF(H5=18,"",IF(H5=19,"",BF5)))</f>
        <v/>
      </c>
      <c r="AU5" s="42">
        <f>IF(P5=6,"six ",IF(P5=7,"sept ",IF(P5=8,"huit ",IF(P5=9,"neuf ",))))</f>
        <v>0</v>
      </c>
      <c r="AV5" s="42" t="str">
        <f>IF(J5&gt;0,"cent ", "cents ")</f>
        <v xml:space="preserve">cents </v>
      </c>
      <c r="AW5" s="42" t="str">
        <f>IF(J5=10,"dix ",IF(J5=11,"onze ",IF(J5=12,"douze ",IF(J5=13,"treize ",IF(J5=14,"quatorze ",IF(J5=15,"quinze ",BG5))))))</f>
        <v/>
      </c>
      <c r="AX5" s="42" t="str">
        <f>IF(J5=11,"",IF(J5=12,"",IF(J5=13,"",IF(J5=14,"",IF(J5=15,"",IF(J5=16,"",BH5))))))</f>
        <v/>
      </c>
      <c r="AY5" s="42">
        <f>IF(S5=6,"six ",IF(S5=7,"sept ",IF(S5=8,"huit ",IF(S5=9,"neuf ",))))</f>
        <v>0</v>
      </c>
      <c r="AZ5" s="42" t="str">
        <f>IF(K5&gt;0,"cent ", "cents ")</f>
        <v xml:space="preserve">cents </v>
      </c>
      <c r="BA5" s="42" t="str">
        <f>IF(K5=10,"dix ",IF(K5=11,"onze ",IF(K5=12,"douze ",IF(K5=13,"treize ",IF(K5=14,"quatorze ",IF(K5=15,"quinze ",BI5))))))</f>
        <v/>
      </c>
      <c r="BB5" s="42" t="str">
        <f>IF(K5=17,"",IF(K5=18,"",IF(K5=19,"",BJ5)))</f>
        <v/>
      </c>
      <c r="BC5" s="42" t="str">
        <f>IF(L5=10,"dix ",IF(L5=11,"onze ",IF(L5=12,"douze ",IF(L5=13,"treize ",IF(L5=14,"quatorze ",IF(L5=15,"quinze ",BK5))))))</f>
        <v/>
      </c>
      <c r="BD5" s="42" t="str">
        <f>IF(L5=17,"",IF(L5=18,"",IF(L5=19,"",BL5)))</f>
        <v/>
      </c>
      <c r="BE5" s="42" t="str">
        <f>IF(H5=16,"seize ",IF(H5=17,"dix-sept ",IF(H5=18,"dix-huit ",IF(H5=19,"dix-neuf ",BM5))))</f>
        <v/>
      </c>
      <c r="BF5" s="42" t="str">
        <f>IF(H5=21,"et un ",IF(H5=31,"et un ",IF(H5=41,"et un ",IF(H5=51,"et un ",IF(H5=61,"et un ",BN5)))))</f>
        <v/>
      </c>
      <c r="BG5" s="42" t="str">
        <f>IF(J5=16,"seize ",IF(J5=17,"dix-sept ",IF(J5=18,"dix-huit ",IF(J5=19,"dix-neuf ",BO5))))</f>
        <v/>
      </c>
      <c r="BH5" s="42" t="str">
        <f>IF(J5=17,"",IF(J5=18,"",IF(J5=19,"",BP5)))</f>
        <v/>
      </c>
      <c r="BI5" s="42" t="str">
        <f>IF(K5=16,"seize ",IF(K5=17,"dix-sept ",IF(K5=18,"dix-huit ",IF(K5=19,"dix-neuf ",BQ5))))</f>
        <v/>
      </c>
      <c r="BJ5" s="42" t="str">
        <f>IF(K5=21,"et un ",IF(K5=31,"et un ",IF(K5=41,"et un ",IF(K5=51,"et un ",IF(K5=61,"et un ",BR5)))))</f>
        <v/>
      </c>
      <c r="BK5" s="42" t="str">
        <f>IF(L5=16,"seize ",IF(L5=17,"dix-sept ",IF(L5=18,"dix-huit ",IF(L5=19,"dix-neuf ",BS5))))</f>
        <v/>
      </c>
      <c r="BL5" s="42" t="str">
        <f>IF(L5=21,"et un ",IF(L5=31,"et un ",IF(L5=41,"et un ",IF(L5=51,"et un ",IF(L5=61,"et un ",BT5)))))</f>
        <v/>
      </c>
      <c r="BM5" s="42" t="str">
        <f>IF(H5=70,"soixante-dix ",IF(H5=71,"soixante et onze ",IF(H5=72,"soixante-douze ",IF(H5=73,"soixante-treize ",IF(H5=74,"soixante-quatorze ",IF(H5=75,"soixante-quinze ",BU5))))))</f>
        <v/>
      </c>
      <c r="BN5" s="42" t="str">
        <f>IF(N5=9,"",IF(N5=7,"",IF(O5=0,"",IF(O5=1,"un ",IF(O5=2,"deux ",IF(O5=3,"trois ",IF(O5=4,"quatre ",IF(O5=5,"cinq ",BV5))))))))</f>
        <v/>
      </c>
      <c r="BO5" s="42" t="str">
        <f>IF(J5=70,"soixante-dix ",IF(J5=71,"soixante et onze ",IF(J5=72,"soixante-douze ",IF(J5=73,"soixante-treize ",IF(J5=74,"soixante-quatorze ",IF(J5=75,"soixante-quinze ",BW5))))))</f>
        <v/>
      </c>
      <c r="BP5" s="42" t="str">
        <f>IF(J5=21,"et un ",IF(J5=31,"et un ",IF(J5=41,"et un ",IF(J5=51,"et un ",IF(J5=61,"et un ",BX5)))))</f>
        <v/>
      </c>
      <c r="BQ5" s="42" t="str">
        <f>IF(K5=70,"soixante-dix ",IF(K5=71,"soixante et onze ",IF(K5=72,"soixante-douze ",IF(K5=73,"soixante-treize ",IF(K5=74,"soixante-quatorze ",IF(K5=75,"soixante-quinze ",BY5))))))</f>
        <v/>
      </c>
      <c r="BR5" s="42" t="str">
        <f>IF(T5=9,"",IF(T5=7,"",IF(U5=0,"",IF(U5=1,"un ",IF(U5=2,"deux ",IF(U5=3,"trois ",IF(U5=4,"quatre ",IF(U5=5,"cinq ",BZ5))))))))</f>
        <v/>
      </c>
      <c r="BS5" s="42" t="str">
        <f>IF(L5=70,"soixante-dix ",IF(L5=71,"soixante et onze ",IF(L5=72,"soixante-douze ",IF(L5=73,"soixante-treize ",IF(L5=74,"soixante-quatorze ",IF(L5=75,"soixante-quinze ",CA5))))))</f>
        <v/>
      </c>
      <c r="BT5" s="42" t="str">
        <f>IF(V5=9,"",IF(V5=7,"",IF(W5=0,"",IF(W5=1,"un ",IF(W5=2,"deux ",IF(W5=3,"trois ",IF(W5=4,"quatre ",IF(W5=5,"cinq ",CB5))))))))</f>
        <v/>
      </c>
      <c r="BU5" s="42" t="str">
        <f>IF(H5=76,"soixante-seize ",IF(H5=77,"soixante-dix-sept ",IF(H5=78,"soixante-dix-huit ",IF(H5=79,"soixante-dix-neuf ",CC5))))</f>
        <v/>
      </c>
      <c r="BV5" s="42">
        <f>IF(N5=9,"",IF(O5=6,"six ",IF(O5=7,"sept ",IF(O5=8,"huit ",IF(O5=9,"neuf ",)))))</f>
        <v>0</v>
      </c>
      <c r="BW5" s="42" t="str">
        <f>IF(J5=76,"soixante-seize ",IF(J5=77,"soixante-dix-sept ",IF(J5=78,"soixante-dix-huit ",IF(J5=79,"soixante-dix-neuf ",CD5))))</f>
        <v/>
      </c>
      <c r="BX5" s="42" t="str">
        <f>IF(Q5=9,"",IF(Q5=7,"",IF(R5=0,"",IF(R5=1,"un ",IF(R5=2,"deux ",IF(R5=3,"trois ",IF(R5=4,"quatre ",IF(R5=5,"cinq ",CE5))))))))</f>
        <v/>
      </c>
      <c r="BY5" s="42" t="str">
        <f>IF(K5=76,"soixante-seize ",IF(K5=77,"soixante-dix-sept ",IF(K5=78,"soixante-dix-huit ",IF(K5=79,"soixante-dix-neuf ",CF5))))</f>
        <v/>
      </c>
      <c r="BZ5" s="42">
        <f>IF(T5=9,"",IF(U5=6,"six ",IF(U5=7,"sept ",IF(U5=8,"huit ",IF(U5=9,"neuf ",)))))</f>
        <v>0</v>
      </c>
      <c r="CA5" s="42" t="str">
        <f>IF(L5=76,"soixante-seize ",IF(L5=77,"soixante-dix-sept ",IF(L5=78,"soixante-dix-huit ",IF(L5=79,"soixante-dix-neuf ",CG5))))</f>
        <v/>
      </c>
      <c r="CB5" s="42">
        <f>IF(V5=9,"",IF(W5=6,"six ",IF(W5=7,"sept ",IF(W5=8,"huit ",IF(W5=9,"neuf ",)))))</f>
        <v>0</v>
      </c>
      <c r="CC5" s="42" t="str">
        <f>IF(H5=90,"quatre-vingt-dix ",IF(H5=91,"quatre-vingt-onze ",IF(H5=92,"quatre-vingt-douze ",IF(H5=93,"quatre-vingt-treize ",IF(H5=94,"quatre-vingt-quatorze ",IF(H5=95,"quatre-vingt-quinze ",CH5))))))</f>
        <v/>
      </c>
      <c r="CD5" s="42" t="str">
        <f>IF(J5=90,"quatre-vingt-dix ",IF(J5=91,"quatre-vingt-onze ",IF(J5=92,"quatre-vingt-douze ",IF(J5=93,"quatre-vingt-treize ",IF(J5=94,"quatre-vingt-quatorze ",IF(J5=95,"quatre-vingt-quinze ",CI5))))))</f>
        <v/>
      </c>
      <c r="CE5" s="42">
        <f>IF(Q5=9,"",IF(R5=6,"six ",IF(R5=7,"sept ",IF(R5=8,"huit ",IF(R5=9,"neuf ",)))))</f>
        <v>0</v>
      </c>
      <c r="CF5" s="42" t="str">
        <f>IF(K5=90,"quatre-vingt-dix ",IF(K5=91,"quatre-vingt-onze ",IF(K5=92,"quatre-vingt-douze ",IF(K5=93,"quatre-vingt-treize ",IF(K5=94,"quatre-vingt-quatorze ",IF(K5=95,"quatre-vingt-quinze ",CJ5))))))</f>
        <v/>
      </c>
      <c r="CG5" s="42" t="str">
        <f>IF(L5=90,"quatre-vingt-dix ",IF(L5=91,"quatre-vingt-onze ",IF(L5=92,"quatre-vingt-douze ",IF(L5=93,"quatre-vingt-treize ",IF(L5=94,"quatre-vingt-quatorze ",IF(L5=95,"quatre-vingt-quinze ",CK5))))))</f>
        <v/>
      </c>
      <c r="CH5" s="42" t="str">
        <f>IF(H5=96,"quatre-vingt-seize ",IF(H5=97,"quatre-vingt-dix-sept ",IF(H5=98,"quatre-vingt-dix-huit ",IF(H5=99,"quatre-vingt-dix-neuf ",CL5))))</f>
        <v/>
      </c>
      <c r="CI5" s="42" t="str">
        <f>IF(J5=96,"quatre-vingt-seize ",IF(J5=97,"quatre-vingt-dix-sept ",IF(J5=98,"quatre-vingt-dix-huit ",IF(J5=99,"quatre-vingt-dix-neuf ",CM5))))</f>
        <v/>
      </c>
      <c r="CJ5" s="42" t="str">
        <f>IF(K5=96,"quatre-vingt-seize ",IF(K5=97,"quatre-vingt-dix-sept ",IF(K5=98,"quatre-vingt-dix-huit ",IF(K5=99,"quatre-vingt-dix-neuf ",CN5))))</f>
        <v/>
      </c>
      <c r="CK5" s="42" t="str">
        <f>IF(L5=96,"quatre-vingt-seize ",IF(L5=97,"quatre-vingt-dix-sept ",IF(L5=98,"quatre-vingt-dix-huit ",IF(L5=99,"quatre-vingt-dix-neuf ",CO5))))</f>
        <v/>
      </c>
      <c r="CL5" s="42" t="str">
        <f>IF(N5=2,"vingt ",IF(N5=3,"trente ",IF(N5=4,"quarante ",IF(N5=5,"cinquante ",CP5))))</f>
        <v/>
      </c>
      <c r="CM5" s="42" t="str">
        <f>IF(Q5=2,"vingt ",IF(Q5=3,"trente ",IF(Q5=4,"quarante ",IF(Q5=5,"cinquante ",CQ5))))</f>
        <v/>
      </c>
      <c r="CN5" s="42" t="str">
        <f>IF(T5=2,"vingt ",IF(T5=3,"trente ",IF(T5=4,"quarante ",IF(T5=5,"cinquante ",CR5))))</f>
        <v/>
      </c>
      <c r="CO5" s="42" t="str">
        <f>IF(V5=2,"vingt ",IF(V5=3,"trente ",IF(V5=4,"quarante ",IF(V5=5,"cinquante ",CS5))))</f>
        <v/>
      </c>
      <c r="CP5" s="42" t="str">
        <f>IF(N5=6,"soixante ",IF(H5=80,"quatre-vingts ",IF(N5=8,"quatre-vingt-","")))</f>
        <v/>
      </c>
      <c r="CQ5" s="42" t="str">
        <f>IF(Q5=6,"soixante ",IF(J5=80,"quatre-vingts ",IF(Q5=8,"quatre-vingt-","")))</f>
        <v/>
      </c>
      <c r="CR5" s="42" t="str">
        <f>IF(T5=6,"soixante ",IF(K5=80,"quatre-vingts ",IF(T5=8,"quatre-vingt-","")))</f>
        <v/>
      </c>
      <c r="CS5" s="42" t="str">
        <f>IF(V5=6,"soixante ",IF(L5=80,"quatre-vingts ",IF(V5=8,"quatre-vingt-","")))</f>
        <v/>
      </c>
      <c r="CU5" s="42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</row>
    <row r="7" spans="1:99" x14ac:dyDescent="0.2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99" x14ac:dyDescent="0.2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99" x14ac:dyDescent="0.2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99" x14ac:dyDescent="0.2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</row>
    <row r="11" spans="1:99" x14ac:dyDescent="0.2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</row>
    <row r="12" spans="1:99" x14ac:dyDescent="0.2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</row>
    <row r="13" spans="1:99" x14ac:dyDescent="0.2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99" x14ac:dyDescent="0.2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</row>
    <row r="15" spans="1:99" x14ac:dyDescent="0.2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99" x14ac:dyDescent="0.2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 x14ac:dyDescent="0.2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 x14ac:dyDescent="0.2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 x14ac:dyDescent="0.2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 x14ac:dyDescent="0.2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 x14ac:dyDescent="0.2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 x14ac:dyDescent="0.2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 x14ac:dyDescent="0.2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 x14ac:dyDescent="0.2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 x14ac:dyDescent="0.2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 x14ac:dyDescent="0.2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 x14ac:dyDescent="0.2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 x14ac:dyDescent="0.2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 x14ac:dyDescent="0.2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 x14ac:dyDescent="0.2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 x14ac:dyDescent="0.2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 x14ac:dyDescent="0.2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 x14ac:dyDescent="0.2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 x14ac:dyDescent="0.2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 x14ac:dyDescent="0.2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 x14ac:dyDescent="0.2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 x14ac:dyDescent="0.2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31"/>
  <sheetViews>
    <sheetView workbookViewId="0">
      <selection activeCell="F27" activeCellId="2" sqref="B3:J23 E31 F27:F31"/>
    </sheetView>
  </sheetViews>
  <sheetFormatPr baseColWidth="10" defaultRowHeight="15" x14ac:dyDescent="0.25"/>
  <cols>
    <col min="1" max="1" width="11.42578125" style="4"/>
    <col min="2" max="5" width="12.85546875" style="4" bestFit="1" customWidth="1"/>
    <col min="6" max="6" width="17.140625" style="4" customWidth="1"/>
    <col min="7" max="7" width="13.140625" style="4" customWidth="1"/>
    <col min="8" max="8" width="13.42578125" style="4" bestFit="1" customWidth="1"/>
    <col min="9" max="10" width="11.85546875" style="4" bestFit="1" customWidth="1"/>
    <col min="11" max="11" width="14.140625" style="4" bestFit="1" customWidth="1"/>
    <col min="12" max="12" width="11.42578125" style="4"/>
    <col min="13" max="13" width="11.85546875" style="4" bestFit="1" customWidth="1"/>
    <col min="14" max="14" width="14.28515625" style="4" bestFit="1" customWidth="1"/>
    <col min="15" max="16384" width="11.42578125" style="4"/>
  </cols>
  <sheetData>
    <row r="2" spans="2:10" x14ac:dyDescent="0.25">
      <c r="B2" s="62" t="s">
        <v>0</v>
      </c>
      <c r="C2" s="62"/>
      <c r="D2" s="62"/>
      <c r="E2" s="62"/>
      <c r="F2" s="62"/>
      <c r="G2" s="24" t="s">
        <v>1</v>
      </c>
      <c r="H2" s="25" t="s">
        <v>2</v>
      </c>
      <c r="I2" s="26" t="s">
        <v>3</v>
      </c>
      <c r="J2" s="27" t="s">
        <v>4</v>
      </c>
    </row>
    <row r="3" spans="2:10" x14ac:dyDescent="0.25">
      <c r="B3" s="23"/>
      <c r="C3" s="23"/>
      <c r="D3" s="23"/>
      <c r="E3" s="23"/>
      <c r="F3" s="23"/>
      <c r="G3" s="19"/>
      <c r="H3" s="20"/>
      <c r="I3" s="21"/>
      <c r="J3" s="22"/>
    </row>
    <row r="4" spans="2:10" x14ac:dyDescent="0.25">
      <c r="B4" s="23"/>
      <c r="C4" s="23"/>
      <c r="D4" s="23"/>
      <c r="E4" s="23"/>
      <c r="F4" s="23"/>
      <c r="G4" s="19"/>
      <c r="H4" s="20"/>
      <c r="I4" s="21"/>
      <c r="J4" s="22"/>
    </row>
    <row r="5" spans="2:10" x14ac:dyDescent="0.25">
      <c r="B5" s="23"/>
      <c r="C5" s="23"/>
      <c r="D5" s="23"/>
      <c r="E5" s="23"/>
      <c r="F5" s="23"/>
      <c r="G5" s="19"/>
      <c r="H5" s="20"/>
      <c r="I5" s="21"/>
      <c r="J5" s="22"/>
    </row>
    <row r="6" spans="2:10" x14ac:dyDescent="0.25">
      <c r="B6" s="23"/>
      <c r="C6" s="23"/>
      <c r="D6" s="23"/>
      <c r="E6" s="23"/>
      <c r="F6" s="23"/>
      <c r="G6" s="19"/>
      <c r="H6" s="20"/>
      <c r="I6" s="21"/>
      <c r="J6" s="22"/>
    </row>
    <row r="7" spans="2:10" x14ac:dyDescent="0.25">
      <c r="B7" s="23"/>
      <c r="C7" s="23"/>
      <c r="D7" s="23"/>
      <c r="E7" s="23"/>
      <c r="F7" s="23"/>
      <c r="G7" s="19"/>
      <c r="H7" s="20"/>
      <c r="I7" s="21"/>
      <c r="J7" s="22"/>
    </row>
    <row r="8" spans="2:10" x14ac:dyDescent="0.25">
      <c r="C8" s="23"/>
      <c r="D8" s="23"/>
      <c r="E8" s="23"/>
      <c r="F8" s="23"/>
      <c r="G8" s="23"/>
      <c r="H8" s="23"/>
      <c r="I8" s="21"/>
      <c r="J8" s="22"/>
    </row>
    <row r="9" spans="2:10" x14ac:dyDescent="0.25">
      <c r="B9" s="23"/>
      <c r="C9" s="23"/>
      <c r="D9" s="23"/>
      <c r="E9" s="23"/>
      <c r="F9" s="23"/>
      <c r="G9" s="19"/>
      <c r="H9" s="20"/>
      <c r="I9" s="21"/>
      <c r="J9" s="22"/>
    </row>
    <row r="10" spans="2:10" x14ac:dyDescent="0.25">
      <c r="B10" s="23"/>
      <c r="C10" s="23"/>
      <c r="D10" s="23"/>
      <c r="E10" s="23"/>
      <c r="F10" s="23"/>
      <c r="G10" s="19"/>
      <c r="H10" s="20"/>
      <c r="I10" s="21"/>
      <c r="J10" s="22"/>
    </row>
    <row r="11" spans="2:10" x14ac:dyDescent="0.25">
      <c r="B11" s="23"/>
      <c r="C11" s="23"/>
      <c r="D11" s="23"/>
      <c r="E11" s="23"/>
      <c r="F11" s="23"/>
      <c r="G11" s="19"/>
      <c r="H11" s="20"/>
      <c r="I11" s="21"/>
      <c r="J11" s="22"/>
    </row>
    <row r="12" spans="2:10" x14ac:dyDescent="0.25">
      <c r="C12" s="23"/>
      <c r="D12" s="23"/>
      <c r="E12" s="23"/>
      <c r="F12" s="23"/>
      <c r="G12" s="19"/>
      <c r="H12" s="20"/>
      <c r="I12" s="21"/>
      <c r="J12" s="22"/>
    </row>
    <row r="13" spans="2:10" x14ac:dyDescent="0.25">
      <c r="B13" s="23"/>
      <c r="C13" s="23"/>
      <c r="D13" s="23"/>
      <c r="E13" s="23"/>
      <c r="F13" s="23"/>
      <c r="G13" s="19"/>
      <c r="H13" s="20"/>
      <c r="I13" s="21"/>
      <c r="J13" s="22"/>
    </row>
    <row r="14" spans="2:10" x14ac:dyDescent="0.25">
      <c r="B14" s="23"/>
      <c r="C14" s="23"/>
      <c r="D14" s="23"/>
      <c r="E14" s="23"/>
      <c r="F14" s="23"/>
      <c r="G14" s="19"/>
      <c r="H14" s="20"/>
      <c r="I14" s="21"/>
      <c r="J14" s="22"/>
    </row>
    <row r="15" spans="2:10" x14ac:dyDescent="0.25">
      <c r="B15" s="23"/>
      <c r="C15" s="23"/>
      <c r="D15" s="23"/>
      <c r="E15" s="23"/>
      <c r="F15" s="23"/>
      <c r="G15" s="19"/>
      <c r="H15" s="20"/>
      <c r="I15" s="21"/>
      <c r="J15" s="22"/>
    </row>
    <row r="16" spans="2:10" x14ac:dyDescent="0.25">
      <c r="B16" s="23"/>
      <c r="C16" s="23"/>
      <c r="D16" s="23"/>
      <c r="E16" s="23"/>
      <c r="F16" s="23"/>
      <c r="G16" s="19"/>
      <c r="H16" s="20"/>
      <c r="I16" s="21"/>
      <c r="J16" s="22"/>
    </row>
    <row r="17" spans="2:12" x14ac:dyDescent="0.25">
      <c r="B17" s="23"/>
      <c r="C17" s="23"/>
      <c r="D17" s="23"/>
      <c r="E17" s="23"/>
      <c r="F17" s="23"/>
      <c r="G17" s="19"/>
      <c r="H17" s="20"/>
      <c r="I17" s="21"/>
      <c r="J17" s="22"/>
    </row>
    <row r="18" spans="2:12" x14ac:dyDescent="0.25">
      <c r="B18" s="23"/>
      <c r="C18" s="23"/>
      <c r="D18" s="23"/>
      <c r="E18" s="23"/>
      <c r="F18" s="23"/>
      <c r="G18" s="19"/>
      <c r="H18" s="20"/>
      <c r="I18" s="21"/>
      <c r="J18" s="22"/>
    </row>
    <row r="19" spans="2:12" x14ac:dyDescent="0.25">
      <c r="B19" s="23"/>
      <c r="C19" s="23"/>
      <c r="D19" s="23"/>
      <c r="E19" s="23"/>
      <c r="F19" s="23"/>
      <c r="G19" s="19"/>
      <c r="H19" s="20"/>
      <c r="I19" s="21"/>
      <c r="J19" s="22"/>
    </row>
    <row r="20" spans="2:12" x14ac:dyDescent="0.25">
      <c r="B20" s="23"/>
      <c r="C20" s="23"/>
      <c r="D20" s="23"/>
      <c r="E20" s="23"/>
      <c r="F20" s="23"/>
      <c r="G20" s="19"/>
      <c r="H20" s="20"/>
      <c r="I20" s="21"/>
      <c r="J20" s="22"/>
    </row>
    <row r="21" spans="2:12" x14ac:dyDescent="0.25">
      <c r="B21" s="23"/>
      <c r="C21" s="23"/>
      <c r="D21" s="23"/>
      <c r="E21" s="23"/>
      <c r="F21" s="23"/>
      <c r="G21" s="19"/>
      <c r="H21" s="20"/>
      <c r="I21" s="21"/>
      <c r="J21" s="22"/>
    </row>
    <row r="22" spans="2:12" x14ac:dyDescent="0.25">
      <c r="B22" s="23"/>
      <c r="C22" s="23"/>
      <c r="D22" s="23"/>
      <c r="E22" s="23"/>
      <c r="F22" s="23"/>
      <c r="G22" s="19"/>
      <c r="H22" s="20"/>
      <c r="I22" s="21"/>
      <c r="J22" s="22"/>
    </row>
    <row r="23" spans="2:12" x14ac:dyDescent="0.25">
      <c r="B23" s="23"/>
      <c r="C23" s="23"/>
      <c r="D23" s="23"/>
      <c r="E23" s="23"/>
      <c r="F23" s="23"/>
      <c r="G23" s="19"/>
      <c r="H23" s="20"/>
      <c r="I23" s="21"/>
      <c r="J23" s="22"/>
    </row>
    <row r="24" spans="2:12" x14ac:dyDescent="0.25">
      <c r="B24" s="63" t="s">
        <v>21</v>
      </c>
      <c r="C24" s="63"/>
      <c r="D24" s="63"/>
      <c r="E24" s="63"/>
      <c r="F24" s="31">
        <f>SUM(B3:F23)</f>
        <v>0</v>
      </c>
      <c r="G24" s="31">
        <f>SUM(G3:G23)</f>
        <v>0</v>
      </c>
      <c r="H24" s="31">
        <f t="shared" ref="H24:J24" si="0">SUM(H3:H23)</f>
        <v>0</v>
      </c>
      <c r="I24" s="31">
        <f t="shared" si="0"/>
        <v>0</v>
      </c>
      <c r="J24" s="31">
        <f t="shared" si="0"/>
        <v>0</v>
      </c>
      <c r="K24" s="4">
        <f>F24+G24+H24</f>
        <v>0</v>
      </c>
      <c r="L24" s="55">
        <v>0.19</v>
      </c>
    </row>
    <row r="25" spans="2:12" ht="15.75" thickBot="1" x14ac:dyDescent="0.3"/>
    <row r="26" spans="2:12" ht="15.75" thickBot="1" x14ac:dyDescent="0.3">
      <c r="F26" s="47" t="s">
        <v>13</v>
      </c>
      <c r="G26" s="28" t="s">
        <v>12</v>
      </c>
      <c r="H26" s="76">
        <f>F24+G24+H24+I24+J24-E28-E29</f>
        <v>0</v>
      </c>
      <c r="I26" s="77"/>
      <c r="J26" s="78"/>
    </row>
    <row r="27" spans="2:12" ht="15.75" thickBot="1" x14ac:dyDescent="0.3">
      <c r="C27" s="54" t="s">
        <v>8</v>
      </c>
      <c r="D27" s="29" t="s">
        <v>6</v>
      </c>
      <c r="E27" s="30" t="s">
        <v>9</v>
      </c>
      <c r="F27" s="48"/>
      <c r="G27" s="73" t="s">
        <v>10</v>
      </c>
      <c r="H27" s="74"/>
      <c r="I27" s="74"/>
      <c r="J27" s="75"/>
    </row>
    <row r="28" spans="2:12" x14ac:dyDescent="0.25">
      <c r="C28" s="54" t="s">
        <v>5</v>
      </c>
      <c r="D28" s="5">
        <v>0.15</v>
      </c>
      <c r="E28" s="6">
        <f>F24*D28</f>
        <v>0</v>
      </c>
      <c r="F28" s="49"/>
      <c r="G28" s="64">
        <f>H26-E30-E31+F27</f>
        <v>0</v>
      </c>
      <c r="H28" s="65"/>
      <c r="I28" s="65"/>
      <c r="J28" s="66"/>
    </row>
    <row r="29" spans="2:12" x14ac:dyDescent="0.25">
      <c r="C29" s="54" t="s">
        <v>11</v>
      </c>
      <c r="D29" s="5">
        <v>0.5</v>
      </c>
      <c r="E29" s="6">
        <f>H24*D29</f>
        <v>0</v>
      </c>
      <c r="F29" s="49"/>
      <c r="G29" s="67"/>
      <c r="H29" s="68"/>
      <c r="I29" s="68"/>
      <c r="J29" s="69"/>
    </row>
    <row r="30" spans="2:12" x14ac:dyDescent="0.25">
      <c r="C30" s="54" t="s">
        <v>7</v>
      </c>
      <c r="D30" s="5">
        <v>0.05</v>
      </c>
      <c r="E30" s="6">
        <f>H26*D30</f>
        <v>0</v>
      </c>
      <c r="F30" s="49"/>
      <c r="G30" s="70"/>
      <c r="H30" s="71"/>
      <c r="I30" s="71"/>
      <c r="J30" s="72"/>
    </row>
    <row r="31" spans="2:12" x14ac:dyDescent="0.25">
      <c r="C31" s="54" t="s">
        <v>51</v>
      </c>
      <c r="D31" s="46"/>
      <c r="E31" s="6"/>
      <c r="F31" s="50"/>
      <c r="G31" s="51"/>
      <c r="H31" s="52"/>
      <c r="I31" s="52"/>
      <c r="J31" s="53"/>
    </row>
  </sheetData>
  <mergeCells count="5">
    <mergeCell ref="B2:F2"/>
    <mergeCell ref="B24:E24"/>
    <mergeCell ref="G28:J30"/>
    <mergeCell ref="G27:J27"/>
    <mergeCell ref="H26:J26"/>
  </mergeCells>
  <dataValidations count="2">
    <dataValidation type="decimal" allowBlank="1" showInputMessage="1" showErrorMessage="1" error="Choisir un nombre de 0 a " sqref="B3:B7 C3:J24 B9:B11 B13:B24">
      <formula1>0</formula1>
      <formula2>1E+41</formula2>
    </dataValidation>
    <dataValidation allowBlank="1" showInputMessage="1" showErrorMessage="1" error="Ne pas saisir" sqref="C27:J30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50"/>
  <sheetViews>
    <sheetView tabSelected="1" workbookViewId="0">
      <selection activeCell="O13" sqref="O13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2:30" x14ac:dyDescent="0.25">
      <c r="B1" s="79"/>
      <c r="C1" s="79"/>
      <c r="F1" s="16" t="s">
        <v>22</v>
      </c>
      <c r="G1" s="44">
        <f ca="1">TODAY()</f>
        <v>43668</v>
      </c>
    </row>
    <row r="2" spans="2:30" x14ac:dyDescent="0.25">
      <c r="B2" s="79"/>
      <c r="C2" s="79"/>
      <c r="D2" s="82" t="s">
        <v>24</v>
      </c>
      <c r="E2" s="82"/>
    </row>
    <row r="3" spans="2:30" x14ac:dyDescent="0.25">
      <c r="B3" s="79"/>
      <c r="C3" s="79"/>
      <c r="D3" s="82" t="s">
        <v>25</v>
      </c>
      <c r="E3" s="82"/>
      <c r="AD3" t="s">
        <v>46</v>
      </c>
    </row>
    <row r="4" spans="2:30" ht="24" thickBot="1" x14ac:dyDescent="0.4">
      <c r="B4" s="79"/>
      <c r="C4" s="79"/>
      <c r="D4" s="83" t="s">
        <v>42</v>
      </c>
      <c r="E4" s="83"/>
      <c r="F4" s="83"/>
      <c r="AD4" s="43" t="s">
        <v>47</v>
      </c>
    </row>
    <row r="5" spans="2:30" ht="18.75" x14ac:dyDescent="0.3">
      <c r="B5" s="84" t="s">
        <v>26</v>
      </c>
      <c r="C5" s="85"/>
      <c r="D5" s="85"/>
      <c r="E5" s="85"/>
      <c r="F5" s="85"/>
      <c r="G5" s="86"/>
      <c r="AD5" s="43" t="s">
        <v>48</v>
      </c>
    </row>
    <row r="6" spans="2:30" ht="19.5" thickBot="1" x14ac:dyDescent="0.35">
      <c r="B6" s="87" t="s">
        <v>33</v>
      </c>
      <c r="C6" s="88"/>
      <c r="D6" s="88"/>
      <c r="E6" s="88"/>
      <c r="F6" s="88"/>
      <c r="G6" s="89"/>
      <c r="AD6" s="43" t="s">
        <v>49</v>
      </c>
    </row>
    <row r="8" spans="2:30" x14ac:dyDescent="0.25">
      <c r="B8" s="45" t="s">
        <v>27</v>
      </c>
      <c r="C8" s="90" t="s">
        <v>53</v>
      </c>
      <c r="D8" s="90"/>
      <c r="E8" s="16" t="s">
        <v>31</v>
      </c>
    </row>
    <row r="9" spans="2:30" x14ac:dyDescent="0.25">
      <c r="B9" s="45" t="s">
        <v>28</v>
      </c>
      <c r="C9" s="79"/>
      <c r="D9" s="79"/>
      <c r="E9" s="16" t="s">
        <v>32</v>
      </c>
    </row>
    <row r="10" spans="2:30" x14ac:dyDescent="0.25">
      <c r="B10" s="45" t="s">
        <v>29</v>
      </c>
      <c r="C10" s="79"/>
      <c r="D10" s="79"/>
    </row>
    <row r="11" spans="2:30" x14ac:dyDescent="0.25">
      <c r="B11" s="45" t="s">
        <v>30</v>
      </c>
      <c r="C11" s="79"/>
      <c r="D11" s="79"/>
    </row>
    <row r="12" spans="2:30" ht="12" customHeight="1" thickBot="1" x14ac:dyDescent="0.3"/>
    <row r="13" spans="2:30" ht="15" customHeight="1" x14ac:dyDescent="0.25">
      <c r="B13" s="93" t="s">
        <v>43</v>
      </c>
      <c r="C13" s="94"/>
      <c r="D13" s="94"/>
      <c r="E13" s="94"/>
      <c r="F13" s="94"/>
      <c r="G13" s="95"/>
    </row>
    <row r="14" spans="2:30" ht="15" customHeight="1" x14ac:dyDescent="0.25">
      <c r="B14" s="32"/>
      <c r="C14" s="33"/>
      <c r="D14" s="33"/>
      <c r="E14" s="33"/>
      <c r="F14" s="33"/>
      <c r="G14" s="34"/>
    </row>
    <row r="15" spans="2:30" ht="15" customHeight="1" x14ac:dyDescent="0.25">
      <c r="B15" s="36">
        <f>Base!G28</f>
        <v>0</v>
      </c>
      <c r="C15" s="91" t="str">
        <f>'.'!C5</f>
        <v xml:space="preserve">Zéro Dinars </v>
      </c>
      <c r="D15" s="91"/>
      <c r="E15" s="91"/>
      <c r="F15" s="91"/>
      <c r="G15" s="92"/>
    </row>
    <row r="16" spans="2:30" ht="15.75" customHeight="1" x14ac:dyDescent="0.25">
      <c r="B16" s="101" t="s">
        <v>44</v>
      </c>
      <c r="C16" s="102"/>
      <c r="D16" s="102"/>
      <c r="E16" s="102"/>
      <c r="F16" s="102"/>
      <c r="G16" s="103"/>
    </row>
    <row r="17" spans="2:7" ht="20.25" customHeight="1" x14ac:dyDescent="0.25">
      <c r="B17" s="37" t="s">
        <v>45</v>
      </c>
      <c r="C17" t="s">
        <v>49</v>
      </c>
      <c r="D17" s="104" t="s">
        <v>50</v>
      </c>
      <c r="E17" s="104"/>
      <c r="F17" s="104"/>
      <c r="G17" s="105"/>
    </row>
    <row r="18" spans="2:7" x14ac:dyDescent="0.25">
      <c r="B18" s="7"/>
      <c r="C18" s="8"/>
      <c r="D18" s="3" t="s">
        <v>20</v>
      </c>
      <c r="E18" s="1">
        <f>Base!I24</f>
        <v>0</v>
      </c>
      <c r="F18" s="8"/>
      <c r="G18" s="10"/>
    </row>
    <row r="19" spans="2:7" x14ac:dyDescent="0.25">
      <c r="B19" s="7"/>
      <c r="C19" s="8"/>
      <c r="D19" s="3" t="s">
        <v>4</v>
      </c>
      <c r="E19" s="1">
        <f>Base!J24</f>
        <v>0</v>
      </c>
      <c r="F19" s="8"/>
      <c r="G19" s="10"/>
    </row>
    <row r="20" spans="2:7" x14ac:dyDescent="0.25">
      <c r="B20" s="7"/>
      <c r="C20" s="8"/>
      <c r="D20" s="3" t="s">
        <v>14</v>
      </c>
      <c r="E20" s="1">
        <f>Base!F24+Base!G24+Base!H24</f>
        <v>0</v>
      </c>
      <c r="F20" s="8"/>
      <c r="G20" s="10"/>
    </row>
    <row r="21" spans="2:7" x14ac:dyDescent="0.25">
      <c r="B21" s="7"/>
      <c r="C21" s="8"/>
      <c r="D21" s="9"/>
      <c r="E21" s="11"/>
      <c r="F21" s="8"/>
      <c r="G21" s="10"/>
    </row>
    <row r="22" spans="2:7" x14ac:dyDescent="0.25">
      <c r="B22" s="7"/>
      <c r="C22" s="8"/>
      <c r="D22" s="3" t="s">
        <v>15</v>
      </c>
      <c r="E22" s="1">
        <f>Base!F24+Base!G24+Base!H24+Base!I24+Base!J24</f>
        <v>0</v>
      </c>
      <c r="F22" s="8"/>
      <c r="G22" s="10"/>
    </row>
    <row r="23" spans="2:7" x14ac:dyDescent="0.25">
      <c r="B23" s="7"/>
      <c r="C23" s="8"/>
      <c r="D23" s="9"/>
      <c r="E23" s="11"/>
      <c r="F23" s="8"/>
      <c r="G23" s="10"/>
    </row>
    <row r="24" spans="2:7" x14ac:dyDescent="0.25">
      <c r="B24" s="7"/>
      <c r="C24" s="8"/>
      <c r="D24" s="3" t="s">
        <v>16</v>
      </c>
      <c r="E24" s="1">
        <f>Base!E28</f>
        <v>0</v>
      </c>
      <c r="F24" s="8"/>
      <c r="G24" s="10"/>
    </row>
    <row r="25" spans="2:7" x14ac:dyDescent="0.25">
      <c r="B25" s="7"/>
      <c r="C25" s="8"/>
      <c r="D25" s="3" t="s">
        <v>17</v>
      </c>
      <c r="E25" s="1">
        <f>Base!E29</f>
        <v>0</v>
      </c>
      <c r="F25" s="8"/>
      <c r="G25" s="10"/>
    </row>
    <row r="26" spans="2:7" x14ac:dyDescent="0.25">
      <c r="B26" s="7"/>
      <c r="C26" s="8"/>
      <c r="D26" s="9"/>
      <c r="E26" s="11"/>
      <c r="F26" s="8"/>
      <c r="G26" s="10"/>
    </row>
    <row r="27" spans="2:7" x14ac:dyDescent="0.25">
      <c r="B27" s="7"/>
      <c r="C27" s="8"/>
      <c r="D27" s="3" t="s">
        <v>15</v>
      </c>
      <c r="E27" s="1">
        <f>Base!H26</f>
        <v>0</v>
      </c>
      <c r="F27" s="8"/>
      <c r="G27" s="10"/>
    </row>
    <row r="28" spans="2:7" x14ac:dyDescent="0.25">
      <c r="B28" s="7"/>
      <c r="C28" s="8"/>
      <c r="D28" s="9"/>
      <c r="E28" s="11"/>
      <c r="F28" s="8"/>
      <c r="G28" s="10"/>
    </row>
    <row r="29" spans="2:7" x14ac:dyDescent="0.25">
      <c r="B29" s="7"/>
      <c r="C29" s="8"/>
      <c r="D29" s="3" t="s">
        <v>7</v>
      </c>
      <c r="E29" s="1">
        <f>Base!E30</f>
        <v>0</v>
      </c>
      <c r="F29" s="8"/>
      <c r="G29" s="10"/>
    </row>
    <row r="30" spans="2:7" x14ac:dyDescent="0.25">
      <c r="B30" s="7"/>
      <c r="C30" s="8"/>
      <c r="D30" s="3" t="s">
        <v>18</v>
      </c>
      <c r="E30" s="1">
        <f>Base!F27</f>
        <v>0</v>
      </c>
      <c r="F30" s="8"/>
      <c r="G30" s="10"/>
    </row>
    <row r="31" spans="2:7" x14ac:dyDescent="0.25">
      <c r="B31" s="7"/>
      <c r="C31" s="8"/>
      <c r="D31" s="9"/>
      <c r="E31" s="11"/>
      <c r="F31" s="8"/>
      <c r="G31" s="10"/>
    </row>
    <row r="32" spans="2:7" x14ac:dyDescent="0.25">
      <c r="B32" s="7"/>
      <c r="C32" s="8"/>
      <c r="D32" s="96" t="s">
        <v>19</v>
      </c>
      <c r="E32" s="97">
        <f>Base!G28</f>
        <v>0</v>
      </c>
      <c r="F32" s="8"/>
      <c r="G32" s="10"/>
    </row>
    <row r="33" spans="2:7" x14ac:dyDescent="0.25">
      <c r="B33" s="7"/>
      <c r="C33" s="8"/>
      <c r="D33" s="96"/>
      <c r="E33" s="97"/>
      <c r="F33" s="8"/>
      <c r="G33" s="10"/>
    </row>
    <row r="34" spans="2:7" x14ac:dyDescent="0.25">
      <c r="B34" s="7"/>
      <c r="C34" s="8"/>
      <c r="D34" s="9"/>
      <c r="E34" s="8"/>
      <c r="F34" s="8"/>
      <c r="G34" s="10"/>
    </row>
    <row r="35" spans="2:7" x14ac:dyDescent="0.25">
      <c r="B35" s="80" t="s">
        <v>23</v>
      </c>
      <c r="C35" s="81"/>
      <c r="D35" s="98"/>
      <c r="E35" s="98"/>
      <c r="F35" s="98"/>
      <c r="G35" s="99"/>
    </row>
    <row r="36" spans="2:7" ht="15.75" thickBot="1" x14ac:dyDescent="0.3">
      <c r="B36" s="12"/>
      <c r="C36" s="13"/>
      <c r="D36" s="14"/>
      <c r="E36" s="13"/>
      <c r="F36" s="13"/>
      <c r="G36" s="15"/>
    </row>
    <row r="37" spans="2:7" ht="9" customHeight="1" x14ac:dyDescent="0.25"/>
    <row r="38" spans="2:7" x14ac:dyDescent="0.25">
      <c r="B38" s="100" t="s">
        <v>34</v>
      </c>
      <c r="C38" s="100"/>
      <c r="D38" s="17" t="s">
        <v>35</v>
      </c>
      <c r="E38" s="18" t="s">
        <v>36</v>
      </c>
      <c r="F38" s="100" t="s">
        <v>37</v>
      </c>
      <c r="G38" s="100"/>
    </row>
    <row r="39" spans="2:7" x14ac:dyDescent="0.25">
      <c r="B39" s="100"/>
      <c r="C39" s="100"/>
      <c r="D39" s="100"/>
      <c r="E39" s="100"/>
      <c r="F39" s="100"/>
      <c r="G39" s="100"/>
    </row>
    <row r="40" spans="2:7" x14ac:dyDescent="0.25">
      <c r="B40" s="100"/>
      <c r="C40" s="100"/>
      <c r="D40" s="100"/>
      <c r="E40" s="100"/>
      <c r="F40" s="100"/>
      <c r="G40" s="100"/>
    </row>
    <row r="41" spans="2:7" x14ac:dyDescent="0.25">
      <c r="B41" s="100"/>
      <c r="C41" s="100"/>
      <c r="D41" s="100"/>
      <c r="E41" s="100"/>
      <c r="F41" s="100"/>
      <c r="G41" s="100"/>
    </row>
    <row r="42" spans="2:7" x14ac:dyDescent="0.25">
      <c r="B42" s="100"/>
      <c r="C42" s="100"/>
      <c r="D42" s="100"/>
      <c r="E42" s="100"/>
      <c r="F42" s="100"/>
      <c r="G42" s="100"/>
    </row>
    <row r="43" spans="2:7" x14ac:dyDescent="0.25">
      <c r="B43" s="100"/>
      <c r="C43" s="100"/>
      <c r="D43" s="100"/>
      <c r="E43" s="100"/>
      <c r="F43" s="100"/>
      <c r="G43" s="100"/>
    </row>
    <row r="44" spans="2:7" x14ac:dyDescent="0.25">
      <c r="B44" s="100" t="s">
        <v>41</v>
      </c>
      <c r="C44" s="100"/>
      <c r="D44" s="17" t="s">
        <v>38</v>
      </c>
      <c r="E44" s="17" t="s">
        <v>39</v>
      </c>
      <c r="F44" s="100" t="s">
        <v>40</v>
      </c>
      <c r="G44" s="100"/>
    </row>
    <row r="45" spans="2:7" x14ac:dyDescent="0.25">
      <c r="B45" s="106"/>
      <c r="C45" s="106"/>
      <c r="D45" s="106"/>
      <c r="E45" s="106"/>
      <c r="F45" s="106"/>
      <c r="G45" s="106"/>
    </row>
    <row r="46" spans="2:7" x14ac:dyDescent="0.25">
      <c r="B46" s="106"/>
      <c r="C46" s="106"/>
      <c r="D46" s="106"/>
      <c r="E46" s="106"/>
      <c r="F46" s="106"/>
      <c r="G46" s="106"/>
    </row>
    <row r="47" spans="2:7" x14ac:dyDescent="0.25">
      <c r="B47" s="106"/>
      <c r="C47" s="106"/>
      <c r="D47" s="106"/>
      <c r="E47" s="106"/>
      <c r="F47" s="106"/>
      <c r="G47" s="106"/>
    </row>
    <row r="48" spans="2:7" x14ac:dyDescent="0.25">
      <c r="B48" s="106"/>
      <c r="C48" s="106"/>
      <c r="D48" s="106"/>
      <c r="E48" s="106"/>
      <c r="F48" s="106"/>
      <c r="G48" s="106"/>
    </row>
    <row r="49" spans="1:7" x14ac:dyDescent="0.25">
      <c r="B49" s="106"/>
      <c r="C49" s="106"/>
      <c r="D49" s="106"/>
      <c r="E49" s="106"/>
      <c r="F49" s="106"/>
      <c r="G49" s="106"/>
    </row>
    <row r="50" spans="1:7" s="35" customFormat="1" x14ac:dyDescent="0.25">
      <c r="A50" s="56">
        <v>11</v>
      </c>
      <c r="B50" s="106"/>
      <c r="C50" s="106"/>
      <c r="D50" s="106"/>
      <c r="E50" s="106"/>
      <c r="F50" s="106"/>
      <c r="G50" s="106"/>
    </row>
  </sheetData>
  <mergeCells count="30"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</mergeCells>
  <dataValidations count="2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pageSetup paperSize="9" scale="8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0"/>
  <sheetViews>
    <sheetView workbookViewId="0">
      <selection activeCell="D52" sqref="D52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1.140625" customWidth="1"/>
    <col min="4" max="4" width="22.42578125" style="60" customWidth="1"/>
    <col min="5" max="5" width="23" customWidth="1"/>
    <col min="7" max="7" width="14.28515625" customWidth="1"/>
  </cols>
  <sheetData>
    <row r="1" spans="2:7" x14ac:dyDescent="0.25">
      <c r="B1" s="79"/>
      <c r="C1" s="79"/>
      <c r="F1" s="16" t="s">
        <v>22</v>
      </c>
      <c r="G1" s="44">
        <f ca="1">TODAY()</f>
        <v>43668</v>
      </c>
    </row>
    <row r="2" spans="2:7" x14ac:dyDescent="0.25">
      <c r="B2" s="79"/>
      <c r="C2" s="79"/>
      <c r="D2" s="82" t="s">
        <v>24</v>
      </c>
      <c r="E2" s="82"/>
    </row>
    <row r="3" spans="2:7" x14ac:dyDescent="0.25">
      <c r="B3" s="79"/>
      <c r="C3" s="79"/>
      <c r="D3" s="82" t="s">
        <v>25</v>
      </c>
      <c r="E3" s="82"/>
    </row>
    <row r="4" spans="2:7" ht="24" thickBot="1" x14ac:dyDescent="0.4">
      <c r="B4" s="79"/>
      <c r="C4" s="79"/>
      <c r="D4" s="83" t="s">
        <v>42</v>
      </c>
      <c r="E4" s="83"/>
      <c r="F4" s="83"/>
    </row>
    <row r="5" spans="2:7" ht="18.75" x14ac:dyDescent="0.3">
      <c r="B5" s="84" t="s">
        <v>26</v>
      </c>
      <c r="C5" s="85"/>
      <c r="D5" s="85"/>
      <c r="E5" s="85"/>
      <c r="F5" s="85"/>
      <c r="G5" s="86"/>
    </row>
    <row r="6" spans="2:7" ht="19.5" thickBot="1" x14ac:dyDescent="0.35">
      <c r="B6" s="87" t="s">
        <v>33</v>
      </c>
      <c r="C6" s="88"/>
      <c r="D6" s="88"/>
      <c r="E6" s="88"/>
      <c r="F6" s="88"/>
      <c r="G6" s="89"/>
    </row>
    <row r="8" spans="2:7" x14ac:dyDescent="0.25">
      <c r="B8" s="45" t="s">
        <v>27</v>
      </c>
      <c r="C8" s="90" t="s">
        <v>53</v>
      </c>
      <c r="D8" s="90"/>
      <c r="E8" s="16" t="s">
        <v>31</v>
      </c>
    </row>
    <row r="9" spans="2:7" x14ac:dyDescent="0.25">
      <c r="B9" s="45" t="s">
        <v>28</v>
      </c>
      <c r="C9" s="79"/>
      <c r="D9" s="79"/>
      <c r="E9" s="16" t="s">
        <v>32</v>
      </c>
    </row>
    <row r="10" spans="2:7" x14ac:dyDescent="0.25">
      <c r="B10" s="45" t="s">
        <v>29</v>
      </c>
      <c r="C10" s="79"/>
      <c r="D10" s="79"/>
    </row>
    <row r="11" spans="2:7" x14ac:dyDescent="0.25">
      <c r="B11" s="45" t="s">
        <v>30</v>
      </c>
      <c r="C11" s="79"/>
      <c r="D11" s="79"/>
    </row>
    <row r="12" spans="2:7" ht="15.75" thickBot="1" x14ac:dyDescent="0.3"/>
    <row r="13" spans="2:7" ht="18.75" x14ac:dyDescent="0.25">
      <c r="B13" s="93" t="s">
        <v>43</v>
      </c>
      <c r="C13" s="94"/>
      <c r="D13" s="94"/>
      <c r="E13" s="94"/>
      <c r="F13" s="94"/>
      <c r="G13" s="95"/>
    </row>
    <row r="14" spans="2:7" ht="18.75" customHeight="1" x14ac:dyDescent="0.25">
      <c r="B14" s="32"/>
      <c r="C14" s="33"/>
      <c r="D14" s="33"/>
      <c r="E14" s="33"/>
      <c r="F14" s="33"/>
      <c r="G14" s="58"/>
    </row>
    <row r="15" spans="2:7" ht="18.75" x14ac:dyDescent="0.25">
      <c r="B15" s="36">
        <f>Base!G28</f>
        <v>0</v>
      </c>
      <c r="C15" s="91" t="str">
        <f>'.'!C5</f>
        <v xml:space="preserve">Zéro Dinars </v>
      </c>
      <c r="D15" s="91"/>
      <c r="E15" s="91"/>
      <c r="F15" s="91"/>
      <c r="G15" s="92"/>
    </row>
    <row r="16" spans="2:7" ht="18.75" x14ac:dyDescent="0.25">
      <c r="B16" s="101" t="s">
        <v>44</v>
      </c>
      <c r="C16" s="102"/>
      <c r="D16" s="102"/>
      <c r="E16" s="102"/>
      <c r="F16" s="102"/>
      <c r="G16" s="103"/>
    </row>
    <row r="17" spans="2:7" ht="18.75" customHeight="1" x14ac:dyDescent="0.25">
      <c r="B17" s="37" t="s">
        <v>45</v>
      </c>
      <c r="C17" t="s">
        <v>49</v>
      </c>
      <c r="D17" s="104" t="s">
        <v>50</v>
      </c>
      <c r="E17" s="104"/>
      <c r="F17" s="104"/>
      <c r="G17" s="105"/>
    </row>
    <row r="18" spans="2:7" ht="37.5" customHeight="1" x14ac:dyDescent="0.25">
      <c r="B18" s="7"/>
      <c r="C18" s="8"/>
      <c r="D18" s="59" t="s">
        <v>20</v>
      </c>
      <c r="E18" s="1">
        <f>Base!I24</f>
        <v>0</v>
      </c>
      <c r="F18" s="8"/>
      <c r="G18" s="10"/>
    </row>
    <row r="19" spans="2:7" x14ac:dyDescent="0.25">
      <c r="B19" s="7"/>
      <c r="C19" s="8"/>
      <c r="D19" s="59" t="s">
        <v>4</v>
      </c>
      <c r="E19" s="1">
        <f>Base!J24</f>
        <v>0</v>
      </c>
      <c r="F19" s="8"/>
      <c r="G19" s="10"/>
    </row>
    <row r="20" spans="2:7" x14ac:dyDescent="0.25">
      <c r="B20" s="7"/>
      <c r="C20" s="8"/>
      <c r="D20" s="59" t="s">
        <v>14</v>
      </c>
      <c r="E20" s="1">
        <f>Base!F24+Base!G24+Base!H24</f>
        <v>0</v>
      </c>
      <c r="F20" s="8"/>
      <c r="G20" s="10"/>
    </row>
    <row r="21" spans="2:7" x14ac:dyDescent="0.25">
      <c r="B21" s="7"/>
      <c r="C21" s="8"/>
      <c r="D21" s="61"/>
      <c r="E21" s="11"/>
      <c r="F21" s="8"/>
      <c r="G21" s="10"/>
    </row>
    <row r="22" spans="2:7" x14ac:dyDescent="0.25">
      <c r="B22" s="7"/>
      <c r="C22" s="8"/>
      <c r="D22" s="59" t="s">
        <v>15</v>
      </c>
      <c r="E22" s="1">
        <f>Base!F24+Base!G24+Base!H24+Base!I24+Base!J24</f>
        <v>0</v>
      </c>
      <c r="F22" s="8"/>
      <c r="G22" s="10"/>
    </row>
    <row r="23" spans="2:7" x14ac:dyDescent="0.25">
      <c r="B23" s="7"/>
      <c r="C23" s="8"/>
      <c r="D23" s="61"/>
      <c r="E23" s="11"/>
      <c r="F23" s="8"/>
      <c r="G23" s="10"/>
    </row>
    <row r="24" spans="2:7" x14ac:dyDescent="0.25">
      <c r="B24" s="7"/>
      <c r="C24" s="8"/>
      <c r="D24" s="59" t="s">
        <v>16</v>
      </c>
      <c r="E24" s="1">
        <f>Base!E28</f>
        <v>0</v>
      </c>
      <c r="F24" s="8"/>
      <c r="G24" s="10"/>
    </row>
    <row r="25" spans="2:7" x14ac:dyDescent="0.25">
      <c r="B25" s="7"/>
      <c r="C25" s="8"/>
      <c r="D25" s="59" t="s">
        <v>17</v>
      </c>
      <c r="E25" s="1">
        <f>Base!E29</f>
        <v>0</v>
      </c>
      <c r="F25" s="8"/>
      <c r="G25" s="10"/>
    </row>
    <row r="26" spans="2:7" x14ac:dyDescent="0.25">
      <c r="B26" s="7"/>
      <c r="C26" s="8"/>
      <c r="D26" s="61"/>
      <c r="E26" s="11"/>
      <c r="F26" s="8"/>
      <c r="G26" s="10"/>
    </row>
    <row r="27" spans="2:7" x14ac:dyDescent="0.25">
      <c r="B27" s="7"/>
      <c r="C27" s="8"/>
      <c r="D27" s="59" t="s">
        <v>15</v>
      </c>
      <c r="E27" s="1">
        <f>Base!H26</f>
        <v>0</v>
      </c>
      <c r="F27" s="8"/>
      <c r="G27" s="10"/>
    </row>
    <row r="28" spans="2:7" x14ac:dyDescent="0.25">
      <c r="B28" s="7"/>
      <c r="C28" s="8"/>
      <c r="D28" s="61"/>
      <c r="E28" s="11"/>
      <c r="F28" s="8"/>
      <c r="G28" s="10"/>
    </row>
    <row r="29" spans="2:7" x14ac:dyDescent="0.25">
      <c r="B29" s="7"/>
      <c r="C29" s="8"/>
      <c r="D29" s="59" t="s">
        <v>7</v>
      </c>
      <c r="E29" s="1">
        <f>Base!E30</f>
        <v>0</v>
      </c>
      <c r="F29" s="8"/>
      <c r="G29" s="10"/>
    </row>
    <row r="30" spans="2:7" x14ac:dyDescent="0.25">
      <c r="B30" s="7"/>
      <c r="C30" s="8"/>
      <c r="D30" s="59" t="s">
        <v>18</v>
      </c>
      <c r="E30" s="1">
        <f>Base!F27</f>
        <v>0</v>
      </c>
      <c r="F30" s="8"/>
      <c r="G30" s="10"/>
    </row>
    <row r="31" spans="2:7" x14ac:dyDescent="0.25">
      <c r="B31" s="7"/>
      <c r="C31" s="8"/>
      <c r="D31" s="61"/>
      <c r="E31" s="11"/>
      <c r="F31" s="8"/>
      <c r="G31" s="10"/>
    </row>
    <row r="32" spans="2:7" x14ac:dyDescent="0.25">
      <c r="B32" s="7"/>
      <c r="C32" s="8"/>
      <c r="D32" s="96" t="s">
        <v>19</v>
      </c>
      <c r="E32" s="97">
        <f>Base!G28</f>
        <v>0</v>
      </c>
      <c r="F32" s="8"/>
      <c r="G32" s="10"/>
    </row>
    <row r="33" spans="2:7" x14ac:dyDescent="0.25">
      <c r="B33" s="7"/>
      <c r="C33" s="8"/>
      <c r="D33" s="96"/>
      <c r="E33" s="97"/>
      <c r="F33" s="8"/>
      <c r="G33" s="10"/>
    </row>
    <row r="34" spans="2:7" x14ac:dyDescent="0.25">
      <c r="B34" s="7"/>
      <c r="C34" s="8"/>
      <c r="D34" s="61"/>
      <c r="E34" s="8"/>
      <c r="F34" s="8"/>
      <c r="G34" s="10"/>
    </row>
    <row r="35" spans="2:7" x14ac:dyDescent="0.25">
      <c r="B35" s="80" t="s">
        <v>23</v>
      </c>
      <c r="C35" s="81"/>
      <c r="D35" s="98"/>
      <c r="E35" s="98"/>
      <c r="F35" s="98"/>
      <c r="G35" s="99"/>
    </row>
    <row r="36" spans="2:7" ht="15.75" thickBot="1" x14ac:dyDescent="0.3">
      <c r="B36" s="12"/>
      <c r="C36" s="13"/>
      <c r="D36" s="14"/>
      <c r="E36" s="13"/>
      <c r="F36" s="13"/>
      <c r="G36" s="15"/>
    </row>
    <row r="38" spans="2:7" x14ac:dyDescent="0.25">
      <c r="B38" s="100" t="s">
        <v>34</v>
      </c>
      <c r="C38" s="100"/>
      <c r="D38" s="57" t="s">
        <v>35</v>
      </c>
      <c r="E38" s="18" t="s">
        <v>36</v>
      </c>
      <c r="F38" s="100" t="s">
        <v>37</v>
      </c>
      <c r="G38" s="100"/>
    </row>
    <row r="39" spans="2:7" x14ac:dyDescent="0.25">
      <c r="B39" s="100"/>
      <c r="C39" s="100"/>
      <c r="D39" s="100"/>
      <c r="E39" s="100"/>
      <c r="F39" s="100"/>
      <c r="G39" s="100"/>
    </row>
    <row r="40" spans="2:7" x14ac:dyDescent="0.25">
      <c r="B40" s="100"/>
      <c r="C40" s="100"/>
      <c r="D40" s="100"/>
      <c r="E40" s="100"/>
      <c r="F40" s="100"/>
      <c r="G40" s="100"/>
    </row>
    <row r="41" spans="2:7" x14ac:dyDescent="0.25">
      <c r="B41" s="100"/>
      <c r="C41" s="100"/>
      <c r="D41" s="100"/>
      <c r="E41" s="100"/>
      <c r="F41" s="100"/>
      <c r="G41" s="100"/>
    </row>
    <row r="42" spans="2:7" x14ac:dyDescent="0.25">
      <c r="B42" s="100"/>
      <c r="C42" s="100"/>
      <c r="D42" s="100"/>
      <c r="E42" s="100"/>
      <c r="F42" s="100"/>
      <c r="G42" s="100"/>
    </row>
    <row r="43" spans="2:7" x14ac:dyDescent="0.25">
      <c r="B43" s="100"/>
      <c r="C43" s="100"/>
      <c r="D43" s="100"/>
      <c r="E43" s="100"/>
      <c r="F43" s="100"/>
      <c r="G43" s="100"/>
    </row>
    <row r="44" spans="2:7" x14ac:dyDescent="0.25">
      <c r="B44" s="100" t="s">
        <v>41</v>
      </c>
      <c r="C44" s="100"/>
      <c r="D44" s="57" t="s">
        <v>38</v>
      </c>
      <c r="E44" s="57" t="s">
        <v>39</v>
      </c>
      <c r="F44" s="100" t="s">
        <v>40</v>
      </c>
      <c r="G44" s="100"/>
    </row>
    <row r="45" spans="2:7" x14ac:dyDescent="0.25">
      <c r="B45" s="106"/>
      <c r="C45" s="106"/>
      <c r="D45" s="106"/>
      <c r="E45" s="106"/>
      <c r="F45" s="106"/>
      <c r="G45" s="106"/>
    </row>
    <row r="46" spans="2:7" x14ac:dyDescent="0.25">
      <c r="B46" s="106"/>
      <c r="C46" s="106"/>
      <c r="D46" s="106"/>
      <c r="E46" s="106"/>
      <c r="F46" s="106"/>
      <c r="G46" s="106"/>
    </row>
    <row r="47" spans="2:7" x14ac:dyDescent="0.25">
      <c r="B47" s="106"/>
      <c r="C47" s="106"/>
      <c r="D47" s="106"/>
      <c r="E47" s="106"/>
      <c r="F47" s="106"/>
      <c r="G47" s="106"/>
    </row>
    <row r="48" spans="2:7" x14ac:dyDescent="0.25">
      <c r="B48" s="106"/>
      <c r="C48" s="106"/>
      <c r="D48" s="106"/>
      <c r="E48" s="106"/>
      <c r="F48" s="106"/>
      <c r="G48" s="106"/>
    </row>
    <row r="49" spans="1:7" x14ac:dyDescent="0.25">
      <c r="B49" s="106"/>
      <c r="C49" s="106"/>
      <c r="D49" s="106"/>
      <c r="E49" s="106"/>
      <c r="F49" s="106"/>
      <c r="G49" s="106"/>
    </row>
    <row r="50" spans="1:7" x14ac:dyDescent="0.25">
      <c r="A50" s="56">
        <v>11</v>
      </c>
      <c r="B50" s="106"/>
      <c r="C50" s="106"/>
      <c r="D50" s="106"/>
      <c r="E50" s="106"/>
      <c r="F50" s="106"/>
      <c r="G50" s="106"/>
    </row>
  </sheetData>
  <mergeCells count="30">
    <mergeCell ref="B38:C38"/>
    <mergeCell ref="F38:G38"/>
    <mergeCell ref="B39:C43"/>
    <mergeCell ref="D39:D43"/>
    <mergeCell ref="E39:E43"/>
    <mergeCell ref="F39:G43"/>
    <mergeCell ref="C8:D8"/>
    <mergeCell ref="B13:G13"/>
    <mergeCell ref="C15:G15"/>
    <mergeCell ref="B16:G16"/>
    <mergeCell ref="D17:G17"/>
    <mergeCell ref="D32:D33"/>
    <mergeCell ref="E32:E33"/>
    <mergeCell ref="B45:C50"/>
    <mergeCell ref="D45:D50"/>
    <mergeCell ref="E45:E50"/>
    <mergeCell ref="F45:G50"/>
    <mergeCell ref="B44:C44"/>
    <mergeCell ref="F44:G44"/>
    <mergeCell ref="B35:C35"/>
    <mergeCell ref="D35:G35"/>
    <mergeCell ref="C9:D9"/>
    <mergeCell ref="C10:D10"/>
    <mergeCell ref="C11:D11"/>
    <mergeCell ref="D3:E3"/>
    <mergeCell ref="B6:G6"/>
    <mergeCell ref="B1:C4"/>
    <mergeCell ref="D2:E2"/>
    <mergeCell ref="D4:F4"/>
    <mergeCell ref="B5:G5"/>
  </mergeCells>
  <dataValidations count="1"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.</vt:lpstr>
      <vt:lpstr>Base</vt:lpstr>
      <vt:lpstr>Modéle</vt:lpstr>
      <vt:lpstr>Autorisation</vt:lpstr>
      <vt:lpstr>Modéle!Zone_d_impression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Pascal Richard</cp:lastModifiedBy>
  <cp:lastPrinted>2019-07-22T05:06:11Z</cp:lastPrinted>
  <dcterms:created xsi:type="dcterms:W3CDTF">2018-11-07T08:15:07Z</dcterms:created>
  <dcterms:modified xsi:type="dcterms:W3CDTF">2019-07-22T07:51:24Z</dcterms:modified>
</cp:coreProperties>
</file>