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5" yWindow="-15" windowWidth="20520" windowHeight="8280" firstSheet="5" activeTab="10"/>
  </bookViews>
  <sheets>
    <sheet name="ECOLE Marie Curie" sheetId="29" r:id="rId1"/>
    <sheet name="Service Propreté" sheetId="28" r:id="rId2"/>
    <sheet name="Signalisation" sheetId="24" r:id="rId3"/>
    <sheet name="Voirie" sheetId="27" r:id="rId4"/>
    <sheet name="Elec Plomb Chauf Serrurerie" sheetId="26" r:id="rId5"/>
    <sheet name="Agents Fêtes et sport - SSIAP " sheetId="1" r:id="rId6"/>
    <sheet name="ANNEXES" sheetId="31" r:id="rId7"/>
    <sheet name="Fiche UT vierge avec formules " sheetId="9" r:id="rId8"/>
    <sheet name="RISQUES ET GESTIONNNAIRES" sheetId="2" r:id="rId9"/>
    <sheet name="CALCUL ECHELLE" sheetId="3" r:id="rId10"/>
    <sheet name="Menu" sheetId="32" r:id="rId11"/>
  </sheets>
  <functionGroups builtInGroupCount="17"/>
  <externalReferences>
    <externalReference r:id="rId12"/>
    <externalReference r:id="rId13"/>
    <externalReference r:id="rId14"/>
  </externalReferences>
  <definedNames>
    <definedName name="_xlnm._FilterDatabase" localSheetId="5" hidden="1">'Agents Fêtes et sport - SSIAP '!$A$10:$L$39</definedName>
    <definedName name="_xlnm._FilterDatabase" localSheetId="0" hidden="1">'ECOLE Marie Curie'!$A$10:$M$35</definedName>
    <definedName name="_xlnm._FilterDatabase" localSheetId="4" hidden="1">'Elec Plomb Chauf Serrurerie'!$A$10:$M$33</definedName>
    <definedName name="_xlnm._FilterDatabase" localSheetId="7" hidden="1">'Fiche UT vierge avec formules '!$A$11:$M$30</definedName>
    <definedName name="_xlnm._FilterDatabase" localSheetId="1" hidden="1">'Service Propreté'!$A$10:$M$29</definedName>
    <definedName name="_xlnm._FilterDatabase" localSheetId="2" hidden="1">Signalisation!$A$10:$L$24</definedName>
    <definedName name="_xlnm._FilterDatabase" localSheetId="3" hidden="1">Voirie!$A$10:$L$31</definedName>
    <definedName name="FREQUENCE" localSheetId="2">[1]Feuil3!$B$4:$B$7</definedName>
    <definedName name="FREQUENCE" localSheetId="3">[1]Feuil3!$B$4:$B$7</definedName>
    <definedName name="FREQUENCE">[2]Feuil3!$B$4:$B$7</definedName>
    <definedName name="GRAVITE" localSheetId="2">[1]Feuil3!$B$9:$B$12</definedName>
    <definedName name="GRAVITE" localSheetId="3">[1]Feuil3!$B$9:$B$12</definedName>
    <definedName name="GRAVITE">[2]Feuil3!$B$9:$B$12</definedName>
    <definedName name="MAITRISE" localSheetId="2">[1]Feuil3!$C$39:$C$42</definedName>
    <definedName name="MAITRISE" localSheetId="3">[1]Feuil3!$C$39:$C$42</definedName>
    <definedName name="MAITRISE">[2]Feuil3!$C$39:$C$42</definedName>
    <definedName name="RISQUES" localSheetId="2">[1]Feuil2!$A$1:$A$30</definedName>
    <definedName name="RISQUES" localSheetId="3">[1]Feuil2!$A$1:$A$30</definedName>
    <definedName name="RISQUES">[2]Feuil2!$A$1:$A$30</definedName>
  </definedNames>
  <calcPr calcId="145621"/>
</workbook>
</file>

<file path=xl/calcChain.xml><?xml version="1.0" encoding="utf-8"?>
<calcChain xmlns="http://schemas.openxmlformats.org/spreadsheetml/2006/main">
  <c r="G30" i="26" l="1"/>
  <c r="J30" i="26" s="1"/>
  <c r="G29" i="26"/>
  <c r="J29" i="26" s="1"/>
  <c r="G27" i="26"/>
  <c r="J27" i="26" s="1"/>
  <c r="G28" i="27"/>
  <c r="J28" i="27" s="1"/>
  <c r="G27" i="27"/>
  <c r="J27" i="27" s="1"/>
  <c r="G26" i="28"/>
  <c r="J26" i="28" s="1"/>
  <c r="G25" i="28"/>
  <c r="J25" i="28" s="1"/>
  <c r="G27" i="28"/>
  <c r="J27" i="28" s="1"/>
  <c r="G13" i="28"/>
  <c r="J13" i="28" s="1"/>
  <c r="G11" i="29"/>
  <c r="J11" i="29" s="1"/>
  <c r="G15" i="29"/>
  <c r="G18" i="29"/>
  <c r="J18" i="29" s="1"/>
  <c r="G21" i="29"/>
  <c r="J21" i="29" s="1"/>
  <c r="G24" i="29"/>
  <c r="G25" i="29"/>
  <c r="J25" i="29" s="1"/>
  <c r="G27" i="29"/>
  <c r="G32" i="29"/>
  <c r="G33" i="29"/>
  <c r="J33" i="29" s="1"/>
  <c r="G28" i="28"/>
  <c r="J28" i="28" s="1"/>
  <c r="G22" i="28"/>
  <c r="J22" i="28" s="1"/>
  <c r="G19" i="28"/>
  <c r="G12" i="28"/>
  <c r="G11" i="28"/>
  <c r="G31" i="27"/>
  <c r="J31" i="27" s="1"/>
  <c r="G30" i="27"/>
  <c r="J30" i="27" s="1"/>
  <c r="G29" i="27"/>
  <c r="J29" i="27" s="1"/>
  <c r="G26" i="27"/>
  <c r="J26" i="27" s="1"/>
  <c r="G22" i="27"/>
  <c r="J22" i="27" s="1"/>
  <c r="G17" i="27"/>
  <c r="J17" i="27" s="1"/>
  <c r="G13" i="27"/>
  <c r="G12" i="27"/>
  <c r="G11" i="27"/>
  <c r="J33" i="26"/>
  <c r="J32" i="26"/>
  <c r="G31" i="26"/>
  <c r="J31" i="26" s="1"/>
  <c r="G24" i="26"/>
  <c r="J24" i="26" s="1"/>
  <c r="G21" i="26"/>
  <c r="J21" i="26" s="1"/>
  <c r="G18" i="26"/>
  <c r="J18" i="26" s="1"/>
  <c r="G14" i="26"/>
  <c r="J14" i="26" s="1"/>
  <c r="G13" i="26"/>
  <c r="G12" i="26"/>
  <c r="J12" i="26" s="1"/>
  <c r="G11" i="26"/>
  <c r="J11" i="26" s="1"/>
  <c r="G24" i="24"/>
  <c r="J24" i="24" s="1"/>
  <c r="G23" i="24"/>
  <c r="G20" i="24"/>
  <c r="G15" i="24"/>
  <c r="J15" i="24" s="1"/>
  <c r="G13" i="24"/>
  <c r="G12" i="24"/>
  <c r="G11" i="24"/>
  <c r="G30" i="9"/>
  <c r="J30" i="9" s="1"/>
  <c r="J29" i="9"/>
  <c r="G28" i="9"/>
  <c r="J28" i="9" s="1"/>
  <c r="G27" i="9"/>
  <c r="J27" i="9" s="1"/>
  <c r="G26" i="9"/>
  <c r="J26" i="9" s="1"/>
  <c r="G25" i="9"/>
  <c r="J25" i="9" s="1"/>
  <c r="G24" i="9"/>
  <c r="J24" i="9" s="1"/>
  <c r="G22" i="9"/>
  <c r="J22" i="9" s="1"/>
  <c r="G19" i="9"/>
  <c r="J19" i="9" s="1"/>
  <c r="G16" i="9"/>
  <c r="J16" i="9" s="1"/>
  <c r="G14" i="9"/>
  <c r="G13" i="9"/>
  <c r="J13" i="9" s="1"/>
  <c r="G12" i="9"/>
  <c r="J12" i="9" s="1"/>
  <c r="G37" i="1"/>
  <c r="G38" i="1"/>
  <c r="J38" i="1" s="1"/>
  <c r="G39" i="1"/>
  <c r="J39" i="1" s="1"/>
  <c r="G16" i="1"/>
  <c r="G36" i="1"/>
  <c r="G35" i="1"/>
  <c r="G32" i="1"/>
  <c r="G31" i="1"/>
  <c r="G27" i="1"/>
  <c r="G25" i="1"/>
  <c r="G24" i="1"/>
  <c r="G23" i="1"/>
  <c r="G21" i="1"/>
  <c r="G19" i="1"/>
  <c r="G14" i="1"/>
  <c r="G12" i="1"/>
  <c r="G11" i="1"/>
  <c r="J11" i="1" s="1"/>
</calcChain>
</file>

<file path=xl/sharedStrings.xml><?xml version="1.0" encoding="utf-8"?>
<sst xmlns="http://schemas.openxmlformats.org/spreadsheetml/2006/main" count="653" uniqueCount="333">
  <si>
    <t>EVALUATION DES RISQUES PROFESSIONNELS</t>
  </si>
  <si>
    <t xml:space="preserve">MODIFICATION </t>
  </si>
  <si>
    <t>Risques</t>
  </si>
  <si>
    <t>Situations dangereuses</t>
  </si>
  <si>
    <t>Mesures de prévention existantes</t>
  </si>
  <si>
    <t>Evaluation</t>
  </si>
  <si>
    <t>Responsable de l'action</t>
  </si>
  <si>
    <t>Date limite</t>
  </si>
  <si>
    <t>Commentaires</t>
  </si>
  <si>
    <t>G</t>
  </si>
  <si>
    <t>F</t>
  </si>
  <si>
    <t>M</t>
  </si>
  <si>
    <t>Priorité</t>
  </si>
  <si>
    <t>Risque de chute de plain pied</t>
  </si>
  <si>
    <t>Risque lié aux circulations  (heurt véhicule contre agent)</t>
  </si>
  <si>
    <t xml:space="preserve">Risque lié à l'activité physique </t>
  </si>
  <si>
    <t xml:space="preserve">Formation PRAP  </t>
  </si>
  <si>
    <t>Risque lié aux produits dangereux</t>
  </si>
  <si>
    <t>Risque lié à la manutention mécanique</t>
  </si>
  <si>
    <t xml:space="preserve">Risque de chute de hauteur </t>
  </si>
  <si>
    <t xml:space="preserve">Effectuer un diagnostic dans les bâtiments </t>
  </si>
  <si>
    <t>Risque et nuisance liés aux bruits</t>
  </si>
  <si>
    <t>Risque de brûlure</t>
  </si>
  <si>
    <t>HIERARCHISATION DES RISQUES</t>
  </si>
  <si>
    <t>FREQUENCE D’EXPOSITION AUX DANGERS :</t>
  </si>
  <si>
    <r>
      <t>1 – Exceptionnelle</t>
    </r>
    <r>
      <rPr>
        <b/>
        <sz val="10"/>
        <rFont val="Arial"/>
        <family val="2"/>
      </rPr>
      <t xml:space="preserve"> (ou jamais observé)</t>
    </r>
  </si>
  <si>
    <r>
      <t>4 – Rare</t>
    </r>
    <r>
      <rPr>
        <b/>
        <sz val="10"/>
        <rFont val="Arial"/>
        <family val="2"/>
      </rPr>
      <t xml:space="preserve"> </t>
    </r>
    <r>
      <rPr>
        <b/>
        <sz val="12"/>
        <rFont val="Arial"/>
        <family val="2"/>
      </rPr>
      <t xml:space="preserve"> </t>
    </r>
    <r>
      <rPr>
        <b/>
        <sz val="10"/>
        <rFont val="Arial"/>
        <family val="2"/>
      </rPr>
      <t>(moins d’une fois par jour)</t>
    </r>
  </si>
  <si>
    <r>
      <t xml:space="preserve">7 – Fréquente </t>
    </r>
    <r>
      <rPr>
        <b/>
        <sz val="10"/>
        <rFont val="Arial"/>
        <family val="2"/>
      </rPr>
      <t>(plusieurs fois par jour)</t>
    </r>
  </si>
  <si>
    <t>10 – Permanente ou quasi-permanente</t>
  </si>
  <si>
    <t>GRAVITE POTENTIELLE DES DOMMAGES :</t>
  </si>
  <si>
    <t>1 – Gène ou dommages matériels</t>
  </si>
  <si>
    <t>"bobo"</t>
  </si>
  <si>
    <r>
      <t xml:space="preserve">4 – Blessure légère </t>
    </r>
    <r>
      <rPr>
        <b/>
        <sz val="10"/>
        <rFont val="Arial"/>
        <family val="2"/>
      </rPr>
      <t>(soins infirmiers)</t>
    </r>
  </si>
  <si>
    <t>"entorse"</t>
  </si>
  <si>
    <r>
      <t xml:space="preserve">7 – Blessure </t>
    </r>
    <r>
      <rPr>
        <b/>
        <sz val="10"/>
        <rFont val="Arial"/>
        <family val="2"/>
      </rPr>
      <t>(arrêt &lt; 3 mois)</t>
    </r>
  </si>
  <si>
    <t>"lésion/handicap à vie"</t>
  </si>
  <si>
    <t>RISQUE BRUT :</t>
  </si>
  <si>
    <r>
      <t xml:space="preserve">10– Blessure </t>
    </r>
    <r>
      <rPr>
        <b/>
        <sz val="10"/>
        <rFont val="Arial"/>
        <family val="2"/>
      </rPr>
      <t>(arrêt &gt; 3mois, handicap, décès)</t>
    </r>
  </si>
  <si>
    <t>"décès/lourd handicap à vie"</t>
  </si>
  <si>
    <t>FREQUENCE</t>
  </si>
  <si>
    <t>X</t>
  </si>
  <si>
    <t>GRAVITE</t>
  </si>
  <si>
    <t>=</t>
  </si>
  <si>
    <t>RISQUE BRUT</t>
  </si>
  <si>
    <t>MAITRISE ACTUELLE</t>
  </si>
  <si>
    <t xml:space="preserve"> – TRES BONNE: Risque isolé-voir supprimé</t>
  </si>
  <si>
    <t xml:space="preserve"> – BONNE</t>
  </si>
  <si>
    <t xml:space="preserve"> – INSUFFISANTE</t>
  </si>
  <si>
    <t>– NULLE : Aucune Maîtrise</t>
  </si>
  <si>
    <t>PRIORITE 1</t>
  </si>
  <si>
    <t>PRIORITE 2</t>
  </si>
  <si>
    <t>PRIORITE 3</t>
  </si>
  <si>
    <t>RISQUES</t>
  </si>
  <si>
    <t>GESTIONNAIRES</t>
  </si>
  <si>
    <t>Risque d'agression morale</t>
  </si>
  <si>
    <t>Risque d'agression physique</t>
  </si>
  <si>
    <t>Risque de contamination</t>
  </si>
  <si>
    <t>Risque d'incendie ou d'explosion</t>
  </si>
  <si>
    <t>Risque électrique</t>
  </si>
  <si>
    <t>Risque lié à la manutention manuelle</t>
  </si>
  <si>
    <t>Risque lié à la posture</t>
  </si>
  <si>
    <t>Risque lié à l'utilisation d'écran / poste bureautique</t>
  </si>
  <si>
    <t>Risque lié à un choc ou à une partie saillante ou à un objet en mouvement</t>
  </si>
  <si>
    <t>Risque lié aux ambiances climatiques (Chauff./ Clim.)</t>
  </si>
  <si>
    <t>Risque lié aux effondrements et chutes d'objets</t>
  </si>
  <si>
    <t>Risque lié aux produits, aux émissions et aux déchets</t>
  </si>
  <si>
    <t>Risque psychosocial/stress</t>
  </si>
  <si>
    <t>Risques du travailleur isolé</t>
  </si>
  <si>
    <t>Risques liés aux machines outils</t>
  </si>
  <si>
    <t>Risque lié à la co-activité</t>
  </si>
  <si>
    <t>Risque de noyade</t>
  </si>
  <si>
    <t xml:space="preserve">Intervention sur la voie publique
Déplacement internes et routiers 
</t>
  </si>
  <si>
    <t xml:space="preserve">Absence d'aménagement accès ateliers
</t>
  </si>
  <si>
    <t xml:space="preserve">EPI personnalisés
Sensibilisations au bruit </t>
  </si>
  <si>
    <t xml:space="preserve">Formation Signalisation temporaire </t>
  </si>
  <si>
    <t xml:space="preserve">Véhicules de services entretenus
Tenue Haute visibilité
Chaussures de sécurité 
Mobilier Urbain mis en place à St Ernel
Balisage Zone intervention </t>
  </si>
  <si>
    <t>Parfaire organisation des tournées en binôme</t>
  </si>
  <si>
    <t xml:space="preserve">EPI  à disposition
Procédure d'accueil pour nouvel arrivant 
</t>
  </si>
  <si>
    <t xml:space="preserve">Etude TMS                                              </t>
  </si>
  <si>
    <t xml:space="preserve">Intervention sur tous les types de temps </t>
  </si>
  <si>
    <t xml:space="preserve">EPI  à disposition
SSIAP
Extincteurs dans les locaux
</t>
  </si>
  <si>
    <t xml:space="preserve">Affichage du port des EPI </t>
  </si>
  <si>
    <t>Vérification stockage produits ( situation - bacs de rétention )</t>
  </si>
  <si>
    <t xml:space="preserve">EPI
Nacelles contrôlées
Harnais contrôlés
Habilitations de conduite </t>
  </si>
  <si>
    <t xml:space="preserve">Mise en place procédures sur évènements climatiques
Tenues adaptées
 </t>
  </si>
  <si>
    <t xml:space="preserve">Branchement de coffrets temporaires 
Installations des coffrets </t>
  </si>
  <si>
    <t xml:space="preserve">Diverses soudures </t>
  </si>
  <si>
    <t>Mesures de prévention proposées</t>
  </si>
  <si>
    <t>Date prévisionnelle</t>
  </si>
  <si>
    <t xml:space="preserve">Faire le point sur les FDS avec le référent 
Insérer des fiches pictogramme sur les lieux de stockage 
</t>
  </si>
  <si>
    <t xml:space="preserve">
EPI </t>
  </si>
  <si>
    <t xml:space="preserve">Mise en place d'un contrôle annuel sur la remorque podium  avec fiche de contrôle mise en place </t>
  </si>
  <si>
    <t>Manipulation de matériaux 
Manipulation d'outillage
Montage - Démontage gradins … 
Déménagement 
Postures de chantier
Contrôle des podiums et remorques</t>
  </si>
  <si>
    <t xml:space="preserve">Déplacement interne
Ronde nuit ou pénombre
Travail sur sol glissant </t>
  </si>
  <si>
    <t>Mettre une lampe torche à disposition</t>
  </si>
  <si>
    <t>EPI Disponibles
Formations gestes et postures
Chariot Vérifié
Utilisation de moyens de manutention 
Critères ergonomies dans équipements</t>
  </si>
  <si>
    <t>manu mai 2017</t>
  </si>
  <si>
    <t>Vérification échelles</t>
  </si>
  <si>
    <t>Risque lié à l'amiante</t>
  </si>
  <si>
    <t xml:space="preserve">Bruits sur chantier en  extérieurs
Bruit salle, sono, musique
Utilisation de machine outils </t>
  </si>
  <si>
    <t>Rappel port EPI</t>
  </si>
  <si>
    <t>Téléphone fixe dans les salles
Portable dans le service 
Travail le plus souvent en binôme
Mise en place d'une organisation de tournées</t>
  </si>
  <si>
    <t xml:space="preserve">Travail en horaires décalés 
Rondes intérieures et extérieures des bâtiments </t>
  </si>
  <si>
    <t xml:space="preserve">Aide à l'utilisation de produits d'artifices et effets spéciaux
Utilisation d'outillage à projection </t>
  </si>
  <si>
    <t xml:space="preserve">Suivi du cahier SSIAP et remontée des problématiques </t>
  </si>
  <si>
    <t xml:space="preserve">Formation à la gestion des publics agressifs </t>
  </si>
  <si>
    <t>Agression verbale ou physique 
Gestion de la foule 
jet d'objet</t>
  </si>
  <si>
    <t xml:space="preserve">Tenue réglementaire SSIAP  </t>
  </si>
  <si>
    <t>Premiers secours à personne</t>
  </si>
  <si>
    <t>Formation SSIAP 1
Formation SST
Trousse de premiers secours
Contrôle et entretien des défibrillateurs</t>
  </si>
  <si>
    <t>Contraintes supplémentaires , Imprévu, Ménage
Discussion avec associations 
Gestion des urgences , évacuations, accidents ,incidents , effet de panique, incendie</t>
  </si>
  <si>
    <t xml:space="preserve">Mise en place de conventions avec obligation de ménage 
Courrier vers utilisateurs, pénalités financières 
Formation SSIAP 1
Formation SST
Mise en place d'un cahier des charges des salles de spectacles </t>
  </si>
  <si>
    <t xml:space="preserve">Effectuer plusieurs types d'exercices par an ( incendie - évacuation réelle )
</t>
  </si>
  <si>
    <t xml:space="preserve">voir pour programmer une formation en gestion de stress et gestion des conflits </t>
  </si>
  <si>
    <t>Accidents déjà survenus dans le service:</t>
  </si>
  <si>
    <t>Risque routier  (heurt véhicule contre véhicule)</t>
  </si>
  <si>
    <t xml:space="preserve">Rappel port EPI </t>
  </si>
  <si>
    <t>Risdque lié à l'amiante</t>
  </si>
  <si>
    <t xml:space="preserve">Risque du travail en espace confiné </t>
  </si>
  <si>
    <t>Risque lié à l'utilisation d'outillage</t>
  </si>
  <si>
    <t xml:space="preserve">Faire le point sur les FDS
</t>
  </si>
  <si>
    <t>Mise en place de consignes d'utilisation / stockage</t>
  </si>
  <si>
    <t>Date Prévisionnelle</t>
  </si>
  <si>
    <t xml:space="preserve">REFERENT  : </t>
  </si>
  <si>
    <t>Manipulations de produits</t>
  </si>
  <si>
    <t xml:space="preserve">NOMBRE </t>
  </si>
  <si>
    <t xml:space="preserve">aménagement d’une grille amovible en hauteur pour bac à douche
</t>
  </si>
  <si>
    <t xml:space="preserve">ANNEXES </t>
  </si>
  <si>
    <t>BP</t>
  </si>
  <si>
    <t xml:space="preserve">2 agents formés. Très peu d'utilisation des  échafaudages </t>
  </si>
  <si>
    <t xml:space="preserve">Commander des bouchons d'oreilles filtrant individualisés, recenser les agents </t>
  </si>
  <si>
    <t xml:space="preserve">Chaussures anti dérapantes </t>
  </si>
  <si>
    <t xml:space="preserve">Couloirs à dégager ( bancs maternelle ) mobilier à fixer au mur </t>
  </si>
  <si>
    <t xml:space="preserve">Supprimer seuil de porte extérieure </t>
  </si>
  <si>
    <t xml:space="preserve"> Mettre en place une charte de travail en commun avec l'éducation nationale </t>
  </si>
  <si>
    <t xml:space="preserve">Utilisation de produits chimiques 
</t>
  </si>
  <si>
    <t>Afficher les pictogrammes dans atelier
Former les agents aux EPI(rappel)</t>
  </si>
  <si>
    <t>Manu informe sur protocole</t>
  </si>
  <si>
    <t xml:space="preserve">Procédure de permis feu à mettre en place </t>
  </si>
  <si>
    <t xml:space="preserve">Rappel des consignes mises en place avant chaque manifestation </t>
  </si>
  <si>
    <t>Désigner des personnes de la manif pour assister le SSIAP1</t>
  </si>
  <si>
    <t>Mise à disposition de gants  médicaux</t>
  </si>
  <si>
    <t xml:space="preserve">Lavage des sols 
Déplacements dans l'école 
Déplacements avec enfants </t>
  </si>
  <si>
    <t xml:space="preserve">EPI  à dispositions , Produits mis en place  de moins en moins dangereux </t>
  </si>
  <si>
    <t xml:space="preserve"> Parents énervés, Enfants difficiles, travail en équipe, gestion des enfants dans la cour </t>
  </si>
  <si>
    <t xml:space="preserve">Réaménager  les pièces de stockage </t>
  </si>
  <si>
    <t xml:space="preserve">Former les divers agents  aux procédures d'évacuations </t>
  </si>
  <si>
    <t xml:space="preserve">Former les agents au maniement d'extincteurs </t>
  </si>
  <si>
    <t>x</t>
  </si>
  <si>
    <t xml:space="preserve">Refaire sol  salle de restauration </t>
  </si>
  <si>
    <t>étude ergo DVS'!A1</t>
  </si>
  <si>
    <t xml:space="preserve">Formation  PRAP </t>
  </si>
  <si>
    <t xml:space="preserve">Réparer ouverture portail </t>
  </si>
  <si>
    <t xml:space="preserve">Mouvements avec les enfants
Agents avec charge 
Posture pour atteindre la serrure du portail 
</t>
  </si>
  <si>
    <t xml:space="preserve">Acheter un tabouret pour la salle de sieste </t>
  </si>
  <si>
    <t xml:space="preserve">Formation  gestion des publics difficiles  pour les deux animateurs </t>
  </si>
  <si>
    <t xml:space="preserve">manipulation du massicot </t>
  </si>
  <si>
    <t xml:space="preserve">changer le massicot existant </t>
  </si>
  <si>
    <t xml:space="preserve">Mise  en place de roulettes sous le gros mobilier </t>
  </si>
  <si>
    <t xml:space="preserve">Changer le mobilier par du mobilier  dit stopson </t>
  </si>
  <si>
    <t>Tabourets  ou chaises adaptés  - ATSEM</t>
  </si>
  <si>
    <t>Fixer les bancs au mur  couloir maternelle</t>
  </si>
  <si>
    <t>Portail entre les cours maternelles et primaires</t>
  </si>
  <si>
    <t>Mettre en place des blocs portes  sur les portes extérieures (crochets)</t>
  </si>
  <si>
    <t xml:space="preserve">Formation aux produits dangereux - mise en place d'un référent </t>
  </si>
  <si>
    <t>Extincteurs vérifiés, plans d'intervention et évacuation</t>
  </si>
  <si>
    <t>Demander aux enseignants de faire ranger les tables</t>
  </si>
  <si>
    <t xml:space="preserve">chaises moins lourdes et plus maniables </t>
  </si>
  <si>
    <t>Changer le mobilier scolaire ( en discuter avec les agents afin de trouver le mieux adapté )</t>
  </si>
  <si>
    <t xml:space="preserve">Aide équipes techniques lors des déplacements importants
Formation gestes et postures
Etude ergo réalisée
Mobilier sur roulettes </t>
  </si>
  <si>
    <t xml:space="preserve">Noter les incivilités dans le registres des observations </t>
  </si>
  <si>
    <t>Formation PRAP</t>
  </si>
  <si>
    <t xml:space="preserve">Gants a disposition 
Informations sur Vaccins </t>
  </si>
  <si>
    <t xml:space="preserve">Produits remplacés par des produits moins dangereux 
EPI à disposition </t>
  </si>
  <si>
    <t xml:space="preserve">Manipulation des produits de nettoyage </t>
  </si>
  <si>
    <t xml:space="preserve">Piqûres d'insectes lors du nettoyage des poubelles
Fientes de pigeons </t>
  </si>
  <si>
    <t>Bouchons d'oreilles personnalisés
Sensibilisation au bruit</t>
  </si>
  <si>
    <t>Bruits des machines et bruits extérieurs ( voie publique)</t>
  </si>
  <si>
    <t xml:space="preserve">Incivilités des usagers </t>
  </si>
  <si>
    <t xml:space="preserve">Manutentions sacs de tri 
Soulever et charger les containers  
Utilisation du rotofil
</t>
  </si>
  <si>
    <t xml:space="preserve">Faire un roulement sur les équipes pour le rotofil </t>
  </si>
  <si>
    <t>Echanger sur la collecte et le dépotage déchets avec les autres collectivités</t>
  </si>
  <si>
    <t>Etudier le changement de matériel (rotofil)</t>
  </si>
  <si>
    <t xml:space="preserve">Déplacements internes et externes 
Déplacements sur voie publique </t>
  </si>
  <si>
    <t>Engins spécialisés
Outillage semi portatif</t>
  </si>
  <si>
    <t>EPI
Extincteur dans les véhicules 
Aire déchets réaménagée</t>
  </si>
  <si>
    <t>TMS ent. massifs esp. méca'!A1</t>
  </si>
  <si>
    <t>Manipulation des peintures
Stockage des produits</t>
  </si>
  <si>
    <t>Déplacements internes et externes</t>
  </si>
  <si>
    <t xml:space="preserve">chaussures anti dérapantes </t>
  </si>
  <si>
    <t xml:space="preserve">Chantiers sur voies publiques 
</t>
  </si>
  <si>
    <t xml:space="preserve">GESTION MANU </t>
  </si>
  <si>
    <t>MAI JUIN 2017</t>
  </si>
  <si>
    <t>Ports de bouchons avec filtres personnalisés</t>
  </si>
  <si>
    <t xml:space="preserve">Mise en place de signalétique en hauteur </t>
  </si>
  <si>
    <t>Utilisation d'échelle en binôme
Utilisation d'une plateforme individuelle ( commune à la serre)</t>
  </si>
  <si>
    <t xml:space="preserve">Vérifier les échelles par TC </t>
  </si>
  <si>
    <t xml:space="preserve">Formation PRAP </t>
  </si>
  <si>
    <t xml:space="preserve">GESTION MANU  - MASQUES PEINTURES </t>
  </si>
  <si>
    <t xml:space="preserve">Bruits  machines et  environnement extérieur </t>
  </si>
  <si>
    <t xml:space="preserve">Utilisation des machines à peinture </t>
  </si>
  <si>
    <t xml:space="preserve">Travail sur les réseaux avec équipe voirie  
Mise en place signalétique horizontale </t>
  </si>
  <si>
    <t>Rappeler les consignes et risques encourus</t>
  </si>
  <si>
    <t xml:space="preserve">Intervention sur la chaussée </t>
  </si>
  <si>
    <t>Pose de canalisation 
Pavage, dallage , pose de bordures 
Sablage, goudronnage</t>
  </si>
  <si>
    <t xml:space="preserve">Port de charges lourdes en équipe 
Porte bordures à disposition 
Achat point à temps permettant l'étalement des chantiers 
</t>
  </si>
  <si>
    <t xml:space="preserve">Rappel alternance des postes  sur le goudronnage et sablage </t>
  </si>
  <si>
    <t xml:space="preserve">Aide avec tracto et élingue sur la mise en place des bordures </t>
  </si>
  <si>
    <t>Stockage et manipulation produits
Bitumineux</t>
  </si>
  <si>
    <t>EPI à disposition 
Lieu de stockage verrouillé</t>
  </si>
  <si>
    <t xml:space="preserve">Utilisation de tractopelles, tronçonneuses </t>
  </si>
  <si>
    <t xml:space="preserve">EPI
Signalétique EPI sur chaque machine 
Conformité machines </t>
  </si>
  <si>
    <t xml:space="preserve">former  agents à l'utilisation de chaque machine </t>
  </si>
  <si>
    <t xml:space="preserve">Déplacements internes et externes </t>
  </si>
  <si>
    <t xml:space="preserve">Chantiers sur voies publiques 
</t>
  </si>
  <si>
    <t xml:space="preserve">Intervention dans les vides techniques et vides sanitaires </t>
  </si>
  <si>
    <t>Risque routier</t>
  </si>
  <si>
    <t>Tenue Haute visibilité 
Véhicules vérifiés et entretenus 
Autorisation de conduite 
Permis contrôlé
Chaussures de sécurité 
Formation à la signalisation temporaire 
Véhicules équipés de signalétique</t>
  </si>
  <si>
    <t xml:space="preserve"> Agents formés aux gestes et postures 
Tests de rotofil 
Poubelles du par urbain changées</t>
  </si>
  <si>
    <t>Risque infectieux</t>
  </si>
  <si>
    <t xml:space="preserve">Sensibilisation sur les risques sanitaires </t>
  </si>
  <si>
    <t>Effectuer un roulement régulier lors de l'utilisation du rotofil</t>
  </si>
  <si>
    <t xml:space="preserve">Tester méthodes alternatives de coupes </t>
  </si>
  <si>
    <t>Tenue Haute visibilité 
Véhicules vérifiés et entretenus
Chaussures de sécurité 
Formation à la signalisation temporaire 
Véhicules équipés de signalétique
Autorisation de conduite
Permis contrôlés</t>
  </si>
  <si>
    <t xml:space="preserve">Manutention du mobilier urbain
Manutention signalétique 
Pose des barrières </t>
  </si>
  <si>
    <t>Agents formés gestes et postures
EPI  
Rampe fourgon
Mobilier allégé  et fourreaux</t>
  </si>
  <si>
    <t xml:space="preserve">Mise en place d'un référent </t>
  </si>
  <si>
    <t xml:space="preserve">Installer des roues sur chaque machine lourde </t>
  </si>
  <si>
    <t>Mise en place de marches sur le camion</t>
  </si>
  <si>
    <t>TMS VOIRIE'!A1</t>
  </si>
  <si>
    <t>Voirie!A1</t>
  </si>
  <si>
    <t>Déplacements sur les chantiers 
Chantiers sur la  voie publique</t>
  </si>
  <si>
    <t xml:space="preserve">Mettre à jour les DTA </t>
  </si>
  <si>
    <t xml:space="preserve">Informer les agents sur les bâtiments repérés en risque amiante </t>
  </si>
  <si>
    <t xml:space="preserve">reste un agent à former </t>
  </si>
  <si>
    <t>Former à la signalisation temporaire</t>
  </si>
  <si>
    <t xml:space="preserve">Prévoir plan de recyclage </t>
  </si>
  <si>
    <t xml:space="preserve">Acheter cuissardes </t>
  </si>
  <si>
    <t xml:space="preserve">Acheter des casquettes coquées, plus faciles à porter que les casques </t>
  </si>
  <si>
    <t>Utilisation d'appareil de soudure,</t>
  </si>
  <si>
    <t xml:space="preserve">Formation sur le travail en hauteur </t>
  </si>
  <si>
    <t xml:space="preserve">Bruits extérieurs </t>
  </si>
  <si>
    <t>Formations 18 et 24 pour personnel école  et entretien communaux</t>
  </si>
  <si>
    <t xml:space="preserve">Faire vérifier les vides sanitaires </t>
  </si>
  <si>
    <t>Travaux sur tableaux existants 
Création de tableaux 
Raccordements 
Travail dans serrurerie ( branchements inadéquats)</t>
  </si>
  <si>
    <t xml:space="preserve"> Bâtiment à " rénover"</t>
  </si>
  <si>
    <t>Vérifier les EPI ( harnais)</t>
  </si>
  <si>
    <t>en voulant ouvrir serrure de force, la main a heurté caisson coupant (42j)</t>
  </si>
  <si>
    <t>projection dans œil en faisant une soudure (0j)</t>
  </si>
  <si>
    <t>douleur poitrine suite heurt contre canalisation  d'un sous sol (0j)</t>
  </si>
  <si>
    <t>Projection de produit chimique (18j)</t>
  </si>
  <si>
    <t>Véhicules vérifiés et entretenus
Autorisation de conduite
Permis contrôlés</t>
  </si>
  <si>
    <t xml:space="preserve">Installation de chauffe eau
Intervention en dépannage
Manutentions de radiateurs
Intervention feux tricolore </t>
  </si>
  <si>
    <t xml:space="preserve">Lève chauffe eau acheté
Travail collaboratif suivant les charges </t>
  </si>
  <si>
    <t>Interdiction d'intervenir sur produit amianté</t>
  </si>
  <si>
    <t xml:space="preserve">Utilisation d'une plateforme commune avec peintres
Autorisation de conduite
Harnais
</t>
  </si>
  <si>
    <t xml:space="preserve">EPI à disposition 
Mise à disposition cuissardes marées
Procédure de travail en binôme
Détecteur CO </t>
  </si>
  <si>
    <t xml:space="preserve">Absence de chauffage  bâtiment serrurerie/ poste de travail </t>
  </si>
  <si>
    <t>Vérifier système de ventilation sur bâtiment serrurerie</t>
  </si>
  <si>
    <t>Mettre en place une consigne sur la ventilation au poste</t>
  </si>
  <si>
    <t xml:space="preserve">Agents habilités
Procédure de consignation 
EPI  à disposition 
</t>
  </si>
  <si>
    <t xml:space="preserve">Utilisation et stockage des produits </t>
  </si>
  <si>
    <t>EPI à disposition 
Connaissance des produits
Lave œil et douche présente au CTM</t>
  </si>
  <si>
    <t>Former  les agents aux produits et aux nouveaux pictogrammes ( Réglementation CLP)</t>
  </si>
  <si>
    <t xml:space="preserve">Réaménagement du stockage </t>
  </si>
  <si>
    <t xml:space="preserve">EPI à disposition 
Extincteur  dans véhicule ou à proximité sur chantier </t>
  </si>
  <si>
    <t xml:space="preserve">Recenser et Vérifier échelles par TC </t>
  </si>
  <si>
    <t xml:space="preserve">Perçage, passage de câbles, travail en vide sanitaires </t>
  </si>
  <si>
    <t>Refaire installation électrique bâtiment  serrurerie</t>
  </si>
  <si>
    <t xml:space="preserve">48 obs. dans rapport OA </t>
  </si>
  <si>
    <t xml:space="preserve">Bouchons d'oreilles filtrants personnalisés
Sensibilisation aux bruits </t>
  </si>
  <si>
    <t xml:space="preserve">Acheter bouchons personnalisés </t>
  </si>
  <si>
    <t xml:space="preserve">un agent n'en possède pas </t>
  </si>
  <si>
    <t>Mettre en place une procédure de travail en milieu confiné</t>
  </si>
  <si>
    <t>Adapter les chaussures ( choix personnalisé)</t>
  </si>
  <si>
    <t xml:space="preserve">Stockage en hauteur   Local rangement cote périscolaire </t>
  </si>
  <si>
    <t xml:space="preserve">Bruits réfectoire
 ambiance sonore bruyante
</t>
  </si>
  <si>
    <t xml:space="preserve">Travaux  d'insonorisation
EPI personnalisés </t>
  </si>
  <si>
    <t xml:space="preserve">Réfectoire </t>
  </si>
  <si>
    <t>Manipulations du mobilier  ( chaises , tables, bancs)
Gros mobilier 
Rangement des jeux 
Utilisation d appareils ménagers ( aspirateurs, nettoyeuse cireuse)</t>
  </si>
  <si>
    <t xml:space="preserve">bon exemple : chaise avec soleil sur le dossier en maternelle </t>
  </si>
  <si>
    <t xml:space="preserve">Adapter le mobilier des réfectoires, plus maniable  lors du nettoyage </t>
  </si>
  <si>
    <t xml:space="preserve">mail envoyé au directeur école  : le massicot est à sa charge </t>
  </si>
  <si>
    <t xml:space="preserve">Formation sur la gestion des " publics difficiles ", </t>
  </si>
  <si>
    <t>Déplacements internes et sur voie publique
Nettoyage des cales 
Nettoyage des WC publics 
Nettoyage des bassins d'orages</t>
  </si>
  <si>
    <t xml:space="preserve">Chaussures anti dérapantes 
Bottes à disposition </t>
  </si>
  <si>
    <t>Intervention sur voie publique</t>
  </si>
  <si>
    <t>Ramassage des déchets 
Nettoyage des WC publics 
Collecte des corbeilles papiers</t>
  </si>
  <si>
    <t>Procédure en place sur les frelons 
EPI à dispositions 
Procédure de nettoyage des fientes de pigeons mise en place (mission sous traitée)</t>
  </si>
  <si>
    <t xml:space="preserve">Sensibilisation  à la détection des frelons asiatiques
</t>
  </si>
  <si>
    <t>recenser les agents intéressés</t>
  </si>
  <si>
    <t xml:space="preserve">Chaussures anti dérapantes 
</t>
  </si>
  <si>
    <t>tester harnais sur la lance du point à temps</t>
  </si>
  <si>
    <t xml:space="preserve">Recourir à la location d'outils télécommandés sur des chantiers longue durée </t>
  </si>
  <si>
    <t>Formation procédure DICT 
Blindage ( commun avec assainissement CCPLD)</t>
  </si>
  <si>
    <t>Chaussures antidérapantes
Carrelage anti dérapant dans les salles 
Panneaux " sol glissant"</t>
  </si>
  <si>
    <t xml:space="preserve">EPI
Signalisation 
Bacs de rétention
Un référent mis en place 
formation aux produits dangereux ( 1 agent)
Lave œil 
Accès réglementé aux Locaux de réserve 
</t>
  </si>
  <si>
    <t>Utilisation d'outils coupant ( meuleuse )
Utilisation d'engins de lavage
Utilisation de divers outillage électroportatif
podium roulant</t>
  </si>
  <si>
    <t xml:space="preserve">manu mettre en place fiche avec points de contrôle </t>
  </si>
  <si>
    <t xml:space="preserve">Utilisation d'échelles, nacelles, échafaudages, chevalet, escabeaux
Entretien des agrès
Réglage scène
</t>
  </si>
  <si>
    <t>Responsabiliser les associations  - Mise à dispositions de personnes désignées</t>
  </si>
  <si>
    <t xml:space="preserve">Habilitations électriques
Vérifications installations
</t>
  </si>
  <si>
    <t xml:space="preserve">Affichage Pictogramme à l'atelier </t>
  </si>
  <si>
    <t xml:space="preserve">Etude prévention amiante
Cartographie des sols </t>
  </si>
  <si>
    <t xml:space="preserve">Remise en place d'un rappel dans le cahier des charges </t>
  </si>
  <si>
    <t>Formation par GAMA29</t>
  </si>
  <si>
    <t>Envoi pictogramme à JL, affichage atelier et caissons machines</t>
  </si>
  <si>
    <t>Valise de consikgnation à mutualiser
Mettre en place procédure de consignation</t>
  </si>
  <si>
    <t xml:space="preserve">Mise en place d'une procédure avec mutualisation de la valise </t>
  </si>
  <si>
    <t>Aide pour trouver gants adéquats</t>
  </si>
  <si>
    <t xml:space="preserve">gestion avec manu </t>
  </si>
  <si>
    <t>baltier</t>
  </si>
  <si>
    <t>blibo</t>
  </si>
  <si>
    <t>karine</t>
  </si>
  <si>
    <t>nono</t>
  </si>
  <si>
    <t>virg</t>
  </si>
  <si>
    <t>mrie p</t>
  </si>
  <si>
    <t>sol</t>
  </si>
  <si>
    <t>claudie</t>
  </si>
  <si>
    <t>pascale</t>
  </si>
  <si>
    <t>helene</t>
  </si>
  <si>
    <t>christophe</t>
  </si>
  <si>
    <t>anna</t>
  </si>
  <si>
    <t>gerard</t>
  </si>
  <si>
    <t>andre</t>
  </si>
  <si>
    <t>regis</t>
  </si>
  <si>
    <t>yoyo</t>
  </si>
  <si>
    <t>vince</t>
  </si>
  <si>
    <t>katy</t>
  </si>
  <si>
    <t>jean</t>
  </si>
  <si>
    <t>alan</t>
  </si>
  <si>
    <t>seb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</si>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</sst>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3"/>
      <name val="Arial"/>
      <family val="2"/>
    </font>
    <font>
      <b/>
      <sz val="9"/>
      <color indexed="1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i/>
      <sz val="11"/>
      <color theme="1"/>
      <name val="Calibri"/>
      <family val="2"/>
      <scheme val="minor"/>
    </font>
    <font>
      <b/>
      <sz val="16"/>
      <name val="Arial"/>
      <family val="2"/>
    </font>
    <font>
      <i/>
      <sz val="5"/>
      <name val="Arial"/>
      <family val="2"/>
    </font>
    <font>
      <sz val="5"/>
      <name val="Arial"/>
      <family val="2"/>
    </font>
    <font>
      <b/>
      <sz val="11"/>
      <color indexed="12"/>
      <name val="Arial"/>
      <family val="2"/>
    </font>
    <font>
      <i/>
      <sz val="10"/>
      <name val="Arial"/>
      <family val="2"/>
    </font>
    <font>
      <b/>
      <sz val="14"/>
      <color indexed="12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b/>
      <sz val="9"/>
      <color indexed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color theme="4"/>
      <name val="Arial"/>
      <family val="2"/>
    </font>
    <font>
      <b/>
      <u/>
      <sz val="12"/>
      <name val="Arial"/>
      <family val="2"/>
    </font>
    <font>
      <sz val="9"/>
      <color rgb="FF0070C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rgb="FFFF0000"/>
      <name val="Calibri"/>
      <family val="2"/>
      <scheme val="minor"/>
    </font>
    <font>
      <sz val="11"/>
      <name val="Calibri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9"/>
      <color theme="1"/>
      <name val="Arial"/>
      <family val="2"/>
    </font>
    <font>
      <b/>
      <u/>
      <sz val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22"/>
        <bgColor indexed="22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CC00"/>
      </patternFill>
    </fill>
    <fill>
      <patternFill patternType="solid">
        <fgColor rgb="FFFFCC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389">
    <xf numFmtId="0" fontId="0" fillId="0" borderId="0" xfId="0"/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Fill="1" applyBorder="1"/>
    <xf numFmtId="0" fontId="5" fillId="0" borderId="0" xfId="0" applyFont="1" applyBorder="1"/>
    <xf numFmtId="0" fontId="2" fillId="0" borderId="4" xfId="0" applyFont="1" applyBorder="1"/>
    <xf numFmtId="0" fontId="2" fillId="0" borderId="0" xfId="0" applyFont="1" applyBorder="1" applyAlignment="1">
      <alignment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/>
    <xf numFmtId="0" fontId="3" fillId="0" borderId="5" xfId="0" applyFont="1" applyFill="1" applyBorder="1" applyAlignment="1">
      <alignment horizontal="left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/>
    </xf>
    <xf numFmtId="0" fontId="0" fillId="0" borderId="8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11" fillId="0" borderId="0" xfId="0" applyFont="1" applyBorder="1" applyAlignment="1">
      <alignment vertical="top" wrapText="1"/>
    </xf>
    <xf numFmtId="0" fontId="12" fillId="0" borderId="0" xfId="0" applyFont="1" applyBorder="1" applyAlignment="1">
      <alignment vertical="top" wrapText="1"/>
    </xf>
    <xf numFmtId="0" fontId="13" fillId="0" borderId="13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indent="5"/>
    </xf>
    <xf numFmtId="0" fontId="0" fillId="0" borderId="13" xfId="0" applyBorder="1"/>
    <xf numFmtId="0" fontId="0" fillId="0" borderId="14" xfId="0" applyBorder="1"/>
    <xf numFmtId="0" fontId="13" fillId="0" borderId="15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 vertical="top" indent="5"/>
    </xf>
    <xf numFmtId="0" fontId="0" fillId="0" borderId="16" xfId="0" applyBorder="1"/>
    <xf numFmtId="0" fontId="0" fillId="0" borderId="17" xfId="0" applyBorder="1"/>
    <xf numFmtId="0" fontId="13" fillId="0" borderId="18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top" indent="5"/>
    </xf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0" xfId="0" applyFill="1" applyBorder="1"/>
    <xf numFmtId="0" fontId="14" fillId="0" borderId="0" xfId="0" applyFont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left" vertical="top" indent="5"/>
    </xf>
    <xf numFmtId="0" fontId="15" fillId="0" borderId="0" xfId="0" applyFont="1" applyAlignment="1">
      <alignment horizontal="center"/>
    </xf>
    <xf numFmtId="0" fontId="14" fillId="0" borderId="0" xfId="0" applyFont="1" applyBorder="1" applyAlignment="1">
      <alignment vertical="top" wrapText="1"/>
    </xf>
    <xf numFmtId="0" fontId="16" fillId="0" borderId="15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top" indent="5"/>
    </xf>
    <xf numFmtId="0" fontId="0" fillId="0" borderId="6" xfId="0" applyBorder="1"/>
    <xf numFmtId="0" fontId="0" fillId="0" borderId="22" xfId="0" applyBorder="1"/>
    <xf numFmtId="0" fontId="1" fillId="0" borderId="24" xfId="0" applyFont="1" applyFill="1" applyBorder="1" applyAlignment="1">
      <alignment horizontal="left" vertical="top" indent="5"/>
    </xf>
    <xf numFmtId="0" fontId="0" fillId="0" borderId="25" xfId="0" applyBorder="1"/>
    <xf numFmtId="0" fontId="1" fillId="0" borderId="26" xfId="0" applyFont="1" applyFill="1" applyBorder="1" applyAlignment="1">
      <alignment horizontal="left" vertical="top" indent="5"/>
    </xf>
    <xf numFmtId="0" fontId="0" fillId="0" borderId="27" xfId="0" applyBorder="1"/>
    <xf numFmtId="0" fontId="1" fillId="0" borderId="7" xfId="0" applyFont="1" applyFill="1" applyBorder="1" applyAlignment="1">
      <alignment horizontal="left" vertical="top" indent="5"/>
    </xf>
    <xf numFmtId="0" fontId="0" fillId="0" borderId="4" xfId="0" applyBorder="1"/>
    <xf numFmtId="0" fontId="0" fillId="0" borderId="29" xfId="0" applyBorder="1"/>
    <xf numFmtId="0" fontId="1" fillId="0" borderId="0" xfId="0" applyFont="1" applyFill="1" applyBorder="1" applyAlignment="1">
      <alignment horizontal="left" vertical="top" indent="5"/>
    </xf>
    <xf numFmtId="0" fontId="10" fillId="11" borderId="30" xfId="0" applyFont="1" applyFill="1" applyBorder="1" applyAlignment="1">
      <alignment horizontal="center" vertical="center"/>
    </xf>
    <xf numFmtId="0" fontId="0" fillId="0" borderId="31" xfId="0" applyBorder="1"/>
    <xf numFmtId="0" fontId="20" fillId="0" borderId="32" xfId="0" applyFont="1" applyBorder="1" applyAlignment="1">
      <alignment vertical="top" wrapText="1"/>
    </xf>
    <xf numFmtId="0" fontId="0" fillId="0" borderId="31" xfId="0" applyFill="1" applyBorder="1"/>
    <xf numFmtId="0" fontId="20" fillId="0" borderId="33" xfId="0" applyFont="1" applyBorder="1" applyAlignment="1">
      <alignment vertical="top" wrapText="1"/>
    </xf>
    <xf numFmtId="0" fontId="20" fillId="0" borderId="34" xfId="0" applyFont="1" applyBorder="1" applyAlignment="1">
      <alignment vertical="top" wrapText="1"/>
    </xf>
    <xf numFmtId="0" fontId="0" fillId="0" borderId="8" xfId="0" applyBorder="1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/>
    </xf>
    <xf numFmtId="0" fontId="7" fillId="13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1" fillId="0" borderId="0" xfId="0" applyFont="1" applyAlignment="1">
      <alignment wrapText="1"/>
    </xf>
    <xf numFmtId="0" fontId="2" fillId="12" borderId="8" xfId="0" applyNumberFormat="1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13" borderId="8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0" fillId="13" borderId="8" xfId="0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0" fillId="0" borderId="8" xfId="0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7" fillId="13" borderId="8" xfId="0" applyNumberFormat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3" fillId="0" borderId="0" xfId="0" applyFont="1" applyFill="1" applyAlignment="1">
      <alignment wrapText="1"/>
    </xf>
    <xf numFmtId="0" fontId="0" fillId="0" borderId="0" xfId="0" applyAlignment="1">
      <alignment horizontal="center" vertical="center" wrapText="1"/>
    </xf>
    <xf numFmtId="0" fontId="0" fillId="15" borderId="8" xfId="0" applyFill="1" applyBorder="1" applyAlignment="1">
      <alignment horizontal="center" vertical="center" wrapText="1"/>
    </xf>
    <xf numFmtId="0" fontId="7" fillId="15" borderId="8" xfId="0" applyNumberFormat="1" applyFont="1" applyFill="1" applyBorder="1" applyAlignment="1">
      <alignment horizontal="center" vertical="center"/>
    </xf>
    <xf numFmtId="1" fontId="7" fillId="15" borderId="8" xfId="0" applyNumberFormat="1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 wrapText="1"/>
    </xf>
    <xf numFmtId="0" fontId="2" fillId="15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7" fillId="14" borderId="8" xfId="0" applyNumberFormat="1" applyFont="1" applyFill="1" applyBorder="1" applyAlignment="1">
      <alignment horizontal="center" vertical="center" wrapText="1"/>
    </xf>
    <xf numFmtId="1" fontId="7" fillId="12" borderId="8" xfId="0" applyNumberFormat="1" applyFont="1" applyFill="1" applyBorder="1" applyAlignment="1">
      <alignment horizontal="center" vertical="center" wrapText="1"/>
    </xf>
    <xf numFmtId="1" fontId="7" fillId="15" borderId="8" xfId="0" applyNumberFormat="1" applyFont="1" applyFill="1" applyBorder="1" applyAlignment="1">
      <alignment horizontal="center" vertical="center" wrapText="1"/>
    </xf>
    <xf numFmtId="0" fontId="0" fillId="15" borderId="8" xfId="0" applyFill="1" applyBorder="1" applyAlignment="1">
      <alignment horizontal="center" vertical="center"/>
    </xf>
    <xf numFmtId="0" fontId="7" fillId="15" borderId="8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0" fillId="0" borderId="35" xfId="0" applyBorder="1"/>
    <xf numFmtId="0" fontId="0" fillId="0" borderId="8" xfId="0" applyBorder="1" applyProtection="1">
      <protection locked="0"/>
    </xf>
    <xf numFmtId="0" fontId="2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center" vertical="center"/>
      <protection locked="0"/>
    </xf>
    <xf numFmtId="0" fontId="2" fillId="13" borderId="9" xfId="0" applyFont="1" applyFill="1" applyBorder="1" applyAlignment="1">
      <alignment horizontal="center" vertical="center" wrapText="1"/>
    </xf>
    <xf numFmtId="17" fontId="7" fillId="0" borderId="8" xfId="0" applyNumberFormat="1" applyFont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  <xf numFmtId="0" fontId="7" fillId="16" borderId="8" xfId="0" applyNumberFormat="1" applyFont="1" applyFill="1" applyBorder="1" applyAlignment="1">
      <alignment horizontal="center" vertical="center" wrapText="1"/>
    </xf>
    <xf numFmtId="0" fontId="0" fillId="16" borderId="8" xfId="0" applyFill="1" applyBorder="1" applyAlignment="1">
      <alignment horizontal="center" vertical="center" wrapText="1"/>
    </xf>
    <xf numFmtId="0" fontId="25" fillId="14" borderId="8" xfId="1" quotePrefix="1" applyFill="1" applyBorder="1" applyAlignment="1" applyProtection="1">
      <alignment horizontal="center" vertical="center" wrapText="1"/>
    </xf>
    <xf numFmtId="0" fontId="26" fillId="0" borderId="8" xfId="0" applyFont="1" applyBorder="1" applyAlignment="1" applyProtection="1">
      <alignment horizontal="center" vertical="center" wrapText="1"/>
      <protection locked="0"/>
    </xf>
    <xf numFmtId="0" fontId="26" fillId="16" borderId="8" xfId="0" applyFont="1" applyFill="1" applyBorder="1" applyAlignment="1" applyProtection="1">
      <alignment horizontal="center" vertical="center" wrapText="1"/>
      <protection locked="0"/>
    </xf>
    <xf numFmtId="0" fontId="26" fillId="14" borderId="8" xfId="0" applyFont="1" applyFill="1" applyBorder="1" applyAlignment="1" applyProtection="1">
      <alignment horizontal="center" vertical="center" wrapText="1"/>
      <protection locked="0"/>
    </xf>
    <xf numFmtId="0" fontId="27" fillId="14" borderId="8" xfId="1" quotePrefix="1" applyFont="1" applyFill="1" applyBorder="1" applyAlignment="1" applyProtection="1">
      <alignment horizontal="center" vertical="center" wrapText="1"/>
    </xf>
    <xf numFmtId="0" fontId="27" fillId="14" borderId="8" xfId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0" fillId="0" borderId="0" xfId="0" applyFont="1"/>
    <xf numFmtId="0" fontId="29" fillId="0" borderId="0" xfId="0" applyFont="1" applyAlignment="1">
      <alignment horizontal="left"/>
    </xf>
    <xf numFmtId="0" fontId="19" fillId="0" borderId="0" xfId="0" quotePrefix="1" applyFont="1" applyAlignment="1">
      <alignment horizontal="left"/>
    </xf>
    <xf numFmtId="0" fontId="0" fillId="0" borderId="8" xfId="0" applyBorder="1" applyAlignment="1" applyProtection="1">
      <alignment horizontal="center" vertical="center" wrapText="1"/>
      <protection locked="0"/>
    </xf>
    <xf numFmtId="0" fontId="2" fillId="17" borderId="8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13" borderId="8" xfId="0" applyFill="1" applyBorder="1" applyProtection="1">
      <protection locked="0"/>
    </xf>
    <xf numFmtId="0" fontId="1" fillId="0" borderId="0" xfId="0" applyFont="1" applyAlignment="1">
      <alignment horizontal="left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" fontId="7" fillId="13" borderId="9" xfId="0" applyNumberFormat="1" applyFont="1" applyFill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0" fontId="2" fillId="17" borderId="9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5" fillId="0" borderId="8" xfId="1" quotePrefix="1" applyBorder="1" applyAlignment="1" applyProtection="1">
      <alignment horizontal="center" vertical="center" wrapText="1"/>
    </xf>
    <xf numFmtId="0" fontId="25" fillId="13" borderId="8" xfId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13" borderId="8" xfId="0" applyFill="1" applyBorder="1" applyAlignment="1" applyProtection="1">
      <alignment horizontal="center" vertical="center" wrapText="1"/>
      <protection locked="0"/>
    </xf>
    <xf numFmtId="0" fontId="30" fillId="0" borderId="8" xfId="0" applyFont="1" applyBorder="1" applyAlignment="1">
      <alignment horizontal="center" vertical="center" wrapText="1"/>
    </xf>
    <xf numFmtId="17" fontId="31" fillId="15" borderId="8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3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12" borderId="9" xfId="0" applyNumberFormat="1" applyFont="1" applyFill="1" applyBorder="1" applyAlignment="1">
      <alignment horizontal="center" vertical="center" wrapText="1"/>
    </xf>
    <xf numFmtId="0" fontId="2" fillId="12" borderId="11" xfId="0" applyNumberFormat="1" applyFont="1" applyFill="1" applyBorder="1" applyAlignment="1">
      <alignment horizontal="center" vertical="center" wrapText="1"/>
    </xf>
    <xf numFmtId="0" fontId="2" fillId="12" borderId="10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12" borderId="11" xfId="0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1" fontId="7" fillId="14" borderId="9" xfId="0" applyNumberFormat="1" applyFont="1" applyFill="1" applyBorder="1" applyAlignment="1">
      <alignment horizontal="center" vertical="center" wrapText="1"/>
    </xf>
    <xf numFmtId="1" fontId="7" fillId="14" borderId="11" xfId="0" applyNumberFormat="1" applyFont="1" applyFill="1" applyBorder="1" applyAlignment="1">
      <alignment horizontal="center" vertical="center" wrapText="1"/>
    </xf>
    <xf numFmtId="1" fontId="7" fillId="14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12" borderId="9" xfId="0" applyNumberFormat="1" applyFont="1" applyFill="1" applyBorder="1" applyAlignment="1">
      <alignment horizontal="center" vertical="center" wrapText="1"/>
    </xf>
    <xf numFmtId="0" fontId="2" fillId="12" borderId="11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12" borderId="9" xfId="0" applyNumberFormat="1" applyFont="1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0" fillId="12" borderId="11" xfId="0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" fontId="7" fillId="16" borderId="9" xfId="0" applyNumberFormat="1" applyFont="1" applyFill="1" applyBorder="1" applyAlignment="1">
      <alignment horizontal="center" vertical="center" wrapText="1"/>
    </xf>
    <xf numFmtId="1" fontId="7" fillId="16" borderId="11" xfId="0" applyNumberFormat="1" applyFont="1" applyFill="1" applyBorder="1" applyAlignment="1">
      <alignment horizontal="center" vertical="center" wrapText="1"/>
    </xf>
    <xf numFmtId="0" fontId="0" fillId="16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12" borderId="11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0" fontId="2" fillId="15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5" fillId="15" borderId="9" xfId="1" quotePrefix="1" applyFill="1" applyBorder="1" applyAlignment="1" applyProtection="1">
      <alignment horizontal="center" vertical="center" wrapText="1"/>
    </xf>
    <xf numFmtId="0" fontId="25" fillId="15" borderId="11" xfId="1" applyFill="1" applyBorder="1" applyAlignment="1" applyProtection="1">
      <alignment horizontal="center" vertical="center" wrapText="1"/>
    </xf>
    <xf numFmtId="0" fontId="25" fillId="15" borderId="10" xfId="1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7" fillId="15" borderId="9" xfId="0" applyNumberFormat="1" applyFont="1" applyFill="1" applyBorder="1" applyAlignment="1">
      <alignment horizontal="center" vertical="center" wrapText="1"/>
    </xf>
    <xf numFmtId="0" fontId="7" fillId="15" borderId="11" xfId="0" applyNumberFormat="1" applyFont="1" applyFill="1" applyBorder="1" applyAlignment="1">
      <alignment horizontal="center" vertical="center" wrapText="1"/>
    </xf>
    <xf numFmtId="0" fontId="7" fillId="15" borderId="10" xfId="0" applyNumberFormat="1" applyFont="1" applyFill="1" applyBorder="1" applyAlignment="1">
      <alignment horizontal="center" vertical="center" wrapText="1"/>
    </xf>
    <xf numFmtId="1" fontId="7" fillId="15" borderId="9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25" fillId="0" borderId="9" xfId="1" quotePrefix="1" applyBorder="1" applyAlignment="1" applyProtection="1">
      <alignment horizontal="center" vertical="center" wrapText="1"/>
    </xf>
    <xf numFmtId="0" fontId="25" fillId="0" borderId="11" xfId="1" applyBorder="1" applyAlignment="1" applyProtection="1">
      <alignment horizontal="center" vertical="center" wrapText="1"/>
    </xf>
    <xf numFmtId="0" fontId="25" fillId="0" borderId="10" xfId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17" borderId="9" xfId="0" applyNumberFormat="1" applyFont="1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7" borderId="10" xfId="0" applyFill="1" applyBorder="1" applyAlignment="1">
      <alignment horizontal="center" vertical="center"/>
    </xf>
    <xf numFmtId="0" fontId="2" fillId="17" borderId="11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" fontId="7" fillId="13" borderId="9" xfId="0" applyNumberFormat="1" applyFont="1" applyFill="1" applyBorder="1" applyAlignment="1">
      <alignment horizontal="center" vertical="center" wrapText="1"/>
    </xf>
    <xf numFmtId="0" fontId="0" fillId="13" borderId="10" xfId="0" applyFill="1" applyBorder="1" applyAlignment="1">
      <alignment horizontal="center" vertical="center" wrapText="1"/>
    </xf>
    <xf numFmtId="0" fontId="0" fillId="13" borderId="9" xfId="0" applyFill="1" applyBorder="1" applyAlignment="1">
      <alignment horizontal="center" vertical="center" wrapText="1"/>
    </xf>
    <xf numFmtId="0" fontId="0" fillId="13" borderId="9" xfId="0" applyFill="1" applyBorder="1" applyAlignment="1" applyProtection="1">
      <protection locked="0"/>
    </xf>
    <xf numFmtId="0" fontId="0" fillId="13" borderId="10" xfId="0" applyFill="1" applyBorder="1" applyAlignment="1" applyProtection="1">
      <protection locked="0"/>
    </xf>
    <xf numFmtId="0" fontId="0" fillId="0" borderId="11" xfId="0" applyBorder="1" applyAlignment="1"/>
    <xf numFmtId="0" fontId="0" fillId="0" borderId="10" xfId="0" applyBorder="1" applyAlignment="1"/>
    <xf numFmtId="0" fontId="0" fillId="0" borderId="9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2" fillId="13" borderId="9" xfId="0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 wrapText="1"/>
    </xf>
    <xf numFmtId="0" fontId="7" fillId="13" borderId="9" xfId="0" applyNumberFormat="1" applyFont="1" applyFill="1" applyBorder="1" applyAlignment="1">
      <alignment horizontal="center" vertical="center"/>
    </xf>
    <xf numFmtId="0" fontId="0" fillId="13" borderId="10" xfId="0" applyFill="1" applyBorder="1" applyAlignment="1"/>
    <xf numFmtId="0" fontId="0" fillId="0" borderId="11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wrapText="1"/>
    </xf>
    <xf numFmtId="1" fontId="7" fillId="13" borderId="11" xfId="0" applyNumberFormat="1" applyFont="1" applyFill="1" applyBorder="1" applyAlignment="1">
      <alignment horizontal="center" vertical="center" wrapText="1"/>
    </xf>
    <xf numFmtId="1" fontId="7" fillId="17" borderId="9" xfId="0" applyNumberFormat="1" applyFont="1" applyFill="1" applyBorder="1" applyAlignment="1">
      <alignment horizontal="center" vertical="center"/>
    </xf>
    <xf numFmtId="1" fontId="7" fillId="17" borderId="11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2" fillId="17" borderId="10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12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15" borderId="10" xfId="0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10" fillId="4" borderId="0" xfId="0" applyFont="1" applyFill="1" applyBorder="1" applyAlignment="1">
      <alignment horizont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9" fillId="8" borderId="0" xfId="0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0" fontId="19" fillId="10" borderId="0" xfId="0" applyFont="1" applyFill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5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FFFF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1714500</xdr:colOff>
          <xdr:row>2</xdr:row>
          <xdr:rowOff>190500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1714500</xdr:colOff>
          <xdr:row>2</xdr:row>
          <xdr:rowOff>190500</xdr:rowOff>
        </xdr:to>
        <xdr:sp macro="" textlink="">
          <xdr:nvSpPr>
            <xdr:cNvPr id="3075" name="Bt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2867025</xdr:colOff>
          <xdr:row>0</xdr:row>
          <xdr:rowOff>76200</xdr:rowOff>
        </xdr:from>
        <xdr:to>
          <xdr:col>1</xdr:col>
          <xdr:colOff>1266825</xdr:colOff>
          <xdr:row>2</xdr:row>
          <xdr:rowOff>66675</xdr:rowOff>
        </xdr:to>
        <xdr:sp macro="" textlink="">
          <xdr:nvSpPr>
            <xdr:cNvPr id="6145" name="Bt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1714500</xdr:colOff>
          <xdr:row>2</xdr:row>
          <xdr:rowOff>180975</xdr:rowOff>
        </xdr:to>
        <xdr:sp macro="" textlink="">
          <xdr:nvSpPr>
            <xdr:cNvPr id="4099" name="Bt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1714500</xdr:colOff>
          <xdr:row>2</xdr:row>
          <xdr:rowOff>190500</xdr:rowOff>
        </xdr:to>
        <xdr:sp macro="" textlink="">
          <xdr:nvSpPr>
            <xdr:cNvPr id="7170" name="Bt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1</xdr:row>
          <xdr:rowOff>57150</xdr:rowOff>
        </xdr:from>
        <xdr:to>
          <xdr:col>2</xdr:col>
          <xdr:colOff>838200</xdr:colOff>
          <xdr:row>3</xdr:row>
          <xdr:rowOff>28575</xdr:rowOff>
        </xdr:to>
        <xdr:sp macro="" textlink="">
          <xdr:nvSpPr>
            <xdr:cNvPr id="8193" name="Bt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1714500</xdr:colOff>
          <xdr:row>2</xdr:row>
          <xdr:rowOff>190500</xdr:rowOff>
        </xdr:to>
        <xdr:sp macro="" textlink="">
          <xdr:nvSpPr>
            <xdr:cNvPr id="10241" name="Bt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2</xdr:row>
      <xdr:rowOff>60325</xdr:rowOff>
    </xdr:from>
    <xdr:to>
      <xdr:col>14</xdr:col>
      <xdr:colOff>581025</xdr:colOff>
      <xdr:row>6</xdr:row>
      <xdr:rowOff>25400</xdr:rowOff>
    </xdr:to>
    <xdr:sp macro="" textlink="" fLocksText="0">
      <xdr:nvSpPr>
        <xdr:cNvPr id="2" name="Text 6"/>
        <xdr:cNvSpPr txBox="1">
          <a:spLocks noChangeArrowheads="1"/>
        </xdr:cNvSpPr>
      </xdr:nvSpPr>
      <xdr:spPr bwMode="auto">
        <a:xfrm>
          <a:off x="8305800" y="508000"/>
          <a:ext cx="2943225" cy="793750"/>
        </a:xfrm>
        <a:prstGeom prst="rect">
          <a:avLst/>
        </a:prstGeom>
        <a:solidFill>
          <a:srgbClr val="99CC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90000" tIns="46800" rIns="90000" bIns="46800" anchor="t" upright="1"/>
        <a:lstStyle/>
        <a:p>
          <a:pPr algn="l" rtl="0">
            <a:defRPr sz="1000"/>
          </a:pP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ETAPE 2</a:t>
          </a:r>
        </a:p>
        <a:p>
          <a:pPr algn="l" rtl="0">
            <a:defRPr sz="1000"/>
          </a:pP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Evaluation de l’événement en terme de </a:t>
          </a:r>
          <a:r>
            <a:rPr lang="fr-FR" sz="1200" b="1" i="0" u="sng" strike="noStrike" baseline="0">
              <a:solidFill>
                <a:srgbClr val="0000FF"/>
              </a:solidFill>
              <a:latin typeface="Arial"/>
              <a:cs typeface="Arial"/>
            </a:rPr>
            <a:t>fréquence</a:t>
          </a: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 d’exposition aux dangers et de </a:t>
          </a:r>
          <a:r>
            <a:rPr lang="fr-FR" sz="1200" b="1" i="0" u="sng" strike="noStrike" baseline="0">
              <a:solidFill>
                <a:srgbClr val="0000FF"/>
              </a:solidFill>
              <a:latin typeface="Arial"/>
              <a:cs typeface="Arial"/>
            </a:rPr>
            <a:t>gravité </a:t>
          </a: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potentielle</a:t>
          </a:r>
        </a:p>
      </xdr:txBody>
    </xdr:sp>
    <xdr:clientData/>
  </xdr:twoCellAnchor>
  <xdr:twoCellAnchor>
    <xdr:from>
      <xdr:col>6</xdr:col>
      <xdr:colOff>962025</xdr:colOff>
      <xdr:row>12</xdr:row>
      <xdr:rowOff>219075</xdr:rowOff>
    </xdr:from>
    <xdr:to>
      <xdr:col>16</xdr:col>
      <xdr:colOff>685800</xdr:colOff>
      <xdr:row>23</xdr:row>
      <xdr:rowOff>123825</xdr:rowOff>
    </xdr:to>
    <xdr:pic>
      <xdr:nvPicPr>
        <xdr:cNvPr id="3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0" y="2743200"/>
          <a:ext cx="7543800" cy="2028825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9</xdr:col>
      <xdr:colOff>590550</xdr:colOff>
      <xdr:row>23</xdr:row>
      <xdr:rowOff>152400</xdr:rowOff>
    </xdr:from>
    <xdr:to>
      <xdr:col>16</xdr:col>
      <xdr:colOff>695325</xdr:colOff>
      <xdr:row>32</xdr:row>
      <xdr:rowOff>104775</xdr:rowOff>
    </xdr:to>
    <xdr:pic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48550" y="4800600"/>
          <a:ext cx="5438775" cy="1819275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4</xdr:col>
      <xdr:colOff>390525</xdr:colOff>
      <xdr:row>54</xdr:row>
      <xdr:rowOff>57150</xdr:rowOff>
    </xdr:from>
    <xdr:to>
      <xdr:col>13</xdr:col>
      <xdr:colOff>133350</xdr:colOff>
      <xdr:row>86</xdr:row>
      <xdr:rowOff>47625</xdr:rowOff>
    </xdr:to>
    <xdr:pic>
      <xdr:nvPicPr>
        <xdr:cNvPr id="5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3841" t="9428"/>
        <a:stretch>
          <a:fillRect/>
        </a:stretch>
      </xdr:blipFill>
      <xdr:spPr bwMode="auto">
        <a:xfrm>
          <a:off x="3438525" y="10868025"/>
          <a:ext cx="6600825" cy="608647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11</xdr:col>
      <xdr:colOff>266700</xdr:colOff>
      <xdr:row>35</xdr:row>
      <xdr:rowOff>114300</xdr:rowOff>
    </xdr:from>
    <xdr:to>
      <xdr:col>16</xdr:col>
      <xdr:colOff>276225</xdr:colOff>
      <xdr:row>42</xdr:row>
      <xdr:rowOff>66675</xdr:rowOff>
    </xdr:to>
    <xdr:sp macro="" textlink="" fLocksText="0">
      <xdr:nvSpPr>
        <xdr:cNvPr id="6" name="Text 21"/>
        <xdr:cNvSpPr txBox="1">
          <a:spLocks noChangeArrowheads="1"/>
        </xdr:cNvSpPr>
      </xdr:nvSpPr>
      <xdr:spPr bwMode="auto">
        <a:xfrm>
          <a:off x="8648700" y="7200900"/>
          <a:ext cx="3819525" cy="1371600"/>
        </a:xfrm>
        <a:prstGeom prst="rect">
          <a:avLst/>
        </a:prstGeom>
        <a:solidFill>
          <a:srgbClr val="99CCFF"/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0000" tIns="46800" rIns="90000" bIns="46800" anchor="t" upright="1"/>
        <a:lstStyle/>
        <a:p>
          <a:pPr algn="l" rtl="0">
            <a:defRPr sz="1000"/>
          </a:pP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ETAPE 3</a:t>
          </a:r>
        </a:p>
        <a:p>
          <a:pPr algn="l" rtl="0">
            <a:defRPr sz="1000"/>
          </a:pPr>
          <a:r>
            <a:rPr lang="fr-FR" sz="1200" b="1" i="1" u="none" strike="noStrike" baseline="0">
              <a:solidFill>
                <a:srgbClr val="0000FF"/>
              </a:solidFill>
              <a:latin typeface="Arial"/>
              <a:cs typeface="Arial"/>
            </a:rPr>
            <a:t>Hiérarchisation du risque résiduel, en prenant en compte les dispositions actuellement en place pour maîtriser les risques: </a:t>
          </a:r>
          <a:r>
            <a:rPr lang="fr-FR" sz="1200" b="1" i="0" u="sng" strike="noStrike" baseline="0">
              <a:solidFill>
                <a:srgbClr val="0000FF"/>
              </a:solidFill>
              <a:latin typeface="Arial"/>
              <a:cs typeface="Arial"/>
            </a:rPr>
            <a:t>LA MAITRISE</a:t>
          </a:r>
          <a:r>
            <a:rPr lang="fr-FR" sz="1200" b="0" i="1" u="none" strike="noStrike" baseline="0">
              <a:solidFill>
                <a:srgbClr val="0000FF"/>
              </a:solidFill>
              <a:latin typeface="Arial"/>
              <a:cs typeface="Arial"/>
            </a:rPr>
            <a:t> (protections collectives-individuelles/formations/consigne</a:t>
          </a:r>
        </a:p>
      </xdr:txBody>
    </xdr:sp>
    <xdr:clientData/>
  </xdr:twoCellAnchor>
  <xdr:twoCellAnchor editAs="oneCell">
    <xdr:from>
      <xdr:col>5</xdr:col>
      <xdr:colOff>190500</xdr:colOff>
      <xdr:row>47</xdr:row>
      <xdr:rowOff>114300</xdr:rowOff>
    </xdr:from>
    <xdr:to>
      <xdr:col>12</xdr:col>
      <xdr:colOff>381000</xdr:colOff>
      <xdr:row>52</xdr:row>
      <xdr:rowOff>104775</xdr:rowOff>
    </xdr:to>
    <xdr:sp macro="" textlink="">
      <xdr:nvSpPr>
        <xdr:cNvPr id="7" name="Rectangle 23"/>
        <xdr:cNvSpPr>
          <a:spLocks noChangeArrowheads="1"/>
        </xdr:cNvSpPr>
      </xdr:nvSpPr>
      <xdr:spPr bwMode="auto">
        <a:xfrm>
          <a:off x="4000500" y="9572625"/>
          <a:ext cx="5524500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00584" tIns="96012" rIns="100584" bIns="0" anchor="t" upright="1"/>
        <a:lstStyle/>
        <a:p>
          <a:pPr algn="ctr" rtl="0">
            <a:defRPr sz="1000"/>
          </a:pPr>
          <a:r>
            <a:rPr lang="fr-FR" sz="5400" b="1" i="0" u="none" strike="noStrike" baseline="0">
              <a:solidFill>
                <a:srgbClr val="000000"/>
              </a:solidFill>
              <a:latin typeface="Calibri"/>
            </a:rPr>
            <a:t>RISQUE RESIDUEL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</xdr:row>
          <xdr:rowOff>85725</xdr:rowOff>
        </xdr:from>
        <xdr:to>
          <xdr:col>5</xdr:col>
          <xdr:colOff>133350</xdr:colOff>
          <xdr:row>3</xdr:row>
          <xdr:rowOff>85725</xdr:rowOff>
        </xdr:to>
        <xdr:sp macro="" textlink="">
          <xdr:nvSpPr>
            <xdr:cNvPr id="5121" name="Bt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485775</xdr:colOff>
      <xdr:row>7</xdr:row>
      <xdr:rowOff>104775</xdr:rowOff>
    </xdr:from>
    <xdr:to>
      <xdr:col>11</xdr:col>
      <xdr:colOff>457200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4295775" y="1438275"/>
          <a:ext cx="4543425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Manupch</a:t>
          </a:r>
          <a:r>
            <a:rPr lang="fr-FR" sz="1100" baseline="0"/>
            <a:t> </a:t>
          </a:r>
        </a:p>
        <a:p>
          <a:r>
            <a:rPr lang="fr-FR" sz="1100" baseline="0"/>
            <a:t>voilà une idée mais je ne sais pas si c'est ce que tu attends</a:t>
          </a:r>
        </a:p>
        <a:p>
          <a:r>
            <a:rPr lang="fr-FR" sz="1100" baseline="0"/>
            <a:t>tu me le rediras</a:t>
          </a:r>
        </a:p>
        <a:p>
          <a:r>
            <a:rPr lang="fr-FR" sz="1100" baseline="0"/>
            <a:t>1) tu cliques ouvrir </a:t>
          </a:r>
        </a:p>
        <a:p>
          <a:r>
            <a:rPr lang="fr-FR" sz="1100" baseline="0"/>
            <a:t>2) tu cliques sur la flèche en bout pour voir la liste</a:t>
          </a:r>
        </a:p>
        <a:p>
          <a:r>
            <a:rPr lang="fr-FR" sz="1100" baseline="0"/>
            <a:t>3) tu choisis un nom</a:t>
          </a:r>
        </a:p>
        <a:p>
          <a:r>
            <a:rPr lang="fr-FR" sz="1100" baseline="0"/>
            <a:t>4) tu cliques et tu auras une nouvelle feuille qui va se créer avec toutes les correspondances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GS_HYGIENE-SECU\SECURITE%20DU%20TRAVAIL\DU\0MANU\DU%20maconnerie%20modif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e-secu/AppData/Roaming/Microsoft/Excel/DU%20maconnerie%20modifie%2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GS_HYGIENE-SECU\SECURITE%20DU%20TRAVAIL\DU\0MANU\DU%20CCPLD%20avec%20form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RISQUES</v>
          </cell>
        </row>
        <row r="2">
          <cell r="A2" t="str">
            <v>Risque d'agression morale</v>
          </cell>
        </row>
        <row r="3">
          <cell r="A3" t="str">
            <v>Risque d'agression physique</v>
          </cell>
        </row>
        <row r="4">
          <cell r="A4" t="str">
            <v>Risdque lié à l'amiante</v>
          </cell>
        </row>
        <row r="5">
          <cell r="A5" t="str">
            <v>Risque de brûlure</v>
          </cell>
        </row>
        <row r="6">
          <cell r="A6" t="str">
            <v xml:space="preserve">Risque de chute de hauteur </v>
          </cell>
        </row>
        <row r="7">
          <cell r="A7" t="str">
            <v>Risque de chute de plain pied</v>
          </cell>
        </row>
        <row r="8">
          <cell r="A8" t="str">
            <v>Risque de contamination</v>
          </cell>
        </row>
        <row r="9">
          <cell r="A9" t="str">
            <v>Risque d'incendie ou d'explosion</v>
          </cell>
        </row>
        <row r="10">
          <cell r="A10" t="str">
            <v>Risque électrique</v>
          </cell>
        </row>
        <row r="11">
          <cell r="A11" t="str">
            <v>Risque et nuisance liés aux bruits</v>
          </cell>
        </row>
        <row r="12">
          <cell r="A12" t="str">
            <v>Risque lié à la manutention manuelle</v>
          </cell>
        </row>
        <row r="13">
          <cell r="A13" t="str">
            <v>Risque lié à la manutention manuelle</v>
          </cell>
        </row>
        <row r="14">
          <cell r="A14" t="str">
            <v>Risque lié à la manutention mécanique</v>
          </cell>
        </row>
        <row r="15">
          <cell r="A15" t="str">
            <v>Risque lié à la manutention mécanique</v>
          </cell>
        </row>
        <row r="16">
          <cell r="A16" t="str">
            <v>Risque lié à la posture</v>
          </cell>
        </row>
        <row r="17">
          <cell r="A17" t="str">
            <v>Risque lié à l'utilisation d'écran / poste bureautique</v>
          </cell>
        </row>
        <row r="18">
          <cell r="A18" t="str">
            <v>Risque lié à un choc ou à une partie saillante ou à un objet en mouvement</v>
          </cell>
        </row>
        <row r="19">
          <cell r="A19" t="str">
            <v>Risque lié aux ambiances climatiques (Chauff./ Clim.)</v>
          </cell>
        </row>
        <row r="20">
          <cell r="A20" t="str">
            <v>Risque lié aux effondrements et chutes d'objets</v>
          </cell>
        </row>
        <row r="21">
          <cell r="A21" t="str">
            <v>Risque lié aux produits, aux émissions et aux déchets</v>
          </cell>
        </row>
        <row r="22">
          <cell r="A22" t="str">
            <v>Risque psychosocial/stress</v>
          </cell>
        </row>
        <row r="23">
          <cell r="A23" t="str">
            <v>Risque routier  (heurt véhicule contre véhicule)</v>
          </cell>
        </row>
        <row r="24">
          <cell r="A24" t="str">
            <v>Risques du travailleur isolé</v>
          </cell>
        </row>
        <row r="25">
          <cell r="A25" t="str">
            <v>Risques liés aux machines outils</v>
          </cell>
        </row>
        <row r="26">
          <cell r="A26" t="str">
            <v>Risque lié aux circulations  (heurt véhicule contre agent)</v>
          </cell>
        </row>
        <row r="27">
          <cell r="A27" t="str">
            <v>Risque lié à la co-activité</v>
          </cell>
        </row>
        <row r="28">
          <cell r="A28" t="str">
            <v>Risque lié aux produits dangereux</v>
          </cell>
        </row>
        <row r="29">
          <cell r="A29" t="str">
            <v xml:space="preserve">Risque lié à l'activité physique </v>
          </cell>
        </row>
        <row r="30">
          <cell r="A30" t="str">
            <v>Risque de noyade</v>
          </cell>
        </row>
      </sheetData>
      <sheetData sheetId="2">
        <row r="4">
          <cell r="B4">
            <v>1</v>
          </cell>
        </row>
        <row r="5">
          <cell r="B5">
            <v>4</v>
          </cell>
        </row>
        <row r="6">
          <cell r="B6">
            <v>7</v>
          </cell>
        </row>
        <row r="7">
          <cell r="B7">
            <v>10</v>
          </cell>
        </row>
        <row r="9">
          <cell r="B9">
            <v>1</v>
          </cell>
        </row>
        <row r="10">
          <cell r="B10">
            <v>4</v>
          </cell>
        </row>
        <row r="11">
          <cell r="B11">
            <v>7</v>
          </cell>
        </row>
        <row r="12">
          <cell r="B12">
            <v>10</v>
          </cell>
        </row>
        <row r="39">
          <cell r="C39">
            <v>1</v>
          </cell>
        </row>
        <row r="40">
          <cell r="C40">
            <v>4</v>
          </cell>
        </row>
        <row r="41">
          <cell r="C41">
            <v>7</v>
          </cell>
        </row>
        <row r="42">
          <cell r="C42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RISQUES</v>
          </cell>
        </row>
        <row r="2">
          <cell r="A2" t="str">
            <v>Risque d'agression morale</v>
          </cell>
        </row>
        <row r="3">
          <cell r="A3" t="str">
            <v>Risque d'agression physique</v>
          </cell>
        </row>
        <row r="4">
          <cell r="A4" t="str">
            <v>Risdque lié à l'amiante</v>
          </cell>
        </row>
        <row r="5">
          <cell r="A5" t="str">
            <v>Risque de brûlure</v>
          </cell>
        </row>
        <row r="6">
          <cell r="A6" t="str">
            <v xml:space="preserve">Risque de chute de hauteur </v>
          </cell>
        </row>
        <row r="7">
          <cell r="A7" t="str">
            <v>Risque de chute de plain pied</v>
          </cell>
        </row>
        <row r="8">
          <cell r="A8" t="str">
            <v>Risque de contamination</v>
          </cell>
        </row>
        <row r="9">
          <cell r="A9" t="str">
            <v>Risque d'incendie ou d'explosion</v>
          </cell>
        </row>
        <row r="10">
          <cell r="A10" t="str">
            <v>Risque électrique</v>
          </cell>
        </row>
        <row r="11">
          <cell r="A11" t="str">
            <v>Risque et nuisance liés aux bruits</v>
          </cell>
        </row>
        <row r="12">
          <cell r="A12" t="str">
            <v>Risque lié à la manutention manuelle</v>
          </cell>
        </row>
        <row r="13">
          <cell r="A13" t="str">
            <v>Risque lié à la manutention manuelle</v>
          </cell>
        </row>
        <row r="14">
          <cell r="A14" t="str">
            <v>Risque lié à la manutention mécanique</v>
          </cell>
        </row>
        <row r="15">
          <cell r="A15" t="str">
            <v>Risque lié à la manutention mécanique</v>
          </cell>
        </row>
        <row r="16">
          <cell r="A16" t="str">
            <v>Risque lié à la posture</v>
          </cell>
        </row>
        <row r="17">
          <cell r="A17" t="str">
            <v>Risque lié à l'utilisation d'écran / poste bureautique</v>
          </cell>
        </row>
        <row r="18">
          <cell r="A18" t="str">
            <v>Risque lié à un choc ou à une partie saillante ou à un objet en mouvement</v>
          </cell>
        </row>
        <row r="19">
          <cell r="A19" t="str">
            <v>Risque lié aux ambiances climatiques (Chauff./ Clim.)</v>
          </cell>
        </row>
        <row r="20">
          <cell r="A20" t="str">
            <v>Risque lié aux effondrements et chutes d'objets</v>
          </cell>
        </row>
        <row r="21">
          <cell r="A21" t="str">
            <v>Risque lié aux produits, aux émissions et aux déchets</v>
          </cell>
        </row>
        <row r="22">
          <cell r="A22" t="str">
            <v>Risque psychosocial/stress</v>
          </cell>
        </row>
        <row r="23">
          <cell r="A23" t="str">
            <v>Risque routier  (heurt véhicule contre véhicule)</v>
          </cell>
        </row>
        <row r="24">
          <cell r="A24" t="str">
            <v>Risques du travailleur isolé</v>
          </cell>
        </row>
        <row r="25">
          <cell r="A25" t="str">
            <v>Risques liés aux machines outils</v>
          </cell>
        </row>
        <row r="26">
          <cell r="A26" t="str">
            <v>Risque lié aux circulations  (heurt véhicule contre agent)</v>
          </cell>
        </row>
        <row r="27">
          <cell r="A27" t="str">
            <v>Risque lié à la co-activité</v>
          </cell>
        </row>
        <row r="28">
          <cell r="A28" t="str">
            <v>Risque lié aux produits dangereux</v>
          </cell>
        </row>
        <row r="29">
          <cell r="A29" t="str">
            <v xml:space="preserve">Risque lié à l'activité physique </v>
          </cell>
        </row>
        <row r="30">
          <cell r="A30" t="str">
            <v>Risque de noyade</v>
          </cell>
        </row>
      </sheetData>
      <sheetData sheetId="2">
        <row r="4">
          <cell r="B4">
            <v>1</v>
          </cell>
        </row>
        <row r="5">
          <cell r="B5">
            <v>4</v>
          </cell>
        </row>
        <row r="6">
          <cell r="B6">
            <v>7</v>
          </cell>
        </row>
        <row r="7">
          <cell r="B7">
            <v>10</v>
          </cell>
        </row>
        <row r="9">
          <cell r="B9">
            <v>1</v>
          </cell>
        </row>
        <row r="10">
          <cell r="B10">
            <v>4</v>
          </cell>
        </row>
        <row r="11">
          <cell r="B11">
            <v>7</v>
          </cell>
        </row>
        <row r="12">
          <cell r="B12">
            <v>10</v>
          </cell>
        </row>
        <row r="39">
          <cell r="C39">
            <v>1</v>
          </cell>
        </row>
        <row r="40">
          <cell r="C40">
            <v>4</v>
          </cell>
        </row>
        <row r="41">
          <cell r="C41">
            <v>7</v>
          </cell>
        </row>
        <row r="42">
          <cell r="C42">
            <v>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(2)"/>
      <sheetName val="synthèse gravité risques"/>
      <sheetName val="MSP"/>
      <sheetName val="Tourisme"/>
      <sheetName val="fEUILLE VIERGE "/>
      <sheetName val="RISQUES ET GESTIONNNAIRES "/>
      <sheetName val="COTATION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3:M42"/>
  <sheetViews>
    <sheetView workbookViewId="0">
      <selection activeCell="B13" sqref="B13"/>
    </sheetView>
  </sheetViews>
  <sheetFormatPr baseColWidth="10" defaultRowHeight="15" x14ac:dyDescent="0.25"/>
  <cols>
    <col min="1" max="1" width="39.42578125" bestFit="1" customWidth="1"/>
    <col min="2" max="2" width="20.42578125" bestFit="1" customWidth="1"/>
    <col min="3" max="3" width="29" bestFit="1" customWidth="1"/>
    <col min="8" max="8" width="29.140625" bestFit="1" customWidth="1"/>
    <col min="9" max="9" width="20.42578125" bestFit="1" customWidth="1"/>
    <col min="11" max="11" width="14.5703125" customWidth="1"/>
    <col min="12" max="12" width="21.42578125" customWidth="1"/>
  </cols>
  <sheetData>
    <row r="3" spans="1:13" ht="15.75" thickBot="1" x14ac:dyDescent="0.3"/>
    <row r="4" spans="1:13" ht="16.5" thickBot="1" x14ac:dyDescent="0.3">
      <c r="A4" s="276" t="s">
        <v>0</v>
      </c>
      <c r="B4" s="277"/>
      <c r="C4" s="277"/>
      <c r="D4" s="277"/>
      <c r="E4" s="277"/>
      <c r="F4" s="277"/>
      <c r="G4" s="277"/>
      <c r="H4" s="277"/>
      <c r="I4" s="277"/>
      <c r="J4" s="277"/>
      <c r="K4" s="278"/>
    </row>
    <row r="5" spans="1:13" ht="16.5" thickBot="1" x14ac:dyDescent="0.3">
      <c r="A5" s="1"/>
      <c r="B5" s="2"/>
      <c r="C5" s="2"/>
      <c r="D5" s="3"/>
      <c r="E5" s="3"/>
      <c r="F5" s="3"/>
      <c r="K5" s="67"/>
    </row>
    <row r="6" spans="1:13" ht="15.75" thickBot="1" x14ac:dyDescent="0.3">
      <c r="A6" s="4"/>
      <c r="B6" s="5"/>
      <c r="C6" s="96"/>
      <c r="D6" s="6"/>
      <c r="E6" s="7"/>
      <c r="F6" s="7"/>
      <c r="G6" s="6"/>
      <c r="H6" s="6"/>
      <c r="I6" s="6"/>
      <c r="K6" s="67"/>
    </row>
    <row r="7" spans="1:13" x14ac:dyDescent="0.25">
      <c r="A7" s="279"/>
      <c r="B7" s="280"/>
      <c r="C7" s="280"/>
      <c r="D7" s="6"/>
      <c r="E7" s="6"/>
      <c r="F7" s="6"/>
      <c r="G7" s="6"/>
      <c r="H7" s="6"/>
      <c r="I7" s="6"/>
      <c r="K7" s="67"/>
    </row>
    <row r="8" spans="1:13" ht="15.75" thickBot="1" x14ac:dyDescent="0.3">
      <c r="A8" s="281"/>
      <c r="B8" s="282"/>
      <c r="C8" s="282"/>
      <c r="D8" s="8"/>
      <c r="E8" s="4"/>
      <c r="F8" s="4"/>
      <c r="G8" s="6"/>
      <c r="H8" s="6"/>
      <c r="I8" s="6"/>
      <c r="K8" s="67"/>
    </row>
    <row r="9" spans="1:13" ht="15.75" thickBot="1" x14ac:dyDescent="0.3">
      <c r="A9" s="283" t="s">
        <v>2</v>
      </c>
      <c r="B9" s="284" t="s">
        <v>3</v>
      </c>
      <c r="C9" s="286" t="s">
        <v>4</v>
      </c>
      <c r="D9" s="288" t="s">
        <v>5</v>
      </c>
      <c r="E9" s="289"/>
      <c r="F9" s="289"/>
      <c r="G9" s="290"/>
      <c r="H9" s="291" t="s">
        <v>87</v>
      </c>
      <c r="I9" s="293" t="s">
        <v>6</v>
      </c>
      <c r="J9" s="295" t="s">
        <v>7</v>
      </c>
      <c r="K9" s="267" t="s">
        <v>122</v>
      </c>
      <c r="L9" s="265" t="s">
        <v>8</v>
      </c>
      <c r="M9" s="267" t="s">
        <v>128</v>
      </c>
    </row>
    <row r="10" spans="1:13" ht="29.25" customHeight="1" thickBot="1" x14ac:dyDescent="0.3">
      <c r="A10" s="264"/>
      <c r="B10" s="285"/>
      <c r="C10" s="287"/>
      <c r="D10" s="112" t="s">
        <v>9</v>
      </c>
      <c r="E10" s="112" t="s">
        <v>10</v>
      </c>
      <c r="F10" s="112" t="s">
        <v>11</v>
      </c>
      <c r="G10" s="12" t="s">
        <v>12</v>
      </c>
      <c r="H10" s="292"/>
      <c r="I10" s="294"/>
      <c r="J10" s="295"/>
      <c r="K10" s="267"/>
      <c r="L10" s="266"/>
      <c r="M10" s="267"/>
    </row>
    <row r="11" spans="1:13" ht="39.75" customHeight="1" thickBot="1" x14ac:dyDescent="0.3">
      <c r="A11" s="208" t="s">
        <v>13</v>
      </c>
      <c r="B11" s="194" t="s">
        <v>142</v>
      </c>
      <c r="C11" s="194" t="s">
        <v>131</v>
      </c>
      <c r="D11" s="200">
        <v>7</v>
      </c>
      <c r="E11" s="200">
        <v>10</v>
      </c>
      <c r="F11" s="197">
        <v>4</v>
      </c>
      <c r="G11" s="203">
        <f>D11*E11*F11</f>
        <v>280</v>
      </c>
      <c r="H11" s="219" t="s">
        <v>132</v>
      </c>
      <c r="I11" s="219" t="s">
        <v>331</v>
      </c>
      <c r="J11" s="188">
        <f ca="1">IF(G11&gt;=400,YEAR(TODAY())+1,IF(G11&gt;=70,YEAR(TODAY())+3,YEAR(TODAY())+5))</f>
        <v>2020</v>
      </c>
      <c r="K11" s="68"/>
      <c r="L11" s="78"/>
      <c r="M11" s="129"/>
    </row>
    <row r="12" spans="1:13" ht="39.75" customHeight="1" thickBot="1" x14ac:dyDescent="0.3">
      <c r="A12" s="212"/>
      <c r="B12" s="195"/>
      <c r="C12" s="195"/>
      <c r="D12" s="201"/>
      <c r="E12" s="201"/>
      <c r="F12" s="198"/>
      <c r="G12" s="204"/>
      <c r="H12" s="219" t="s">
        <v>149</v>
      </c>
      <c r="I12" s="219" t="s">
        <v>331</v>
      </c>
      <c r="J12" s="189"/>
      <c r="K12" s="68"/>
      <c r="L12" s="78"/>
      <c r="M12" s="129" t="s">
        <v>148</v>
      </c>
    </row>
    <row r="13" spans="1:13" ht="39.75" customHeight="1" thickBot="1" x14ac:dyDescent="0.3">
      <c r="A13" s="223"/>
      <c r="B13" s="226"/>
      <c r="C13" s="226"/>
      <c r="D13" s="228"/>
      <c r="E13" s="228"/>
      <c r="F13" s="231"/>
      <c r="G13" s="221"/>
      <c r="H13" s="252" t="s">
        <v>274</v>
      </c>
      <c r="I13" s="252" t="s">
        <v>326</v>
      </c>
      <c r="J13" s="250"/>
      <c r="K13" s="68"/>
      <c r="L13" s="78"/>
      <c r="M13" s="129"/>
    </row>
    <row r="14" spans="1:13" ht="35.25" customHeight="1" thickBot="1" x14ac:dyDescent="0.3">
      <c r="A14" s="209"/>
      <c r="B14" s="196"/>
      <c r="C14" s="196"/>
      <c r="D14" s="202"/>
      <c r="E14" s="202"/>
      <c r="F14" s="199"/>
      <c r="G14" s="205"/>
      <c r="H14" s="219" t="s">
        <v>133</v>
      </c>
      <c r="I14" s="219" t="s">
        <v>312</v>
      </c>
      <c r="J14" s="190"/>
      <c r="K14" s="68"/>
      <c r="L14" s="78"/>
      <c r="M14" s="129"/>
    </row>
    <row r="15" spans="1:13" s="97" customFormat="1" ht="27.75" customHeight="1" thickBot="1" x14ac:dyDescent="0.3">
      <c r="A15" s="296" t="s">
        <v>15</v>
      </c>
      <c r="B15" s="262" t="s">
        <v>153</v>
      </c>
      <c r="C15" s="262" t="s">
        <v>160</v>
      </c>
      <c r="D15" s="259">
        <v>7</v>
      </c>
      <c r="E15" s="260">
        <v>10</v>
      </c>
      <c r="F15" s="259">
        <v>4</v>
      </c>
      <c r="G15" s="257">
        <f>D15*E15*F15</f>
        <v>280</v>
      </c>
      <c r="H15" s="125" t="s">
        <v>163</v>
      </c>
      <c r="I15" s="125" t="s">
        <v>331</v>
      </c>
      <c r="J15" s="271">
        <v>2016</v>
      </c>
      <c r="K15" s="126"/>
      <c r="L15" s="127"/>
      <c r="M15" s="130"/>
    </row>
    <row r="16" spans="1:13" s="97" customFormat="1" ht="46.5" customHeight="1" thickBot="1" x14ac:dyDescent="0.3">
      <c r="A16" s="297"/>
      <c r="B16" s="299"/>
      <c r="C16" s="299"/>
      <c r="D16" s="269"/>
      <c r="E16" s="301"/>
      <c r="F16" s="269"/>
      <c r="G16" s="270"/>
      <c r="H16" s="125" t="s">
        <v>152</v>
      </c>
      <c r="I16" s="125" t="s">
        <v>331</v>
      </c>
      <c r="J16" s="272"/>
      <c r="K16" s="126"/>
      <c r="L16" s="127" t="s">
        <v>162</v>
      </c>
      <c r="M16" s="130"/>
    </row>
    <row r="17" spans="1:13" s="97" customFormat="1" ht="45" customHeight="1" thickBot="1" x14ac:dyDescent="0.3">
      <c r="A17" s="298"/>
      <c r="B17" s="300"/>
      <c r="C17" s="258"/>
      <c r="D17" s="258"/>
      <c r="E17" s="261"/>
      <c r="F17" s="258"/>
      <c r="G17" s="258"/>
      <c r="H17" s="125" t="s">
        <v>154</v>
      </c>
      <c r="I17" s="125" t="s">
        <v>331</v>
      </c>
      <c r="J17" s="273"/>
      <c r="K17" s="126"/>
      <c r="L17" s="127"/>
      <c r="M17" s="130" t="s">
        <v>148</v>
      </c>
    </row>
    <row r="18" spans="1:13" ht="24.75" thickBot="1" x14ac:dyDescent="0.3">
      <c r="A18" s="263" t="s">
        <v>17</v>
      </c>
      <c r="B18" s="262" t="s">
        <v>124</v>
      </c>
      <c r="C18" s="262" t="s">
        <v>143</v>
      </c>
      <c r="D18" s="259">
        <v>4</v>
      </c>
      <c r="E18" s="259">
        <v>4</v>
      </c>
      <c r="F18" s="260">
        <v>4</v>
      </c>
      <c r="G18" s="257">
        <f>D18*E18*F18</f>
        <v>64</v>
      </c>
      <c r="H18" s="66" t="s">
        <v>121</v>
      </c>
      <c r="I18" s="102" t="s">
        <v>319</v>
      </c>
      <c r="J18" s="255">
        <f ca="1">IF(G18&gt;400,YEAR(TODAY())+1,IF(G18&gt;70,YEAR(TODAY())+3,YEAR(TODAY())+5))</f>
        <v>2022</v>
      </c>
      <c r="K18" s="68">
        <v>2017</v>
      </c>
      <c r="L18" s="78" t="s">
        <v>310</v>
      </c>
      <c r="M18" s="129"/>
    </row>
    <row r="19" spans="1:13" ht="60.75" thickBot="1" x14ac:dyDescent="0.3">
      <c r="A19" s="275"/>
      <c r="B19" s="274"/>
      <c r="C19" s="274"/>
      <c r="D19" s="274"/>
      <c r="E19" s="274"/>
      <c r="F19" s="268"/>
      <c r="G19" s="274"/>
      <c r="H19" s="66" t="s">
        <v>164</v>
      </c>
      <c r="I19" s="102" t="s">
        <v>319</v>
      </c>
      <c r="J19" s="274"/>
      <c r="K19" s="166">
        <v>42856</v>
      </c>
      <c r="L19" s="165" t="s">
        <v>242</v>
      </c>
      <c r="M19" s="129"/>
    </row>
    <row r="20" spans="1:13" ht="24.75" thickBot="1" x14ac:dyDescent="0.3">
      <c r="A20" s="264"/>
      <c r="B20" s="258"/>
      <c r="C20" s="258"/>
      <c r="D20" s="258"/>
      <c r="E20" s="258"/>
      <c r="F20" s="261"/>
      <c r="G20" s="258"/>
      <c r="H20" s="66" t="s">
        <v>120</v>
      </c>
      <c r="I20" s="102" t="s">
        <v>319</v>
      </c>
      <c r="J20" s="258"/>
      <c r="K20" s="68">
        <v>2017</v>
      </c>
      <c r="L20" s="78"/>
      <c r="M20" s="129"/>
    </row>
    <row r="21" spans="1:13" ht="24.75" thickBot="1" x14ac:dyDescent="0.3">
      <c r="A21" s="222" t="s">
        <v>57</v>
      </c>
      <c r="B21" s="225"/>
      <c r="C21" s="225" t="s">
        <v>165</v>
      </c>
      <c r="D21" s="227">
        <v>10</v>
      </c>
      <c r="E21" s="230">
        <v>4</v>
      </c>
      <c r="F21" s="230">
        <v>7</v>
      </c>
      <c r="G21" s="220">
        <f>D21*E21*F21</f>
        <v>280</v>
      </c>
      <c r="H21" s="252" t="s">
        <v>146</v>
      </c>
      <c r="I21" s="252" t="s">
        <v>326</v>
      </c>
      <c r="J21" s="249">
        <f ca="1">IF(G21&gt;400,YEAR(TODAY())+1,IF(G21&gt;70,YEAR(TODAY())+3,YEAR(TODAY())+5))</f>
        <v>2020</v>
      </c>
      <c r="K21" s="68"/>
      <c r="L21" s="78"/>
      <c r="M21" s="129"/>
    </row>
    <row r="22" spans="1:13" ht="24.75" customHeight="1" thickBot="1" x14ac:dyDescent="0.3">
      <c r="A22" s="218"/>
      <c r="B22" s="210"/>
      <c r="C22" s="210"/>
      <c r="D22" s="211"/>
      <c r="E22" s="210"/>
      <c r="F22" s="210"/>
      <c r="G22" s="210"/>
      <c r="H22" s="219" t="s">
        <v>147</v>
      </c>
      <c r="I22" s="219" t="s">
        <v>322</v>
      </c>
      <c r="J22" s="210"/>
      <c r="K22" s="68"/>
      <c r="L22" s="78"/>
      <c r="M22" s="129"/>
    </row>
    <row r="23" spans="1:13" ht="24.75" thickBot="1" x14ac:dyDescent="0.3">
      <c r="A23" s="224"/>
      <c r="B23" s="229"/>
      <c r="C23" s="229"/>
      <c r="D23" s="232"/>
      <c r="E23" s="229"/>
      <c r="F23" s="229"/>
      <c r="G23" s="229"/>
      <c r="H23" s="252" t="s">
        <v>161</v>
      </c>
      <c r="I23" s="252" t="s">
        <v>326</v>
      </c>
      <c r="J23" s="229"/>
      <c r="K23" s="68"/>
      <c r="L23" s="78"/>
      <c r="M23" s="129"/>
    </row>
    <row r="24" spans="1:13" ht="45.75" customHeight="1" thickBot="1" x14ac:dyDescent="0.3">
      <c r="A24" s="222" t="s">
        <v>64</v>
      </c>
      <c r="B24" s="225" t="s">
        <v>275</v>
      </c>
      <c r="C24" s="225"/>
      <c r="D24" s="230">
        <v>4</v>
      </c>
      <c r="E24" s="230">
        <v>4</v>
      </c>
      <c r="F24" s="230">
        <v>10</v>
      </c>
      <c r="G24" s="220">
        <f>D24*E24*F24</f>
        <v>160</v>
      </c>
      <c r="H24" s="220" t="s">
        <v>145</v>
      </c>
      <c r="I24" s="220" t="s">
        <v>326</v>
      </c>
      <c r="J24" s="249">
        <v>2015</v>
      </c>
      <c r="K24" s="68"/>
      <c r="L24" s="78"/>
      <c r="M24" s="129"/>
    </row>
    <row r="25" spans="1:13" ht="36.75" thickBot="1" x14ac:dyDescent="0.3">
      <c r="A25" s="263" t="s">
        <v>21</v>
      </c>
      <c r="B25" s="262" t="s">
        <v>276</v>
      </c>
      <c r="C25" s="262" t="s">
        <v>277</v>
      </c>
      <c r="D25" s="259">
        <v>7</v>
      </c>
      <c r="E25" s="260">
        <v>7</v>
      </c>
      <c r="F25" s="259">
        <v>7</v>
      </c>
      <c r="G25" s="257">
        <f t="shared" ref="G25:G33" si="0">D25*E25*F25</f>
        <v>343</v>
      </c>
      <c r="H25" s="66" t="s">
        <v>130</v>
      </c>
      <c r="I25" s="186" t="s">
        <v>328</v>
      </c>
      <c r="J25" s="255">
        <f t="shared" ref="J25:J33" ca="1" si="1">IF(G25&gt;400,YEAR(TODAY())+1,IF(G25&gt;70,YEAR(TODAY())+3,YEAR(TODAY())+5))</f>
        <v>2020</v>
      </c>
      <c r="K25" s="68"/>
      <c r="L25" s="78"/>
      <c r="M25" s="129"/>
    </row>
    <row r="26" spans="1:13" ht="24.75" thickBot="1" x14ac:dyDescent="0.3">
      <c r="A26" s="264"/>
      <c r="B26" s="264"/>
      <c r="C26" s="258"/>
      <c r="D26" s="258"/>
      <c r="E26" s="261"/>
      <c r="F26" s="258"/>
      <c r="G26" s="258"/>
      <c r="H26" s="66" t="s">
        <v>159</v>
      </c>
      <c r="I26" s="186" t="s">
        <v>319</v>
      </c>
      <c r="J26" s="256"/>
      <c r="K26" s="68"/>
      <c r="L26" s="78" t="s">
        <v>278</v>
      </c>
      <c r="M26" s="129" t="s">
        <v>148</v>
      </c>
    </row>
    <row r="27" spans="1:13" ht="21.75" customHeight="1" thickBot="1" x14ac:dyDescent="0.3">
      <c r="A27" s="191" t="s">
        <v>59</v>
      </c>
      <c r="B27" s="194" t="s">
        <v>279</v>
      </c>
      <c r="C27" s="194" t="s">
        <v>169</v>
      </c>
      <c r="D27" s="197">
        <v>7</v>
      </c>
      <c r="E27" s="200">
        <v>10</v>
      </c>
      <c r="F27" s="197">
        <v>4</v>
      </c>
      <c r="G27" s="203">
        <f t="shared" si="0"/>
        <v>280</v>
      </c>
      <c r="H27" s="104" t="s">
        <v>151</v>
      </c>
      <c r="I27" s="104" t="s">
        <v>322</v>
      </c>
      <c r="J27" s="215">
        <v>2016</v>
      </c>
      <c r="K27" s="105"/>
      <c r="L27" s="128" t="s">
        <v>150</v>
      </c>
      <c r="M27" s="131"/>
    </row>
    <row r="28" spans="1:13" ht="45.75" customHeight="1" thickBot="1" x14ac:dyDescent="0.3">
      <c r="A28" s="192"/>
      <c r="B28" s="195"/>
      <c r="C28" s="195"/>
      <c r="D28" s="198"/>
      <c r="E28" s="201"/>
      <c r="F28" s="198"/>
      <c r="G28" s="204"/>
      <c r="H28" s="104" t="s">
        <v>168</v>
      </c>
      <c r="I28" s="104" t="s">
        <v>319</v>
      </c>
      <c r="J28" s="216"/>
      <c r="K28" s="105"/>
      <c r="L28" s="133" t="s">
        <v>280</v>
      </c>
      <c r="M28" s="131" t="s">
        <v>148</v>
      </c>
    </row>
    <row r="29" spans="1:13" ht="24.75" thickBot="1" x14ac:dyDescent="0.3">
      <c r="A29" s="251"/>
      <c r="B29" s="226"/>
      <c r="C29" s="226"/>
      <c r="D29" s="231"/>
      <c r="E29" s="228"/>
      <c r="F29" s="231"/>
      <c r="G29" s="221"/>
      <c r="H29" s="104" t="s">
        <v>166</v>
      </c>
      <c r="I29" s="104" t="s">
        <v>326</v>
      </c>
      <c r="J29" s="216"/>
      <c r="K29" s="105"/>
      <c r="L29" s="132"/>
      <c r="M29" s="131"/>
    </row>
    <row r="30" spans="1:13" ht="30.75" customHeight="1" thickBot="1" x14ac:dyDescent="0.3">
      <c r="A30" s="192"/>
      <c r="B30" s="195"/>
      <c r="C30" s="195"/>
      <c r="D30" s="198"/>
      <c r="E30" s="201"/>
      <c r="F30" s="198"/>
      <c r="G30" s="204"/>
      <c r="H30" s="104" t="s">
        <v>281</v>
      </c>
      <c r="I30" s="104" t="s">
        <v>323</v>
      </c>
      <c r="J30" s="216"/>
      <c r="K30" s="105"/>
      <c r="L30" s="133" t="s">
        <v>167</v>
      </c>
      <c r="M30" s="131" t="s">
        <v>148</v>
      </c>
    </row>
    <row r="31" spans="1:13" ht="35.25" customHeight="1" thickBot="1" x14ac:dyDescent="0.3">
      <c r="A31" s="193"/>
      <c r="B31" s="196"/>
      <c r="C31" s="196"/>
      <c r="D31" s="199"/>
      <c r="E31" s="202"/>
      <c r="F31" s="199"/>
      <c r="G31" s="205"/>
      <c r="H31" s="104" t="s">
        <v>158</v>
      </c>
      <c r="I31" s="104" t="s">
        <v>331</v>
      </c>
      <c r="J31" s="217"/>
      <c r="K31" s="105"/>
      <c r="L31" s="132"/>
      <c r="M31" s="131"/>
    </row>
    <row r="32" spans="1:13" ht="60.75" thickBot="1" x14ac:dyDescent="0.3">
      <c r="A32" s="111" t="s">
        <v>18</v>
      </c>
      <c r="B32" s="18" t="s">
        <v>156</v>
      </c>
      <c r="C32" s="18"/>
      <c r="D32" s="65">
        <v>4</v>
      </c>
      <c r="E32" s="65">
        <v>4</v>
      </c>
      <c r="F32" s="65">
        <v>7</v>
      </c>
      <c r="G32" s="66">
        <f t="shared" si="0"/>
        <v>112</v>
      </c>
      <c r="H32" s="66" t="s">
        <v>157</v>
      </c>
      <c r="I32" s="186" t="s">
        <v>319</v>
      </c>
      <c r="J32" s="77">
        <v>2018</v>
      </c>
      <c r="K32" s="124">
        <v>42826</v>
      </c>
      <c r="L32" s="165" t="s">
        <v>282</v>
      </c>
      <c r="M32" s="129" t="s">
        <v>148</v>
      </c>
    </row>
    <row r="33" spans="1:13" ht="36.75" customHeight="1" thickBot="1" x14ac:dyDescent="0.3">
      <c r="A33" s="222" t="s">
        <v>66</v>
      </c>
      <c r="B33" s="225" t="s">
        <v>144</v>
      </c>
      <c r="C33" s="225" t="s">
        <v>283</v>
      </c>
      <c r="D33" s="227">
        <v>7</v>
      </c>
      <c r="E33" s="227">
        <v>7</v>
      </c>
      <c r="F33" s="227">
        <v>4</v>
      </c>
      <c r="G33" s="220">
        <f t="shared" si="0"/>
        <v>196</v>
      </c>
      <c r="H33" s="252" t="s">
        <v>134</v>
      </c>
      <c r="I33" s="252" t="s">
        <v>326</v>
      </c>
      <c r="J33" s="249">
        <f t="shared" ca="1" si="1"/>
        <v>2020</v>
      </c>
      <c r="K33" s="68"/>
      <c r="L33" s="78"/>
      <c r="M33" s="129"/>
    </row>
    <row r="34" spans="1:13" ht="24.75" thickBot="1" x14ac:dyDescent="0.3">
      <c r="A34" s="212"/>
      <c r="B34" s="195"/>
      <c r="C34" s="195"/>
      <c r="D34" s="201"/>
      <c r="E34" s="201"/>
      <c r="F34" s="201"/>
      <c r="G34" s="204"/>
      <c r="H34" s="219" t="s">
        <v>170</v>
      </c>
      <c r="I34" s="219" t="s">
        <v>326</v>
      </c>
      <c r="J34" s="189"/>
      <c r="K34" s="68"/>
      <c r="L34" s="78"/>
      <c r="M34" s="129"/>
    </row>
    <row r="35" spans="1:13" ht="24.75" customHeight="1" thickBot="1" x14ac:dyDescent="0.3">
      <c r="A35" s="213"/>
      <c r="B35" s="206"/>
      <c r="C35" s="206"/>
      <c r="D35" s="207"/>
      <c r="E35" s="207"/>
      <c r="F35" s="207"/>
      <c r="G35" s="206"/>
      <c r="H35" s="219" t="s">
        <v>155</v>
      </c>
      <c r="I35" s="219" t="s">
        <v>322</v>
      </c>
      <c r="J35" s="190"/>
      <c r="K35" s="68"/>
      <c r="L35" s="78"/>
      <c r="M35" s="129"/>
    </row>
    <row r="36" spans="1:13" x14ac:dyDescent="0.25">
      <c r="B36" s="90"/>
      <c r="C36" s="90"/>
      <c r="K36" s="67"/>
    </row>
    <row r="37" spans="1:13" x14ac:dyDescent="0.25">
      <c r="A37" s="114"/>
      <c r="B37" s="90"/>
      <c r="C37" s="90"/>
      <c r="K37" s="67"/>
    </row>
    <row r="38" spans="1:13" x14ac:dyDescent="0.25">
      <c r="A38" s="134"/>
      <c r="B38" s="90"/>
    </row>
    <row r="39" spans="1:13" x14ac:dyDescent="0.25">
      <c r="A39" s="71"/>
      <c r="B39" s="90"/>
    </row>
    <row r="40" spans="1:13" x14ac:dyDescent="0.25">
      <c r="A40" s="71"/>
      <c r="B40" s="90"/>
    </row>
    <row r="41" spans="1:13" x14ac:dyDescent="0.25">
      <c r="A41" s="71"/>
      <c r="B41" s="90"/>
    </row>
    <row r="42" spans="1:13" x14ac:dyDescent="0.25">
      <c r="A42" s="71"/>
      <c r="B42" s="90"/>
    </row>
  </sheetData>
  <autoFilter ref="A10:M35"/>
  <mergeCells count="37">
    <mergeCell ref="A15:A17"/>
    <mergeCell ref="B15:B17"/>
    <mergeCell ref="C15:C17"/>
    <mergeCell ref="D15:D17"/>
    <mergeCell ref="E15:E17"/>
    <mergeCell ref="A4:K4"/>
    <mergeCell ref="A7:C7"/>
    <mergeCell ref="A8:C8"/>
    <mergeCell ref="A9:A10"/>
    <mergeCell ref="B9:B10"/>
    <mergeCell ref="C9:C10"/>
    <mergeCell ref="D9:G9"/>
    <mergeCell ref="H9:H10"/>
    <mergeCell ref="I9:I10"/>
    <mergeCell ref="J9:J10"/>
    <mergeCell ref="K9:K10"/>
    <mergeCell ref="C25:C26"/>
    <mergeCell ref="A25:A26"/>
    <mergeCell ref="L9:L10"/>
    <mergeCell ref="M9:M10"/>
    <mergeCell ref="F18:F20"/>
    <mergeCell ref="F15:F17"/>
    <mergeCell ref="G15:G17"/>
    <mergeCell ref="J15:J17"/>
    <mergeCell ref="G18:G20"/>
    <mergeCell ref="J18:J20"/>
    <mergeCell ref="B25:B26"/>
    <mergeCell ref="A18:A20"/>
    <mergeCell ref="B18:B20"/>
    <mergeCell ref="C18:C20"/>
    <mergeCell ref="D18:D20"/>
    <mergeCell ref="E18:E20"/>
    <mergeCell ref="J25:J26"/>
    <mergeCell ref="G25:G26"/>
    <mergeCell ref="F25:F26"/>
    <mergeCell ref="E25:E26"/>
    <mergeCell ref="D25:D26"/>
  </mergeCells>
  <conditionalFormatting sqref="G25 G27:G34 G11:G14 G19">
    <cfRule type="containsText" dxfId="49" priority="5" operator="containsText" text="P3">
      <formula>NOT(ISERROR(SEARCH("P3",G11)))</formula>
    </cfRule>
    <cfRule type="containsText" dxfId="48" priority="6" operator="containsText" text="P2">
      <formula>NOT(ISERROR(SEARCH("P2",G11)))</formula>
    </cfRule>
    <cfRule type="containsText" dxfId="47" priority="7" operator="containsText" text="P1">
      <formula>NOT(ISERROR(SEARCH("P1",G11)))</formula>
    </cfRule>
  </conditionalFormatting>
  <conditionalFormatting sqref="K11:K18 K20:K35">
    <cfRule type="cellIs" dxfId="46" priority="4" operator="greaterThan">
      <formula>#REF!</formula>
    </cfRule>
  </conditionalFormatting>
  <conditionalFormatting sqref="G27:G34 G11:G25">
    <cfRule type="cellIs" dxfId="45" priority="1" stopIfTrue="1" operator="between">
      <formula>70</formula>
      <formula>399</formula>
    </cfRule>
    <cfRule type="cellIs" dxfId="44" priority="2" stopIfTrue="1" operator="lessThan">
      <formula>69</formula>
    </cfRule>
    <cfRule type="cellIs" dxfId="43" priority="3" stopIfTrue="1" operator="greaterThanOrEqual">
      <formula>400</formula>
    </cfRule>
  </conditionalFormatting>
  <hyperlinks>
    <hyperlink ref="L27" location="'étude ergo DVS'!A1" display="'étude ergo DVS'!A1"/>
  </hyperlinks>
  <pageMargins left="0.70866141732283472" right="0.70866141732283472" top="0.74803149606299213" bottom="0.74803149606299213" header="0.31496062992125984" footer="0.31496062992125984"/>
  <pageSetup paperSize="8" scale="71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1714500</xdr:colOff>
                <xdr:row>2</xdr:row>
                <xdr:rowOff>190500</xdr:rowOff>
              </to>
            </anchor>
          </controlPr>
        </control>
      </mc:Choice>
      <mc:Fallback>
        <control shapeId="2050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'CALCUL ECHELLE'!C55:C58</xm:f>
          </x14:formula1>
          <xm:sqref>D27:F36</xm:sqref>
        </x14:dataValidation>
        <x14:dataValidation type="list" allowBlank="1" showInputMessage="1" showErrorMessage="1">
          <x14:formula1>
            <xm:f>'CALCUL ECHELLE'!C39:C42</xm:f>
          </x14:formula1>
          <xm:sqref>D11:F25</xm:sqref>
        </x14:dataValidation>
        <x14:dataValidation type="list" allowBlank="1" showInputMessage="1" showErrorMessage="1">
          <x14:formula1>
            <xm:f>'RISQUES ET GESTIONNNAIRES'!A18:A369</xm:f>
          </x14:formula1>
          <xm:sqref>A27:A36</xm:sqref>
        </x14:dataValidation>
        <x14:dataValidation type="list" allowBlank="1" showInputMessage="1" showErrorMessage="1">
          <x14:formula1>
            <xm:f>'RISQUES ET GESTIONNNAIRES'!A2:A353</xm:f>
          </x14:formula1>
          <xm:sqref>A11:A13</xm:sqref>
        </x14:dataValidation>
        <x14:dataValidation type="list" allowBlank="1" showInputMessage="1" showErrorMessage="1">
          <x14:formula1>
            <xm:f>'RISQUES ET GESTIONNNAIRES'!A6:A357</xm:f>
          </x14:formula1>
          <xm:sqref>A15:A25</xm:sqref>
        </x14:dataValidation>
        <x14:dataValidation type="list" allowBlank="1" showInputMessage="1" showErrorMessage="1">
          <x14:formula1>
            <xm:f>'RISQUES ET GESTIONNNAIRES'!D2:D29</xm:f>
          </x14:formula1>
          <xm:sqref>I11:I38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3:M43"/>
  <sheetViews>
    <sheetView workbookViewId="0">
      <selection activeCell="H6" sqref="H6"/>
    </sheetView>
  </sheetViews>
  <sheetFormatPr baseColWidth="10" defaultRowHeight="15" x14ac:dyDescent="0.25"/>
  <cols>
    <col min="1" max="1" width="39.42578125" bestFit="1" customWidth="1"/>
    <col min="2" max="2" width="20.42578125" bestFit="1" customWidth="1"/>
    <col min="3" max="3" width="29" bestFit="1" customWidth="1"/>
    <col min="8" max="8" width="29.140625" bestFit="1" customWidth="1"/>
    <col min="9" max="9" width="20.42578125" bestFit="1" customWidth="1"/>
    <col min="11" max="11" width="14.140625" customWidth="1"/>
    <col min="12" max="12" width="13.85546875" customWidth="1"/>
  </cols>
  <sheetData>
    <row r="3" spans="1:13" ht="15.75" thickBot="1" x14ac:dyDescent="0.3"/>
    <row r="4" spans="1:13" ht="16.5" thickBot="1" x14ac:dyDescent="0.3">
      <c r="A4" s="276" t="s">
        <v>0</v>
      </c>
      <c r="B4" s="277"/>
      <c r="C4" s="277"/>
      <c r="D4" s="277"/>
      <c r="E4" s="277"/>
      <c r="F4" s="277"/>
      <c r="G4" s="277"/>
      <c r="H4" s="277"/>
      <c r="I4" s="277"/>
      <c r="J4" s="277"/>
      <c r="K4" s="278"/>
    </row>
    <row r="5" spans="1:13" ht="16.5" thickBot="1" x14ac:dyDescent="0.3">
      <c r="A5" s="1"/>
      <c r="B5" s="2"/>
      <c r="C5" s="2"/>
      <c r="D5" s="3"/>
      <c r="E5" s="3"/>
      <c r="F5" s="3"/>
      <c r="K5" s="67"/>
    </row>
    <row r="6" spans="1:13" ht="15.75" thickBot="1" x14ac:dyDescent="0.3">
      <c r="A6" s="4"/>
      <c r="B6" s="5"/>
      <c r="C6" s="96"/>
      <c r="D6" s="6"/>
      <c r="E6" s="7"/>
      <c r="F6" s="7"/>
      <c r="G6" s="6"/>
      <c r="H6" s="6"/>
      <c r="I6" s="6"/>
      <c r="K6" s="67"/>
    </row>
    <row r="7" spans="1:13" x14ac:dyDescent="0.25">
      <c r="A7" s="279"/>
      <c r="B7" s="280"/>
      <c r="C7" s="280"/>
      <c r="D7" s="6"/>
      <c r="E7" s="6"/>
      <c r="F7" s="6"/>
      <c r="G7" s="6"/>
      <c r="H7" s="6"/>
      <c r="I7" s="6"/>
      <c r="K7" s="67"/>
    </row>
    <row r="8" spans="1:13" ht="15.75" thickBot="1" x14ac:dyDescent="0.3">
      <c r="A8" s="281"/>
      <c r="B8" s="282"/>
      <c r="C8" s="282"/>
      <c r="D8" s="8"/>
      <c r="E8" s="4"/>
      <c r="F8" s="4"/>
      <c r="G8" s="6"/>
      <c r="H8" s="6"/>
      <c r="I8" s="6"/>
      <c r="K8" s="67"/>
    </row>
    <row r="9" spans="1:13" ht="15.75" thickBot="1" x14ac:dyDescent="0.3">
      <c r="A9" s="283" t="s">
        <v>2</v>
      </c>
      <c r="B9" s="284" t="s">
        <v>3</v>
      </c>
      <c r="C9" s="286" t="s">
        <v>4</v>
      </c>
      <c r="D9" s="288" t="s">
        <v>5</v>
      </c>
      <c r="E9" s="289"/>
      <c r="F9" s="289"/>
      <c r="G9" s="290"/>
      <c r="H9" s="291" t="s">
        <v>87</v>
      </c>
      <c r="I9" s="293" t="s">
        <v>6</v>
      </c>
      <c r="J9" s="295" t="s">
        <v>7</v>
      </c>
      <c r="K9" s="267" t="s">
        <v>122</v>
      </c>
      <c r="L9" s="265" t="s">
        <v>8</v>
      </c>
      <c r="M9" s="267" t="s">
        <v>128</v>
      </c>
    </row>
    <row r="10" spans="1:13" ht="15.75" thickBot="1" x14ac:dyDescent="0.3">
      <c r="A10" s="264"/>
      <c r="B10" s="285"/>
      <c r="C10" s="287"/>
      <c r="D10" s="112" t="s">
        <v>9</v>
      </c>
      <c r="E10" s="112" t="s">
        <v>10</v>
      </c>
      <c r="F10" s="112" t="s">
        <v>11</v>
      </c>
      <c r="G10" s="12" t="s">
        <v>12</v>
      </c>
      <c r="H10" s="292"/>
      <c r="I10" s="294"/>
      <c r="J10" s="295"/>
      <c r="K10" s="267"/>
      <c r="L10" s="266"/>
      <c r="M10" s="267"/>
    </row>
    <row r="11" spans="1:13" ht="84.75" thickBot="1" x14ac:dyDescent="0.3">
      <c r="A11" s="135" t="s">
        <v>13</v>
      </c>
      <c r="B11" s="18" t="s">
        <v>284</v>
      </c>
      <c r="C11" s="18" t="s">
        <v>285</v>
      </c>
      <c r="D11" s="65">
        <v>4</v>
      </c>
      <c r="E11" s="65">
        <v>10</v>
      </c>
      <c r="F11" s="65">
        <v>1</v>
      </c>
      <c r="G11" s="66">
        <f>D11*E11*F11</f>
        <v>40</v>
      </c>
      <c r="H11" s="66"/>
      <c r="I11" s="66"/>
      <c r="J11" s="77"/>
      <c r="K11" s="68"/>
      <c r="L11" s="78"/>
      <c r="M11" s="145"/>
    </row>
    <row r="12" spans="1:13" ht="96.75" thickBot="1" x14ac:dyDescent="0.3">
      <c r="A12" s="135" t="s">
        <v>216</v>
      </c>
      <c r="B12" s="18" t="s">
        <v>286</v>
      </c>
      <c r="C12" s="18" t="s">
        <v>217</v>
      </c>
      <c r="D12" s="65">
        <v>10</v>
      </c>
      <c r="E12" s="65">
        <v>10</v>
      </c>
      <c r="F12" s="65">
        <v>1</v>
      </c>
      <c r="G12" s="66">
        <f>D12*E12*F12</f>
        <v>100</v>
      </c>
      <c r="H12" s="101"/>
      <c r="I12" s="101"/>
      <c r="J12" s="107"/>
      <c r="K12" s="109"/>
      <c r="L12" s="98"/>
      <c r="M12" s="145"/>
    </row>
    <row r="13" spans="1:13" ht="15.75" thickBot="1" x14ac:dyDescent="0.3">
      <c r="A13" s="302" t="s">
        <v>15</v>
      </c>
      <c r="B13" s="262" t="s">
        <v>179</v>
      </c>
      <c r="C13" s="262" t="s">
        <v>218</v>
      </c>
      <c r="D13" s="259">
        <v>7</v>
      </c>
      <c r="E13" s="259">
        <v>10</v>
      </c>
      <c r="F13" s="259">
        <v>7</v>
      </c>
      <c r="G13" s="257">
        <f>D13*E13*F13</f>
        <v>490</v>
      </c>
      <c r="H13" s="101" t="s">
        <v>171</v>
      </c>
      <c r="I13" s="101" t="s">
        <v>322</v>
      </c>
      <c r="J13" s="318">
        <f t="shared" ref="J13" ca="1" si="0">IF(G13&gt;400,YEAR(TODAY())+1,IF(G13&gt;70,YEAR(TODAY())+3,YEAR(TODAY())+5))</f>
        <v>2018</v>
      </c>
      <c r="K13" s="315"/>
      <c r="L13" s="309" t="s">
        <v>186</v>
      </c>
      <c r="M13" s="312"/>
    </row>
    <row r="14" spans="1:13" ht="24.75" thickBot="1" x14ac:dyDescent="0.3">
      <c r="A14" s="274"/>
      <c r="B14" s="274"/>
      <c r="C14" s="274"/>
      <c r="D14" s="274"/>
      <c r="E14" s="274"/>
      <c r="F14" s="269"/>
      <c r="G14" s="274"/>
      <c r="H14" s="101" t="s">
        <v>182</v>
      </c>
      <c r="I14" s="101" t="s">
        <v>312</v>
      </c>
      <c r="J14" s="274"/>
      <c r="K14" s="316"/>
      <c r="L14" s="310"/>
      <c r="M14" s="313"/>
    </row>
    <row r="15" spans="1:13" ht="24.75" thickBot="1" x14ac:dyDescent="0.3">
      <c r="A15" s="274"/>
      <c r="B15" s="274"/>
      <c r="C15" s="274"/>
      <c r="D15" s="274"/>
      <c r="E15" s="274"/>
      <c r="F15" s="269"/>
      <c r="G15" s="274"/>
      <c r="H15" s="101" t="s">
        <v>222</v>
      </c>
      <c r="I15" s="101" t="s">
        <v>312</v>
      </c>
      <c r="J15" s="274"/>
      <c r="K15" s="316"/>
      <c r="L15" s="310"/>
      <c r="M15" s="313"/>
    </row>
    <row r="16" spans="1:13" ht="24.75" thickBot="1" x14ac:dyDescent="0.3">
      <c r="A16" s="274"/>
      <c r="B16" s="274"/>
      <c r="C16" s="274"/>
      <c r="D16" s="274"/>
      <c r="E16" s="274"/>
      <c r="F16" s="269"/>
      <c r="G16" s="274"/>
      <c r="H16" s="101" t="s">
        <v>221</v>
      </c>
      <c r="I16" s="101" t="s">
        <v>312</v>
      </c>
      <c r="J16" s="274"/>
      <c r="K16" s="316"/>
      <c r="L16" s="310"/>
      <c r="M16" s="313"/>
    </row>
    <row r="17" spans="1:13" ht="24.75" thickBot="1" x14ac:dyDescent="0.3">
      <c r="A17" s="274"/>
      <c r="B17" s="274"/>
      <c r="C17" s="274"/>
      <c r="D17" s="274"/>
      <c r="E17" s="274"/>
      <c r="F17" s="269"/>
      <c r="G17" s="274"/>
      <c r="H17" s="101" t="s">
        <v>180</v>
      </c>
      <c r="I17" s="101" t="s">
        <v>312</v>
      </c>
      <c r="J17" s="274"/>
      <c r="K17" s="316"/>
      <c r="L17" s="310"/>
      <c r="M17" s="313"/>
    </row>
    <row r="18" spans="1:13" ht="36.75" thickBot="1" x14ac:dyDescent="0.3">
      <c r="A18" s="258"/>
      <c r="B18" s="258"/>
      <c r="C18" s="258"/>
      <c r="D18" s="258"/>
      <c r="E18" s="258"/>
      <c r="F18" s="258"/>
      <c r="G18" s="258"/>
      <c r="H18" s="101" t="s">
        <v>181</v>
      </c>
      <c r="I18" s="101" t="s">
        <v>312</v>
      </c>
      <c r="J18" s="258"/>
      <c r="K18" s="317"/>
      <c r="L18" s="311"/>
      <c r="M18" s="314"/>
    </row>
    <row r="19" spans="1:13" ht="24.75" thickBot="1" x14ac:dyDescent="0.3">
      <c r="A19" s="302" t="s">
        <v>17</v>
      </c>
      <c r="B19" s="262" t="s">
        <v>174</v>
      </c>
      <c r="C19" s="262" t="s">
        <v>173</v>
      </c>
      <c r="D19" s="259">
        <v>4</v>
      </c>
      <c r="E19" s="259">
        <v>10</v>
      </c>
      <c r="F19" s="259">
        <v>7</v>
      </c>
      <c r="G19" s="257">
        <f>D19*E19*F19</f>
        <v>280</v>
      </c>
      <c r="H19" s="66" t="s">
        <v>121</v>
      </c>
      <c r="I19" s="186" t="s">
        <v>312</v>
      </c>
      <c r="J19" s="255">
        <v>2017</v>
      </c>
      <c r="K19" s="68"/>
      <c r="L19" s="78"/>
      <c r="M19" s="145"/>
    </row>
    <row r="20" spans="1:13" ht="24.75" thickBot="1" x14ac:dyDescent="0.3">
      <c r="A20" s="305"/>
      <c r="B20" s="274"/>
      <c r="C20" s="299"/>
      <c r="D20" s="269"/>
      <c r="E20" s="269"/>
      <c r="F20" s="269"/>
      <c r="G20" s="270"/>
      <c r="H20" s="66" t="s">
        <v>164</v>
      </c>
      <c r="I20" s="186" t="s">
        <v>328</v>
      </c>
      <c r="J20" s="306"/>
      <c r="K20" s="68"/>
      <c r="L20" s="78"/>
      <c r="M20" s="145"/>
    </row>
    <row r="21" spans="1:13" ht="24.75" thickBot="1" x14ac:dyDescent="0.3">
      <c r="A21" s="258"/>
      <c r="B21" s="258"/>
      <c r="C21" s="258"/>
      <c r="D21" s="258"/>
      <c r="E21" s="258"/>
      <c r="F21" s="258"/>
      <c r="G21" s="258"/>
      <c r="H21" s="66" t="s">
        <v>120</v>
      </c>
      <c r="I21" s="186" t="s">
        <v>312</v>
      </c>
      <c r="J21" s="258"/>
      <c r="K21" s="68"/>
      <c r="L21" s="78"/>
      <c r="M21" s="145"/>
    </row>
    <row r="22" spans="1:13" x14ac:dyDescent="0.25">
      <c r="A22" s="302" t="s">
        <v>18</v>
      </c>
      <c r="B22" s="262" t="s">
        <v>184</v>
      </c>
      <c r="C22" s="262" t="s">
        <v>185</v>
      </c>
      <c r="D22" s="259">
        <v>7</v>
      </c>
      <c r="E22" s="259">
        <v>7</v>
      </c>
      <c r="F22" s="259">
        <v>4</v>
      </c>
      <c r="G22" s="257">
        <f>D22*E22*F22</f>
        <v>196</v>
      </c>
      <c r="H22" s="307" t="s">
        <v>171</v>
      </c>
      <c r="I22" s="257" t="s">
        <v>322</v>
      </c>
      <c r="J22" s="255">
        <f ca="1">IF(G22&gt;400,YEAR(TODAY())+1,IF(G22&gt;70,YEAR(TODAY())+3,YEAR(TODAY())+5))</f>
        <v>2020</v>
      </c>
      <c r="K22" s="319"/>
      <c r="L22" s="322" t="s">
        <v>186</v>
      </c>
      <c r="M22" s="312"/>
    </row>
    <row r="23" spans="1:13" x14ac:dyDescent="0.25">
      <c r="A23" s="274"/>
      <c r="B23" s="274"/>
      <c r="C23" s="274"/>
      <c r="D23" s="274"/>
      <c r="E23" s="274"/>
      <c r="F23" s="274"/>
      <c r="G23" s="274"/>
      <c r="H23" s="274"/>
      <c r="I23" s="270"/>
      <c r="J23" s="306"/>
      <c r="K23" s="320"/>
      <c r="L23" s="323"/>
      <c r="M23" s="313"/>
    </row>
    <row r="24" spans="1:13" ht="15.75" thickBot="1" x14ac:dyDescent="0.3">
      <c r="A24" s="258"/>
      <c r="B24" s="258"/>
      <c r="C24" s="258"/>
      <c r="D24" s="258"/>
      <c r="E24" s="258"/>
      <c r="F24" s="258"/>
      <c r="G24" s="258"/>
      <c r="H24" s="258"/>
      <c r="I24" s="308"/>
      <c r="J24" s="258"/>
      <c r="K24" s="321"/>
      <c r="L24" s="324"/>
      <c r="M24" s="314"/>
    </row>
    <row r="25" spans="1:13" ht="72.75" thickBot="1" x14ac:dyDescent="0.3">
      <c r="A25" s="135" t="s">
        <v>56</v>
      </c>
      <c r="B25" s="18" t="s">
        <v>287</v>
      </c>
      <c r="C25" s="18" t="s">
        <v>172</v>
      </c>
      <c r="D25" s="65">
        <v>10</v>
      </c>
      <c r="E25" s="65">
        <v>7</v>
      </c>
      <c r="F25" s="65">
        <v>4</v>
      </c>
      <c r="G25" s="66">
        <f t="shared" ref="G25:G28" si="1">D25*E25*F25</f>
        <v>280</v>
      </c>
      <c r="H25" s="101" t="s">
        <v>220</v>
      </c>
      <c r="I25" s="101" t="s">
        <v>322</v>
      </c>
      <c r="J25" s="77">
        <f t="shared" ref="J25:J28" ca="1" si="2">IF(G25&gt;400,YEAR(TODAY())+1,IF(G25&gt;70,YEAR(TODAY())+3,YEAR(TODAY())+5))</f>
        <v>2020</v>
      </c>
      <c r="K25" s="109"/>
      <c r="L25" s="98"/>
      <c r="M25" s="145"/>
    </row>
    <row r="26" spans="1:13" ht="36.75" thickBot="1" x14ac:dyDescent="0.3">
      <c r="A26" s="135" t="s">
        <v>21</v>
      </c>
      <c r="B26" s="18" t="s">
        <v>177</v>
      </c>
      <c r="C26" s="18" t="s">
        <v>176</v>
      </c>
      <c r="D26" s="65">
        <v>7</v>
      </c>
      <c r="E26" s="65">
        <v>10</v>
      </c>
      <c r="F26" s="65">
        <v>4</v>
      </c>
      <c r="G26" s="66">
        <f t="shared" si="1"/>
        <v>280</v>
      </c>
      <c r="H26" s="66" t="s">
        <v>100</v>
      </c>
      <c r="I26" s="101" t="s">
        <v>312</v>
      </c>
      <c r="J26" s="77">
        <f t="shared" ca="1" si="2"/>
        <v>2020</v>
      </c>
      <c r="K26" s="109"/>
      <c r="L26" s="98"/>
      <c r="M26" s="145"/>
    </row>
    <row r="27" spans="1:13" ht="60.75" thickBot="1" x14ac:dyDescent="0.3">
      <c r="A27" s="135" t="s">
        <v>219</v>
      </c>
      <c r="B27" s="18" t="s">
        <v>175</v>
      </c>
      <c r="C27" s="18" t="s">
        <v>288</v>
      </c>
      <c r="D27" s="65">
        <v>7</v>
      </c>
      <c r="E27" s="65">
        <v>4</v>
      </c>
      <c r="F27" s="65">
        <v>4</v>
      </c>
      <c r="G27" s="66">
        <f t="shared" si="1"/>
        <v>112</v>
      </c>
      <c r="H27" s="66" t="s">
        <v>289</v>
      </c>
      <c r="I27" s="186" t="s">
        <v>312</v>
      </c>
      <c r="J27" s="77">
        <f t="shared" ca="1" si="2"/>
        <v>2020</v>
      </c>
      <c r="K27" s="68"/>
      <c r="L27" s="78"/>
      <c r="M27" s="145"/>
    </row>
    <row r="28" spans="1:13" x14ac:dyDescent="0.25">
      <c r="A28" s="302" t="s">
        <v>66</v>
      </c>
      <c r="B28" s="262" t="s">
        <v>178</v>
      </c>
      <c r="C28" s="262"/>
      <c r="D28" s="259">
        <v>4</v>
      </c>
      <c r="E28" s="259">
        <v>4</v>
      </c>
      <c r="F28" s="259">
        <v>7</v>
      </c>
      <c r="G28" s="257">
        <f t="shared" si="1"/>
        <v>112</v>
      </c>
      <c r="H28" s="257" t="s">
        <v>105</v>
      </c>
      <c r="I28" s="257" t="s">
        <v>322</v>
      </c>
      <c r="J28" s="255">
        <f t="shared" ca="1" si="2"/>
        <v>2020</v>
      </c>
      <c r="K28" s="319"/>
      <c r="L28" s="325" t="s">
        <v>290</v>
      </c>
      <c r="M28" s="312"/>
    </row>
    <row r="29" spans="1:13" ht="30" customHeight="1" thickBot="1" x14ac:dyDescent="0.3">
      <c r="A29" s="303"/>
      <c r="B29" s="258"/>
      <c r="C29" s="258"/>
      <c r="D29" s="304"/>
      <c r="E29" s="304"/>
      <c r="F29" s="304"/>
      <c r="G29" s="258"/>
      <c r="H29" s="308"/>
      <c r="I29" s="308"/>
      <c r="J29" s="258"/>
      <c r="K29" s="321"/>
      <c r="L29" s="258"/>
      <c r="M29" s="314"/>
    </row>
    <row r="30" spans="1:13" x14ac:dyDescent="0.25">
      <c r="B30" s="90"/>
      <c r="C30" s="90"/>
      <c r="K30" s="67"/>
    </row>
    <row r="31" spans="1:13" x14ac:dyDescent="0.25">
      <c r="A31" s="141"/>
      <c r="B31" s="142"/>
      <c r="C31" s="90"/>
      <c r="K31" s="67"/>
    </row>
    <row r="32" spans="1:13" x14ac:dyDescent="0.25">
      <c r="A32" s="134"/>
      <c r="B32" s="142"/>
    </row>
    <row r="33" spans="1:2" x14ac:dyDescent="0.25">
      <c r="A33" s="144"/>
      <c r="B33" s="142"/>
    </row>
    <row r="34" spans="1:2" x14ac:dyDescent="0.25">
      <c r="A34" s="143"/>
      <c r="B34" s="142"/>
    </row>
    <row r="35" spans="1:2" x14ac:dyDescent="0.25">
      <c r="A35" s="144"/>
      <c r="B35" s="142"/>
    </row>
    <row r="36" spans="1:2" x14ac:dyDescent="0.25">
      <c r="A36" s="143"/>
      <c r="B36" s="142"/>
    </row>
    <row r="37" spans="1:2" x14ac:dyDescent="0.25">
      <c r="A37" s="144"/>
      <c r="B37" s="142"/>
    </row>
    <row r="38" spans="1:2" x14ac:dyDescent="0.25">
      <c r="A38" s="143"/>
      <c r="B38" s="142"/>
    </row>
    <row r="39" spans="1:2" x14ac:dyDescent="0.25">
      <c r="A39" s="144"/>
    </row>
    <row r="40" spans="1:2" x14ac:dyDescent="0.25">
      <c r="A40" s="143"/>
    </row>
    <row r="41" spans="1:2" x14ac:dyDescent="0.25">
      <c r="A41" s="144"/>
    </row>
    <row r="42" spans="1:2" x14ac:dyDescent="0.25">
      <c r="A42" s="143"/>
    </row>
    <row r="43" spans="1:2" x14ac:dyDescent="0.25">
      <c r="A43" s="158"/>
    </row>
  </sheetData>
  <autoFilter ref="A10:M29"/>
  <mergeCells count="58">
    <mergeCell ref="K22:K24"/>
    <mergeCell ref="L22:L24"/>
    <mergeCell ref="M22:M24"/>
    <mergeCell ref="L28:L29"/>
    <mergeCell ref="M28:M29"/>
    <mergeCell ref="K28:K29"/>
    <mergeCell ref="B13:B18"/>
    <mergeCell ref="A13:A18"/>
    <mergeCell ref="C13:C18"/>
    <mergeCell ref="D13:D18"/>
    <mergeCell ref="E13:E18"/>
    <mergeCell ref="F13:F18"/>
    <mergeCell ref="L13:L18"/>
    <mergeCell ref="M13:M18"/>
    <mergeCell ref="K13:K18"/>
    <mergeCell ref="J13:J18"/>
    <mergeCell ref="I22:I24"/>
    <mergeCell ref="H28:H29"/>
    <mergeCell ref="I28:I29"/>
    <mergeCell ref="J28:J29"/>
    <mergeCell ref="G13:G18"/>
    <mergeCell ref="F22:F24"/>
    <mergeCell ref="G22:G24"/>
    <mergeCell ref="J22:J24"/>
    <mergeCell ref="F19:F21"/>
    <mergeCell ref="A4:K4"/>
    <mergeCell ref="A7:C7"/>
    <mergeCell ref="A8:C8"/>
    <mergeCell ref="A9:A10"/>
    <mergeCell ref="B9:B10"/>
    <mergeCell ref="C9:C10"/>
    <mergeCell ref="D9:G9"/>
    <mergeCell ref="H9:H10"/>
    <mergeCell ref="I9:I10"/>
    <mergeCell ref="J9:J10"/>
    <mergeCell ref="K9:K10"/>
    <mergeCell ref="H22:H24"/>
    <mergeCell ref="C19:C21"/>
    <mergeCell ref="D19:D21"/>
    <mergeCell ref="E19:E21"/>
    <mergeCell ref="G19:G21"/>
    <mergeCell ref="J19:J21"/>
    <mergeCell ref="L9:L10"/>
    <mergeCell ref="M9:M10"/>
    <mergeCell ref="A28:A29"/>
    <mergeCell ref="B28:B29"/>
    <mergeCell ref="C28:C29"/>
    <mergeCell ref="D28:D29"/>
    <mergeCell ref="E28:E29"/>
    <mergeCell ref="F28:F29"/>
    <mergeCell ref="G28:G29"/>
    <mergeCell ref="A22:A24"/>
    <mergeCell ref="B22:B24"/>
    <mergeCell ref="C22:C24"/>
    <mergeCell ref="D22:D24"/>
    <mergeCell ref="E22:E24"/>
    <mergeCell ref="A19:A21"/>
    <mergeCell ref="B19:B21"/>
  </mergeCells>
  <conditionalFormatting sqref="G25:G28 G20 G11:G13">
    <cfRule type="containsText" dxfId="42" priority="5" operator="containsText" text="P3">
      <formula>NOT(ISERROR(SEARCH("P3",G11)))</formula>
    </cfRule>
    <cfRule type="containsText" dxfId="41" priority="6" operator="containsText" text="P2">
      <formula>NOT(ISERROR(SEARCH("P2",G11)))</formula>
    </cfRule>
    <cfRule type="containsText" dxfId="40" priority="7" operator="containsText" text="P1">
      <formula>NOT(ISERROR(SEARCH("P1",G11)))</formula>
    </cfRule>
  </conditionalFormatting>
  <conditionalFormatting sqref="K11:K29">
    <cfRule type="cellIs" dxfId="39" priority="4" operator="greaterThan">
      <formula>#REF!</formula>
    </cfRule>
  </conditionalFormatting>
  <conditionalFormatting sqref="G19:G28 G11:G13">
    <cfRule type="cellIs" dxfId="38" priority="1" stopIfTrue="1" operator="between">
      <formula>70</formula>
      <formula>399</formula>
    </cfRule>
    <cfRule type="cellIs" dxfId="37" priority="2" stopIfTrue="1" operator="lessThan">
      <formula>69</formula>
    </cfRule>
    <cfRule type="cellIs" dxfId="36" priority="3" stopIfTrue="1" operator="greaterThanOrEqual">
      <formula>400</formula>
    </cfRule>
  </conditionalFormatting>
  <hyperlinks>
    <hyperlink ref="L13:L18" location="'TMS ent. massifs esp. méca'!A1" display="'TMS ent. massifs esp. méca'!A1"/>
    <hyperlink ref="L22:L24" location="'TMS ent. massifs esp. méca'!A1" display="'TMS ent. massifs esp. méca'!A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2" orientation="landscape" r:id="rId1"/>
  <drawing r:id="rId2"/>
  <legacyDrawing r:id="rId3"/>
  <controls>
    <mc:AlternateContent xmlns:mc="http://schemas.openxmlformats.org/markup-compatibility/2006">
      <mc:Choice Requires="x14">
        <control shapeId="3075" r:id="rId4" name="Bt1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1714500</xdr:colOff>
                <xdr:row>2</xdr:row>
                <xdr:rowOff>190500</xdr:rowOff>
              </to>
            </anchor>
          </controlPr>
        </control>
      </mc:Choice>
      <mc:Fallback>
        <control shapeId="3075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'RISQUES ET GESTIONNNAIRES'!A10:A361</xm:f>
          </x14:formula1>
          <xm:sqref>A19:A30</xm:sqref>
        </x14:dataValidation>
        <x14:dataValidation type="list" allowBlank="1" showInputMessage="1" showErrorMessage="1">
          <x14:formula1>
            <xm:f>'RISQUES ET GESTIONNNAIRES'!A2:A353</xm:f>
          </x14:formula1>
          <xm:sqref>A11:A13</xm:sqref>
        </x14:dataValidation>
        <x14:dataValidation type="list" allowBlank="1" showInputMessage="1" showErrorMessage="1">
          <x14:formula1>
            <xm:f>'CALCUL ECHELLE'!C47:C50</xm:f>
          </x14:formula1>
          <xm:sqref>D19:F30</xm:sqref>
        </x14:dataValidation>
        <x14:dataValidation type="list" allowBlank="1" showInputMessage="1" showErrorMessage="1">
          <x14:formula1>
            <xm:f>'CALCUL ECHELLE'!C39:C42</xm:f>
          </x14:formula1>
          <xm:sqref>D11:E13</xm:sqref>
        </x14:dataValidation>
        <x14:dataValidation type="list" allowBlank="1" showInputMessage="1" showErrorMessage="1">
          <x14:formula1>
            <xm:f>'CALCUL ECHELLE'!E39:E42</xm:f>
          </x14:formula1>
          <xm:sqref>F11:F17</xm:sqref>
        </x14:dataValidation>
        <x14:dataValidation type="list" allowBlank="1" showInputMessage="1" showErrorMessage="1">
          <x14:formula1>
            <xm:f>'RISQUES ET GESTIONNNAIRES'!D2:D29</xm:f>
          </x14:formula1>
          <xm:sqref>I11:I32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M33"/>
  <sheetViews>
    <sheetView workbookViewId="0">
      <selection activeCell="H31" sqref="H31"/>
    </sheetView>
  </sheetViews>
  <sheetFormatPr baseColWidth="10" defaultRowHeight="15" x14ac:dyDescent="0.25"/>
  <cols>
    <col min="1" max="1" width="49.7109375" customWidth="1"/>
    <col min="2" max="2" width="24.7109375" customWidth="1"/>
    <col min="3" max="3" width="29" bestFit="1" customWidth="1"/>
    <col min="4" max="4" width="6.7109375" customWidth="1"/>
    <col min="5" max="5" width="5.42578125" customWidth="1"/>
    <col min="6" max="6" width="5.28515625" customWidth="1"/>
    <col min="7" max="7" width="9.140625" customWidth="1"/>
    <col min="8" max="8" width="24.42578125" customWidth="1"/>
    <col min="9" max="9" width="12.42578125" customWidth="1"/>
    <col min="10" max="10" width="10.28515625" customWidth="1"/>
    <col min="11" max="11" width="15.42578125" customWidth="1"/>
    <col min="12" max="12" width="19.42578125" style="90" customWidth="1"/>
  </cols>
  <sheetData>
    <row r="1" spans="1:13" x14ac:dyDescent="0.25">
      <c r="B1" s="90"/>
      <c r="C1" s="90"/>
      <c r="K1" s="67"/>
    </row>
    <row r="2" spans="1:13" ht="15.75" thickBot="1" x14ac:dyDescent="0.3">
      <c r="B2" s="90"/>
      <c r="C2" s="90"/>
      <c r="K2" s="67"/>
    </row>
    <row r="3" spans="1:13" ht="16.5" thickBot="1" x14ac:dyDescent="0.3">
      <c r="A3" s="276" t="s">
        <v>0</v>
      </c>
      <c r="B3" s="277"/>
      <c r="C3" s="277"/>
      <c r="D3" s="277"/>
      <c r="E3" s="277"/>
      <c r="F3" s="277"/>
      <c r="G3" s="277"/>
      <c r="H3" s="277"/>
      <c r="I3" s="277"/>
      <c r="J3" s="277"/>
      <c r="K3" s="278"/>
    </row>
    <row r="4" spans="1:13" ht="16.5" thickBot="1" x14ac:dyDescent="0.3">
      <c r="A4" s="1"/>
      <c r="B4" s="2"/>
      <c r="C4" s="2"/>
      <c r="D4" s="3"/>
      <c r="E4" s="3"/>
      <c r="F4" s="3"/>
      <c r="K4" s="67"/>
    </row>
    <row r="5" spans="1:13" ht="15.75" thickBot="1" x14ac:dyDescent="0.3">
      <c r="A5" s="4"/>
      <c r="B5" s="5"/>
      <c r="C5" s="96"/>
      <c r="D5" s="6"/>
      <c r="E5" s="7"/>
      <c r="F5" s="7"/>
      <c r="G5" s="6"/>
      <c r="H5" s="6"/>
      <c r="I5" s="6"/>
      <c r="K5" s="67"/>
    </row>
    <row r="6" spans="1:13" x14ac:dyDescent="0.25">
      <c r="A6" s="279"/>
      <c r="B6" s="280"/>
      <c r="C6" s="280"/>
      <c r="D6" s="6"/>
      <c r="E6" s="6"/>
      <c r="F6" s="6"/>
      <c r="G6" s="6"/>
      <c r="H6" s="6"/>
      <c r="I6" s="6"/>
      <c r="K6" s="67"/>
    </row>
    <row r="7" spans="1:13" ht="15.75" thickBot="1" x14ac:dyDescent="0.3">
      <c r="A7" s="281"/>
      <c r="B7" s="282"/>
      <c r="C7" s="282"/>
      <c r="D7" s="8"/>
      <c r="E7" s="4"/>
      <c r="F7" s="4"/>
      <c r="G7" s="6"/>
      <c r="H7" s="6"/>
      <c r="I7" s="6"/>
      <c r="K7" s="67"/>
    </row>
    <row r="8" spans="1:13" ht="15.75" thickBot="1" x14ac:dyDescent="0.3">
      <c r="A8" s="9"/>
      <c r="B8" s="10"/>
      <c r="C8" s="10"/>
      <c r="D8" s="4"/>
      <c r="E8" s="4"/>
      <c r="F8" s="4"/>
      <c r="G8" s="6"/>
      <c r="H8" s="6"/>
      <c r="I8" s="6"/>
      <c r="K8" s="67"/>
    </row>
    <row r="9" spans="1:13" ht="15.75" thickBot="1" x14ac:dyDescent="0.3">
      <c r="A9" s="283" t="s">
        <v>2</v>
      </c>
      <c r="B9" s="284" t="s">
        <v>3</v>
      </c>
      <c r="C9" s="286" t="s">
        <v>4</v>
      </c>
      <c r="D9" s="288" t="s">
        <v>5</v>
      </c>
      <c r="E9" s="289"/>
      <c r="F9" s="289"/>
      <c r="G9" s="290"/>
      <c r="H9" s="291" t="s">
        <v>87</v>
      </c>
      <c r="I9" s="293" t="s">
        <v>6</v>
      </c>
      <c r="J9" s="295" t="s">
        <v>7</v>
      </c>
      <c r="K9" s="267" t="s">
        <v>122</v>
      </c>
      <c r="L9" s="265" t="s">
        <v>8</v>
      </c>
      <c r="M9" s="267" t="s">
        <v>128</v>
      </c>
    </row>
    <row r="10" spans="1:13" ht="15.75" thickBot="1" x14ac:dyDescent="0.3">
      <c r="A10" s="264"/>
      <c r="B10" s="285"/>
      <c r="C10" s="287"/>
      <c r="D10" s="112" t="s">
        <v>9</v>
      </c>
      <c r="E10" s="112" t="s">
        <v>10</v>
      </c>
      <c r="F10" s="112" t="s">
        <v>11</v>
      </c>
      <c r="G10" s="12" t="s">
        <v>12</v>
      </c>
      <c r="H10" s="292"/>
      <c r="I10" s="294"/>
      <c r="J10" s="295"/>
      <c r="K10" s="267"/>
      <c r="L10" s="266"/>
      <c r="M10" s="267"/>
    </row>
    <row r="11" spans="1:13" ht="24.75" thickBot="1" x14ac:dyDescent="0.3">
      <c r="A11" s="111" t="s">
        <v>13</v>
      </c>
      <c r="B11" s="18" t="s">
        <v>188</v>
      </c>
      <c r="C11" s="18" t="s">
        <v>189</v>
      </c>
      <c r="D11" s="146">
        <v>4</v>
      </c>
      <c r="E11" s="146">
        <v>10</v>
      </c>
      <c r="F11" s="146">
        <v>1</v>
      </c>
      <c r="G11" s="82">
        <f>D11*E11*F11</f>
        <v>40</v>
      </c>
      <c r="H11" s="82"/>
      <c r="I11" s="66"/>
      <c r="J11" s="86"/>
      <c r="K11" s="69"/>
      <c r="L11" s="78"/>
      <c r="M11" s="116"/>
    </row>
    <row r="12" spans="1:13" ht="96.75" thickBot="1" x14ac:dyDescent="0.3">
      <c r="A12" s="111" t="s">
        <v>216</v>
      </c>
      <c r="B12" s="18" t="s">
        <v>214</v>
      </c>
      <c r="C12" s="18" t="s">
        <v>223</v>
      </c>
      <c r="D12" s="146">
        <v>10</v>
      </c>
      <c r="E12" s="146">
        <v>10</v>
      </c>
      <c r="F12" s="146">
        <v>1</v>
      </c>
      <c r="G12" s="82">
        <f>D12*E12*F12</f>
        <v>100</v>
      </c>
      <c r="H12" s="101"/>
      <c r="I12" s="101"/>
      <c r="J12" s="100"/>
      <c r="K12" s="99"/>
      <c r="L12" s="98"/>
      <c r="M12" s="116"/>
    </row>
    <row r="13" spans="1:13" x14ac:dyDescent="0.25">
      <c r="A13" s="338" t="s">
        <v>15</v>
      </c>
      <c r="B13" s="262" t="s">
        <v>224</v>
      </c>
      <c r="C13" s="340" t="s">
        <v>225</v>
      </c>
      <c r="D13" s="331">
        <v>7</v>
      </c>
      <c r="E13" s="331">
        <v>7</v>
      </c>
      <c r="F13" s="331">
        <v>4</v>
      </c>
      <c r="G13" s="326">
        <f>D13*E13*F13</f>
        <v>196</v>
      </c>
      <c r="H13" s="351" t="s">
        <v>197</v>
      </c>
      <c r="I13" s="353" t="s">
        <v>322</v>
      </c>
      <c r="J13" s="341">
        <v>2013</v>
      </c>
      <c r="K13" s="354"/>
      <c r="L13" s="343"/>
      <c r="M13" s="344"/>
    </row>
    <row r="14" spans="1:13" ht="66" customHeight="1" thickBot="1" x14ac:dyDescent="0.3">
      <c r="A14" s="339"/>
      <c r="B14" s="300"/>
      <c r="C14" s="298"/>
      <c r="D14" s="264"/>
      <c r="E14" s="264"/>
      <c r="F14" s="264"/>
      <c r="G14" s="264"/>
      <c r="H14" s="352"/>
      <c r="I14" s="352"/>
      <c r="J14" s="342"/>
      <c r="K14" s="355"/>
      <c r="L14" s="342"/>
      <c r="M14" s="345"/>
    </row>
    <row r="15" spans="1:13" ht="45.75" thickBot="1" x14ac:dyDescent="0.3">
      <c r="A15" s="302" t="s">
        <v>17</v>
      </c>
      <c r="B15" s="262" t="s">
        <v>187</v>
      </c>
      <c r="C15" s="262" t="s">
        <v>173</v>
      </c>
      <c r="D15" s="332">
        <v>7</v>
      </c>
      <c r="E15" s="331">
        <v>4</v>
      </c>
      <c r="F15" s="331">
        <v>7</v>
      </c>
      <c r="G15" s="326">
        <f>D15*E15*F15</f>
        <v>196</v>
      </c>
      <c r="H15" s="66" t="s">
        <v>121</v>
      </c>
      <c r="I15" s="82" t="s">
        <v>328</v>
      </c>
      <c r="J15" s="328">
        <f ca="1">IF(G15&gt;400,YEAR(TODAY())+1,IF(G15&gt;70,YEAR(TODAY())+3,YEAR(TODAY())+5))</f>
        <v>2020</v>
      </c>
      <c r="K15" s="68" t="s">
        <v>192</v>
      </c>
      <c r="L15" s="78" t="s">
        <v>198</v>
      </c>
      <c r="M15" s="116"/>
    </row>
    <row r="16" spans="1:13" ht="48.75" thickBot="1" x14ac:dyDescent="0.3">
      <c r="A16" s="305"/>
      <c r="B16" s="274"/>
      <c r="C16" s="299"/>
      <c r="D16" s="335"/>
      <c r="E16" s="336"/>
      <c r="F16" s="336"/>
      <c r="G16" s="327"/>
      <c r="H16" s="66" t="s">
        <v>263</v>
      </c>
      <c r="I16" s="82" t="s">
        <v>328</v>
      </c>
      <c r="J16" s="329"/>
      <c r="K16" s="68"/>
      <c r="L16" s="78"/>
      <c r="M16" s="116"/>
    </row>
    <row r="17" spans="1:13" ht="15.75" thickBot="1" x14ac:dyDescent="0.3">
      <c r="A17" s="305"/>
      <c r="B17" s="274"/>
      <c r="C17" s="299"/>
      <c r="D17" s="335"/>
      <c r="E17" s="336"/>
      <c r="F17" s="336"/>
      <c r="G17" s="327"/>
      <c r="H17" s="66" t="s">
        <v>226</v>
      </c>
      <c r="I17" s="82" t="s">
        <v>328</v>
      </c>
      <c r="J17" s="329"/>
      <c r="K17" s="68"/>
      <c r="L17" s="78" t="s">
        <v>191</v>
      </c>
      <c r="M17" s="116"/>
    </row>
    <row r="18" spans="1:13" ht="24.75" thickBot="1" x14ac:dyDescent="0.3">
      <c r="A18" s="305"/>
      <c r="B18" s="274"/>
      <c r="C18" s="299"/>
      <c r="D18" s="335"/>
      <c r="E18" s="336"/>
      <c r="F18" s="336"/>
      <c r="G18" s="327"/>
      <c r="H18" s="66" t="s">
        <v>264</v>
      </c>
      <c r="I18" s="82" t="s">
        <v>312</v>
      </c>
      <c r="J18" s="329"/>
      <c r="K18" s="68" t="s">
        <v>192</v>
      </c>
      <c r="L18" s="78" t="s">
        <v>191</v>
      </c>
      <c r="M18" s="116"/>
    </row>
    <row r="19" spans="1:13" ht="39" customHeight="1" thickBot="1" x14ac:dyDescent="0.3">
      <c r="A19" s="258"/>
      <c r="B19" s="258"/>
      <c r="C19" s="258"/>
      <c r="D19" s="334"/>
      <c r="E19" s="337"/>
      <c r="F19" s="337"/>
      <c r="G19" s="264"/>
      <c r="H19" s="66" t="s">
        <v>120</v>
      </c>
      <c r="I19" s="186" t="s">
        <v>331</v>
      </c>
      <c r="J19" s="264"/>
      <c r="K19" s="68"/>
      <c r="L19" s="78"/>
      <c r="M19" s="116"/>
    </row>
    <row r="20" spans="1:13" x14ac:dyDescent="0.25">
      <c r="A20" s="263" t="s">
        <v>19</v>
      </c>
      <c r="B20" s="262" t="s">
        <v>194</v>
      </c>
      <c r="C20" s="262" t="s">
        <v>195</v>
      </c>
      <c r="D20" s="331">
        <v>10</v>
      </c>
      <c r="E20" s="331">
        <v>4</v>
      </c>
      <c r="F20" s="332">
        <v>4</v>
      </c>
      <c r="G20" s="326">
        <f>D20*E20*F20</f>
        <v>160</v>
      </c>
      <c r="H20" s="257" t="s">
        <v>196</v>
      </c>
      <c r="I20" s="257" t="s">
        <v>331</v>
      </c>
      <c r="J20" s="328">
        <v>2015</v>
      </c>
      <c r="K20" s="319"/>
      <c r="L20" s="325"/>
      <c r="M20" s="348"/>
    </row>
    <row r="21" spans="1:13" x14ac:dyDescent="0.25">
      <c r="A21" s="330"/>
      <c r="B21" s="274"/>
      <c r="C21" s="274"/>
      <c r="D21" s="330"/>
      <c r="E21" s="330"/>
      <c r="F21" s="333"/>
      <c r="G21" s="330"/>
      <c r="H21" s="270"/>
      <c r="I21" s="270"/>
      <c r="J21" s="329"/>
      <c r="K21" s="346"/>
      <c r="L21" s="274"/>
      <c r="M21" s="349"/>
    </row>
    <row r="22" spans="1:13" ht="15.75" thickBot="1" x14ac:dyDescent="0.3">
      <c r="A22" s="264"/>
      <c r="B22" s="258"/>
      <c r="C22" s="258"/>
      <c r="D22" s="264"/>
      <c r="E22" s="264"/>
      <c r="F22" s="334"/>
      <c r="G22" s="264"/>
      <c r="H22" s="308"/>
      <c r="I22" s="308"/>
      <c r="J22" s="264"/>
      <c r="K22" s="347"/>
      <c r="L22" s="258"/>
      <c r="M22" s="350"/>
    </row>
    <row r="23" spans="1:13" ht="24.75" thickBot="1" x14ac:dyDescent="0.3">
      <c r="A23" s="150" t="s">
        <v>68</v>
      </c>
      <c r="B23" s="151" t="s">
        <v>200</v>
      </c>
      <c r="C23" s="151"/>
      <c r="D23" s="153">
        <v>4</v>
      </c>
      <c r="E23" s="153">
        <v>7</v>
      </c>
      <c r="F23" s="153">
        <v>1</v>
      </c>
      <c r="G23" s="154">
        <f>D23*E23*F23</f>
        <v>28</v>
      </c>
      <c r="H23" s="66"/>
      <c r="I23" s="66"/>
      <c r="J23" s="156"/>
      <c r="K23" s="69"/>
      <c r="L23" s="78"/>
      <c r="M23" s="116"/>
    </row>
    <row r="24" spans="1:13" ht="24.75" thickBot="1" x14ac:dyDescent="0.3">
      <c r="A24" s="111" t="s">
        <v>21</v>
      </c>
      <c r="B24" s="18" t="s">
        <v>199</v>
      </c>
      <c r="C24" s="18" t="s">
        <v>193</v>
      </c>
      <c r="D24" s="87">
        <v>7</v>
      </c>
      <c r="E24" s="146">
        <v>10</v>
      </c>
      <c r="F24" s="87">
        <v>4</v>
      </c>
      <c r="G24" s="82">
        <f t="shared" ref="G24" si="0">D24*E24*F24</f>
        <v>280</v>
      </c>
      <c r="H24" s="102" t="s">
        <v>116</v>
      </c>
      <c r="I24" s="101" t="s">
        <v>312</v>
      </c>
      <c r="J24" s="100">
        <f t="shared" ref="J24" ca="1" si="1">IF(G24&gt;400,YEAR(TODAY())+1,IF(G24&gt;70,YEAR(TODAY())+3,YEAR(TODAY())+5))</f>
        <v>2020</v>
      </c>
      <c r="K24" s="99"/>
      <c r="L24" s="98"/>
      <c r="M24" s="116"/>
    </row>
    <row r="25" spans="1:13" x14ac:dyDescent="0.25">
      <c r="B25" s="90"/>
      <c r="C25" s="90"/>
      <c r="K25" s="67"/>
    </row>
    <row r="26" spans="1:13" ht="15.75" x14ac:dyDescent="0.25">
      <c r="A26" s="84"/>
      <c r="B26" s="90"/>
      <c r="C26" s="90"/>
      <c r="K26" s="67"/>
    </row>
    <row r="27" spans="1:13" x14ac:dyDescent="0.25">
      <c r="A27" s="71"/>
      <c r="B27" s="90"/>
      <c r="C27" s="90"/>
      <c r="K27" s="67"/>
    </row>
    <row r="28" spans="1:13" ht="15.75" x14ac:dyDescent="0.25">
      <c r="A28" s="149"/>
      <c r="B28" s="90"/>
      <c r="C28" s="90"/>
      <c r="K28" s="67"/>
    </row>
    <row r="29" spans="1:13" ht="15.75" x14ac:dyDescent="0.25">
      <c r="A29" s="92"/>
      <c r="B29" s="90"/>
      <c r="C29" s="90"/>
      <c r="K29" s="67"/>
    </row>
    <row r="30" spans="1:13" x14ac:dyDescent="0.25">
      <c r="B30" s="90"/>
      <c r="C30" s="90"/>
      <c r="K30" s="67"/>
    </row>
    <row r="31" spans="1:13" ht="15.75" x14ac:dyDescent="0.25">
      <c r="A31" s="91"/>
      <c r="B31" s="90"/>
      <c r="C31" s="90"/>
      <c r="K31" s="67"/>
    </row>
    <row r="32" spans="1:13" x14ac:dyDescent="0.25">
      <c r="B32" s="90"/>
      <c r="C32" s="90"/>
      <c r="K32" s="67"/>
    </row>
    <row r="33" spans="2:11" x14ac:dyDescent="0.25">
      <c r="B33" s="90"/>
      <c r="C33" s="90"/>
      <c r="K33" s="67"/>
    </row>
  </sheetData>
  <autoFilter ref="A10:L24"/>
  <mergeCells count="47">
    <mergeCell ref="M13:M14"/>
    <mergeCell ref="K20:K22"/>
    <mergeCell ref="L20:L22"/>
    <mergeCell ref="M20:M22"/>
    <mergeCell ref="H20:H22"/>
    <mergeCell ref="I20:I22"/>
    <mergeCell ref="H13:H14"/>
    <mergeCell ref="I13:I14"/>
    <mergeCell ref="K13:K14"/>
    <mergeCell ref="A3:K3"/>
    <mergeCell ref="A6:C6"/>
    <mergeCell ref="A7:C7"/>
    <mergeCell ref="A9:A10"/>
    <mergeCell ref="B9:B10"/>
    <mergeCell ref="C9:C10"/>
    <mergeCell ref="D9:G9"/>
    <mergeCell ref="H9:H10"/>
    <mergeCell ref="I9:I10"/>
    <mergeCell ref="J9:J10"/>
    <mergeCell ref="K9:K10"/>
    <mergeCell ref="F15:F19"/>
    <mergeCell ref="L9:L10"/>
    <mergeCell ref="A13:A14"/>
    <mergeCell ref="B13:B14"/>
    <mergeCell ref="C13:C14"/>
    <mergeCell ref="D13:D14"/>
    <mergeCell ref="E13:E14"/>
    <mergeCell ref="F13:F14"/>
    <mergeCell ref="G13:G14"/>
    <mergeCell ref="J13:J14"/>
    <mergeCell ref="L13:L14"/>
    <mergeCell ref="M9:M10"/>
    <mergeCell ref="G15:G19"/>
    <mergeCell ref="J15:J19"/>
    <mergeCell ref="A20:A22"/>
    <mergeCell ref="B20:B22"/>
    <mergeCell ref="C20:C22"/>
    <mergeCell ref="D20:D22"/>
    <mergeCell ref="E20:E22"/>
    <mergeCell ref="F20:F22"/>
    <mergeCell ref="G20:G22"/>
    <mergeCell ref="J20:J22"/>
    <mergeCell ref="A15:A19"/>
    <mergeCell ref="B15:B19"/>
    <mergeCell ref="C15:C19"/>
    <mergeCell ref="D15:D19"/>
    <mergeCell ref="E15:E19"/>
  </mergeCells>
  <conditionalFormatting sqref="G24 G16:G18 G11:G12">
    <cfRule type="containsText" dxfId="35" priority="5" operator="containsText" text="P3">
      <formula>NOT(ISERROR(SEARCH("P3",G11)))</formula>
    </cfRule>
    <cfRule type="containsText" dxfId="34" priority="6" operator="containsText" text="P2">
      <formula>NOT(ISERROR(SEARCH("P2",G11)))</formula>
    </cfRule>
    <cfRule type="containsText" dxfId="33" priority="7" operator="containsText" text="P1">
      <formula>NOT(ISERROR(SEARCH("P1",G11)))</formula>
    </cfRule>
  </conditionalFormatting>
  <conditionalFormatting sqref="K11:K13 K15:K20 K23:K24">
    <cfRule type="cellIs" dxfId="32" priority="4" operator="greaterThan">
      <formula>#REF!</formula>
    </cfRule>
  </conditionalFormatting>
  <conditionalFormatting sqref="G11:G24">
    <cfRule type="cellIs" dxfId="31" priority="1" stopIfTrue="1" operator="between">
      <formula>70</formula>
      <formula>399</formula>
    </cfRule>
    <cfRule type="cellIs" dxfId="30" priority="2" stopIfTrue="1" operator="lessThan">
      <formula>69</formula>
    </cfRule>
    <cfRule type="cellIs" dxfId="29" priority="3" stopIfTrue="1" operator="greaterThanOrEqual">
      <formula>400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Bt1">
          <controlPr defaultSize="0" autoLine="0" r:id="rId5">
            <anchor moveWithCells="1">
              <from>
                <xdr:col>0</xdr:col>
                <xdr:colOff>2867025</xdr:colOff>
                <xdr:row>0</xdr:row>
                <xdr:rowOff>76200</xdr:rowOff>
              </from>
              <to>
                <xdr:col>1</xdr:col>
                <xdr:colOff>1266825</xdr:colOff>
                <xdr:row>2</xdr:row>
                <xdr:rowOff>66675</xdr:rowOff>
              </to>
            </anchor>
          </controlPr>
        </control>
      </mc:Choice>
      <mc:Fallback>
        <control shapeId="6145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'RISQUES ET GESTIONNNAIRES'!A2:A353</xm:f>
          </x14:formula1>
          <xm:sqref>A11:A26</xm:sqref>
        </x14:dataValidation>
        <x14:dataValidation type="list" allowBlank="1" showInputMessage="1" showErrorMessage="1">
          <x14:formula1>
            <xm:f>'CALCUL ECHELLE'!C39:C42</xm:f>
          </x14:formula1>
          <xm:sqref>D11:F25</xm:sqref>
        </x14:dataValidation>
        <x14:dataValidation type="list" allowBlank="1" showInputMessage="1" showErrorMessage="1">
          <x14:formula1>
            <xm:f>'RISQUES ET GESTIONNNAIRES'!D2:D29</xm:f>
          </x14:formula1>
          <xm:sqref>I11:I13</xm:sqref>
        </x14:dataValidation>
        <x14:dataValidation type="list" allowBlank="1" showInputMessage="1" showErrorMessage="1">
          <x14:formula1>
            <xm:f>'RISQUES ET GESTIONNNAIRES'!D6:D33</xm:f>
          </x14:formula1>
          <xm:sqref>I15:I27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M49"/>
  <sheetViews>
    <sheetView workbookViewId="0">
      <selection activeCell="B12" sqref="B12"/>
    </sheetView>
  </sheetViews>
  <sheetFormatPr baseColWidth="10" defaultRowHeight="15" x14ac:dyDescent="0.25"/>
  <cols>
    <col min="1" max="1" width="49.7109375" customWidth="1"/>
    <col min="2" max="2" width="24.7109375" style="142" customWidth="1"/>
    <col min="3" max="3" width="29" bestFit="1" customWidth="1"/>
    <col min="4" max="4" width="6.7109375" customWidth="1"/>
    <col min="5" max="5" width="5.42578125" customWidth="1"/>
    <col min="6" max="6" width="5.28515625" customWidth="1"/>
    <col min="7" max="7" width="9.140625" customWidth="1"/>
    <col min="8" max="8" width="24.42578125" style="97" customWidth="1"/>
    <col min="9" max="9" width="12.42578125" customWidth="1"/>
    <col min="10" max="10" width="10.28515625" customWidth="1"/>
    <col min="11" max="11" width="15.42578125" customWidth="1"/>
    <col min="12" max="12" width="19.42578125" style="97" customWidth="1"/>
  </cols>
  <sheetData>
    <row r="1" spans="1:13" x14ac:dyDescent="0.25">
      <c r="B1" s="147"/>
      <c r="C1" s="90"/>
      <c r="K1" s="67"/>
    </row>
    <row r="2" spans="1:13" ht="15.75" thickBot="1" x14ac:dyDescent="0.3">
      <c r="B2" s="147"/>
      <c r="C2" s="90"/>
      <c r="K2" s="67"/>
    </row>
    <row r="3" spans="1:13" ht="16.5" thickBot="1" x14ac:dyDescent="0.3">
      <c r="A3" s="276" t="s">
        <v>0</v>
      </c>
      <c r="B3" s="277"/>
      <c r="C3" s="277"/>
      <c r="D3" s="277"/>
      <c r="E3" s="277"/>
      <c r="F3" s="277"/>
      <c r="G3" s="277"/>
      <c r="H3" s="277"/>
      <c r="I3" s="277"/>
      <c r="J3" s="277"/>
      <c r="K3" s="278"/>
    </row>
    <row r="4" spans="1:13" ht="16.5" thickBot="1" x14ac:dyDescent="0.3">
      <c r="A4" s="1"/>
      <c r="B4" s="2"/>
      <c r="C4" s="2"/>
      <c r="D4" s="3"/>
      <c r="E4" s="3"/>
      <c r="F4" s="3"/>
      <c r="K4" s="67"/>
    </row>
    <row r="5" spans="1:13" ht="15.75" thickBot="1" x14ac:dyDescent="0.3">
      <c r="A5" s="4"/>
      <c r="B5" s="5"/>
      <c r="C5" s="96"/>
      <c r="D5" s="6"/>
      <c r="E5" s="7"/>
      <c r="F5" s="7"/>
      <c r="G5" s="6"/>
      <c r="H5" s="103"/>
      <c r="I5" s="6"/>
      <c r="K5" s="67"/>
    </row>
    <row r="6" spans="1:13" x14ac:dyDescent="0.25">
      <c r="A6" s="279"/>
      <c r="B6" s="280"/>
      <c r="C6" s="280"/>
      <c r="D6" s="6"/>
      <c r="E6" s="6"/>
      <c r="F6" s="6"/>
      <c r="G6" s="6"/>
      <c r="H6" s="103"/>
      <c r="I6" s="6"/>
      <c r="K6" s="67"/>
    </row>
    <row r="7" spans="1:13" ht="15.75" thickBot="1" x14ac:dyDescent="0.3">
      <c r="A7" s="281"/>
      <c r="B7" s="282"/>
      <c r="C7" s="282"/>
      <c r="D7" s="8"/>
      <c r="E7" s="4"/>
      <c r="F7" s="4"/>
      <c r="G7" s="6"/>
      <c r="H7" s="103"/>
      <c r="I7" s="6"/>
      <c r="K7" s="67"/>
    </row>
    <row r="8" spans="1:13" ht="15.75" thickBot="1" x14ac:dyDescent="0.3">
      <c r="A8" s="9"/>
      <c r="B8" s="10"/>
      <c r="C8" s="10"/>
      <c r="D8" s="4"/>
      <c r="E8" s="4"/>
      <c r="F8" s="4"/>
      <c r="G8" s="6"/>
      <c r="H8" s="103"/>
      <c r="I8" s="6"/>
      <c r="K8" s="67"/>
    </row>
    <row r="9" spans="1:13" ht="15.75" thickBot="1" x14ac:dyDescent="0.3">
      <c r="A9" s="283" t="s">
        <v>2</v>
      </c>
      <c r="B9" s="284" t="s">
        <v>3</v>
      </c>
      <c r="C9" s="286" t="s">
        <v>4</v>
      </c>
      <c r="D9" s="288" t="s">
        <v>5</v>
      </c>
      <c r="E9" s="289"/>
      <c r="F9" s="289"/>
      <c r="G9" s="290"/>
      <c r="H9" s="291" t="s">
        <v>87</v>
      </c>
      <c r="I9" s="293" t="s">
        <v>6</v>
      </c>
      <c r="J9" s="295" t="s">
        <v>7</v>
      </c>
      <c r="K9" s="267" t="s">
        <v>122</v>
      </c>
      <c r="L9" s="265" t="s">
        <v>8</v>
      </c>
      <c r="M9" s="267" t="s">
        <v>128</v>
      </c>
    </row>
    <row r="10" spans="1:13" ht="15.75" thickBot="1" x14ac:dyDescent="0.3">
      <c r="A10" s="264"/>
      <c r="B10" s="285"/>
      <c r="C10" s="287"/>
      <c r="D10" s="112" t="s">
        <v>9</v>
      </c>
      <c r="E10" s="112" t="s">
        <v>10</v>
      </c>
      <c r="F10" s="112" t="s">
        <v>11</v>
      </c>
      <c r="G10" s="12" t="s">
        <v>12</v>
      </c>
      <c r="H10" s="292"/>
      <c r="I10" s="294"/>
      <c r="J10" s="295"/>
      <c r="K10" s="267"/>
      <c r="L10" s="266"/>
      <c r="M10" s="267"/>
    </row>
    <row r="11" spans="1:13" ht="48.75" thickBot="1" x14ac:dyDescent="0.3">
      <c r="A11" s="111" t="s">
        <v>13</v>
      </c>
      <c r="B11" s="18" t="s">
        <v>183</v>
      </c>
      <c r="C11" s="18" t="s">
        <v>291</v>
      </c>
      <c r="D11" s="87">
        <v>4</v>
      </c>
      <c r="E11" s="87">
        <v>10</v>
      </c>
      <c r="F11" s="87">
        <v>4</v>
      </c>
      <c r="G11" s="82">
        <f>D11*E11*F11</f>
        <v>160</v>
      </c>
      <c r="H11" s="66"/>
      <c r="I11" s="66"/>
      <c r="J11" s="86"/>
      <c r="K11" s="69"/>
      <c r="L11" s="78"/>
      <c r="M11" s="116"/>
    </row>
    <row r="12" spans="1:13" ht="96.75" thickBot="1" x14ac:dyDescent="0.3">
      <c r="A12" s="111" t="s">
        <v>216</v>
      </c>
      <c r="B12" s="18" t="s">
        <v>190</v>
      </c>
      <c r="C12" s="18" t="s">
        <v>223</v>
      </c>
      <c r="D12" s="146">
        <v>10</v>
      </c>
      <c r="E12" s="146">
        <v>10</v>
      </c>
      <c r="F12" s="146">
        <v>1</v>
      </c>
      <c r="G12" s="82">
        <f>D12*E12*F12</f>
        <v>100</v>
      </c>
      <c r="H12" s="101"/>
      <c r="I12" s="101"/>
      <c r="J12" s="100"/>
      <c r="K12" s="99"/>
      <c r="L12" s="98"/>
      <c r="M12" s="116"/>
    </row>
    <row r="13" spans="1:13" ht="15.75" thickBot="1" x14ac:dyDescent="0.3">
      <c r="A13" s="338" t="s">
        <v>15</v>
      </c>
      <c r="B13" s="262" t="s">
        <v>204</v>
      </c>
      <c r="C13" s="340" t="s">
        <v>205</v>
      </c>
      <c r="D13" s="331">
        <v>7</v>
      </c>
      <c r="E13" s="331">
        <v>7</v>
      </c>
      <c r="F13" s="331">
        <v>7</v>
      </c>
      <c r="G13" s="326">
        <f>D13*E13*F13</f>
        <v>343</v>
      </c>
      <c r="H13" s="80" t="s">
        <v>171</v>
      </c>
      <c r="I13" s="80" t="s">
        <v>322</v>
      </c>
      <c r="J13" s="341">
        <v>2016</v>
      </c>
      <c r="K13" s="94"/>
      <c r="L13" s="160" t="s">
        <v>230</v>
      </c>
      <c r="M13" s="148"/>
    </row>
    <row r="14" spans="1:13" ht="36.75" thickBot="1" x14ac:dyDescent="0.3">
      <c r="A14" s="357"/>
      <c r="B14" s="299"/>
      <c r="C14" s="358"/>
      <c r="D14" s="336"/>
      <c r="E14" s="336"/>
      <c r="F14" s="336"/>
      <c r="G14" s="327"/>
      <c r="H14" s="80" t="s">
        <v>207</v>
      </c>
      <c r="I14" s="80" t="s">
        <v>312</v>
      </c>
      <c r="J14" s="359"/>
      <c r="K14" s="94"/>
      <c r="L14" s="81"/>
      <c r="M14" s="148"/>
    </row>
    <row r="15" spans="1:13" ht="24.75" thickBot="1" x14ac:dyDescent="0.3">
      <c r="A15" s="357"/>
      <c r="B15" s="299"/>
      <c r="C15" s="358"/>
      <c r="D15" s="336"/>
      <c r="E15" s="336"/>
      <c r="F15" s="336"/>
      <c r="G15" s="327"/>
      <c r="H15" s="80" t="s">
        <v>292</v>
      </c>
      <c r="I15" s="80" t="s">
        <v>312</v>
      </c>
      <c r="J15" s="359"/>
      <c r="K15" s="94"/>
      <c r="L15" s="81"/>
      <c r="M15" s="148"/>
    </row>
    <row r="16" spans="1:13" ht="66" customHeight="1" thickBot="1" x14ac:dyDescent="0.3">
      <c r="A16" s="339"/>
      <c r="B16" s="300"/>
      <c r="C16" s="298"/>
      <c r="D16" s="264"/>
      <c r="E16" s="264"/>
      <c r="F16" s="264"/>
      <c r="G16" s="264"/>
      <c r="H16" s="80" t="s">
        <v>206</v>
      </c>
      <c r="I16" s="95" t="s">
        <v>312</v>
      </c>
      <c r="J16" s="342"/>
      <c r="K16" s="70"/>
      <c r="L16" s="81"/>
      <c r="M16" s="148"/>
    </row>
    <row r="17" spans="1:13" ht="45.75" thickBot="1" x14ac:dyDescent="0.3">
      <c r="A17" s="263" t="s">
        <v>17</v>
      </c>
      <c r="B17" s="262" t="s">
        <v>208</v>
      </c>
      <c r="C17" s="262" t="s">
        <v>209</v>
      </c>
      <c r="D17" s="331">
        <v>7</v>
      </c>
      <c r="E17" s="331">
        <v>4</v>
      </c>
      <c r="F17" s="332">
        <v>7</v>
      </c>
      <c r="G17" s="326">
        <f>D17*E17*F17</f>
        <v>196</v>
      </c>
      <c r="H17" s="66" t="s">
        <v>121</v>
      </c>
      <c r="I17" s="82" t="s">
        <v>328</v>
      </c>
      <c r="J17" s="328">
        <f ca="1">IF(G17&gt;400,YEAR(TODAY())+1,IF(G17&gt;70,YEAR(TODAY())+3,YEAR(TODAY())+5))</f>
        <v>2020</v>
      </c>
      <c r="K17" s="68" t="s">
        <v>192</v>
      </c>
      <c r="L17" s="78" t="s">
        <v>198</v>
      </c>
      <c r="M17" s="116"/>
    </row>
    <row r="18" spans="1:13" ht="48.75" thickBot="1" x14ac:dyDescent="0.3">
      <c r="A18" s="275"/>
      <c r="B18" s="299"/>
      <c r="C18" s="299"/>
      <c r="D18" s="336"/>
      <c r="E18" s="336"/>
      <c r="F18" s="335"/>
      <c r="G18" s="327"/>
      <c r="H18" s="66" t="s">
        <v>263</v>
      </c>
      <c r="I18" s="82" t="s">
        <v>328</v>
      </c>
      <c r="J18" s="329"/>
      <c r="K18" s="68"/>
      <c r="L18" s="78"/>
      <c r="M18" s="116"/>
    </row>
    <row r="19" spans="1:13" ht="15.75" thickBot="1" x14ac:dyDescent="0.3">
      <c r="A19" s="275"/>
      <c r="B19" s="299"/>
      <c r="C19" s="299"/>
      <c r="D19" s="336"/>
      <c r="E19" s="336"/>
      <c r="F19" s="335"/>
      <c r="G19" s="327"/>
      <c r="H19" s="66" t="s">
        <v>226</v>
      </c>
      <c r="I19" s="82" t="s">
        <v>328</v>
      </c>
      <c r="J19" s="329"/>
      <c r="K19" s="68"/>
      <c r="L19" s="78" t="s">
        <v>191</v>
      </c>
      <c r="M19" s="116"/>
    </row>
    <row r="20" spans="1:13" ht="24.75" thickBot="1" x14ac:dyDescent="0.3">
      <c r="A20" s="275"/>
      <c r="B20" s="356"/>
      <c r="C20" s="299"/>
      <c r="D20" s="336"/>
      <c r="E20" s="336"/>
      <c r="F20" s="335"/>
      <c r="G20" s="327"/>
      <c r="H20" s="66" t="s">
        <v>264</v>
      </c>
      <c r="I20" s="82" t="s">
        <v>312</v>
      </c>
      <c r="J20" s="329"/>
      <c r="K20" s="68" t="s">
        <v>192</v>
      </c>
      <c r="L20" s="78" t="s">
        <v>191</v>
      </c>
      <c r="M20" s="116"/>
    </row>
    <row r="21" spans="1:13" ht="39" customHeight="1" thickBot="1" x14ac:dyDescent="0.3">
      <c r="A21" s="264"/>
      <c r="B21" s="300"/>
      <c r="C21" s="258"/>
      <c r="D21" s="264"/>
      <c r="E21" s="264"/>
      <c r="F21" s="334"/>
      <c r="G21" s="264"/>
      <c r="H21" s="66" t="s">
        <v>120</v>
      </c>
      <c r="I21" s="186" t="s">
        <v>331</v>
      </c>
      <c r="J21" s="264"/>
      <c r="K21" s="68"/>
      <c r="L21" s="78"/>
      <c r="M21" s="116"/>
    </row>
    <row r="22" spans="1:13" ht="24.75" thickBot="1" x14ac:dyDescent="0.3">
      <c r="A22" s="263" t="s">
        <v>68</v>
      </c>
      <c r="B22" s="262" t="s">
        <v>210</v>
      </c>
      <c r="C22" s="262" t="s">
        <v>211</v>
      </c>
      <c r="D22" s="331">
        <v>7</v>
      </c>
      <c r="E22" s="331">
        <v>7</v>
      </c>
      <c r="F22" s="331">
        <v>4</v>
      </c>
      <c r="G22" s="326">
        <f>D22*E22*F22</f>
        <v>196</v>
      </c>
      <c r="H22" s="66" t="s">
        <v>212</v>
      </c>
      <c r="I22" s="186" t="s">
        <v>312</v>
      </c>
      <c r="J22" s="328">
        <f ca="1">IF(G22&gt;400,YEAR(TODAY())+1,IF(G22&gt;70,YEAR(TODAY())+3,YEAR(TODAY())+5))</f>
        <v>2020</v>
      </c>
      <c r="K22" s="68"/>
      <c r="L22" s="159" t="s">
        <v>229</v>
      </c>
      <c r="M22" s="116"/>
    </row>
    <row r="23" spans="1:13" ht="24.75" thickBot="1" x14ac:dyDescent="0.3">
      <c r="A23" s="330"/>
      <c r="B23" s="356"/>
      <c r="C23" s="274"/>
      <c r="D23" s="330"/>
      <c r="E23" s="330"/>
      <c r="F23" s="330"/>
      <c r="G23" s="330"/>
      <c r="H23" s="66" t="s">
        <v>227</v>
      </c>
      <c r="I23" s="186" t="s">
        <v>312</v>
      </c>
      <c r="J23" s="329"/>
      <c r="K23" s="68"/>
      <c r="L23" s="78"/>
      <c r="M23" s="116"/>
    </row>
    <row r="24" spans="1:13" ht="36.75" thickBot="1" x14ac:dyDescent="0.3">
      <c r="A24" s="330"/>
      <c r="B24" s="356"/>
      <c r="C24" s="274"/>
      <c r="D24" s="330"/>
      <c r="E24" s="330"/>
      <c r="F24" s="330"/>
      <c r="G24" s="330"/>
      <c r="H24" s="66" t="s">
        <v>293</v>
      </c>
      <c r="I24" s="66"/>
      <c r="J24" s="329"/>
      <c r="K24" s="68"/>
      <c r="L24" s="78"/>
      <c r="M24" s="116"/>
    </row>
    <row r="25" spans="1:13" ht="24.75" thickBot="1" x14ac:dyDescent="0.3">
      <c r="A25" s="264"/>
      <c r="B25" s="300"/>
      <c r="C25" s="258"/>
      <c r="D25" s="264"/>
      <c r="E25" s="264"/>
      <c r="F25" s="264"/>
      <c r="G25" s="264"/>
      <c r="H25" s="66" t="s">
        <v>228</v>
      </c>
      <c r="I25" s="186" t="s">
        <v>312</v>
      </c>
      <c r="J25" s="264"/>
      <c r="K25" s="69"/>
      <c r="L25" s="78"/>
      <c r="M25" s="116"/>
    </row>
    <row r="26" spans="1:13" ht="24.75" thickBot="1" x14ac:dyDescent="0.3">
      <c r="A26" s="111" t="s">
        <v>98</v>
      </c>
      <c r="B26" s="18" t="s">
        <v>203</v>
      </c>
      <c r="C26" s="88"/>
      <c r="D26" s="87">
        <v>10</v>
      </c>
      <c r="E26" s="87">
        <v>7</v>
      </c>
      <c r="F26" s="87">
        <v>10</v>
      </c>
      <c r="G26" s="82">
        <f t="shared" ref="G26:G31" si="0">D26*E26*F26</f>
        <v>700</v>
      </c>
      <c r="H26" s="176" t="s">
        <v>303</v>
      </c>
      <c r="I26" s="82" t="s">
        <v>328</v>
      </c>
      <c r="J26" s="86">
        <f t="shared" ref="J26:J31" ca="1" si="1">IF(G26&gt;400,YEAR(TODAY())+1,IF(G26&gt;70,YEAR(TODAY())+3,YEAR(TODAY())+5))</f>
        <v>2018</v>
      </c>
      <c r="K26" s="69"/>
      <c r="L26" s="78"/>
      <c r="M26" s="116"/>
    </row>
    <row r="27" spans="1:13" ht="24.75" thickBot="1" x14ac:dyDescent="0.3">
      <c r="A27" s="111" t="s">
        <v>21</v>
      </c>
      <c r="B27" s="18" t="s">
        <v>199</v>
      </c>
      <c r="C27" s="18" t="s">
        <v>193</v>
      </c>
      <c r="D27" s="87">
        <v>7</v>
      </c>
      <c r="E27" s="146">
        <v>10</v>
      </c>
      <c r="F27" s="87">
        <v>4</v>
      </c>
      <c r="G27" s="82">
        <f t="shared" si="0"/>
        <v>280</v>
      </c>
      <c r="H27" s="101" t="s">
        <v>116</v>
      </c>
      <c r="I27" s="101" t="s">
        <v>312</v>
      </c>
      <c r="J27" s="100">
        <f t="shared" ca="1" si="1"/>
        <v>2020</v>
      </c>
      <c r="K27" s="99"/>
      <c r="L27" s="98"/>
      <c r="M27" s="116"/>
    </row>
    <row r="28" spans="1:13" ht="48.75" thickBot="1" x14ac:dyDescent="0.3">
      <c r="A28" s="138" t="s">
        <v>64</v>
      </c>
      <c r="B28" s="18" t="s">
        <v>201</v>
      </c>
      <c r="C28" s="18" t="s">
        <v>294</v>
      </c>
      <c r="D28" s="87">
        <v>10</v>
      </c>
      <c r="E28" s="87">
        <v>7</v>
      </c>
      <c r="F28" s="87">
        <v>4</v>
      </c>
      <c r="G28" s="82">
        <f t="shared" si="0"/>
        <v>280</v>
      </c>
      <c r="H28" s="66" t="s">
        <v>202</v>
      </c>
      <c r="I28" s="82" t="s">
        <v>312</v>
      </c>
      <c r="J28" s="86">
        <f t="shared" ca="1" si="1"/>
        <v>2020</v>
      </c>
      <c r="K28" s="69"/>
      <c r="L28" s="78"/>
      <c r="M28" s="116"/>
    </row>
    <row r="29" spans="1:13" ht="15.75" thickBot="1" x14ac:dyDescent="0.3">
      <c r="A29" s="111" t="s">
        <v>118</v>
      </c>
      <c r="B29" s="18"/>
      <c r="C29" s="88"/>
      <c r="D29" s="87"/>
      <c r="E29" s="87"/>
      <c r="F29" s="87"/>
      <c r="G29" s="82">
        <f t="shared" si="0"/>
        <v>0</v>
      </c>
      <c r="H29" s="66"/>
      <c r="I29" s="82"/>
      <c r="J29" s="86">
        <f t="shared" ca="1" si="1"/>
        <v>2022</v>
      </c>
      <c r="K29" s="69"/>
      <c r="L29" s="78"/>
      <c r="M29" s="116"/>
    </row>
    <row r="30" spans="1:13" ht="15.75" customHeight="1" thickBot="1" x14ac:dyDescent="0.3">
      <c r="A30" s="136" t="s">
        <v>69</v>
      </c>
      <c r="B30" s="137"/>
      <c r="C30" s="137"/>
      <c r="D30" s="139"/>
      <c r="E30" s="139"/>
      <c r="F30" s="139"/>
      <c r="G30" s="140">
        <f t="shared" si="0"/>
        <v>0</v>
      </c>
      <c r="H30" s="66"/>
      <c r="I30" s="82"/>
      <c r="J30" s="86">
        <f t="shared" ca="1" si="1"/>
        <v>2022</v>
      </c>
      <c r="K30" s="69"/>
      <c r="L30" s="78"/>
      <c r="M30" s="116"/>
    </row>
    <row r="31" spans="1:13" ht="15.75" thickBot="1" x14ac:dyDescent="0.3">
      <c r="A31" s="111"/>
      <c r="B31" s="88"/>
      <c r="C31" s="88"/>
      <c r="D31" s="87"/>
      <c r="E31" s="87"/>
      <c r="F31" s="87"/>
      <c r="G31" s="82">
        <f t="shared" si="0"/>
        <v>0</v>
      </c>
      <c r="H31" s="66"/>
      <c r="I31" s="82"/>
      <c r="J31" s="86">
        <f t="shared" ca="1" si="1"/>
        <v>2022</v>
      </c>
      <c r="K31" s="69"/>
      <c r="L31" s="78"/>
      <c r="M31" s="116"/>
    </row>
    <row r="32" spans="1:13" x14ac:dyDescent="0.25">
      <c r="B32" s="147"/>
      <c r="C32" s="90"/>
      <c r="K32" s="67"/>
    </row>
    <row r="33" spans="1:12" ht="15.75" x14ac:dyDescent="0.25">
      <c r="A33" s="84"/>
      <c r="B33" s="93"/>
      <c r="C33" s="90"/>
      <c r="K33" s="67"/>
    </row>
    <row r="34" spans="1:12" x14ac:dyDescent="0.25">
      <c r="A34" s="71"/>
      <c r="B34"/>
      <c r="C34" s="90"/>
      <c r="K34" s="67"/>
    </row>
    <row r="35" spans="1:12" ht="15.75" x14ac:dyDescent="0.25">
      <c r="A35" s="149"/>
      <c r="B35"/>
      <c r="H35"/>
      <c r="L35"/>
    </row>
    <row r="36" spans="1:12" ht="15.75" x14ac:dyDescent="0.25">
      <c r="A36" s="93"/>
      <c r="B36"/>
      <c r="H36"/>
      <c r="L36"/>
    </row>
    <row r="37" spans="1:12" ht="15.75" x14ac:dyDescent="0.25">
      <c r="A37" s="149"/>
      <c r="B37"/>
      <c r="H37"/>
      <c r="L37"/>
    </row>
    <row r="38" spans="1:12" ht="15.75" x14ac:dyDescent="0.25">
      <c r="A38" s="93"/>
      <c r="B38"/>
      <c r="H38"/>
      <c r="L38"/>
    </row>
    <row r="39" spans="1:12" ht="15.75" x14ac:dyDescent="0.25">
      <c r="A39" s="93"/>
      <c r="B39"/>
      <c r="H39"/>
      <c r="L39"/>
    </row>
    <row r="40" spans="1:12" ht="15.75" x14ac:dyDescent="0.25">
      <c r="A40" s="149"/>
      <c r="B40"/>
      <c r="H40"/>
      <c r="L40"/>
    </row>
    <row r="41" spans="1:12" ht="15.75" x14ac:dyDescent="0.25">
      <c r="A41" s="93"/>
      <c r="B41"/>
      <c r="H41"/>
      <c r="L41"/>
    </row>
    <row r="42" spans="1:12" ht="15.75" x14ac:dyDescent="0.25">
      <c r="A42" s="93"/>
      <c r="B42"/>
      <c r="H42"/>
      <c r="L42"/>
    </row>
    <row r="43" spans="1:12" ht="15.75" x14ac:dyDescent="0.25">
      <c r="A43" s="149"/>
      <c r="B43"/>
      <c r="H43"/>
      <c r="L43"/>
    </row>
    <row r="44" spans="1:12" x14ac:dyDescent="0.25">
      <c r="A44" s="71"/>
      <c r="B44"/>
      <c r="H44"/>
      <c r="L44"/>
    </row>
    <row r="45" spans="1:12" x14ac:dyDescent="0.25">
      <c r="A45" s="71"/>
      <c r="B45"/>
      <c r="H45"/>
      <c r="L45"/>
    </row>
    <row r="46" spans="1:12" ht="15.75" x14ac:dyDescent="0.25">
      <c r="A46" s="149"/>
      <c r="B46"/>
      <c r="H46"/>
      <c r="L46"/>
    </row>
    <row r="47" spans="1:12" x14ac:dyDescent="0.25">
      <c r="A47" s="71"/>
      <c r="B47"/>
      <c r="H47"/>
      <c r="L47"/>
    </row>
    <row r="48" spans="1:12" ht="15.75" x14ac:dyDescent="0.25">
      <c r="A48" s="149"/>
      <c r="B48"/>
      <c r="H48"/>
      <c r="L48"/>
    </row>
    <row r="49" spans="1:12" x14ac:dyDescent="0.25">
      <c r="A49" s="71"/>
      <c r="B49"/>
      <c r="H49"/>
      <c r="L49"/>
    </row>
  </sheetData>
  <autoFilter ref="A10:L31"/>
  <mergeCells count="37">
    <mergeCell ref="A3:K3"/>
    <mergeCell ref="A6:C6"/>
    <mergeCell ref="A7:C7"/>
    <mergeCell ref="A9:A10"/>
    <mergeCell ref="B9:B10"/>
    <mergeCell ref="C9:C10"/>
    <mergeCell ref="D9:G9"/>
    <mergeCell ref="H9:H10"/>
    <mergeCell ref="I9:I10"/>
    <mergeCell ref="J9:J10"/>
    <mergeCell ref="K9:K10"/>
    <mergeCell ref="F17:F21"/>
    <mergeCell ref="L9:L10"/>
    <mergeCell ref="A13:A16"/>
    <mergeCell ref="B13:B16"/>
    <mergeCell ref="C13:C16"/>
    <mergeCell ref="D13:D16"/>
    <mergeCell ref="E13:E16"/>
    <mergeCell ref="F13:F16"/>
    <mergeCell ref="G13:G16"/>
    <mergeCell ref="J13:J16"/>
    <mergeCell ref="M9:M10"/>
    <mergeCell ref="G17:G21"/>
    <mergeCell ref="J17:J21"/>
    <mergeCell ref="A22:A25"/>
    <mergeCell ref="B22:B25"/>
    <mergeCell ref="C22:C25"/>
    <mergeCell ref="D22:D25"/>
    <mergeCell ref="E22:E25"/>
    <mergeCell ref="F22:F25"/>
    <mergeCell ref="G22:G25"/>
    <mergeCell ref="J22:J25"/>
    <mergeCell ref="A17:A21"/>
    <mergeCell ref="B17:B21"/>
    <mergeCell ref="C17:C21"/>
    <mergeCell ref="D17:D21"/>
    <mergeCell ref="E17:E21"/>
  </mergeCells>
  <conditionalFormatting sqref="G26:G31 G20 G11:G12">
    <cfRule type="containsText" dxfId="28" priority="18" operator="containsText" text="P3">
      <formula>NOT(ISERROR(SEARCH("P3",G11)))</formula>
    </cfRule>
    <cfRule type="containsText" dxfId="27" priority="19" operator="containsText" text="P2">
      <formula>NOT(ISERROR(SEARCH("P2",G11)))</formula>
    </cfRule>
    <cfRule type="containsText" dxfId="26" priority="20" operator="containsText" text="P1">
      <formula>NOT(ISERROR(SEARCH("P1",G11)))</formula>
    </cfRule>
  </conditionalFormatting>
  <conditionalFormatting sqref="K11:K31">
    <cfRule type="cellIs" dxfId="25" priority="17" operator="greaterThan">
      <formula>#REF!</formula>
    </cfRule>
  </conditionalFormatting>
  <conditionalFormatting sqref="G11:G31">
    <cfRule type="cellIs" dxfId="24" priority="14" stopIfTrue="1" operator="between">
      <formula>70</formula>
      <formula>399</formula>
    </cfRule>
    <cfRule type="cellIs" dxfId="23" priority="15" stopIfTrue="1" operator="lessThan">
      <formula>69</formula>
    </cfRule>
    <cfRule type="cellIs" dxfId="22" priority="16" stopIfTrue="1" operator="greaterThanOrEqual">
      <formula>400</formula>
    </cfRule>
  </conditionalFormatting>
  <hyperlinks>
    <hyperlink ref="L22" location="'TMS VOIRIE'!A1" display="'TMS VOIRIE'!A1"/>
    <hyperlink ref="L13" location="Voirie!A1" display="Voirie!A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Bt1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1714500</xdr:colOff>
                <xdr:row>2</xdr:row>
                <xdr:rowOff>180975</xdr:rowOff>
              </to>
            </anchor>
          </controlPr>
        </control>
      </mc:Choice>
      <mc:Fallback>
        <control shapeId="4099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'RISQUES ET GESTIONNNAIRES'!D2:D29</xm:f>
          </x14:formula1>
          <xm:sqref>I11:I34</xm:sqref>
        </x14:dataValidation>
        <x14:dataValidation type="list" allowBlank="1" showInputMessage="1" showErrorMessage="1">
          <x14:formula1>
            <xm:f>'CALCUL ECHELLE'!C39:C42</xm:f>
          </x14:formula1>
          <xm:sqref>D11:F32</xm:sqref>
        </x14:dataValidation>
        <x14:dataValidation type="list" allowBlank="1" showInputMessage="1" showErrorMessage="1">
          <x14:formula1>
            <xm:f>'RISQUES ET GESTIONNNAIRES'!A2:A353</xm:f>
          </x14:formula1>
          <xm:sqref>A11:A33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3:M48"/>
  <sheetViews>
    <sheetView topLeftCell="B1" workbookViewId="0">
      <selection activeCell="Q13" sqref="Q13"/>
    </sheetView>
  </sheetViews>
  <sheetFormatPr baseColWidth="10" defaultRowHeight="15" x14ac:dyDescent="0.25"/>
  <cols>
    <col min="1" max="1" width="39.42578125" bestFit="1" customWidth="1"/>
    <col min="2" max="2" width="20.42578125" bestFit="1" customWidth="1"/>
    <col min="3" max="3" width="29" style="97" bestFit="1" customWidth="1"/>
    <col min="8" max="8" width="29.140625" style="97" bestFit="1" customWidth="1"/>
    <col min="9" max="9" width="20.42578125" style="90" bestFit="1" customWidth="1"/>
    <col min="10" max="10" width="11.42578125" style="90"/>
    <col min="11" max="11" width="18.85546875" style="90" bestFit="1" customWidth="1"/>
    <col min="12" max="12" width="21.140625" style="90" customWidth="1"/>
    <col min="13" max="13" width="11.42578125" style="90"/>
  </cols>
  <sheetData>
    <row r="3" spans="1:13" ht="15.75" thickBot="1" x14ac:dyDescent="0.3"/>
    <row r="4" spans="1:13" ht="16.5" thickBot="1" x14ac:dyDescent="0.3">
      <c r="A4" s="276" t="s">
        <v>0</v>
      </c>
      <c r="B4" s="277"/>
      <c r="C4" s="277"/>
      <c r="D4" s="277"/>
      <c r="E4" s="277"/>
      <c r="F4" s="277"/>
      <c r="G4" s="277"/>
      <c r="H4" s="277"/>
      <c r="I4" s="277"/>
      <c r="J4" s="277"/>
      <c r="K4" s="278"/>
    </row>
    <row r="5" spans="1:13" ht="16.5" thickBot="1" x14ac:dyDescent="0.3">
      <c r="A5" s="1"/>
      <c r="B5" s="2"/>
      <c r="C5" s="161"/>
      <c r="D5" s="3"/>
      <c r="E5" s="3"/>
      <c r="F5" s="3"/>
      <c r="K5" s="163"/>
    </row>
    <row r="6" spans="1:13" ht="15.75" thickBot="1" x14ac:dyDescent="0.3">
      <c r="A6" s="4"/>
      <c r="B6" s="5"/>
      <c r="C6" s="162"/>
      <c r="D6" s="6"/>
      <c r="E6" s="7"/>
      <c r="F6" s="7"/>
      <c r="G6" s="6"/>
      <c r="H6" s="103"/>
      <c r="I6" s="5"/>
      <c r="K6" s="163"/>
    </row>
    <row r="7" spans="1:13" x14ac:dyDescent="0.25">
      <c r="A7" s="279"/>
      <c r="B7" s="280"/>
      <c r="C7" s="280"/>
      <c r="D7" s="6"/>
      <c r="E7" s="6"/>
      <c r="F7" s="6"/>
      <c r="G7" s="6"/>
      <c r="H7" s="103"/>
      <c r="I7" s="5"/>
      <c r="K7" s="163"/>
    </row>
    <row r="8" spans="1:13" ht="15.75" thickBot="1" x14ac:dyDescent="0.3">
      <c r="A8" s="281"/>
      <c r="B8" s="282"/>
      <c r="C8" s="282"/>
      <c r="D8" s="8"/>
      <c r="E8" s="4"/>
      <c r="F8" s="4"/>
      <c r="G8" s="6"/>
      <c r="H8" s="103"/>
      <c r="I8" s="5"/>
      <c r="K8" s="163"/>
    </row>
    <row r="9" spans="1:13" ht="15.75" thickBot="1" x14ac:dyDescent="0.3">
      <c r="A9" s="283" t="s">
        <v>2</v>
      </c>
      <c r="B9" s="284" t="s">
        <v>3</v>
      </c>
      <c r="C9" s="286" t="s">
        <v>4</v>
      </c>
      <c r="D9" s="288" t="s">
        <v>5</v>
      </c>
      <c r="E9" s="289"/>
      <c r="F9" s="289"/>
      <c r="G9" s="290"/>
      <c r="H9" s="291" t="s">
        <v>87</v>
      </c>
      <c r="I9" s="291" t="s">
        <v>6</v>
      </c>
      <c r="J9" s="365" t="s">
        <v>7</v>
      </c>
      <c r="K9" s="267" t="s">
        <v>122</v>
      </c>
      <c r="L9" s="265" t="s">
        <v>8</v>
      </c>
      <c r="M9" s="267" t="s">
        <v>128</v>
      </c>
    </row>
    <row r="10" spans="1:13" ht="15.75" thickBot="1" x14ac:dyDescent="0.3">
      <c r="A10" s="264"/>
      <c r="B10" s="285"/>
      <c r="C10" s="287"/>
      <c r="D10" s="112" t="s">
        <v>9</v>
      </c>
      <c r="E10" s="112" t="s">
        <v>10</v>
      </c>
      <c r="F10" s="112" t="s">
        <v>11</v>
      </c>
      <c r="G10" s="12" t="s">
        <v>12</v>
      </c>
      <c r="H10" s="292"/>
      <c r="I10" s="292"/>
      <c r="J10" s="365"/>
      <c r="K10" s="267"/>
      <c r="L10" s="266"/>
      <c r="M10" s="267"/>
    </row>
    <row r="11" spans="1:13" ht="24.75" thickBot="1" x14ac:dyDescent="0.3">
      <c r="A11" s="111" t="s">
        <v>13</v>
      </c>
      <c r="B11" s="18" t="s">
        <v>213</v>
      </c>
      <c r="C11" s="18" t="s">
        <v>131</v>
      </c>
      <c r="D11" s="87">
        <v>4</v>
      </c>
      <c r="E11" s="87">
        <v>10</v>
      </c>
      <c r="F11" s="87">
        <v>1</v>
      </c>
      <c r="G11" s="82">
        <f>D11*E11*F11</f>
        <v>40</v>
      </c>
      <c r="H11" s="66"/>
      <c r="I11" s="66"/>
      <c r="J11" s="77">
        <f ca="1">IF(G11&gt;400,YEAR(TODAY())+1,IF(G11&gt;70,YEAR(TODAY())+3,YEAR(TODAY())+5))</f>
        <v>2022</v>
      </c>
      <c r="K11" s="68"/>
      <c r="L11" s="78"/>
      <c r="M11" s="145"/>
    </row>
    <row r="12" spans="1:13" ht="48.75" thickBot="1" x14ac:dyDescent="0.3">
      <c r="A12" s="111" t="s">
        <v>216</v>
      </c>
      <c r="B12" s="18" t="s">
        <v>231</v>
      </c>
      <c r="C12" s="18" t="s">
        <v>251</v>
      </c>
      <c r="D12" s="87">
        <v>10</v>
      </c>
      <c r="E12" s="87">
        <v>10</v>
      </c>
      <c r="F12" s="87">
        <v>1</v>
      </c>
      <c r="G12" s="82">
        <f>D12*E12*F12</f>
        <v>100</v>
      </c>
      <c r="H12" s="101" t="s">
        <v>235</v>
      </c>
      <c r="I12" s="101" t="s">
        <v>322</v>
      </c>
      <c r="J12" s="107">
        <f ca="1">IF(G12&gt;400,YEAR(TODAY())+1,IF(G12&gt;70,YEAR(TODAY())+3,YEAR(TODAY())+5))</f>
        <v>2020</v>
      </c>
      <c r="K12" s="109"/>
      <c r="L12" s="98" t="s">
        <v>234</v>
      </c>
      <c r="M12" s="145"/>
    </row>
    <row r="13" spans="1:13" ht="75.75" customHeight="1" thickBot="1" x14ac:dyDescent="0.3">
      <c r="A13" s="152" t="s">
        <v>15</v>
      </c>
      <c r="B13" s="168" t="s">
        <v>252</v>
      </c>
      <c r="C13" s="171" t="s">
        <v>253</v>
      </c>
      <c r="D13" s="153">
        <v>7</v>
      </c>
      <c r="E13" s="153">
        <v>7</v>
      </c>
      <c r="F13" s="157">
        <v>4</v>
      </c>
      <c r="G13" s="154">
        <f>D13*E13*F13</f>
        <v>196</v>
      </c>
      <c r="H13" s="80" t="s">
        <v>171</v>
      </c>
      <c r="I13" s="80" t="s">
        <v>322</v>
      </c>
      <c r="J13" s="155">
        <v>2017</v>
      </c>
      <c r="K13" s="70"/>
      <c r="L13" s="81"/>
      <c r="M13" s="164"/>
    </row>
    <row r="14" spans="1:13" ht="24.75" thickBot="1" x14ac:dyDescent="0.3">
      <c r="A14" s="263" t="s">
        <v>17</v>
      </c>
      <c r="B14" s="262" t="s">
        <v>261</v>
      </c>
      <c r="C14" s="262" t="s">
        <v>262</v>
      </c>
      <c r="D14" s="331">
        <v>7</v>
      </c>
      <c r="E14" s="331">
        <v>7</v>
      </c>
      <c r="F14" s="332">
        <v>7</v>
      </c>
      <c r="G14" s="326">
        <f>D14*E14*F14</f>
        <v>343</v>
      </c>
      <c r="H14" s="66" t="s">
        <v>121</v>
      </c>
      <c r="I14" s="82" t="s">
        <v>328</v>
      </c>
      <c r="J14" s="360">
        <f ca="1">IF(G14&gt;400,YEAR(TODAY())+1,IF(G14&gt;70,YEAR(TODAY())+3,YEAR(TODAY())+5))</f>
        <v>2020</v>
      </c>
      <c r="K14" s="68" t="s">
        <v>192</v>
      </c>
      <c r="L14" s="78" t="s">
        <v>191</v>
      </c>
      <c r="M14" s="145"/>
    </row>
    <row r="15" spans="1:13" ht="36.75" thickBot="1" x14ac:dyDescent="0.3">
      <c r="A15" s="275"/>
      <c r="B15" s="274"/>
      <c r="C15" s="299"/>
      <c r="D15" s="336"/>
      <c r="E15" s="336"/>
      <c r="F15" s="335"/>
      <c r="G15" s="327"/>
      <c r="H15" s="66" t="s">
        <v>263</v>
      </c>
      <c r="I15" s="82" t="s">
        <v>328</v>
      </c>
      <c r="J15" s="361"/>
      <c r="K15" s="68" t="s">
        <v>192</v>
      </c>
      <c r="L15" s="78" t="s">
        <v>191</v>
      </c>
      <c r="M15" s="145"/>
    </row>
    <row r="16" spans="1:13" ht="15.75" thickBot="1" x14ac:dyDescent="0.3">
      <c r="A16" s="275"/>
      <c r="B16" s="274"/>
      <c r="C16" s="299"/>
      <c r="D16" s="336"/>
      <c r="E16" s="336"/>
      <c r="F16" s="335"/>
      <c r="G16" s="327"/>
      <c r="H16" s="66" t="s">
        <v>264</v>
      </c>
      <c r="I16" s="82" t="s">
        <v>331</v>
      </c>
      <c r="J16" s="361"/>
      <c r="K16" s="68" t="s">
        <v>192</v>
      </c>
      <c r="L16" s="78" t="s">
        <v>191</v>
      </c>
      <c r="M16" s="145"/>
    </row>
    <row r="17" spans="1:13" ht="24.75" thickBot="1" x14ac:dyDescent="0.3">
      <c r="A17" s="264"/>
      <c r="B17" s="258"/>
      <c r="C17" s="258"/>
      <c r="D17" s="264"/>
      <c r="E17" s="264"/>
      <c r="F17" s="334"/>
      <c r="G17" s="264"/>
      <c r="H17" s="66" t="s">
        <v>120</v>
      </c>
      <c r="I17" s="186" t="s">
        <v>331</v>
      </c>
      <c r="J17" s="334"/>
      <c r="K17" s="68"/>
      <c r="L17" s="78"/>
      <c r="M17" s="145"/>
    </row>
    <row r="18" spans="1:13" ht="15.75" customHeight="1" thickBot="1" x14ac:dyDescent="0.3">
      <c r="A18" s="263" t="s">
        <v>119</v>
      </c>
      <c r="B18" s="262" t="s">
        <v>239</v>
      </c>
      <c r="C18" s="262" t="s">
        <v>265</v>
      </c>
      <c r="D18" s="331">
        <v>7</v>
      </c>
      <c r="E18" s="331">
        <v>7</v>
      </c>
      <c r="F18" s="331">
        <v>7</v>
      </c>
      <c r="G18" s="326">
        <f>D18*E18*F18</f>
        <v>343</v>
      </c>
      <c r="H18" s="66" t="s">
        <v>258</v>
      </c>
      <c r="I18" s="186" t="s">
        <v>331</v>
      </c>
      <c r="J18" s="255">
        <f ca="1">IF(G18&gt;400,YEAR(TODAY())+1,IF(G18&gt;70,YEAR(TODAY())+3,YEAR(TODAY())+5))</f>
        <v>2020</v>
      </c>
      <c r="K18" s="68"/>
      <c r="L18" s="78"/>
      <c r="M18" s="145"/>
    </row>
    <row r="19" spans="1:13" ht="15.75" customHeight="1" thickBot="1" x14ac:dyDescent="0.3">
      <c r="A19" s="275"/>
      <c r="B19" s="299"/>
      <c r="C19" s="299"/>
      <c r="D19" s="336"/>
      <c r="E19" s="336"/>
      <c r="F19" s="336"/>
      <c r="G19" s="327"/>
      <c r="H19" s="66" t="s">
        <v>259</v>
      </c>
      <c r="I19" s="186" t="s">
        <v>331</v>
      </c>
      <c r="J19" s="306"/>
      <c r="K19" s="68"/>
      <c r="L19" s="78"/>
      <c r="M19" s="145"/>
    </row>
    <row r="20" spans="1:13" ht="24.75" thickBot="1" x14ac:dyDescent="0.3">
      <c r="A20" s="366"/>
      <c r="B20" s="364"/>
      <c r="C20" s="364"/>
      <c r="D20" s="363"/>
      <c r="E20" s="363"/>
      <c r="F20" s="363"/>
      <c r="G20" s="362"/>
      <c r="H20" s="66" t="s">
        <v>138</v>
      </c>
      <c r="I20" s="186" t="s">
        <v>328</v>
      </c>
      <c r="J20" s="256"/>
      <c r="K20" s="68"/>
      <c r="L20" s="78"/>
      <c r="M20" s="145"/>
    </row>
    <row r="21" spans="1:13" ht="31.5" customHeight="1" thickBot="1" x14ac:dyDescent="0.3">
      <c r="A21" s="263" t="s">
        <v>19</v>
      </c>
      <c r="B21" s="262"/>
      <c r="C21" s="262" t="s">
        <v>255</v>
      </c>
      <c r="D21" s="331">
        <v>10</v>
      </c>
      <c r="E21" s="331">
        <v>7</v>
      </c>
      <c r="F21" s="331">
        <v>4</v>
      </c>
      <c r="G21" s="326">
        <f>D21*E21*F21</f>
        <v>280</v>
      </c>
      <c r="H21" s="66" t="s">
        <v>266</v>
      </c>
      <c r="I21" s="186" t="s">
        <v>331</v>
      </c>
      <c r="J21" s="255">
        <f ca="1">IF(G21&gt;400,YEAR(TODAY())+1,IF(G21&gt;70,YEAR(TODAY())+3,YEAR(TODAY())+5))</f>
        <v>2020</v>
      </c>
      <c r="K21" s="68"/>
      <c r="L21" s="78"/>
      <c r="M21" s="145"/>
    </row>
    <row r="22" spans="1:13" ht="31.5" customHeight="1" thickBot="1" x14ac:dyDescent="0.3">
      <c r="A22" s="275"/>
      <c r="B22" s="299"/>
      <c r="C22" s="299"/>
      <c r="D22" s="336"/>
      <c r="E22" s="336"/>
      <c r="F22" s="336"/>
      <c r="G22" s="327"/>
      <c r="H22" s="66" t="s">
        <v>246</v>
      </c>
      <c r="I22" s="186" t="s">
        <v>331</v>
      </c>
      <c r="J22" s="306"/>
      <c r="K22" s="68"/>
      <c r="L22" s="78"/>
      <c r="M22" s="145"/>
    </row>
    <row r="23" spans="1:13" ht="24" customHeight="1" thickBot="1" x14ac:dyDescent="0.3">
      <c r="A23" s="330"/>
      <c r="B23" s="274"/>
      <c r="C23" s="274"/>
      <c r="D23" s="330"/>
      <c r="E23" s="330"/>
      <c r="F23" s="330"/>
      <c r="G23" s="330"/>
      <c r="H23" s="66" t="s">
        <v>240</v>
      </c>
      <c r="I23" s="186" t="s">
        <v>322</v>
      </c>
      <c r="J23" s="306"/>
      <c r="K23" s="68"/>
      <c r="L23" s="78"/>
      <c r="M23" s="145"/>
    </row>
    <row r="24" spans="1:13" ht="15.75" thickBot="1" x14ac:dyDescent="0.3">
      <c r="A24" s="263" t="s">
        <v>98</v>
      </c>
      <c r="B24" s="262" t="s">
        <v>267</v>
      </c>
      <c r="C24" s="262" t="s">
        <v>254</v>
      </c>
      <c r="D24" s="332">
        <v>10</v>
      </c>
      <c r="E24" s="332">
        <v>7</v>
      </c>
      <c r="F24" s="332">
        <v>10</v>
      </c>
      <c r="G24" s="326">
        <f t="shared" ref="G24:G31" si="0">D24*E24*F24</f>
        <v>700</v>
      </c>
      <c r="H24" s="66" t="s">
        <v>232</v>
      </c>
      <c r="I24" s="186" t="s">
        <v>328</v>
      </c>
      <c r="J24" s="255">
        <f ca="1">IF(G24&gt;400,YEAR(TODAY())+1,IF(G24&gt;70,YEAR(TODAY())+3,YEAR(TODAY())+5))</f>
        <v>2018</v>
      </c>
      <c r="K24" s="68"/>
      <c r="L24" s="78"/>
      <c r="M24" s="145"/>
    </row>
    <row r="25" spans="1:13" ht="15.75" thickBot="1" x14ac:dyDescent="0.3">
      <c r="A25" s="275"/>
      <c r="B25" s="299"/>
      <c r="C25" s="299"/>
      <c r="D25" s="335"/>
      <c r="E25" s="335"/>
      <c r="F25" s="335"/>
      <c r="G25" s="327"/>
      <c r="H25" s="66" t="s">
        <v>243</v>
      </c>
      <c r="I25" s="186" t="s">
        <v>328</v>
      </c>
      <c r="J25" s="274"/>
      <c r="K25" s="68"/>
      <c r="L25" s="78"/>
      <c r="M25" s="145"/>
    </row>
    <row r="26" spans="1:13" ht="36.75" thickBot="1" x14ac:dyDescent="0.3">
      <c r="A26" s="264"/>
      <c r="B26" s="364"/>
      <c r="C26" s="364"/>
      <c r="D26" s="367"/>
      <c r="E26" s="367"/>
      <c r="F26" s="367"/>
      <c r="G26" s="264"/>
      <c r="H26" s="66" t="s">
        <v>233</v>
      </c>
      <c r="I26" s="66"/>
      <c r="J26" s="258"/>
      <c r="K26" s="68"/>
      <c r="L26" s="78"/>
      <c r="M26" s="145"/>
    </row>
    <row r="27" spans="1:13" ht="28.5" customHeight="1" thickBot="1" x14ac:dyDescent="0.3">
      <c r="A27" s="302" t="s">
        <v>58</v>
      </c>
      <c r="B27" s="262" t="s">
        <v>244</v>
      </c>
      <c r="C27" s="262" t="s">
        <v>260</v>
      </c>
      <c r="D27" s="259">
        <v>10</v>
      </c>
      <c r="E27" s="259">
        <v>7</v>
      </c>
      <c r="F27" s="259">
        <v>4</v>
      </c>
      <c r="G27" s="257">
        <f t="shared" si="0"/>
        <v>280</v>
      </c>
      <c r="H27" s="66" t="s">
        <v>236</v>
      </c>
      <c r="I27" s="186" t="s">
        <v>322</v>
      </c>
      <c r="J27" s="325">
        <f ca="1">IF(G27&gt;=400,YEAR(TODAY())+1,IF(G27&gt;70,YEAR(TODAY())+3,YEAR(TODAY())+5))</f>
        <v>2020</v>
      </c>
      <c r="K27" s="68"/>
      <c r="L27" s="78"/>
      <c r="M27" s="145"/>
    </row>
    <row r="28" spans="1:13" ht="33.75" customHeight="1" thickBot="1" x14ac:dyDescent="0.3">
      <c r="A28" s="258"/>
      <c r="B28" s="258"/>
      <c r="C28" s="258"/>
      <c r="D28" s="304"/>
      <c r="E28" s="304"/>
      <c r="F28" s="304"/>
      <c r="G28" s="308"/>
      <c r="H28" s="167" t="s">
        <v>268</v>
      </c>
      <c r="I28" s="185" t="s">
        <v>331</v>
      </c>
      <c r="J28" s="258"/>
      <c r="K28" s="77"/>
      <c r="L28" s="78" t="s">
        <v>269</v>
      </c>
      <c r="M28" s="145"/>
    </row>
    <row r="29" spans="1:13" ht="36.75" thickBot="1" x14ac:dyDescent="0.3">
      <c r="A29" s="111" t="s">
        <v>21</v>
      </c>
      <c r="B29" s="18" t="s">
        <v>241</v>
      </c>
      <c r="C29" s="18" t="s">
        <v>270</v>
      </c>
      <c r="D29" s="87">
        <v>7</v>
      </c>
      <c r="E29" s="87">
        <v>4</v>
      </c>
      <c r="F29" s="87">
        <v>4</v>
      </c>
      <c r="G29" s="82">
        <f t="shared" si="0"/>
        <v>112</v>
      </c>
      <c r="H29" s="101" t="s">
        <v>271</v>
      </c>
      <c r="I29" s="101" t="s">
        <v>328</v>
      </c>
      <c r="J29" s="77">
        <f t="shared" ref="J29" ca="1" si="1">IF(G29&gt;400,YEAR(TODAY())+1,IF(G29&gt;70,YEAR(TODAY())+3,YEAR(TODAY())+5))</f>
        <v>2020</v>
      </c>
      <c r="K29" s="109"/>
      <c r="L29" s="98" t="s">
        <v>272</v>
      </c>
      <c r="M29" s="145"/>
    </row>
    <row r="30" spans="1:13" ht="60.75" thickBot="1" x14ac:dyDescent="0.3">
      <c r="A30" s="175" t="s">
        <v>63</v>
      </c>
      <c r="B30" s="170" t="s">
        <v>257</v>
      </c>
      <c r="C30" s="170"/>
      <c r="D30" s="169">
        <v>4</v>
      </c>
      <c r="E30" s="169">
        <v>7</v>
      </c>
      <c r="F30" s="169">
        <v>10</v>
      </c>
      <c r="G30" s="169">
        <f>D30*E30*F30</f>
        <v>280</v>
      </c>
      <c r="H30" s="66" t="s">
        <v>245</v>
      </c>
      <c r="I30" s="186" t="s">
        <v>331</v>
      </c>
      <c r="J30" s="169">
        <f ca="1">IF(G30&gt;=400,YEAR(TODAY())+1,IF(G30&gt;70,YEAR(TODAY())+3,YEAR(TODAY())+5))</f>
        <v>2020</v>
      </c>
      <c r="K30" s="69"/>
      <c r="L30" s="78"/>
      <c r="M30" s="122"/>
    </row>
    <row r="31" spans="1:13" ht="36.75" thickBot="1" x14ac:dyDescent="0.3">
      <c r="A31" s="263" t="s">
        <v>118</v>
      </c>
      <c r="B31" s="262" t="s">
        <v>215</v>
      </c>
      <c r="C31" s="262" t="s">
        <v>256</v>
      </c>
      <c r="D31" s="331">
        <v>10</v>
      </c>
      <c r="E31" s="331">
        <v>4</v>
      </c>
      <c r="F31" s="331">
        <v>4</v>
      </c>
      <c r="G31" s="326">
        <f t="shared" si="0"/>
        <v>160</v>
      </c>
      <c r="H31" s="66" t="s">
        <v>238</v>
      </c>
      <c r="I31" s="186" t="s">
        <v>331</v>
      </c>
      <c r="J31" s="77">
        <f ca="1">IF(G31&gt;400,YEAR(TODAY())+1,IF(G31&gt;70,YEAR(TODAY())+3,YEAR(TODAY())+5))</f>
        <v>2020</v>
      </c>
      <c r="K31" s="68"/>
      <c r="L31" s="78"/>
      <c r="M31" s="145"/>
    </row>
    <row r="32" spans="1:13" ht="15.75" thickBot="1" x14ac:dyDescent="0.3">
      <c r="A32" s="330"/>
      <c r="B32" s="330"/>
      <c r="C32" s="330"/>
      <c r="D32" s="330"/>
      <c r="E32" s="330"/>
      <c r="F32" s="330"/>
      <c r="G32" s="330"/>
      <c r="H32" s="66" t="s">
        <v>237</v>
      </c>
      <c r="I32" s="186" t="s">
        <v>331</v>
      </c>
      <c r="J32" s="77">
        <f ca="1">IF(G32&gt;400,YEAR(TODAY())+1,IF(G32&gt;70,YEAR(TODAY())+3,YEAR(TODAY())+5))</f>
        <v>2022</v>
      </c>
      <c r="K32" s="68"/>
      <c r="L32" s="78"/>
      <c r="M32" s="145"/>
    </row>
    <row r="33" spans="1:13" ht="24.75" thickBot="1" x14ac:dyDescent="0.3">
      <c r="A33" s="264"/>
      <c r="B33" s="264"/>
      <c r="C33" s="264"/>
      <c r="D33" s="264"/>
      <c r="E33" s="264"/>
      <c r="F33" s="264"/>
      <c r="G33" s="264"/>
      <c r="H33" s="66" t="s">
        <v>273</v>
      </c>
      <c r="I33" s="186" t="s">
        <v>328</v>
      </c>
      <c r="J33" s="77">
        <f ca="1">IF(G33&gt;400,YEAR(TODAY())+1,IF(G33&gt;70,YEAR(TODAY())+3,YEAR(TODAY())+5))</f>
        <v>2022</v>
      </c>
      <c r="K33" s="68"/>
      <c r="L33" s="78"/>
      <c r="M33" s="145"/>
    </row>
    <row r="34" spans="1:13" x14ac:dyDescent="0.25">
      <c r="B34" s="90"/>
      <c r="K34" s="163"/>
    </row>
    <row r="35" spans="1:13" ht="15.75" x14ac:dyDescent="0.25">
      <c r="A35" s="172" t="s">
        <v>114</v>
      </c>
      <c r="B35" s="90"/>
      <c r="D35" s="93"/>
      <c r="K35" s="163"/>
    </row>
    <row r="36" spans="1:13" x14ac:dyDescent="0.25">
      <c r="A36" s="177">
        <v>2009</v>
      </c>
      <c r="B36" s="90"/>
      <c r="C36" s="174"/>
      <c r="H36"/>
      <c r="I36"/>
      <c r="J36"/>
      <c r="K36"/>
      <c r="L36"/>
      <c r="M36"/>
    </row>
    <row r="37" spans="1:13" ht="24.75" x14ac:dyDescent="0.25">
      <c r="A37" s="173" t="s">
        <v>247</v>
      </c>
      <c r="B37" s="90"/>
      <c r="C37" s="173"/>
      <c r="H37"/>
      <c r="I37"/>
      <c r="J37"/>
      <c r="K37"/>
      <c r="L37"/>
      <c r="M37"/>
    </row>
    <row r="38" spans="1:13" ht="26.25" customHeight="1" x14ac:dyDescent="0.25">
      <c r="A38" s="177">
        <v>2011</v>
      </c>
      <c r="B38" s="90"/>
      <c r="C38" s="173"/>
      <c r="H38"/>
      <c r="I38"/>
      <c r="J38"/>
      <c r="K38"/>
      <c r="L38"/>
      <c r="M38"/>
    </row>
    <row r="39" spans="1:13" x14ac:dyDescent="0.25">
      <c r="A39" s="173" t="s">
        <v>248</v>
      </c>
      <c r="B39" s="90"/>
      <c r="C39" s="174"/>
      <c r="H39"/>
      <c r="I39"/>
      <c r="J39"/>
      <c r="K39"/>
      <c r="L39"/>
      <c r="M39"/>
    </row>
    <row r="40" spans="1:13" x14ac:dyDescent="0.25">
      <c r="A40" s="174">
        <v>2012</v>
      </c>
      <c r="B40" s="90"/>
      <c r="C40" s="173"/>
      <c r="H40"/>
      <c r="I40"/>
      <c r="J40"/>
      <c r="K40"/>
      <c r="L40"/>
      <c r="M40"/>
    </row>
    <row r="41" spans="1:13" ht="24.75" x14ac:dyDescent="0.25">
      <c r="A41" s="173" t="s">
        <v>249</v>
      </c>
      <c r="B41" s="90"/>
      <c r="C41" s="174"/>
      <c r="H41"/>
      <c r="I41"/>
      <c r="J41"/>
      <c r="K41"/>
      <c r="L41"/>
      <c r="M41"/>
    </row>
    <row r="42" spans="1:13" ht="25.5" customHeight="1" x14ac:dyDescent="0.25">
      <c r="A42" s="174">
        <v>2013</v>
      </c>
      <c r="B42" s="90"/>
      <c r="C42" s="90"/>
    </row>
    <row r="43" spans="1:13" ht="26.25" customHeight="1" x14ac:dyDescent="0.25">
      <c r="A43" s="5" t="s">
        <v>250</v>
      </c>
      <c r="B43" s="90"/>
      <c r="C43" s="90"/>
    </row>
    <row r="44" spans="1:13" x14ac:dyDescent="0.25">
      <c r="A44" s="90"/>
      <c r="B44" s="90"/>
      <c r="C44" s="90"/>
      <c r="H44"/>
      <c r="I44"/>
      <c r="J44"/>
      <c r="K44"/>
      <c r="L44"/>
      <c r="M44"/>
    </row>
    <row r="45" spans="1:13" x14ac:dyDescent="0.25">
      <c r="C45"/>
      <c r="H45"/>
      <c r="I45"/>
      <c r="J45"/>
      <c r="K45"/>
      <c r="L45"/>
      <c r="M45"/>
    </row>
    <row r="46" spans="1:13" x14ac:dyDescent="0.25">
      <c r="C46"/>
      <c r="H46"/>
      <c r="I46"/>
      <c r="J46"/>
      <c r="K46"/>
      <c r="L46"/>
      <c r="M46"/>
    </row>
    <row r="47" spans="1:13" x14ac:dyDescent="0.25">
      <c r="C47"/>
      <c r="H47"/>
      <c r="I47"/>
      <c r="J47"/>
      <c r="K47"/>
      <c r="L47"/>
      <c r="M47"/>
    </row>
    <row r="48" spans="1:13" x14ac:dyDescent="0.25">
      <c r="C48"/>
      <c r="H48"/>
      <c r="I48"/>
      <c r="J48"/>
      <c r="K48"/>
      <c r="L48"/>
      <c r="M48"/>
    </row>
  </sheetData>
  <autoFilter ref="A10:M33"/>
  <mergeCells count="60">
    <mergeCell ref="F27:F28"/>
    <mergeCell ref="G27:G28"/>
    <mergeCell ref="J27:J28"/>
    <mergeCell ref="B27:B28"/>
    <mergeCell ref="C27:C28"/>
    <mergeCell ref="F31:F33"/>
    <mergeCell ref="G31:G33"/>
    <mergeCell ref="A24:A26"/>
    <mergeCell ref="B24:B26"/>
    <mergeCell ref="C24:C26"/>
    <mergeCell ref="D24:D26"/>
    <mergeCell ref="E24:E26"/>
    <mergeCell ref="A31:A33"/>
    <mergeCell ref="B31:B33"/>
    <mergeCell ref="C31:C33"/>
    <mergeCell ref="D31:D33"/>
    <mergeCell ref="E31:E33"/>
    <mergeCell ref="A27:A28"/>
    <mergeCell ref="D27:D28"/>
    <mergeCell ref="E27:E28"/>
    <mergeCell ref="F24:F26"/>
    <mergeCell ref="A21:A23"/>
    <mergeCell ref="B21:B23"/>
    <mergeCell ref="C21:C23"/>
    <mergeCell ref="A4:K4"/>
    <mergeCell ref="A7:C7"/>
    <mergeCell ref="A8:C8"/>
    <mergeCell ref="A9:A10"/>
    <mergeCell ref="B9:B10"/>
    <mergeCell ref="C9:C10"/>
    <mergeCell ref="D9:G9"/>
    <mergeCell ref="H9:H10"/>
    <mergeCell ref="I9:I10"/>
    <mergeCell ref="J9:J10"/>
    <mergeCell ref="K9:K10"/>
    <mergeCell ref="A18:A20"/>
    <mergeCell ref="B18:B20"/>
    <mergeCell ref="C18:C20"/>
    <mergeCell ref="D18:D20"/>
    <mergeCell ref="E18:E20"/>
    <mergeCell ref="A14:A17"/>
    <mergeCell ref="B14:B17"/>
    <mergeCell ref="C14:C17"/>
    <mergeCell ref="D14:D17"/>
    <mergeCell ref="E14:E17"/>
    <mergeCell ref="D21:D23"/>
    <mergeCell ref="E21:E23"/>
    <mergeCell ref="J24:J26"/>
    <mergeCell ref="L9:L10"/>
    <mergeCell ref="M9:M10"/>
    <mergeCell ref="G21:G23"/>
    <mergeCell ref="J21:J23"/>
    <mergeCell ref="G14:G17"/>
    <mergeCell ref="J14:J17"/>
    <mergeCell ref="J18:J20"/>
    <mergeCell ref="G18:G20"/>
    <mergeCell ref="F21:F23"/>
    <mergeCell ref="F18:F20"/>
    <mergeCell ref="F14:F17"/>
    <mergeCell ref="G24:G26"/>
  </mergeCells>
  <conditionalFormatting sqref="G24:G25 G15:G16 G11:G12 G27:G31">
    <cfRule type="containsText" dxfId="21" priority="18" operator="containsText" text="P3">
      <formula>NOT(ISERROR(SEARCH("P3",G11)))</formula>
    </cfRule>
    <cfRule type="containsText" dxfId="20" priority="19" operator="containsText" text="P2">
      <formula>NOT(ISERROR(SEARCH("P2",G11)))</formula>
    </cfRule>
    <cfRule type="containsText" dxfId="19" priority="20" operator="containsText" text="P1">
      <formula>NOT(ISERROR(SEARCH("P1",G11)))</formula>
    </cfRule>
  </conditionalFormatting>
  <conditionalFormatting sqref="K11:K27 K29:K33">
    <cfRule type="cellIs" dxfId="18" priority="17" operator="greaterThan">
      <formula>#REF!</formula>
    </cfRule>
  </conditionalFormatting>
  <conditionalFormatting sqref="G11:G25 G27:G31">
    <cfRule type="cellIs" dxfId="17" priority="14" stopIfTrue="1" operator="between">
      <formula>70</formula>
      <formula>399</formula>
    </cfRule>
    <cfRule type="cellIs" dxfId="16" priority="15" stopIfTrue="1" operator="lessThan">
      <formula>69</formula>
    </cfRule>
    <cfRule type="cellIs" dxfId="15" priority="16" stopIfTrue="1" operator="greaterThanOrEqual">
      <formula>400</formula>
    </cfRule>
  </conditionalFormatting>
  <conditionalFormatting sqref="K29">
    <cfRule type="cellIs" dxfId="14" priority="5" operator="greater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drawing r:id="rId2"/>
  <legacyDrawing r:id="rId3"/>
  <controls>
    <mc:AlternateContent xmlns:mc="http://schemas.openxmlformats.org/markup-compatibility/2006">
      <mc:Choice Requires="x14">
        <control shapeId="7170" r:id="rId4" name="Bt2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1714500</xdr:colOff>
                <xdr:row>2</xdr:row>
                <xdr:rowOff>190500</xdr:rowOff>
              </to>
            </anchor>
          </controlPr>
        </control>
      </mc:Choice>
      <mc:Fallback>
        <control shapeId="7170" r:id="rId4" name="Bt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'CALCUL ECHELLE'!C62:C65</xm:f>
          </x14:formula1>
          <xm:sqref>D34:F34</xm:sqref>
        </x14:dataValidation>
        <x14:dataValidation type="list" allowBlank="1" showInputMessage="1" showErrorMessage="1">
          <x14:formula1>
            <xm:f>'CALCUL ECHELLE'!C39:C42</xm:f>
          </x14:formula1>
          <xm:sqref>D11:F31</xm:sqref>
        </x14:dataValidation>
        <x14:dataValidation type="list" allowBlank="1" showInputMessage="1" showErrorMessage="1">
          <x14:formula1>
            <xm:f>'RISQUES ET GESTIONNNAIRES'!A25:A376</xm:f>
          </x14:formula1>
          <xm:sqref>A34</xm:sqref>
        </x14:dataValidation>
        <x14:dataValidation type="list" allowBlank="1" showInputMessage="1" showErrorMessage="1">
          <x14:formula1>
            <xm:f>'RISQUES ET GESTIONNNAIRES'!A20:A371</xm:f>
          </x14:formula1>
          <xm:sqref>A29:A31</xm:sqref>
        </x14:dataValidation>
        <x14:dataValidation type="list" allowBlank="1" showInputMessage="1" showErrorMessage="1">
          <x14:formula1>
            <xm:f>'RISQUES ET GESTIONNNAIRES'!A18:A369</xm:f>
          </x14:formula1>
          <xm:sqref>A27</xm:sqref>
        </x14:dataValidation>
        <x14:dataValidation type="list" allowBlank="1" showInputMessage="1" showErrorMessage="1">
          <x14:formula1>
            <xm:f>'RISQUES ET GESTIONNNAIRES'!A2:A353</xm:f>
          </x14:formula1>
          <xm:sqref>A11:A25</xm:sqref>
        </x14:dataValidation>
        <x14:dataValidation type="list" allowBlank="1" showInputMessage="1" showErrorMessage="1">
          <x14:formula1>
            <xm:f>'RISQUES ET GESTIONNNAIRES'!D2:D29</xm:f>
          </x14:formula1>
          <xm:sqref>I11:I35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72"/>
  <sheetViews>
    <sheetView zoomScale="80" zoomScaleNormal="80" workbookViewId="0">
      <selection activeCell="P4" sqref="P4"/>
    </sheetView>
  </sheetViews>
  <sheetFormatPr baseColWidth="10" defaultRowHeight="15" x14ac:dyDescent="0.25"/>
  <cols>
    <col min="1" max="1" width="47.42578125" bestFit="1" customWidth="1"/>
    <col min="2" max="2" width="35.42578125" customWidth="1"/>
    <col min="3" max="3" width="34.7109375" customWidth="1"/>
    <col min="8" max="8" width="35.42578125" bestFit="1" customWidth="1"/>
    <col min="9" max="9" width="13.5703125" customWidth="1"/>
    <col min="11" max="11" width="18.85546875" style="67" customWidth="1"/>
    <col min="12" max="12" width="23.7109375" customWidth="1"/>
  </cols>
  <sheetData>
    <row r="1" spans="1:13" ht="16.5" thickBot="1" x14ac:dyDescent="0.3">
      <c r="A1" s="276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8"/>
    </row>
    <row r="2" spans="1:13" ht="16.5" thickBot="1" x14ac:dyDescent="0.3">
      <c r="A2" s="1"/>
      <c r="B2" s="2"/>
      <c r="C2" s="2"/>
      <c r="D2" s="3"/>
      <c r="E2" s="3"/>
      <c r="F2" s="3"/>
    </row>
    <row r="3" spans="1:13" ht="15.75" thickBot="1" x14ac:dyDescent="0.3">
      <c r="A3" s="4"/>
      <c r="B3" s="5"/>
      <c r="C3" s="75"/>
      <c r="D3" s="6"/>
      <c r="E3" s="7"/>
      <c r="F3" s="7"/>
      <c r="G3" s="6"/>
      <c r="H3" s="6"/>
      <c r="I3" s="6"/>
    </row>
    <row r="4" spans="1:13" ht="15" customHeight="1" x14ac:dyDescent="0.25">
      <c r="A4" s="279"/>
      <c r="B4" s="280"/>
      <c r="C4" s="280"/>
      <c r="D4" s="6"/>
      <c r="E4" s="6"/>
      <c r="F4" s="6"/>
      <c r="G4" s="6"/>
      <c r="H4" s="6"/>
      <c r="I4" s="6"/>
    </row>
    <row r="5" spans="1:13" ht="15.75" thickBot="1" x14ac:dyDescent="0.3">
      <c r="A5" s="281"/>
      <c r="B5" s="282"/>
      <c r="C5" s="282"/>
      <c r="D5" s="8"/>
      <c r="E5" s="4"/>
      <c r="F5" s="4"/>
      <c r="H5" s="6"/>
      <c r="I5" s="6"/>
    </row>
    <row r="6" spans="1:13" ht="15.75" thickBot="1" x14ac:dyDescent="0.3">
      <c r="A6" s="214"/>
      <c r="B6" s="254"/>
      <c r="C6" s="254"/>
      <c r="D6" s="8"/>
      <c r="E6" s="4"/>
      <c r="F6" s="4"/>
      <c r="H6" s="6"/>
      <c r="I6" s="6"/>
    </row>
    <row r="7" spans="1:13" ht="15.75" thickBot="1" x14ac:dyDescent="0.3">
      <c r="A7" s="214"/>
      <c r="B7" s="254"/>
      <c r="C7" s="254"/>
      <c r="D7" s="8"/>
      <c r="E7" s="4"/>
      <c r="F7" s="4"/>
      <c r="H7" s="6"/>
      <c r="I7" s="6"/>
    </row>
    <row r="8" spans="1:13" ht="15.75" customHeight="1" thickBot="1" x14ac:dyDescent="0.3">
      <c r="A8" s="9"/>
      <c r="B8" s="10"/>
      <c r="C8" s="10"/>
      <c r="D8" s="4"/>
      <c r="E8" s="4"/>
      <c r="F8" s="4"/>
      <c r="G8" s="6"/>
      <c r="H8" s="6"/>
      <c r="I8" s="6"/>
    </row>
    <row r="9" spans="1:13" ht="15.75" thickBot="1" x14ac:dyDescent="0.3">
      <c r="A9" s="284" t="s">
        <v>2</v>
      </c>
      <c r="B9" s="284" t="s">
        <v>3</v>
      </c>
      <c r="C9" s="286" t="s">
        <v>4</v>
      </c>
      <c r="D9" s="370" t="s">
        <v>5</v>
      </c>
      <c r="E9" s="370"/>
      <c r="F9" s="370"/>
      <c r="G9" s="370"/>
      <c r="H9" s="291" t="s">
        <v>87</v>
      </c>
      <c r="I9" s="293" t="s">
        <v>6</v>
      </c>
      <c r="J9" s="295" t="s">
        <v>7</v>
      </c>
      <c r="K9" s="267" t="s">
        <v>88</v>
      </c>
      <c r="L9" s="295" t="s">
        <v>8</v>
      </c>
      <c r="M9" s="267" t="s">
        <v>128</v>
      </c>
    </row>
    <row r="10" spans="1:13" ht="15.75" thickBot="1" x14ac:dyDescent="0.3">
      <c r="A10" s="285"/>
      <c r="B10" s="285"/>
      <c r="C10" s="287"/>
      <c r="D10" s="11" t="s">
        <v>9</v>
      </c>
      <c r="E10" s="11" t="s">
        <v>10</v>
      </c>
      <c r="F10" s="11" t="s">
        <v>11</v>
      </c>
      <c r="G10" s="12" t="s">
        <v>12</v>
      </c>
      <c r="H10" s="292"/>
      <c r="I10" s="294"/>
      <c r="J10" s="295"/>
      <c r="K10" s="267"/>
      <c r="L10" s="295"/>
      <c r="M10" s="267"/>
    </row>
    <row r="11" spans="1:13" ht="36.75" thickBot="1" x14ac:dyDescent="0.3">
      <c r="A11" s="64" t="s">
        <v>13</v>
      </c>
      <c r="B11" s="18" t="s">
        <v>93</v>
      </c>
      <c r="C11" s="18" t="s">
        <v>295</v>
      </c>
      <c r="D11" s="76">
        <v>4</v>
      </c>
      <c r="E11" s="76">
        <v>10</v>
      </c>
      <c r="F11" s="76">
        <v>4</v>
      </c>
      <c r="G11" s="66">
        <f>D11*E11*F11</f>
        <v>160</v>
      </c>
      <c r="H11" s="66" t="s">
        <v>94</v>
      </c>
      <c r="I11" s="66"/>
      <c r="J11" s="106">
        <f ca="1">IF(G11&gt;=400,YEAR(TODAY())+1,IF(G11&gt;70,YEAR(TODAY())+3,YEAR(TODAY())+5))</f>
        <v>2020</v>
      </c>
      <c r="K11" s="68"/>
      <c r="L11" s="78"/>
      <c r="M11" s="116"/>
    </row>
    <row r="12" spans="1:13" ht="37.5" customHeight="1" thickBot="1" x14ac:dyDescent="0.3">
      <c r="A12" s="302" t="s">
        <v>14</v>
      </c>
      <c r="B12" s="262" t="s">
        <v>71</v>
      </c>
      <c r="C12" s="262" t="s">
        <v>75</v>
      </c>
      <c r="D12" s="259">
        <v>10</v>
      </c>
      <c r="E12" s="259">
        <v>7</v>
      </c>
      <c r="F12" s="259">
        <v>7</v>
      </c>
      <c r="G12" s="257">
        <f t="shared" ref="G12:G39" si="0">D12*E12*F12</f>
        <v>490</v>
      </c>
      <c r="H12" s="66" t="s">
        <v>72</v>
      </c>
      <c r="I12" s="186" t="s">
        <v>312</v>
      </c>
      <c r="J12" s="255">
        <v>2014</v>
      </c>
      <c r="K12" s="68">
        <v>2016</v>
      </c>
      <c r="L12" s="78"/>
      <c r="M12" s="116"/>
    </row>
    <row r="13" spans="1:13" ht="42" customHeight="1" thickBot="1" x14ac:dyDescent="0.3">
      <c r="A13" s="303"/>
      <c r="B13" s="274"/>
      <c r="C13" s="274"/>
      <c r="D13" s="258"/>
      <c r="E13" s="258"/>
      <c r="F13" s="258"/>
      <c r="G13" s="258"/>
      <c r="H13" s="66" t="s">
        <v>74</v>
      </c>
      <c r="I13" s="186" t="s">
        <v>322</v>
      </c>
      <c r="J13" s="258"/>
      <c r="K13" s="68"/>
      <c r="L13" s="78"/>
      <c r="M13" s="116"/>
    </row>
    <row r="14" spans="1:13" ht="15.75" thickBot="1" x14ac:dyDescent="0.3">
      <c r="A14" s="302" t="s">
        <v>15</v>
      </c>
      <c r="B14" s="371" t="s">
        <v>92</v>
      </c>
      <c r="C14" s="262" t="s">
        <v>95</v>
      </c>
      <c r="D14" s="259">
        <v>7</v>
      </c>
      <c r="E14" s="259">
        <v>7</v>
      </c>
      <c r="F14" s="259">
        <v>4</v>
      </c>
      <c r="G14" s="257">
        <f>D14*E14*F14</f>
        <v>196</v>
      </c>
      <c r="H14" s="79" t="s">
        <v>16</v>
      </c>
      <c r="I14" s="80" t="s">
        <v>322</v>
      </c>
      <c r="J14" s="341">
        <v>2017</v>
      </c>
      <c r="K14" s="70"/>
      <c r="L14" s="81"/>
      <c r="M14" s="116"/>
    </row>
    <row r="15" spans="1:13" ht="50.25" customHeight="1" thickBot="1" x14ac:dyDescent="0.3">
      <c r="A15" s="274"/>
      <c r="B15" s="372"/>
      <c r="C15" s="274"/>
      <c r="D15" s="274"/>
      <c r="E15" s="274"/>
      <c r="F15" s="274"/>
      <c r="G15" s="274"/>
      <c r="H15" s="123" t="s">
        <v>78</v>
      </c>
      <c r="I15" s="80" t="s">
        <v>328</v>
      </c>
      <c r="J15" s="359"/>
      <c r="K15" s="70">
        <v>2017</v>
      </c>
      <c r="L15" s="81"/>
      <c r="M15" s="116"/>
    </row>
    <row r="16" spans="1:13" ht="24.75" thickBot="1" x14ac:dyDescent="0.3">
      <c r="A16" s="302" t="s">
        <v>17</v>
      </c>
      <c r="B16" s="262" t="s">
        <v>135</v>
      </c>
      <c r="C16" s="262" t="s">
        <v>296</v>
      </c>
      <c r="D16" s="259">
        <v>7</v>
      </c>
      <c r="E16" s="259">
        <v>7</v>
      </c>
      <c r="F16" s="259">
        <v>7</v>
      </c>
      <c r="G16" s="257">
        <f>D16*E16*F16</f>
        <v>343</v>
      </c>
      <c r="H16" s="66" t="s">
        <v>82</v>
      </c>
      <c r="I16" s="186" t="s">
        <v>328</v>
      </c>
      <c r="J16" s="255">
        <v>2013</v>
      </c>
      <c r="K16" s="68">
        <v>2017</v>
      </c>
      <c r="L16" s="78" t="s">
        <v>96</v>
      </c>
      <c r="M16" s="116"/>
    </row>
    <row r="17" spans="1:13" ht="69" customHeight="1" thickBot="1" x14ac:dyDescent="0.3">
      <c r="A17" s="274"/>
      <c r="B17" s="274"/>
      <c r="C17" s="274"/>
      <c r="D17" s="274"/>
      <c r="E17" s="274"/>
      <c r="F17" s="274"/>
      <c r="G17" s="274"/>
      <c r="H17" s="66" t="s">
        <v>89</v>
      </c>
      <c r="I17" s="186" t="s">
        <v>328</v>
      </c>
      <c r="J17" s="274"/>
      <c r="K17" s="68">
        <v>2017</v>
      </c>
      <c r="L17" s="78" t="s">
        <v>96</v>
      </c>
      <c r="M17" s="116"/>
    </row>
    <row r="18" spans="1:13" ht="69" customHeight="1" thickBot="1" x14ac:dyDescent="0.3">
      <c r="A18" s="258"/>
      <c r="B18" s="258"/>
      <c r="C18" s="258"/>
      <c r="D18" s="258"/>
      <c r="E18" s="258"/>
      <c r="F18" s="258"/>
      <c r="G18" s="258"/>
      <c r="H18" s="66" t="s">
        <v>263</v>
      </c>
      <c r="I18" s="186" t="s">
        <v>319</v>
      </c>
      <c r="J18" s="258"/>
      <c r="K18" s="68">
        <v>2017</v>
      </c>
      <c r="L18" s="78" t="s">
        <v>305</v>
      </c>
      <c r="M18" s="116"/>
    </row>
    <row r="19" spans="1:13" ht="63" customHeight="1" thickBot="1" x14ac:dyDescent="0.3">
      <c r="A19" s="302" t="s">
        <v>18</v>
      </c>
      <c r="B19" s="262" t="s">
        <v>297</v>
      </c>
      <c r="C19" s="262" t="s">
        <v>77</v>
      </c>
      <c r="D19" s="259">
        <v>4</v>
      </c>
      <c r="E19" s="259">
        <v>7</v>
      </c>
      <c r="F19" s="259">
        <v>4</v>
      </c>
      <c r="G19" s="257">
        <f>D19*E19*F19</f>
        <v>112</v>
      </c>
      <c r="H19" s="66" t="s">
        <v>136</v>
      </c>
      <c r="I19" s="186" t="s">
        <v>329</v>
      </c>
      <c r="J19" s="255">
        <v>2017</v>
      </c>
      <c r="K19" s="68">
        <v>2017</v>
      </c>
      <c r="L19" s="78" t="s">
        <v>306</v>
      </c>
      <c r="M19" s="116"/>
    </row>
    <row r="20" spans="1:13" ht="63" customHeight="1" thickBot="1" x14ac:dyDescent="0.3">
      <c r="A20" s="258"/>
      <c r="B20" s="258"/>
      <c r="C20" s="258"/>
      <c r="D20" s="258"/>
      <c r="E20" s="258"/>
      <c r="F20" s="258"/>
      <c r="G20" s="258"/>
      <c r="H20" s="83" t="s">
        <v>91</v>
      </c>
      <c r="I20" s="187" t="s">
        <v>329</v>
      </c>
      <c r="J20" s="258"/>
      <c r="K20" s="68">
        <v>2017</v>
      </c>
      <c r="L20" s="89" t="s">
        <v>298</v>
      </c>
      <c r="M20" s="116"/>
    </row>
    <row r="21" spans="1:13" ht="45.75" thickBot="1" x14ac:dyDescent="0.3">
      <c r="A21" s="302" t="s">
        <v>19</v>
      </c>
      <c r="B21" s="262" t="s">
        <v>299</v>
      </c>
      <c r="C21" s="262" t="s">
        <v>83</v>
      </c>
      <c r="D21" s="259">
        <v>10</v>
      </c>
      <c r="E21" s="259">
        <v>7</v>
      </c>
      <c r="F21" s="259">
        <v>4</v>
      </c>
      <c r="G21" s="257">
        <f>D21*E21*F21</f>
        <v>280</v>
      </c>
      <c r="H21" s="66"/>
      <c r="I21" s="186" t="s">
        <v>322</v>
      </c>
      <c r="J21" s="255">
        <v>2016</v>
      </c>
      <c r="K21" s="68">
        <v>2012</v>
      </c>
      <c r="L21" s="78" t="s">
        <v>129</v>
      </c>
      <c r="M21" s="116"/>
    </row>
    <row r="22" spans="1:13" ht="31.5" customHeight="1" thickBot="1" x14ac:dyDescent="0.3">
      <c r="A22" s="274"/>
      <c r="B22" s="274"/>
      <c r="C22" s="274"/>
      <c r="D22" s="274"/>
      <c r="E22" s="274"/>
      <c r="F22" s="274"/>
      <c r="G22" s="274"/>
      <c r="H22" s="66" t="s">
        <v>97</v>
      </c>
      <c r="I22" s="186" t="s">
        <v>329</v>
      </c>
      <c r="J22" s="258"/>
      <c r="K22" s="68">
        <v>2017</v>
      </c>
      <c r="L22" s="78" t="s">
        <v>137</v>
      </c>
      <c r="M22" s="116"/>
    </row>
    <row r="23" spans="1:13" ht="15.75" thickBot="1" x14ac:dyDescent="0.3">
      <c r="A23" s="64" t="s">
        <v>98</v>
      </c>
      <c r="B23" s="18"/>
      <c r="C23" s="18"/>
      <c r="D23" s="65">
        <v>10</v>
      </c>
      <c r="E23" s="65">
        <v>4</v>
      </c>
      <c r="F23" s="65">
        <v>10</v>
      </c>
      <c r="G23" s="66">
        <f t="shared" si="0"/>
        <v>400</v>
      </c>
      <c r="H23" s="66" t="s">
        <v>20</v>
      </c>
      <c r="I23" s="186" t="s">
        <v>328</v>
      </c>
      <c r="J23" s="77">
        <v>2018</v>
      </c>
      <c r="K23" s="68">
        <v>2018</v>
      </c>
      <c r="L23" s="78"/>
      <c r="M23" s="116"/>
    </row>
    <row r="24" spans="1:13" ht="35.25" customHeight="1" thickBot="1" x14ac:dyDescent="0.3">
      <c r="A24" s="64" t="s">
        <v>21</v>
      </c>
      <c r="B24" s="18" t="s">
        <v>99</v>
      </c>
      <c r="C24" s="18" t="s">
        <v>73</v>
      </c>
      <c r="D24" s="65">
        <v>7</v>
      </c>
      <c r="E24" s="65">
        <v>7</v>
      </c>
      <c r="F24" s="65">
        <v>4</v>
      </c>
      <c r="G24" s="66">
        <f t="shared" si="0"/>
        <v>196</v>
      </c>
      <c r="H24" s="66" t="s">
        <v>100</v>
      </c>
      <c r="I24" s="186" t="s">
        <v>329</v>
      </c>
      <c r="J24" s="77">
        <v>2017</v>
      </c>
      <c r="K24" s="68"/>
      <c r="L24" s="78"/>
      <c r="M24" s="116"/>
    </row>
    <row r="25" spans="1:13" ht="24.75" thickBot="1" x14ac:dyDescent="0.3">
      <c r="A25" s="302" t="s">
        <v>67</v>
      </c>
      <c r="B25" s="262" t="s">
        <v>102</v>
      </c>
      <c r="C25" s="262" t="s">
        <v>101</v>
      </c>
      <c r="D25" s="259">
        <v>7</v>
      </c>
      <c r="E25" s="259">
        <v>4</v>
      </c>
      <c r="F25" s="259">
        <v>4</v>
      </c>
      <c r="G25" s="257">
        <f t="shared" si="0"/>
        <v>112</v>
      </c>
      <c r="H25" s="66" t="s">
        <v>76</v>
      </c>
      <c r="I25" s="186" t="s">
        <v>329</v>
      </c>
      <c r="J25" s="255">
        <v>2018</v>
      </c>
      <c r="K25" s="68">
        <v>2014</v>
      </c>
      <c r="L25" s="78"/>
      <c r="M25" s="116"/>
    </row>
    <row r="26" spans="1:13" ht="45.75" thickBot="1" x14ac:dyDescent="0.3">
      <c r="A26" s="303"/>
      <c r="B26" s="258"/>
      <c r="C26" s="258"/>
      <c r="D26" s="258"/>
      <c r="E26" s="258"/>
      <c r="F26" s="258"/>
      <c r="G26" s="258"/>
      <c r="H26" s="66" t="s">
        <v>300</v>
      </c>
      <c r="I26" s="186" t="s">
        <v>325</v>
      </c>
      <c r="J26" s="258"/>
      <c r="K26" s="68">
        <v>2017</v>
      </c>
      <c r="L26" s="78" t="s">
        <v>304</v>
      </c>
      <c r="M26" s="116"/>
    </row>
    <row r="27" spans="1:13" ht="24.75" customHeight="1" thickBot="1" x14ac:dyDescent="0.3">
      <c r="A27" s="302" t="s">
        <v>57</v>
      </c>
      <c r="B27" s="262" t="s">
        <v>103</v>
      </c>
      <c r="C27" s="368" t="s">
        <v>80</v>
      </c>
      <c r="D27" s="369">
        <v>7</v>
      </c>
      <c r="E27" s="369">
        <v>7</v>
      </c>
      <c r="F27" s="369">
        <v>4</v>
      </c>
      <c r="G27" s="373">
        <f t="shared" si="0"/>
        <v>196</v>
      </c>
      <c r="H27" s="66" t="s">
        <v>138</v>
      </c>
      <c r="I27" s="186" t="s">
        <v>328</v>
      </c>
      <c r="J27" s="374">
        <v>2017</v>
      </c>
      <c r="K27" s="68">
        <v>2017</v>
      </c>
      <c r="L27" s="78"/>
      <c r="M27" s="116"/>
    </row>
    <row r="28" spans="1:13" ht="31.5" customHeight="1" thickBot="1" x14ac:dyDescent="0.3">
      <c r="A28" s="305"/>
      <c r="B28" s="299"/>
      <c r="C28" s="299"/>
      <c r="D28" s="274"/>
      <c r="E28" s="274"/>
      <c r="F28" s="274"/>
      <c r="G28" s="270"/>
      <c r="H28" s="167" t="s">
        <v>81</v>
      </c>
      <c r="I28" s="184" t="s">
        <v>329</v>
      </c>
      <c r="J28" s="306"/>
      <c r="K28" s="68">
        <v>2016</v>
      </c>
      <c r="L28" s="78"/>
      <c r="M28" s="116"/>
    </row>
    <row r="29" spans="1:13" ht="24.75" thickBot="1" x14ac:dyDescent="0.3">
      <c r="A29" s="274"/>
      <c r="B29" s="274"/>
      <c r="C29" s="274"/>
      <c r="D29" s="274"/>
      <c r="E29" s="274"/>
      <c r="F29" s="274"/>
      <c r="G29" s="274"/>
      <c r="H29" s="66" t="s">
        <v>139</v>
      </c>
      <c r="I29" s="186" t="s">
        <v>329</v>
      </c>
      <c r="J29" s="306"/>
      <c r="K29" s="68">
        <v>2012</v>
      </c>
      <c r="L29" s="78"/>
      <c r="M29" s="116"/>
    </row>
    <row r="30" spans="1:13" ht="24.75" thickBot="1" x14ac:dyDescent="0.3">
      <c r="A30" s="258"/>
      <c r="B30" s="258"/>
      <c r="C30" s="258"/>
      <c r="D30" s="258"/>
      <c r="E30" s="258"/>
      <c r="F30" s="258"/>
      <c r="G30" s="258"/>
      <c r="H30" s="66" t="s">
        <v>104</v>
      </c>
      <c r="I30" s="186" t="s">
        <v>329</v>
      </c>
      <c r="J30" s="258"/>
      <c r="K30" s="68"/>
      <c r="L30" s="78"/>
      <c r="M30" s="116"/>
    </row>
    <row r="31" spans="1:13" ht="48.75" thickBot="1" x14ac:dyDescent="0.3">
      <c r="A31" s="64" t="s">
        <v>63</v>
      </c>
      <c r="B31" s="18" t="s">
        <v>79</v>
      </c>
      <c r="C31" s="18" t="s">
        <v>84</v>
      </c>
      <c r="D31" s="65">
        <v>4</v>
      </c>
      <c r="E31" s="65">
        <v>7</v>
      </c>
      <c r="F31" s="65">
        <v>1</v>
      </c>
      <c r="G31" s="66">
        <f t="shared" si="0"/>
        <v>28</v>
      </c>
      <c r="H31" s="66"/>
      <c r="I31" s="66"/>
      <c r="J31" s="107"/>
      <c r="K31" s="68"/>
      <c r="L31" s="78"/>
      <c r="M31" s="116"/>
    </row>
    <row r="32" spans="1:13" ht="36.75" thickBot="1" x14ac:dyDescent="0.3">
      <c r="A32" s="302" t="s">
        <v>66</v>
      </c>
      <c r="B32" s="262" t="s">
        <v>110</v>
      </c>
      <c r="C32" s="262" t="s">
        <v>111</v>
      </c>
      <c r="D32" s="259">
        <v>4</v>
      </c>
      <c r="E32" s="259">
        <v>7</v>
      </c>
      <c r="F32" s="259">
        <v>7</v>
      </c>
      <c r="G32" s="257">
        <f t="shared" si="0"/>
        <v>196</v>
      </c>
      <c r="H32" s="83" t="s">
        <v>112</v>
      </c>
      <c r="I32" s="186" t="s">
        <v>329</v>
      </c>
      <c r="J32" s="255">
        <v>2017</v>
      </c>
      <c r="K32" s="68"/>
      <c r="L32" s="78"/>
      <c r="M32" s="116"/>
    </row>
    <row r="33" spans="1:13" ht="45.75" thickBot="1" x14ac:dyDescent="0.3">
      <c r="A33" s="305"/>
      <c r="B33" s="299"/>
      <c r="C33" s="299"/>
      <c r="D33" s="269"/>
      <c r="E33" s="269"/>
      <c r="F33" s="269"/>
      <c r="G33" s="270"/>
      <c r="H33" s="83" t="s">
        <v>140</v>
      </c>
      <c r="I33" s="186" t="s">
        <v>325</v>
      </c>
      <c r="J33" s="306"/>
      <c r="K33" s="68">
        <v>2017</v>
      </c>
      <c r="L33" s="78" t="s">
        <v>304</v>
      </c>
      <c r="M33" s="116"/>
    </row>
    <row r="34" spans="1:13" ht="48" customHeight="1" thickBot="1" x14ac:dyDescent="0.3">
      <c r="A34" s="303"/>
      <c r="B34" s="364"/>
      <c r="C34" s="364"/>
      <c r="D34" s="304"/>
      <c r="E34" s="304"/>
      <c r="F34" s="304"/>
      <c r="G34" s="308"/>
      <c r="H34" s="83" t="s">
        <v>113</v>
      </c>
      <c r="I34" s="186" t="s">
        <v>322</v>
      </c>
      <c r="J34" s="256"/>
      <c r="K34" s="68"/>
      <c r="L34" s="78"/>
      <c r="M34" s="116"/>
    </row>
    <row r="35" spans="1:13" ht="66" customHeight="1" thickBot="1" x14ac:dyDescent="0.3">
      <c r="A35" s="64" t="s">
        <v>58</v>
      </c>
      <c r="B35" s="18" t="s">
        <v>85</v>
      </c>
      <c r="C35" s="18" t="s">
        <v>301</v>
      </c>
      <c r="D35" s="65">
        <v>10</v>
      </c>
      <c r="E35" s="65">
        <v>4</v>
      </c>
      <c r="F35" s="65">
        <v>4</v>
      </c>
      <c r="G35" s="66">
        <f t="shared" si="0"/>
        <v>160</v>
      </c>
      <c r="H35" s="183" t="s">
        <v>307</v>
      </c>
      <c r="I35" s="186" t="s">
        <v>329</v>
      </c>
      <c r="J35" s="77">
        <v>2015</v>
      </c>
      <c r="K35" s="68">
        <v>2017</v>
      </c>
      <c r="L35" s="78" t="s">
        <v>308</v>
      </c>
      <c r="M35" s="116"/>
    </row>
    <row r="36" spans="1:13" ht="45.75" thickBot="1" x14ac:dyDescent="0.3">
      <c r="A36" s="118" t="s">
        <v>22</v>
      </c>
      <c r="B36" s="117" t="s">
        <v>86</v>
      </c>
      <c r="C36" s="117" t="s">
        <v>90</v>
      </c>
      <c r="D36" s="119">
        <v>7</v>
      </c>
      <c r="E36" s="119">
        <v>4</v>
      </c>
      <c r="F36" s="119">
        <v>4</v>
      </c>
      <c r="G36" s="120">
        <f t="shared" si="0"/>
        <v>112</v>
      </c>
      <c r="H36" s="66" t="s">
        <v>302</v>
      </c>
      <c r="I36" s="186" t="s">
        <v>329</v>
      </c>
      <c r="J36" s="121">
        <v>2013</v>
      </c>
      <c r="K36" s="68">
        <v>2017</v>
      </c>
      <c r="L36" s="78" t="s">
        <v>306</v>
      </c>
      <c r="M36" s="116"/>
    </row>
    <row r="37" spans="1:13" ht="36.75" thickBot="1" x14ac:dyDescent="0.3">
      <c r="A37" s="64" t="s">
        <v>55</v>
      </c>
      <c r="B37" s="18" t="s">
        <v>106</v>
      </c>
      <c r="C37" s="18" t="s">
        <v>107</v>
      </c>
      <c r="D37" s="65">
        <v>7</v>
      </c>
      <c r="E37" s="65">
        <v>4</v>
      </c>
      <c r="F37" s="65">
        <v>7</v>
      </c>
      <c r="G37" s="15">
        <f t="shared" si="0"/>
        <v>196</v>
      </c>
      <c r="H37" s="66" t="s">
        <v>105</v>
      </c>
      <c r="I37" s="186" t="s">
        <v>322</v>
      </c>
      <c r="J37" s="77">
        <v>2015</v>
      </c>
      <c r="K37" s="68"/>
      <c r="L37" s="78"/>
      <c r="M37" s="116"/>
    </row>
    <row r="38" spans="1:13" ht="48.75" thickBot="1" x14ac:dyDescent="0.3">
      <c r="A38" s="64" t="s">
        <v>56</v>
      </c>
      <c r="B38" s="18" t="s">
        <v>108</v>
      </c>
      <c r="C38" s="18" t="s">
        <v>109</v>
      </c>
      <c r="D38" s="65">
        <v>7</v>
      </c>
      <c r="E38" s="65">
        <v>4</v>
      </c>
      <c r="F38" s="65">
        <v>4</v>
      </c>
      <c r="G38" s="82">
        <f t="shared" si="0"/>
        <v>112</v>
      </c>
      <c r="H38" s="66" t="s">
        <v>141</v>
      </c>
      <c r="I38" s="66"/>
      <c r="J38" s="77">
        <f t="shared" ref="J38:J39" ca="1" si="1">IF(G38&gt;400,YEAR(TODAY())+1,IF(G38&gt;70,YEAR(TODAY())+3,YEAR(TODAY())+5))</f>
        <v>2020</v>
      </c>
      <c r="K38" s="68">
        <v>2018</v>
      </c>
      <c r="L38" s="63" t="s">
        <v>309</v>
      </c>
      <c r="M38" s="116"/>
    </row>
    <row r="39" spans="1:13" ht="15.75" thickBot="1" x14ac:dyDescent="0.3">
      <c r="A39" s="13"/>
      <c r="B39" s="19"/>
      <c r="C39" s="19"/>
      <c r="D39" s="14"/>
      <c r="E39" s="14"/>
      <c r="F39" s="14"/>
      <c r="G39" s="15">
        <f t="shared" si="0"/>
        <v>0</v>
      </c>
      <c r="H39" s="16"/>
      <c r="I39" s="66"/>
      <c r="J39" s="77">
        <f t="shared" ca="1" si="1"/>
        <v>2022</v>
      </c>
      <c r="K39" s="69"/>
      <c r="L39" s="17"/>
      <c r="M39" s="116"/>
    </row>
    <row r="43" spans="1:13" x14ac:dyDescent="0.25">
      <c r="A43" s="178"/>
      <c r="B43" s="179"/>
      <c r="C43" s="178"/>
      <c r="D43" s="90"/>
      <c r="E43" s="90"/>
      <c r="F43" s="90"/>
      <c r="G43" s="90"/>
      <c r="H43" s="178"/>
      <c r="I43" s="90"/>
    </row>
    <row r="44" spans="1:13" x14ac:dyDescent="0.25">
      <c r="A44" s="180"/>
      <c r="B44" s="179"/>
      <c r="C44" s="181"/>
      <c r="D44" s="90"/>
      <c r="E44" s="90"/>
      <c r="F44" s="90"/>
      <c r="G44" s="90"/>
      <c r="H44" s="182"/>
      <c r="I44" s="90"/>
    </row>
    <row r="45" spans="1:13" x14ac:dyDescent="0.25">
      <c r="A45" s="180"/>
      <c r="B45" s="179"/>
      <c r="C45" s="181"/>
      <c r="D45" s="90"/>
      <c r="E45" s="90"/>
      <c r="F45" s="90"/>
      <c r="G45" s="90"/>
      <c r="H45" s="182"/>
      <c r="I45" s="90"/>
    </row>
    <row r="46" spans="1:13" x14ac:dyDescent="0.25">
      <c r="A46" s="180"/>
      <c r="B46" s="179"/>
      <c r="C46" s="178"/>
      <c r="D46" s="90"/>
      <c r="E46" s="90"/>
      <c r="F46" s="90"/>
      <c r="G46" s="90"/>
      <c r="H46" s="182"/>
      <c r="I46" s="90"/>
    </row>
    <row r="47" spans="1:13" x14ac:dyDescent="0.25">
      <c r="A47" s="178"/>
      <c r="B47" s="179"/>
      <c r="C47" s="181"/>
      <c r="D47" s="90"/>
      <c r="E47" s="90"/>
      <c r="F47" s="90"/>
      <c r="G47" s="90"/>
      <c r="H47" s="178"/>
      <c r="I47" s="90"/>
    </row>
    <row r="48" spans="1:13" x14ac:dyDescent="0.25">
      <c r="A48" s="180"/>
      <c r="B48" s="179"/>
      <c r="C48" s="182"/>
      <c r="D48" s="90"/>
      <c r="E48" s="90"/>
      <c r="F48" s="90"/>
      <c r="G48" s="90"/>
      <c r="H48" s="182"/>
      <c r="I48" s="90"/>
    </row>
    <row r="49" spans="1:9" x14ac:dyDescent="0.25">
      <c r="A49" s="180"/>
      <c r="B49" s="179"/>
      <c r="C49" s="182"/>
      <c r="D49" s="90"/>
      <c r="E49" s="90"/>
      <c r="F49" s="90"/>
      <c r="G49" s="90"/>
      <c r="H49" s="90"/>
      <c r="I49" s="90"/>
    </row>
    <row r="50" spans="1:9" x14ac:dyDescent="0.25">
      <c r="A50" s="180"/>
      <c r="B50" s="179"/>
      <c r="C50" s="178"/>
      <c r="D50" s="90"/>
      <c r="E50" s="90"/>
      <c r="F50" s="90"/>
      <c r="G50" s="90"/>
      <c r="H50" s="90"/>
      <c r="I50" s="90"/>
    </row>
    <row r="51" spans="1:9" x14ac:dyDescent="0.25">
      <c r="A51" s="178"/>
      <c r="B51" s="179"/>
      <c r="C51" s="182"/>
      <c r="D51" s="90"/>
      <c r="E51" s="90"/>
      <c r="F51" s="90"/>
      <c r="G51" s="90"/>
      <c r="H51" s="90"/>
      <c r="I51" s="90"/>
    </row>
    <row r="52" spans="1:9" x14ac:dyDescent="0.25">
      <c r="A52" s="181"/>
      <c r="B52" s="179"/>
      <c r="C52" s="178"/>
      <c r="D52" s="90"/>
      <c r="E52" s="90"/>
      <c r="F52" s="90"/>
      <c r="G52" s="90"/>
      <c r="H52" s="90"/>
      <c r="I52" s="90"/>
    </row>
    <row r="53" spans="1:9" x14ac:dyDescent="0.25">
      <c r="A53" s="182"/>
      <c r="B53" s="179"/>
      <c r="C53" s="182"/>
      <c r="D53" s="90"/>
      <c r="E53" s="90"/>
      <c r="F53" s="90"/>
      <c r="G53" s="90"/>
      <c r="H53" s="90"/>
      <c r="I53" s="90"/>
    </row>
    <row r="54" spans="1:9" x14ac:dyDescent="0.25">
      <c r="A54" s="182"/>
      <c r="B54" s="179"/>
      <c r="C54" s="182"/>
      <c r="D54" s="90"/>
      <c r="E54" s="90"/>
      <c r="F54" s="90"/>
      <c r="G54" s="90"/>
      <c r="H54" s="90"/>
      <c r="I54" s="90"/>
    </row>
    <row r="55" spans="1:9" x14ac:dyDescent="0.25">
      <c r="A55" s="72"/>
      <c r="B55" s="74"/>
    </row>
    <row r="56" spans="1:9" x14ac:dyDescent="0.25">
      <c r="A56" s="73"/>
      <c r="B56" s="74"/>
    </row>
    <row r="57" spans="1:9" x14ac:dyDescent="0.25">
      <c r="A57" s="73"/>
      <c r="B57" s="74"/>
    </row>
    <row r="58" spans="1:9" x14ac:dyDescent="0.25">
      <c r="A58" s="72"/>
      <c r="B58" s="74"/>
    </row>
    <row r="59" spans="1:9" x14ac:dyDescent="0.25">
      <c r="A59" s="73"/>
      <c r="B59" s="74"/>
    </row>
    <row r="60" spans="1:9" x14ac:dyDescent="0.25">
      <c r="A60" s="71"/>
      <c r="B60" s="74"/>
    </row>
    <row r="61" spans="1:9" x14ac:dyDescent="0.25">
      <c r="A61" s="71"/>
      <c r="B61" s="71"/>
    </row>
    <row r="62" spans="1:9" x14ac:dyDescent="0.25">
      <c r="A62" s="72"/>
      <c r="B62" s="71"/>
    </row>
    <row r="63" spans="1:9" x14ac:dyDescent="0.25">
      <c r="A63" s="71"/>
      <c r="B63" s="71"/>
    </row>
    <row r="64" spans="1:9" x14ac:dyDescent="0.25">
      <c r="A64" s="72"/>
      <c r="B64" s="71"/>
    </row>
    <row r="65" spans="1:2" x14ac:dyDescent="0.25">
      <c r="A65" s="71"/>
      <c r="B65" s="71"/>
    </row>
    <row r="66" spans="1:2" x14ac:dyDescent="0.25">
      <c r="A66" s="71"/>
      <c r="B66" s="71"/>
    </row>
    <row r="67" spans="1:2" x14ac:dyDescent="0.25">
      <c r="A67" s="72"/>
      <c r="B67" s="71"/>
    </row>
    <row r="68" spans="1:2" x14ac:dyDescent="0.25">
      <c r="A68" s="71"/>
      <c r="B68" s="71"/>
    </row>
    <row r="69" spans="1:2" x14ac:dyDescent="0.25">
      <c r="A69" s="71"/>
      <c r="B69" s="71"/>
    </row>
    <row r="70" spans="1:2" x14ac:dyDescent="0.25">
      <c r="A70" s="71"/>
      <c r="B70" s="71"/>
    </row>
    <row r="71" spans="1:2" x14ac:dyDescent="0.25">
      <c r="A71" s="72"/>
      <c r="B71" s="71"/>
    </row>
    <row r="72" spans="1:2" x14ac:dyDescent="0.25">
      <c r="A72" s="71"/>
      <c r="B72" s="71"/>
    </row>
  </sheetData>
  <autoFilter ref="A10:L39"/>
  <mergeCells count="77">
    <mergeCell ref="A19:A20"/>
    <mergeCell ref="B19:B20"/>
    <mergeCell ref="C19:C20"/>
    <mergeCell ref="D19:D20"/>
    <mergeCell ref="E19:E20"/>
    <mergeCell ref="J14:J15"/>
    <mergeCell ref="F32:F34"/>
    <mergeCell ref="G32:G34"/>
    <mergeCell ref="J32:J34"/>
    <mergeCell ref="F27:F30"/>
    <mergeCell ref="G27:G30"/>
    <mergeCell ref="J27:J30"/>
    <mergeCell ref="J21:J22"/>
    <mergeCell ref="G21:G22"/>
    <mergeCell ref="F21:F22"/>
    <mergeCell ref="G25:G26"/>
    <mergeCell ref="J25:J26"/>
    <mergeCell ref="F14:F15"/>
    <mergeCell ref="F19:F20"/>
    <mergeCell ref="G19:G20"/>
    <mergeCell ref="J19:J20"/>
    <mergeCell ref="A21:A22"/>
    <mergeCell ref="B21:B22"/>
    <mergeCell ref="C21:C22"/>
    <mergeCell ref="D21:D22"/>
    <mergeCell ref="E21:E22"/>
    <mergeCell ref="G14:G15"/>
    <mergeCell ref="C14:C15"/>
    <mergeCell ref="D14:D15"/>
    <mergeCell ref="E14:E15"/>
    <mergeCell ref="A14:A15"/>
    <mergeCell ref="B14:B15"/>
    <mergeCell ref="J12:J13"/>
    <mergeCell ref="A1:K1"/>
    <mergeCell ref="A4:C4"/>
    <mergeCell ref="A5:C5"/>
    <mergeCell ref="A9:A10"/>
    <mergeCell ref="B9:B10"/>
    <mergeCell ref="C9:C10"/>
    <mergeCell ref="D9:G9"/>
    <mergeCell ref="H9:H10"/>
    <mergeCell ref="I9:I10"/>
    <mergeCell ref="J9:J10"/>
    <mergeCell ref="K9:K10"/>
    <mergeCell ref="A12:A13"/>
    <mergeCell ref="G12:G13"/>
    <mergeCell ref="A32:A34"/>
    <mergeCell ref="B32:B34"/>
    <mergeCell ref="C32:C34"/>
    <mergeCell ref="D32:D34"/>
    <mergeCell ref="E32:E34"/>
    <mergeCell ref="A27:A30"/>
    <mergeCell ref="B27:B30"/>
    <mergeCell ref="C27:C30"/>
    <mergeCell ref="D27:D30"/>
    <mergeCell ref="E27:E30"/>
    <mergeCell ref="B25:B26"/>
    <mergeCell ref="C25:C26"/>
    <mergeCell ref="D25:D26"/>
    <mergeCell ref="E25:E26"/>
    <mergeCell ref="F25:F26"/>
    <mergeCell ref="A25:A26"/>
    <mergeCell ref="M9:M10"/>
    <mergeCell ref="A16:A18"/>
    <mergeCell ref="B16:B18"/>
    <mergeCell ref="C16:C18"/>
    <mergeCell ref="D16:D18"/>
    <mergeCell ref="E16:E18"/>
    <mergeCell ref="F16:F18"/>
    <mergeCell ref="G16:G18"/>
    <mergeCell ref="J16:J18"/>
    <mergeCell ref="L9:L10"/>
    <mergeCell ref="B12:B13"/>
    <mergeCell ref="C12:C13"/>
    <mergeCell ref="D12:D13"/>
    <mergeCell ref="E12:E13"/>
    <mergeCell ref="F12:F13"/>
  </mergeCells>
  <conditionalFormatting sqref="G23:G25 G27:G28 G31:G39 G11:G12">
    <cfRule type="containsText" dxfId="13" priority="5" operator="containsText" text="P3">
      <formula>NOT(ISERROR(SEARCH("P3",G11)))</formula>
    </cfRule>
    <cfRule type="containsText" dxfId="12" priority="6" operator="containsText" text="P2">
      <formula>NOT(ISERROR(SEARCH("P2",G11)))</formula>
    </cfRule>
    <cfRule type="containsText" dxfId="11" priority="7" operator="containsText" text="P1">
      <formula>NOT(ISERROR(SEARCH("P1",G11)))</formula>
    </cfRule>
  </conditionalFormatting>
  <conditionalFormatting sqref="K11:K39">
    <cfRule type="cellIs" dxfId="10" priority="4" operator="greaterThan">
      <formula>$J$11</formula>
    </cfRule>
  </conditionalFormatting>
  <conditionalFormatting sqref="G31:G39 G27:G28 G19 G21:G25 G11:G12 G14:G17">
    <cfRule type="cellIs" dxfId="9" priority="1" stopIfTrue="1" operator="between">
      <formula>70</formula>
      <formula>399</formula>
    </cfRule>
    <cfRule type="cellIs" dxfId="8" priority="2" stopIfTrue="1" operator="lessThan">
      <formula>69</formula>
    </cfRule>
    <cfRule type="cellIs" dxfId="7" priority="3" stopIfTrue="1" operator="greaterThanOrEqual">
      <formula>400</formula>
    </cfRule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8" scale="73" fitToHeight="2" orientation="landscape" r:id="rId1"/>
  <drawing r:id="rId2"/>
  <legacyDrawing r:id="rId3"/>
  <controls>
    <mc:AlternateContent xmlns:mc="http://schemas.openxmlformats.org/markup-compatibility/2006">
      <mc:Choice Requires="x14">
        <control shapeId="8193" r:id="rId4" name="Bt1">
          <controlPr defaultSize="0" autoLine="0" r:id="rId5">
            <anchor moveWithCells="1">
              <from>
                <xdr:col>1</xdr:col>
                <xdr:colOff>1476375</xdr:colOff>
                <xdr:row>1</xdr:row>
                <xdr:rowOff>57150</xdr:rowOff>
              </from>
              <to>
                <xdr:col>2</xdr:col>
                <xdr:colOff>838200</xdr:colOff>
                <xdr:row>3</xdr:row>
                <xdr:rowOff>28575</xdr:rowOff>
              </to>
            </anchor>
          </controlPr>
        </control>
      </mc:Choice>
      <mc:Fallback>
        <control shapeId="8193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'RISQUES ET GESTIONNNAIRES'!A22:A373</xm:f>
          </x14:formula1>
          <xm:sqref>A31:A39</xm:sqref>
        </x14:dataValidation>
        <x14:dataValidation type="list" allowBlank="1" showInputMessage="1" showErrorMessage="1">
          <x14:formula1>
            <xm:f>'RISQUES ET GESTIONNNAIRES'!A10:A361</xm:f>
          </x14:formula1>
          <xm:sqref>A19</xm:sqref>
        </x14:dataValidation>
        <x14:dataValidation type="list" allowBlank="1" showInputMessage="1" showErrorMessage="1">
          <x14:formula1>
            <xm:f>'RISQUES ET GESTIONNNAIRES'!A12:A363</xm:f>
          </x14:formula1>
          <xm:sqref>A21:A29</xm:sqref>
        </x14:dataValidation>
        <x14:dataValidation type="list" allowBlank="1" showInputMessage="1" showErrorMessage="1">
          <x14:formula1>
            <xm:f>'RISQUES ET GESTIONNNAIRES'!A2:A353</xm:f>
          </x14:formula1>
          <xm:sqref>A11:A17</xm:sqref>
        </x14:dataValidation>
        <x14:dataValidation type="list" allowBlank="1" showInputMessage="1" showErrorMessage="1">
          <x14:formula1>
            <xm:f>'CALCUL ECHELLE'!C59:C62</xm:f>
          </x14:formula1>
          <xm:sqref>D31:F39</xm:sqref>
        </x14:dataValidation>
        <x14:dataValidation type="list" allowBlank="1" showInputMessage="1" showErrorMessage="1">
          <x14:formula1>
            <xm:f>'CALCUL ECHELLE'!C55:C58</xm:f>
          </x14:formula1>
          <xm:sqref>D27:F29</xm:sqref>
        </x14:dataValidation>
        <x14:dataValidation type="list" allowBlank="1" showInputMessage="1" showErrorMessage="1">
          <x14:formula1>
            <xm:f>'CALCUL ECHELLE'!C47:C50</xm:f>
          </x14:formula1>
          <xm:sqref>D19:F19</xm:sqref>
        </x14:dataValidation>
        <x14:dataValidation type="list" allowBlank="1" showInputMessage="1" showErrorMessage="1">
          <x14:formula1>
            <xm:f>'CALCUL ECHELLE'!C49:C52</xm:f>
          </x14:formula1>
          <xm:sqref>D21:F25</xm:sqref>
        </x14:dataValidation>
        <x14:dataValidation type="list" allowBlank="1" showInputMessage="1" showErrorMessage="1">
          <x14:formula1>
            <xm:f>'CALCUL ECHELLE'!C39:C42</xm:f>
          </x14:formula1>
          <xm:sqref>D11:F17</xm:sqref>
        </x14:dataValidation>
        <x14:dataValidation type="list" allowBlank="1" showInputMessage="1" showErrorMessage="1">
          <x14:formula1>
            <xm:f>'RISQUES ET GESTIONNNAIRES'!D2:D29</xm:f>
          </x14:formula1>
          <xm:sqref>I11:I39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"/>
  <sheetViews>
    <sheetView workbookViewId="0">
      <selection activeCell="B5" sqref="B5"/>
    </sheetView>
  </sheetViews>
  <sheetFormatPr baseColWidth="10" defaultRowHeight="15" x14ac:dyDescent="0.25"/>
  <sheetData>
    <row r="3" spans="2:2" x14ac:dyDescent="0.25">
      <c r="B3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3:M32"/>
  <sheetViews>
    <sheetView topLeftCell="B1" workbookViewId="0">
      <selection activeCell="L8" sqref="L8"/>
    </sheetView>
  </sheetViews>
  <sheetFormatPr baseColWidth="10" defaultRowHeight="15" x14ac:dyDescent="0.25"/>
  <cols>
    <col min="1" max="1" width="39.42578125" bestFit="1" customWidth="1"/>
    <col min="2" max="2" width="20.42578125" bestFit="1" customWidth="1"/>
    <col min="3" max="3" width="29" bestFit="1" customWidth="1"/>
    <col min="8" max="8" width="29.140625" bestFit="1" customWidth="1"/>
    <col min="9" max="9" width="20.42578125" bestFit="1" customWidth="1"/>
  </cols>
  <sheetData>
    <row r="3" spans="1:13" ht="15.75" thickBot="1" x14ac:dyDescent="0.3"/>
    <row r="4" spans="1:13" ht="16.5" thickBot="1" x14ac:dyDescent="0.3">
      <c r="A4" s="276" t="s">
        <v>0</v>
      </c>
      <c r="B4" s="277"/>
      <c r="C4" s="277"/>
      <c r="D4" s="277"/>
      <c r="E4" s="277"/>
      <c r="F4" s="277"/>
      <c r="G4" s="277"/>
      <c r="H4" s="277"/>
      <c r="I4" s="277"/>
      <c r="J4" s="277"/>
      <c r="K4" s="278"/>
    </row>
    <row r="5" spans="1:13" ht="16.5" thickBot="1" x14ac:dyDescent="0.3">
      <c r="A5" s="1"/>
      <c r="B5" s="2"/>
      <c r="C5" s="2"/>
      <c r="D5" s="3"/>
      <c r="E5" s="3"/>
      <c r="F5" s="3"/>
      <c r="K5" s="67"/>
    </row>
    <row r="6" spans="1:13" ht="15.75" thickBot="1" x14ac:dyDescent="0.3">
      <c r="A6" s="4" t="s">
        <v>125</v>
      </c>
      <c r="B6" s="5" t="s">
        <v>123</v>
      </c>
      <c r="C6" s="96"/>
      <c r="D6" s="6"/>
      <c r="E6" s="7"/>
      <c r="F6" s="7"/>
      <c r="G6" s="6"/>
      <c r="H6" s="6"/>
      <c r="I6" s="6"/>
      <c r="K6" s="67"/>
    </row>
    <row r="7" spans="1:13" x14ac:dyDescent="0.25">
      <c r="A7" s="279"/>
      <c r="B7" s="280"/>
      <c r="C7" s="280"/>
      <c r="D7" s="6"/>
      <c r="E7" s="6"/>
      <c r="F7" s="6"/>
      <c r="G7" s="6"/>
      <c r="H7" s="6" t="s">
        <v>1</v>
      </c>
      <c r="I7" s="6">
        <v>2017</v>
      </c>
      <c r="K7" s="67"/>
    </row>
    <row r="8" spans="1:13" ht="15.75" thickBot="1" x14ac:dyDescent="0.3">
      <c r="A8" s="281"/>
      <c r="B8" s="282"/>
      <c r="C8" s="282"/>
      <c r="D8" s="8"/>
      <c r="E8" s="4"/>
      <c r="F8" s="4"/>
      <c r="G8" s="6"/>
      <c r="H8" s="6"/>
      <c r="I8" s="6"/>
      <c r="K8" s="67"/>
    </row>
    <row r="9" spans="1:13" ht="15.75" thickBot="1" x14ac:dyDescent="0.3">
      <c r="A9" s="9"/>
      <c r="B9" s="10"/>
      <c r="C9" s="10"/>
      <c r="D9" s="4"/>
      <c r="E9" s="4"/>
      <c r="F9" s="4"/>
      <c r="G9" s="6"/>
      <c r="H9" s="6"/>
      <c r="I9" s="6"/>
      <c r="K9" s="67"/>
    </row>
    <row r="10" spans="1:13" ht="15.75" customHeight="1" thickBot="1" x14ac:dyDescent="0.3">
      <c r="A10" s="233" t="s">
        <v>2</v>
      </c>
      <c r="B10" s="234" t="s">
        <v>3</v>
      </c>
      <c r="C10" s="236" t="s">
        <v>4</v>
      </c>
      <c r="D10" s="238" t="s">
        <v>5</v>
      </c>
      <c r="E10" s="239"/>
      <c r="F10" s="239"/>
      <c r="G10" s="240"/>
      <c r="H10" s="241" t="s">
        <v>87</v>
      </c>
      <c r="I10" s="243" t="s">
        <v>6</v>
      </c>
      <c r="J10" s="245" t="s">
        <v>7</v>
      </c>
      <c r="K10" s="246" t="s">
        <v>122</v>
      </c>
      <c r="L10" s="247" t="s">
        <v>8</v>
      </c>
      <c r="M10" s="246" t="s">
        <v>128</v>
      </c>
    </row>
    <row r="11" spans="1:13" ht="15.75" thickBot="1" x14ac:dyDescent="0.3">
      <c r="A11" s="224"/>
      <c r="B11" s="235"/>
      <c r="C11" s="237"/>
      <c r="D11" s="253" t="s">
        <v>9</v>
      </c>
      <c r="E11" s="253" t="s">
        <v>10</v>
      </c>
      <c r="F11" s="253" t="s">
        <v>11</v>
      </c>
      <c r="G11" s="12" t="s">
        <v>12</v>
      </c>
      <c r="H11" s="242"/>
      <c r="I11" s="244"/>
      <c r="J11" s="245"/>
      <c r="K11" s="246"/>
      <c r="L11" s="248"/>
      <c r="M11" s="246"/>
    </row>
    <row r="12" spans="1:13" ht="15.75" thickBot="1" x14ac:dyDescent="0.3">
      <c r="A12" s="110" t="s">
        <v>13</v>
      </c>
      <c r="B12" s="18"/>
      <c r="C12" s="18"/>
      <c r="D12" s="87"/>
      <c r="E12" s="87"/>
      <c r="F12" s="87"/>
      <c r="G12" s="82">
        <f>D12*E12*F12</f>
        <v>0</v>
      </c>
      <c r="H12" s="82"/>
      <c r="I12" s="66"/>
      <c r="J12" s="86">
        <f ca="1">IF(G12&gt;400,YEAR(TODAY())+1,IF(G12&gt;70,YEAR(TODAY())+3,YEAR(TODAY())+5))</f>
        <v>2022</v>
      </c>
      <c r="K12" s="69"/>
      <c r="L12" s="85"/>
      <c r="M12" s="116"/>
    </row>
    <row r="13" spans="1:13" ht="15.75" thickBot="1" x14ac:dyDescent="0.3">
      <c r="A13" s="110" t="s">
        <v>115</v>
      </c>
      <c r="B13" s="18"/>
      <c r="C13" s="18"/>
      <c r="D13" s="87"/>
      <c r="E13" s="87"/>
      <c r="F13" s="87"/>
      <c r="G13" s="82">
        <f>D13*E13*F13</f>
        <v>0</v>
      </c>
      <c r="H13" s="101"/>
      <c r="I13" s="101"/>
      <c r="J13" s="100">
        <f ca="1">IF(G13&gt;400,YEAR(TODAY())+1,IF(G13&gt;70,YEAR(TODAY())+3,YEAR(TODAY())+5))</f>
        <v>2022</v>
      </c>
      <c r="K13" s="99"/>
      <c r="L13" s="108"/>
      <c r="M13" s="116"/>
    </row>
    <row r="14" spans="1:13" ht="48.75" thickBot="1" x14ac:dyDescent="0.3">
      <c r="A14" s="338" t="s">
        <v>15</v>
      </c>
      <c r="B14" s="371"/>
      <c r="C14" s="340"/>
      <c r="D14" s="331"/>
      <c r="E14" s="331"/>
      <c r="F14" s="331"/>
      <c r="G14" s="326">
        <f>D14*E14*F14</f>
        <v>0</v>
      </c>
      <c r="H14" s="113" t="s">
        <v>126</v>
      </c>
      <c r="I14" s="101"/>
      <c r="J14" s="318">
        <v>2016</v>
      </c>
      <c r="K14" s="99"/>
      <c r="L14" s="108"/>
      <c r="M14" s="116"/>
    </row>
    <row r="15" spans="1:13" ht="15.75" thickBot="1" x14ac:dyDescent="0.3">
      <c r="A15" s="339"/>
      <c r="B15" s="375"/>
      <c r="C15" s="298"/>
      <c r="D15" s="264"/>
      <c r="E15" s="264"/>
      <c r="F15" s="264"/>
      <c r="G15" s="264"/>
      <c r="H15" s="101"/>
      <c r="I15" s="102"/>
      <c r="J15" s="376"/>
      <c r="K15" s="109"/>
      <c r="L15" s="108"/>
      <c r="M15" s="116"/>
    </row>
    <row r="16" spans="1:13" ht="15.75" thickBot="1" x14ac:dyDescent="0.3">
      <c r="A16" s="263" t="s">
        <v>17</v>
      </c>
      <c r="B16" s="262"/>
      <c r="C16" s="262"/>
      <c r="D16" s="331"/>
      <c r="E16" s="331"/>
      <c r="F16" s="331"/>
      <c r="G16" s="326">
        <f>D16*E16*F16</f>
        <v>0</v>
      </c>
      <c r="H16" s="66"/>
      <c r="I16" s="82"/>
      <c r="J16" s="328">
        <f ca="1">IF(G16&gt;400,YEAR(TODAY())+1,IF(G16&gt;70,YEAR(TODAY())+3,YEAR(TODAY())+5))</f>
        <v>2022</v>
      </c>
      <c r="K16" s="68"/>
      <c r="L16" s="17"/>
      <c r="M16" s="116"/>
    </row>
    <row r="17" spans="1:13" ht="15.75" thickBot="1" x14ac:dyDescent="0.3">
      <c r="A17" s="275"/>
      <c r="B17" s="274"/>
      <c r="C17" s="299"/>
      <c r="D17" s="336"/>
      <c r="E17" s="336"/>
      <c r="F17" s="336"/>
      <c r="G17" s="327"/>
      <c r="H17" s="66"/>
      <c r="I17" s="82"/>
      <c r="J17" s="329"/>
      <c r="K17" s="68"/>
      <c r="L17" s="85"/>
      <c r="M17" s="116"/>
    </row>
    <row r="18" spans="1:13" ht="15.75" thickBot="1" x14ac:dyDescent="0.3">
      <c r="A18" s="264"/>
      <c r="B18" s="258"/>
      <c r="C18" s="258"/>
      <c r="D18" s="264"/>
      <c r="E18" s="264"/>
      <c r="F18" s="264"/>
      <c r="G18" s="264"/>
      <c r="H18" s="66"/>
      <c r="I18" s="66"/>
      <c r="J18" s="264"/>
      <c r="K18" s="68"/>
      <c r="L18" s="85"/>
      <c r="M18" s="116"/>
    </row>
    <row r="19" spans="1:13" ht="15.75" thickBot="1" x14ac:dyDescent="0.3">
      <c r="A19" s="263" t="s">
        <v>119</v>
      </c>
      <c r="B19" s="262"/>
      <c r="C19" s="262"/>
      <c r="D19" s="331"/>
      <c r="E19" s="331"/>
      <c r="F19" s="331"/>
      <c r="G19" s="326">
        <f>D19*E19*F19</f>
        <v>0</v>
      </c>
      <c r="H19" s="66"/>
      <c r="I19" s="66"/>
      <c r="J19" s="328">
        <f ca="1">IF(G19&gt;400,YEAR(TODAY())+1,IF(G19&gt;70,YEAR(TODAY())+3,YEAR(TODAY())+5))</f>
        <v>2022</v>
      </c>
      <c r="K19" s="68"/>
      <c r="L19" s="85"/>
      <c r="M19" s="116"/>
    </row>
    <row r="20" spans="1:13" ht="15.75" thickBot="1" x14ac:dyDescent="0.3">
      <c r="A20" s="330"/>
      <c r="B20" s="274"/>
      <c r="C20" s="274"/>
      <c r="D20" s="330"/>
      <c r="E20" s="330"/>
      <c r="F20" s="330"/>
      <c r="G20" s="330"/>
      <c r="H20" s="66"/>
      <c r="I20" s="66"/>
      <c r="J20" s="329"/>
      <c r="K20" s="68"/>
      <c r="L20" s="85"/>
      <c r="M20" s="116"/>
    </row>
    <row r="21" spans="1:13" ht="15.75" thickBot="1" x14ac:dyDescent="0.3">
      <c r="A21" s="264"/>
      <c r="B21" s="258"/>
      <c r="C21" s="258"/>
      <c r="D21" s="264"/>
      <c r="E21" s="264"/>
      <c r="F21" s="264"/>
      <c r="G21" s="264"/>
      <c r="H21" s="66"/>
      <c r="I21" s="66"/>
      <c r="J21" s="264"/>
      <c r="K21" s="69"/>
      <c r="L21" s="85"/>
      <c r="M21" s="116"/>
    </row>
    <row r="22" spans="1:13" ht="15.75" thickBot="1" x14ac:dyDescent="0.3">
      <c r="A22" s="263" t="s">
        <v>19</v>
      </c>
      <c r="B22" s="262"/>
      <c r="C22" s="262"/>
      <c r="D22" s="331"/>
      <c r="E22" s="331"/>
      <c r="F22" s="331"/>
      <c r="G22" s="326">
        <f>D22*E22*F22</f>
        <v>0</v>
      </c>
      <c r="H22" s="66"/>
      <c r="I22" s="66"/>
      <c r="J22" s="328">
        <f ca="1">IF(G22&gt;400,YEAR(TODAY())+1,IF(G22&gt;70,YEAR(TODAY())+3,YEAR(TODAY())+5))</f>
        <v>2022</v>
      </c>
      <c r="K22" s="69"/>
      <c r="L22" s="78"/>
      <c r="M22" s="116"/>
    </row>
    <row r="23" spans="1:13" ht="15.75" thickBot="1" x14ac:dyDescent="0.3">
      <c r="A23" s="330"/>
      <c r="B23" s="274"/>
      <c r="C23" s="274"/>
      <c r="D23" s="330"/>
      <c r="E23" s="330"/>
      <c r="F23" s="330"/>
      <c r="G23" s="330"/>
      <c r="H23" s="66"/>
      <c r="I23" s="66"/>
      <c r="J23" s="329"/>
      <c r="K23" s="69"/>
      <c r="L23" s="85"/>
      <c r="M23" s="116"/>
    </row>
    <row r="24" spans="1:13" ht="15.75" thickBot="1" x14ac:dyDescent="0.3">
      <c r="A24" s="110" t="s">
        <v>117</v>
      </c>
      <c r="B24" s="18"/>
      <c r="C24" s="88"/>
      <c r="D24" s="87"/>
      <c r="E24" s="87"/>
      <c r="F24" s="87"/>
      <c r="G24" s="82">
        <f t="shared" ref="G24:G30" si="0">D24*E24*F24</f>
        <v>0</v>
      </c>
      <c r="H24" s="82"/>
      <c r="I24" s="82"/>
      <c r="J24" s="86">
        <f t="shared" ref="J24:J30" ca="1" si="1">IF(G24&gt;400,YEAR(TODAY())+1,IF(G24&gt;70,YEAR(TODAY())+3,YEAR(TODAY())+5))</f>
        <v>2022</v>
      </c>
      <c r="K24" s="69"/>
      <c r="L24" s="85"/>
      <c r="M24" s="116"/>
    </row>
    <row r="25" spans="1:13" ht="15.75" thickBot="1" x14ac:dyDescent="0.3">
      <c r="A25" s="110" t="s">
        <v>21</v>
      </c>
      <c r="B25" s="18"/>
      <c r="C25" s="18"/>
      <c r="D25" s="87"/>
      <c r="E25" s="87"/>
      <c r="F25" s="87"/>
      <c r="G25" s="82">
        <f t="shared" si="0"/>
        <v>0</v>
      </c>
      <c r="H25" s="102"/>
      <c r="I25" s="101"/>
      <c r="J25" s="100">
        <f t="shared" ca="1" si="1"/>
        <v>2022</v>
      </c>
      <c r="K25" s="99"/>
      <c r="L25" s="108"/>
      <c r="M25" s="116"/>
    </row>
    <row r="26" spans="1:13" ht="15.75" thickBot="1" x14ac:dyDescent="0.3">
      <c r="A26" s="110" t="s">
        <v>67</v>
      </c>
      <c r="B26" s="18"/>
      <c r="C26" s="18"/>
      <c r="D26" s="87"/>
      <c r="E26" s="87"/>
      <c r="F26" s="87"/>
      <c r="G26" s="82">
        <f t="shared" si="0"/>
        <v>0</v>
      </c>
      <c r="H26" s="66"/>
      <c r="I26" s="82"/>
      <c r="J26" s="86">
        <f t="shared" ca="1" si="1"/>
        <v>2022</v>
      </c>
      <c r="K26" s="69"/>
      <c r="L26" s="85"/>
      <c r="M26" s="116"/>
    </row>
    <row r="27" spans="1:13" ht="15.75" thickBot="1" x14ac:dyDescent="0.3">
      <c r="A27" s="110" t="s">
        <v>118</v>
      </c>
      <c r="B27" s="18"/>
      <c r="C27" s="88"/>
      <c r="D27" s="87"/>
      <c r="E27" s="87"/>
      <c r="F27" s="87"/>
      <c r="G27" s="82">
        <f t="shared" si="0"/>
        <v>0</v>
      </c>
      <c r="H27" s="82"/>
      <c r="I27" s="82"/>
      <c r="J27" s="86">
        <f t="shared" ca="1" si="1"/>
        <v>2022</v>
      </c>
      <c r="K27" s="69"/>
      <c r="L27" s="85"/>
      <c r="M27" s="116"/>
    </row>
    <row r="28" spans="1:13" ht="15.75" thickBot="1" x14ac:dyDescent="0.3">
      <c r="A28" s="263" t="s">
        <v>66</v>
      </c>
      <c r="B28" s="262"/>
      <c r="C28" s="262"/>
      <c r="D28" s="331"/>
      <c r="E28" s="331"/>
      <c r="F28" s="331"/>
      <c r="G28" s="326">
        <f t="shared" si="0"/>
        <v>0</v>
      </c>
      <c r="H28" s="66"/>
      <c r="I28" s="82"/>
      <c r="J28" s="86">
        <f t="shared" ca="1" si="1"/>
        <v>2022</v>
      </c>
      <c r="K28" s="69"/>
      <c r="L28" s="85"/>
      <c r="M28" s="116"/>
    </row>
    <row r="29" spans="1:13" ht="15.75" thickBot="1" x14ac:dyDescent="0.3">
      <c r="A29" s="366"/>
      <c r="B29" s="264"/>
      <c r="C29" s="264"/>
      <c r="D29" s="363"/>
      <c r="E29" s="363"/>
      <c r="F29" s="363"/>
      <c r="G29" s="264"/>
      <c r="H29" s="66"/>
      <c r="I29" s="82"/>
      <c r="J29" s="86">
        <f t="shared" ca="1" si="1"/>
        <v>2022</v>
      </c>
      <c r="K29" s="69"/>
      <c r="L29" s="85"/>
      <c r="M29" s="116"/>
    </row>
    <row r="30" spans="1:13" ht="15.75" thickBot="1" x14ac:dyDescent="0.3">
      <c r="A30" s="110"/>
      <c r="B30" s="88"/>
      <c r="C30" s="88"/>
      <c r="D30" s="87"/>
      <c r="E30" s="87"/>
      <c r="F30" s="87"/>
      <c r="G30" s="82">
        <f t="shared" si="0"/>
        <v>0</v>
      </c>
      <c r="H30" s="82"/>
      <c r="I30" s="82"/>
      <c r="J30" s="86">
        <f t="shared" ca="1" si="1"/>
        <v>2022</v>
      </c>
      <c r="K30" s="69"/>
    </row>
    <row r="31" spans="1:13" x14ac:dyDescent="0.25">
      <c r="B31" s="90"/>
      <c r="C31" s="90"/>
      <c r="K31" s="67"/>
    </row>
    <row r="32" spans="1:13" ht="15.75" x14ac:dyDescent="0.25">
      <c r="A32" s="84"/>
      <c r="B32" s="90"/>
      <c r="C32" s="90"/>
      <c r="K32" s="67"/>
    </row>
  </sheetData>
  <autoFilter ref="A11:M30"/>
  <mergeCells count="42">
    <mergeCell ref="G22:G23"/>
    <mergeCell ref="J22:J23"/>
    <mergeCell ref="A28:A29"/>
    <mergeCell ref="B28:B29"/>
    <mergeCell ref="C28:C29"/>
    <mergeCell ref="D28:D29"/>
    <mergeCell ref="E28:E29"/>
    <mergeCell ref="F28:F29"/>
    <mergeCell ref="G28:G29"/>
    <mergeCell ref="A22:A23"/>
    <mergeCell ref="B22:B23"/>
    <mergeCell ref="C22:C23"/>
    <mergeCell ref="D22:D23"/>
    <mergeCell ref="E22:E23"/>
    <mergeCell ref="F22:F23"/>
    <mergeCell ref="A19:A21"/>
    <mergeCell ref="B19:B21"/>
    <mergeCell ref="C19:C21"/>
    <mergeCell ref="D19:D21"/>
    <mergeCell ref="E19:E21"/>
    <mergeCell ref="A16:A18"/>
    <mergeCell ref="B16:B18"/>
    <mergeCell ref="C16:C18"/>
    <mergeCell ref="D16:D18"/>
    <mergeCell ref="E16:E18"/>
    <mergeCell ref="G16:G18"/>
    <mergeCell ref="J16:J18"/>
    <mergeCell ref="F19:F21"/>
    <mergeCell ref="G19:G21"/>
    <mergeCell ref="J19:J21"/>
    <mergeCell ref="F16:F18"/>
    <mergeCell ref="A4:K4"/>
    <mergeCell ref="A7:C7"/>
    <mergeCell ref="A8:C8"/>
    <mergeCell ref="A14:A15"/>
    <mergeCell ref="B14:B15"/>
    <mergeCell ref="C14:C15"/>
    <mergeCell ref="D14:D15"/>
    <mergeCell ref="E14:E15"/>
    <mergeCell ref="F14:F15"/>
    <mergeCell ref="G14:G15"/>
    <mergeCell ref="J14:J15"/>
  </mergeCells>
  <conditionalFormatting sqref="G24:G28 G30 G12:G13 G17">
    <cfRule type="containsText" dxfId="6" priority="5" operator="containsText" text="P3">
      <formula>NOT(ISERROR(SEARCH("P3",G12)))</formula>
    </cfRule>
    <cfRule type="containsText" dxfId="5" priority="6" operator="containsText" text="P2">
      <formula>NOT(ISERROR(SEARCH("P2",G12)))</formula>
    </cfRule>
    <cfRule type="containsText" dxfId="4" priority="7" operator="containsText" text="P1">
      <formula>NOT(ISERROR(SEARCH("P1",G12)))</formula>
    </cfRule>
  </conditionalFormatting>
  <conditionalFormatting sqref="K12:K30">
    <cfRule type="cellIs" dxfId="3" priority="4" operator="greaterThan">
      <formula>#REF!</formula>
    </cfRule>
  </conditionalFormatting>
  <conditionalFormatting sqref="G30 G12:G28">
    <cfRule type="cellIs" dxfId="2" priority="1" stopIfTrue="1" operator="between">
      <formula>70</formula>
      <formula>399</formula>
    </cfRule>
    <cfRule type="cellIs" dxfId="1" priority="2" stopIfTrue="1" operator="lessThan">
      <formula>69</formula>
    </cfRule>
    <cfRule type="cellIs" dxfId="0" priority="3" stopIfTrue="1" operator="greaterThanOrEqual">
      <formula>400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Bt1">
          <controlPr defaultSize="0" autoLine="0" r:id="rId4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1714500</xdr:colOff>
                <xdr:row>2</xdr:row>
                <xdr:rowOff>190500</xdr:rowOff>
              </to>
            </anchor>
          </controlPr>
        </control>
      </mc:Choice>
      <mc:Fallback>
        <control shapeId="10241" r:id="rId3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'[3]RISQUES ET GESTIONNNAIRES '!#REF!</xm:f>
          </x14:formula1>
          <xm:sqref>I12:I30</xm:sqref>
        </x14:dataValidation>
        <x14:dataValidation type="list" allowBlank="1" showInputMessage="1" showErrorMessage="1">
          <x14:formula1>
            <xm:f>'CALCUL ECHELLE'!C39:C42</xm:f>
          </x14:formula1>
          <xm:sqref>D12:F31</xm:sqref>
        </x14:dataValidation>
        <x14:dataValidation type="list" allowBlank="1" showInputMessage="1" showErrorMessage="1">
          <x14:formula1>
            <xm:f>'RISQUES ET GESTIONNNAIRES'!A2:A353</xm:f>
          </x14:formula1>
          <xm:sqref>A12:A31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topLeftCell="A10" workbookViewId="0">
      <selection activeCell="I22" sqref="I22"/>
    </sheetView>
  </sheetViews>
  <sheetFormatPr baseColWidth="10" defaultRowHeight="15" x14ac:dyDescent="0.25"/>
  <cols>
    <col min="1" max="1" width="41.85546875" customWidth="1"/>
    <col min="4" max="4" width="23.85546875" customWidth="1"/>
  </cols>
  <sheetData>
    <row r="1" spans="1:4" ht="20.25" x14ac:dyDescent="0.25">
      <c r="A1" s="57" t="s">
        <v>52</v>
      </c>
      <c r="D1" s="58" t="s">
        <v>53</v>
      </c>
    </row>
    <row r="2" spans="1:4" x14ac:dyDescent="0.25">
      <c r="A2" s="59" t="s">
        <v>54</v>
      </c>
      <c r="D2" s="58" t="s">
        <v>311</v>
      </c>
    </row>
    <row r="3" spans="1:4" ht="21" customHeight="1" x14ac:dyDescent="0.25">
      <c r="A3" s="59" t="s">
        <v>55</v>
      </c>
      <c r="D3" s="58" t="s">
        <v>312</v>
      </c>
    </row>
    <row r="4" spans="1:4" ht="24" customHeight="1" x14ac:dyDescent="0.25">
      <c r="A4" s="59" t="s">
        <v>98</v>
      </c>
      <c r="D4" s="58" t="s">
        <v>313</v>
      </c>
    </row>
    <row r="5" spans="1:4" ht="24" customHeight="1" x14ac:dyDescent="0.25">
      <c r="A5" s="59" t="s">
        <v>22</v>
      </c>
      <c r="D5" s="58" t="s">
        <v>314</v>
      </c>
    </row>
    <row r="6" spans="1:4" ht="21.75" customHeight="1" x14ac:dyDescent="0.25">
      <c r="A6" s="59" t="s">
        <v>19</v>
      </c>
      <c r="D6" s="58" t="s">
        <v>315</v>
      </c>
    </row>
    <row r="7" spans="1:4" ht="24" customHeight="1" x14ac:dyDescent="0.25">
      <c r="A7" s="59" t="s">
        <v>13</v>
      </c>
      <c r="D7" s="58" t="s">
        <v>316</v>
      </c>
    </row>
    <row r="8" spans="1:4" ht="23.25" customHeight="1" x14ac:dyDescent="0.25">
      <c r="A8" s="59" t="s">
        <v>56</v>
      </c>
      <c r="D8" s="58" t="s">
        <v>317</v>
      </c>
    </row>
    <row r="9" spans="1:4" ht="25.5" customHeight="1" x14ac:dyDescent="0.25">
      <c r="A9" s="59" t="s">
        <v>57</v>
      </c>
      <c r="D9" s="58" t="s">
        <v>318</v>
      </c>
    </row>
    <row r="10" spans="1:4" x14ac:dyDescent="0.25">
      <c r="A10" s="59" t="s">
        <v>58</v>
      </c>
      <c r="D10" s="60" t="s">
        <v>319</v>
      </c>
    </row>
    <row r="11" spans="1:4" ht="24.75" customHeight="1" x14ac:dyDescent="0.25">
      <c r="A11" s="59" t="s">
        <v>21</v>
      </c>
      <c r="D11" s="58" t="s">
        <v>320</v>
      </c>
    </row>
    <row r="12" spans="1:4" ht="27.75" customHeight="1" x14ac:dyDescent="0.25">
      <c r="A12" s="59" t="s">
        <v>59</v>
      </c>
      <c r="D12" s="58" t="s">
        <v>321</v>
      </c>
    </row>
    <row r="13" spans="1:4" x14ac:dyDescent="0.25">
      <c r="A13" s="59" t="s">
        <v>66</v>
      </c>
      <c r="D13" s="58" t="s">
        <v>322</v>
      </c>
    </row>
    <row r="14" spans="1:4" ht="34.5" customHeight="1" x14ac:dyDescent="0.25">
      <c r="A14" s="59" t="s">
        <v>18</v>
      </c>
      <c r="D14" s="58" t="s">
        <v>323</v>
      </c>
    </row>
    <row r="15" spans="1:4" ht="33" customHeight="1" x14ac:dyDescent="0.25">
      <c r="A15" s="59" t="s">
        <v>18</v>
      </c>
      <c r="D15" s="60" t="s">
        <v>324</v>
      </c>
    </row>
    <row r="16" spans="1:4" ht="27" customHeight="1" x14ac:dyDescent="0.25">
      <c r="A16" s="59" t="s">
        <v>60</v>
      </c>
      <c r="D16" s="58" t="s">
        <v>326</v>
      </c>
    </row>
    <row r="17" spans="1:4" ht="43.5" customHeight="1" x14ac:dyDescent="0.25">
      <c r="A17" s="59" t="s">
        <v>61</v>
      </c>
      <c r="D17" s="58" t="s">
        <v>325</v>
      </c>
    </row>
    <row r="18" spans="1:4" ht="45" customHeight="1" x14ac:dyDescent="0.25">
      <c r="A18" s="59" t="s">
        <v>62</v>
      </c>
      <c r="D18" s="58" t="s">
        <v>327</v>
      </c>
    </row>
    <row r="19" spans="1:4" ht="39.75" customHeight="1" x14ac:dyDescent="0.25">
      <c r="A19" s="59" t="s">
        <v>63</v>
      </c>
      <c r="D19" s="58" t="s">
        <v>328</v>
      </c>
    </row>
    <row r="20" spans="1:4" ht="36" customHeight="1" x14ac:dyDescent="0.25">
      <c r="A20" s="59" t="s">
        <v>64</v>
      </c>
      <c r="D20" s="58" t="s">
        <v>329</v>
      </c>
    </row>
    <row r="21" spans="1:4" ht="42.75" customHeight="1" x14ac:dyDescent="0.25">
      <c r="A21" s="59" t="s">
        <v>65</v>
      </c>
      <c r="D21" s="115" t="s">
        <v>330</v>
      </c>
    </row>
    <row r="22" spans="1:4" ht="33" customHeight="1" x14ac:dyDescent="0.25">
      <c r="A22" s="59" t="s">
        <v>66</v>
      </c>
      <c r="D22" s="58" t="s">
        <v>331</v>
      </c>
    </row>
    <row r="23" spans="1:4" ht="28.5" customHeight="1" x14ac:dyDescent="0.25">
      <c r="A23" s="59" t="s">
        <v>219</v>
      </c>
      <c r="D23" s="58" t="s">
        <v>332</v>
      </c>
    </row>
    <row r="24" spans="1:4" ht="30" customHeight="1" x14ac:dyDescent="0.25">
      <c r="A24" s="59" t="s">
        <v>67</v>
      </c>
      <c r="D24" s="58" t="s">
        <v>322</v>
      </c>
    </row>
    <row r="25" spans="1:4" ht="30" customHeight="1" x14ac:dyDescent="0.25">
      <c r="A25" s="59" t="s">
        <v>68</v>
      </c>
      <c r="D25" s="58"/>
    </row>
    <row r="26" spans="1:4" ht="44.25" customHeight="1" x14ac:dyDescent="0.25">
      <c r="A26" s="59" t="s">
        <v>216</v>
      </c>
      <c r="D26" s="58"/>
    </row>
    <row r="27" spans="1:4" ht="24" customHeight="1" x14ac:dyDescent="0.25">
      <c r="A27" s="59" t="s">
        <v>69</v>
      </c>
      <c r="D27" s="58"/>
    </row>
    <row r="28" spans="1:4" ht="32.25" customHeight="1" x14ac:dyDescent="0.25">
      <c r="A28" s="61" t="s">
        <v>17</v>
      </c>
    </row>
    <row r="29" spans="1:4" ht="21.75" customHeight="1" x14ac:dyDescent="0.25">
      <c r="A29" s="61" t="s">
        <v>15</v>
      </c>
    </row>
    <row r="30" spans="1:4" ht="15.75" thickBot="1" x14ac:dyDescent="0.3">
      <c r="A30" s="62" t="s">
        <v>70</v>
      </c>
    </row>
  </sheetData>
  <sortState ref="D2:D24">
    <sortCondition ref="D2"/>
  </sortState>
  <dataValidations count="2">
    <dataValidation type="list" allowBlank="1" showInputMessage="1" showErrorMessage="1" sqref="D2:D8 D10">
      <formula1>$D$1:$D$10</formula1>
    </dataValidation>
    <dataValidation type="list" allowBlank="1" showInputMessage="1" showErrorMessage="1" sqref="D1 D11">
      <formula1>$D$1:$D$11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75"/>
  <sheetViews>
    <sheetView workbookViewId="0">
      <selection activeCell="U14" sqref="U14"/>
    </sheetView>
  </sheetViews>
  <sheetFormatPr baseColWidth="10" defaultRowHeight="15" x14ac:dyDescent="0.25"/>
  <sheetData>
    <row r="1" spans="1:17" ht="20.25" x14ac:dyDescent="0.3">
      <c r="A1" s="378" t="s">
        <v>23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3" spans="1:17" ht="15.75" thickBot="1" x14ac:dyDescent="0.3">
      <c r="A3" s="20"/>
      <c r="B3" s="20"/>
      <c r="C3" s="21"/>
    </row>
    <row r="4" spans="1:17" ht="16.5" thickBot="1" x14ac:dyDescent="0.3">
      <c r="A4" s="379" t="s">
        <v>24</v>
      </c>
      <c r="B4" s="22">
        <v>1</v>
      </c>
      <c r="C4" s="23" t="s">
        <v>25</v>
      </c>
      <c r="D4" s="24"/>
      <c r="E4" s="24"/>
      <c r="F4" s="24"/>
      <c r="G4" s="25"/>
    </row>
    <row r="5" spans="1:17" ht="16.5" thickBot="1" x14ac:dyDescent="0.3">
      <c r="A5" s="379"/>
      <c r="B5" s="26">
        <v>4</v>
      </c>
      <c r="C5" s="27" t="s">
        <v>26</v>
      </c>
      <c r="D5" s="28"/>
      <c r="E5" s="28"/>
      <c r="F5" s="28"/>
      <c r="G5" s="29"/>
    </row>
    <row r="6" spans="1:17" ht="16.5" thickBot="1" x14ac:dyDescent="0.3">
      <c r="A6" s="379"/>
      <c r="B6" s="26">
        <v>7</v>
      </c>
      <c r="C6" s="27" t="s">
        <v>27</v>
      </c>
      <c r="D6" s="28"/>
      <c r="E6" s="28"/>
      <c r="F6" s="28"/>
      <c r="G6" s="29"/>
    </row>
    <row r="7" spans="1:17" ht="16.5" thickBot="1" x14ac:dyDescent="0.3">
      <c r="A7" s="379"/>
      <c r="B7" s="30">
        <v>10</v>
      </c>
      <c r="C7" s="31" t="s">
        <v>28</v>
      </c>
      <c r="D7" s="32"/>
      <c r="E7" s="32"/>
      <c r="F7" s="32"/>
      <c r="G7" s="33"/>
    </row>
    <row r="8" spans="1:17" ht="15.75" thickBot="1" x14ac:dyDescent="0.3">
      <c r="A8" s="34"/>
      <c r="B8" s="34"/>
      <c r="C8" s="35"/>
    </row>
    <row r="9" spans="1:17" ht="16.5" thickBot="1" x14ac:dyDescent="0.3">
      <c r="A9" s="379" t="s">
        <v>29</v>
      </c>
      <c r="B9" s="22">
        <v>1</v>
      </c>
      <c r="C9" s="23" t="s">
        <v>30</v>
      </c>
      <c r="D9" s="24"/>
      <c r="E9" s="24"/>
      <c r="F9" s="24"/>
      <c r="G9" s="25"/>
      <c r="H9" s="36" t="s">
        <v>31</v>
      </c>
    </row>
    <row r="10" spans="1:17" ht="16.5" thickBot="1" x14ac:dyDescent="0.3">
      <c r="A10" s="379"/>
      <c r="B10" s="26">
        <v>4</v>
      </c>
      <c r="C10" s="27" t="s">
        <v>32</v>
      </c>
      <c r="D10" s="28"/>
      <c r="E10" s="28"/>
      <c r="F10" s="28"/>
      <c r="G10" s="29"/>
      <c r="H10" s="36" t="s">
        <v>33</v>
      </c>
    </row>
    <row r="11" spans="1:17" ht="18.75" thickBot="1" x14ac:dyDescent="0.3">
      <c r="A11" s="379"/>
      <c r="B11" s="37">
        <v>7</v>
      </c>
      <c r="C11" s="38" t="s">
        <v>34</v>
      </c>
      <c r="D11" s="32"/>
      <c r="E11" s="32"/>
      <c r="F11" s="32"/>
      <c r="G11" s="33"/>
      <c r="H11" s="36" t="s">
        <v>35</v>
      </c>
      <c r="M11" s="39" t="s">
        <v>36</v>
      </c>
    </row>
    <row r="12" spans="1:17" ht="16.5" thickBot="1" x14ac:dyDescent="0.3">
      <c r="A12" s="379"/>
      <c r="B12" s="30">
        <v>10</v>
      </c>
      <c r="C12" s="31" t="s">
        <v>37</v>
      </c>
      <c r="D12" s="32"/>
      <c r="E12" s="32"/>
      <c r="F12" s="32"/>
      <c r="G12" s="33"/>
      <c r="H12" s="36" t="s">
        <v>38</v>
      </c>
    </row>
    <row r="13" spans="1:17" x14ac:dyDescent="0.25">
      <c r="A13" s="40"/>
      <c r="B13" s="40"/>
      <c r="C13" s="40"/>
    </row>
    <row r="14" spans="1:17" x14ac:dyDescent="0.25">
      <c r="A14" s="40"/>
      <c r="B14" s="40"/>
    </row>
    <row r="27" spans="3:7" ht="15.75" thickBot="1" x14ac:dyDescent="0.3"/>
    <row r="28" spans="3:7" ht="26.25" thickBot="1" x14ac:dyDescent="0.3">
      <c r="C28" s="41" t="s">
        <v>39</v>
      </c>
      <c r="D28" s="42" t="s">
        <v>40</v>
      </c>
      <c r="E28" s="43" t="s">
        <v>41</v>
      </c>
      <c r="F28" s="42" t="s">
        <v>42</v>
      </c>
      <c r="G28" s="44" t="s">
        <v>43</v>
      </c>
    </row>
    <row r="38" spans="1:7" ht="15.75" thickBot="1" x14ac:dyDescent="0.3"/>
    <row r="39" spans="1:7" ht="16.5" thickBot="1" x14ac:dyDescent="0.3">
      <c r="A39" s="380" t="s">
        <v>44</v>
      </c>
      <c r="B39" s="45"/>
      <c r="C39" s="46">
        <v>1</v>
      </c>
      <c r="D39" s="47" t="s">
        <v>45</v>
      </c>
      <c r="E39" s="47"/>
      <c r="F39" s="47"/>
      <c r="G39" s="48"/>
    </row>
    <row r="40" spans="1:7" ht="16.5" thickBot="1" x14ac:dyDescent="0.3">
      <c r="A40" s="381"/>
      <c r="B40" s="45"/>
      <c r="C40" s="49">
        <v>4</v>
      </c>
      <c r="D40" s="28" t="s">
        <v>46</v>
      </c>
      <c r="E40" s="28"/>
      <c r="F40" s="28"/>
      <c r="G40" s="50"/>
    </row>
    <row r="41" spans="1:7" ht="16.5" thickBot="1" x14ac:dyDescent="0.3">
      <c r="A41" s="381"/>
      <c r="B41" s="45"/>
      <c r="C41" s="51">
        <v>7</v>
      </c>
      <c r="D41" s="32" t="s">
        <v>47</v>
      </c>
      <c r="E41" s="32"/>
      <c r="F41" s="32"/>
      <c r="G41" s="52"/>
    </row>
    <row r="42" spans="1:7" ht="16.5" thickBot="1" x14ac:dyDescent="0.3">
      <c r="A42" s="382"/>
      <c r="B42" s="45"/>
      <c r="C42" s="53">
        <v>10</v>
      </c>
      <c r="D42" s="54" t="s">
        <v>48</v>
      </c>
      <c r="E42" s="54"/>
      <c r="F42" s="54"/>
      <c r="G42" s="55"/>
    </row>
    <row r="52" spans="1:7" ht="15.75" x14ac:dyDescent="0.25">
      <c r="A52" s="383"/>
      <c r="B52" s="45"/>
      <c r="C52" s="56"/>
      <c r="D52" s="34"/>
      <c r="E52" s="34"/>
      <c r="F52" s="34"/>
      <c r="G52" s="34"/>
    </row>
    <row r="53" spans="1:7" ht="15.75" x14ac:dyDescent="0.25">
      <c r="A53" s="383"/>
      <c r="B53" s="45"/>
      <c r="C53" s="56"/>
      <c r="D53" s="34"/>
      <c r="E53" s="34"/>
      <c r="F53" s="34"/>
      <c r="G53" s="34"/>
    </row>
    <row r="65" spans="11:16" x14ac:dyDescent="0.25">
      <c r="O65" s="377" t="s">
        <v>49</v>
      </c>
      <c r="P65" s="377"/>
    </row>
    <row r="66" spans="11:16" x14ac:dyDescent="0.25">
      <c r="O66" s="377"/>
      <c r="P66" s="377"/>
    </row>
    <row r="67" spans="11:16" x14ac:dyDescent="0.25">
      <c r="O67" s="384" t="s">
        <v>50</v>
      </c>
      <c r="P67" s="384"/>
    </row>
    <row r="68" spans="11:16" x14ac:dyDescent="0.25">
      <c r="O68" s="384"/>
      <c r="P68" s="384"/>
    </row>
    <row r="69" spans="11:16" x14ac:dyDescent="0.25">
      <c r="O69" s="385" t="s">
        <v>51</v>
      </c>
      <c r="P69" s="385"/>
    </row>
    <row r="70" spans="11:16" x14ac:dyDescent="0.25">
      <c r="O70" s="385"/>
      <c r="P70" s="385"/>
    </row>
    <row r="73" spans="11:16" x14ac:dyDescent="0.25">
      <c r="K73" s="386" t="s">
        <v>49</v>
      </c>
      <c r="L73" s="386"/>
    </row>
    <row r="74" spans="11:16" x14ac:dyDescent="0.25">
      <c r="K74" s="387" t="s">
        <v>50</v>
      </c>
      <c r="L74" s="387"/>
    </row>
    <row r="75" spans="11:16" x14ac:dyDescent="0.25">
      <c r="K75" s="388" t="s">
        <v>51</v>
      </c>
      <c r="L75" s="388"/>
    </row>
  </sheetData>
  <mergeCells count="11">
    <mergeCell ref="O67:P68"/>
    <mergeCell ref="O69:P70"/>
    <mergeCell ref="K73:L73"/>
    <mergeCell ref="K74:L74"/>
    <mergeCell ref="K75:L75"/>
    <mergeCell ref="O65:P66"/>
    <mergeCell ref="A1:Q1"/>
    <mergeCell ref="A4:A7"/>
    <mergeCell ref="A9:A12"/>
    <mergeCell ref="A39:A42"/>
    <mergeCell ref="A52:A53"/>
  </mergeCells>
  <pageMargins left="0.70866141732283472" right="0.70866141732283472" top="0.74803149606299213" bottom="0.74803149606299213" header="0.31496062992125984" footer="0.31496062992125984"/>
  <pageSetup paperSize="8" scale="5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"/>
  <sheetViews>
    <sheetView tabSelected="1" workbookViewId="0">
      <selection activeCell="N15" sqref="N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Bt1">
          <controlPr defaultSize="0" autoLine="0" r:id="rId4">
            <anchor moveWithCells="1">
              <from>
                <xdr:col>2</xdr:col>
                <xdr:colOff>704850</xdr:colOff>
                <xdr:row>1</xdr:row>
                <xdr:rowOff>85725</xdr:rowOff>
              </from>
              <to>
                <xdr:col>5</xdr:col>
                <xdr:colOff>133350</xdr:colOff>
                <xdr:row>3</xdr:row>
                <xdr:rowOff>85725</xdr:rowOff>
              </to>
            </anchor>
          </controlPr>
        </control>
      </mc:Choice>
      <mc:Fallback>
        <control shapeId="5121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ECOLE Marie Curie</vt:lpstr>
      <vt:lpstr>Service Propreté</vt:lpstr>
      <vt:lpstr>Signalisation</vt:lpstr>
      <vt:lpstr>Voirie</vt:lpstr>
      <vt:lpstr>Elec Plomb Chauf Serrurerie</vt:lpstr>
      <vt:lpstr>Agents Fêtes et sport - SSIAP </vt:lpstr>
      <vt:lpstr>ANNEXES</vt:lpstr>
      <vt:lpstr>Fiche UT vierge avec formules </vt:lpstr>
      <vt:lpstr>RISQUES ET GESTIONNNAIRES</vt:lpstr>
      <vt:lpstr>CALCUL ECHELLE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cp:lastPrinted>2017-05-09T06:42:49Z</cp:lastPrinted>
  <dcterms:created xsi:type="dcterms:W3CDTF">2017-01-30T13:16:23Z</dcterms:created>
  <dcterms:modified xsi:type="dcterms:W3CDTF">2017-05-17T16:10:38Z</dcterms:modified>
</cp:coreProperties>
</file>