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85" yWindow="30" windowWidth="15105" windowHeight="12420"/>
  </bookViews>
  <sheets>
    <sheet name="Sommaire" sheetId="1" r:id="rId1"/>
    <sheet name="Ne pas utiliser" sheetId="2" r:id="rId2"/>
    <sheet name="45-87790-3" sheetId="3" r:id="rId3"/>
    <sheet name="45-89290-1" sheetId="4" r:id="rId4"/>
    <sheet name="45-98290-2" sheetId="5" r:id="rId5"/>
  </sheets>
  <functionGroups builtInGroupCount="17"/>
  <calcPr calcId="145621" iterate="1"/>
</workbook>
</file>

<file path=xl/calcChain.xml><?xml version="1.0" encoding="utf-8"?>
<calcChain xmlns="http://schemas.openxmlformats.org/spreadsheetml/2006/main">
  <c r="I11" i="5" l="1"/>
  <c r="I10" i="5"/>
  <c r="I9" i="5"/>
  <c r="I8" i="5"/>
  <c r="I7" i="5"/>
  <c r="I6" i="5"/>
  <c r="I5" i="5"/>
  <c r="I4" i="5"/>
  <c r="I3" i="5"/>
  <c r="I2" i="5"/>
  <c r="I5" i="4"/>
  <c r="I4" i="4"/>
  <c r="I3" i="4"/>
  <c r="I2" i="4"/>
  <c r="I47" i="3"/>
  <c r="I46" i="3"/>
  <c r="I45" i="3"/>
  <c r="I44" i="3"/>
  <c r="I43" i="3"/>
  <c r="I42" i="3"/>
  <c r="I41" i="3"/>
  <c r="I40" i="3"/>
  <c r="I39" i="3"/>
  <c r="I38" i="3"/>
  <c r="I37" i="3"/>
  <c r="I36" i="3"/>
  <c r="I35" i="3"/>
  <c r="I34" i="3"/>
  <c r="I33" i="3"/>
  <c r="I32" i="3"/>
  <c r="I31" i="3"/>
  <c r="I30" i="3"/>
  <c r="I29" i="3"/>
  <c r="I28" i="3"/>
  <c r="I27" i="3"/>
  <c r="I26" i="3"/>
  <c r="I25" i="3"/>
  <c r="I24" i="3"/>
  <c r="I23" i="3"/>
  <c r="I22" i="3"/>
  <c r="I21" i="3"/>
  <c r="I20" i="3"/>
  <c r="I19" i="3"/>
  <c r="I18" i="3"/>
  <c r="I17" i="3"/>
  <c r="I16" i="3"/>
  <c r="I15" i="3"/>
  <c r="I14" i="3"/>
  <c r="I13" i="3"/>
  <c r="I12" i="3"/>
  <c r="I11" i="3"/>
  <c r="I10" i="3"/>
  <c r="I9" i="3"/>
  <c r="I8" i="3"/>
  <c r="I7" i="3"/>
  <c r="I6" i="3"/>
  <c r="I5" i="3"/>
  <c r="I4" i="3"/>
  <c r="I3" i="3"/>
  <c r="I2" i="3"/>
</calcChain>
</file>

<file path=xl/sharedStrings.xml><?xml version="1.0" encoding="utf-8"?>
<sst xmlns="http://schemas.openxmlformats.org/spreadsheetml/2006/main" count="379" uniqueCount="194">
  <si>
    <r>
      <t xml:space="preserve">SOMMAIRE
</t>
    </r>
    <r>
      <rPr>
        <i/>
        <u/>
        <sz val="16"/>
        <color theme="1"/>
        <rFont val="Calibri"/>
        <family val="2"/>
        <scheme val="minor"/>
      </rPr>
      <t>cliquer sur le numéro de commande (45) pour accéder à la commande</t>
    </r>
  </si>
  <si>
    <t>Numéro De
Commande</t>
  </si>
  <si>
    <t>Domaine</t>
  </si>
  <si>
    <t>Date
Commande</t>
  </si>
  <si>
    <t>Site
D'achat</t>
  </si>
  <si>
    <t>Statut
Commande</t>
  </si>
  <si>
    <t>45-XXXXX</t>
  </si>
  <si>
    <t>Nom dommaine
 et BE ou BR</t>
  </si>
  <si>
    <t>XX/XX/XXXX</t>
  </si>
  <si>
    <t>A choisir (liste) entre :
APL et Erasmus</t>
  </si>
  <si>
    <t>A choisir (liste) entre :
En cours, Clôturer, Annuler</t>
  </si>
  <si>
    <t>45-89290-2</t>
  </si>
  <si>
    <t>Gestion / BE</t>
  </si>
  <si>
    <t>APL</t>
  </si>
  <si>
    <t>En cours</t>
  </si>
  <si>
    <t>45-89290-1</t>
  </si>
  <si>
    <t>45-87790-3</t>
  </si>
  <si>
    <t>DROIT / BE</t>
  </si>
  <si>
    <t>statut commande</t>
  </si>
  <si>
    <t>site d'achat</t>
  </si>
  <si>
    <t>Statut</t>
  </si>
  <si>
    <t>Pour faire le récapitulatif</t>
  </si>
  <si>
    <t>Commande</t>
  </si>
  <si>
    <t>1/</t>
  </si>
  <si>
    <t>Clôturer</t>
  </si>
  <si>
    <t>Erasmus</t>
  </si>
  <si>
    <t>Traitement</t>
  </si>
  <si>
    <t>2/</t>
  </si>
  <si>
    <t>Annuler</t>
  </si>
  <si>
    <t>Equipement</t>
  </si>
  <si>
    <t>3/</t>
  </si>
  <si>
    <t>Rayon</t>
  </si>
  <si>
    <t>4/</t>
  </si>
  <si>
    <t>5/</t>
  </si>
  <si>
    <t>6/</t>
  </si>
  <si>
    <t>2 colonnes ci-dessous a rajouter
 aux différents onglets</t>
  </si>
  <si>
    <t>Remarques</t>
  </si>
  <si>
    <t>SITE 
D'ACHAT</t>
  </si>
  <si>
    <t xml:space="preserve">N° LIGNE 
DAUPHINE </t>
  </si>
  <si>
    <t>ISBN</t>
  </si>
  <si>
    <t>TITRE</t>
  </si>
  <si>
    <t>EDITEUR</t>
  </si>
  <si>
    <t>ANNEE</t>
  </si>
  <si>
    <t>PRIX UNITAIRE</t>
  </si>
  <si>
    <t>QUANTITE</t>
  </si>
  <si>
    <t>TOTAL</t>
  </si>
  <si>
    <t>STATUT</t>
  </si>
  <si>
    <t>REMARQUES</t>
  </si>
  <si>
    <t>978-2-7110-2890-0</t>
  </si>
  <si>
    <t>Exercices de fiscalité des entreprises : 2018-2019 / Maurice Cozian,... Martial Chadefaux,…
31e édition 2018-2019
Paris : LexisNexis, DL 2018
Précis fiscal, ISSN 2117-847X</t>
  </si>
  <si>
    <t>LexisNexis</t>
  </si>
  <si>
    <t>978-2-247-17736-3</t>
  </si>
  <si>
    <t>Code civil [annoté] / [France] ; avec le concours de Georges Wiederkehr,... Xavier Henry,... Alice Tisserand-Martin,... [et al.] ; [coordination éditoriale] Pascale Guiomard,…
118e édition [2019] [à jour de la loi de ratification de la réforme du droit des obligations]
Paris : Dalloz, DL 2018
[Codes Dalloz]</t>
  </si>
  <si>
    <t>Dalloz</t>
  </si>
  <si>
    <t>978-2-247-17799-8</t>
  </si>
  <si>
    <t>Droit civil des obligations  : méthodologie &amp; sujets corrigés : 2019 / sous la direction de Annick Batteur ; avec la collaboration de Christophe Alleaume, Margo Bernelin, Laurent Bloch et al.</t>
  </si>
  <si>
    <t>978-2-901626-77-0</t>
  </si>
  <si>
    <t xml:space="preserve">Les avocats et le Règlement général sur la protection des données (RGPD) </t>
  </si>
  <si>
    <t>Gazette du Palais</t>
  </si>
  <si>
    <t>978-2-7110-2914-3</t>
  </si>
  <si>
    <t>Code civil 2019  / annoté sous la direction de Laurent Leveneur</t>
  </si>
  <si>
    <t>978-2-8027-6060-3</t>
  </si>
  <si>
    <t>Code de la concurrence  : droits européen et français / édition Louis Vogel</t>
  </si>
  <si>
    <t>Bruylant</t>
  </si>
  <si>
    <t>978-2-247-17744-8</t>
  </si>
  <si>
    <t>Code de procédure civile 2019, annoté  / sous la direction de Pierre Callé ; annotations de jurisprudence et bibliographie par Laurent Dargent</t>
  </si>
  <si>
    <t>978-2-247-18292-3</t>
  </si>
  <si>
    <t>Code du travail 2018-2019  : annoté / commentaires en ligne, annotations jurisprudentielles et bibliographiques par Christophe Radé, Caroline Dechristé et Magali Gadrat</t>
  </si>
  <si>
    <t>978-2-7110-2887-0</t>
  </si>
  <si>
    <t>Code du travail 2019  / annoté par Bernard Teyssié</t>
  </si>
  <si>
    <t>978-2-36893-350-3</t>
  </si>
  <si>
    <t>Concurrence consommation 2019  : à jour du RGPD / rédaction des Editions Francis Lefebvre ; en collaboration avec Marine Bonnier, Virginie Coursière-Pluntz, Elisabeth Flaicher-Maneval et al.</t>
  </si>
  <si>
    <t>F. Lefebvre</t>
  </si>
  <si>
    <t>978-2-11-145721-8</t>
  </si>
  <si>
    <t>La constitution de 1958, toujours d'actualité ?  / Philippe Blachèr</t>
  </si>
  <si>
    <t>La Documentation française</t>
  </si>
  <si>
    <t>978-2-247-17787-5</t>
  </si>
  <si>
    <t>Le contrat d'adhésion  : perspectives franco-québécoises / sous la direction de Gaël Chantepie et Mathias Latina ; avec les contributions de Vincent Caron, Gaël Chantempie, Elise Charpentier et al.</t>
  </si>
  <si>
    <t>978-2-247-11975-2</t>
  </si>
  <si>
    <t>Cyberdroit 2018-2019  : le droit à l'épreuve de l'Internet / Christiane Féral-Schuhl ; édition Hani Feghali</t>
  </si>
  <si>
    <t>978-2-275-05645-6</t>
  </si>
  <si>
    <t>La décentralisation culturelle  / Jean-Marie Pontier</t>
  </si>
  <si>
    <t>LGDJ</t>
  </si>
  <si>
    <t>978-2-7110-2950-1</t>
  </si>
  <si>
    <t>Droit administratif général  / Benoît Plessix</t>
  </si>
  <si>
    <t>978-2-275-04860-4</t>
  </si>
  <si>
    <t>Droit anglais des affaires  / Cécile Le Gallou, Simon Wesley</t>
  </si>
  <si>
    <t>978-2-247-17832-2</t>
  </si>
  <si>
    <t>Droit civil 2e année  : les obligations : 2019 / Stéphanie Porchy-Simon</t>
  </si>
  <si>
    <t>978-2-247-17923-7</t>
  </si>
  <si>
    <t>Droit civil  : les obligations / Yvaine Buffelan-Lanore ; édition 2018-2019 par Virginie Larribau-Terneyre</t>
  </si>
  <si>
    <t>Sirey</t>
  </si>
  <si>
    <t>978-2-275-06164-1</t>
  </si>
  <si>
    <t>Droit civil  . 1, Introduction au droit : personnes, famille, personnes protégées, biens, obligations, sûretés / Pierre Voirin, Gilles Goubeaux</t>
  </si>
  <si>
    <t>978-2-247-17854-4</t>
  </si>
  <si>
    <t>Droit constitutionnel et institutions politiques  / Jean Paul Jacqué</t>
  </si>
  <si>
    <t>978-2-275-05467-4</t>
  </si>
  <si>
    <t>Droit constitutionnel et institutions politiques  : 2018-2019 / Jean Gicquel, Jean-Éric Gicquel</t>
  </si>
  <si>
    <t>978-2-7110-2794-1</t>
  </si>
  <si>
    <t>Droit de la communication  / Emmanuel Dreyer</t>
  </si>
  <si>
    <t>978-2-86325-738-8</t>
  </si>
  <si>
    <t>Droit des financements d'entreprise  / Zine Sekfali ; préface de Jean-Pierre Mattout</t>
  </si>
  <si>
    <t>RB édition</t>
  </si>
  <si>
    <t>978-2-275-03873-5</t>
  </si>
  <si>
    <t>Droit des médias  : droit français, européen et international / Emmanuel Derieux</t>
  </si>
  <si>
    <t>978-2-275-06053-8</t>
  </si>
  <si>
    <t>Droit des obligations  / Bertrand Fages</t>
  </si>
  <si>
    <t>978-2-297-06828-4</t>
  </si>
  <si>
    <t>Droit des obligations  : 2018-2019 / Corinne Renault-Brahinsky</t>
  </si>
  <si>
    <t>Gualino</t>
  </si>
  <si>
    <t>978-2-7110-2955-6</t>
  </si>
  <si>
    <t>Droit des obligations  : régime général / Philippe Delebecque, Frédéric-Jérôme Pansier</t>
  </si>
  <si>
    <t>978-2-7110-2956-3</t>
  </si>
  <si>
    <t>Droit des obligations  , Contrat et quasi-contrat / Philippe Delebecque, Frédéric-Jérôme Pansier</t>
  </si>
  <si>
    <t>978-2-7110-2944-0</t>
  </si>
  <si>
    <t>Droit des services publics  / Jean-François Lachaume, Hélène Pauliat, Clotilde Deffigier ; avec la collaboration de Aurélie Virot-Landais</t>
  </si>
  <si>
    <t>978-2-7110-2948-8</t>
  </si>
  <si>
    <t>Droit des sociétés  / Maurice Cozian, Florence Deboissy, Alain Viandier</t>
  </si>
  <si>
    <t>978-2-01-702561-0</t>
  </si>
  <si>
    <t>Droit des sociétés  : 2018-2019 / Jérôme Bonnard</t>
  </si>
  <si>
    <t>Hachette Supérieur</t>
  </si>
  <si>
    <t>978-2-39013-195-3</t>
  </si>
  <si>
    <t>Droit institutionnel, matériel et contentieux de l'Union européenne  / Olivier Blin ; préface de Joël Molinier</t>
  </si>
  <si>
    <t>Bruylant-Collection Paradigme</t>
  </si>
  <si>
    <t>978-2-247-17847-6</t>
  </si>
  <si>
    <t>Droit pénal général et procédure pénale  / Bernard Bouloc, Haritini Matsopoulou</t>
  </si>
  <si>
    <t>978-2-297-06887-1</t>
  </si>
  <si>
    <t>L'essentiel du droit des obligations  : 2018-2019 / Corinne Renault-Brahinsky</t>
  </si>
  <si>
    <t>978-2-297-06885-7</t>
  </si>
  <si>
    <t>L'essentiel du droit des sûretés  : 2018-2019 / Gaël Piette</t>
  </si>
  <si>
    <t>978-2-275-05978-5</t>
  </si>
  <si>
    <t>Etudes à la mémoire de Philippe Neau-Leduc  : le juriste dans la cité / ouvrage réalisé à l'initiative de Paul-Henri Antonmattei, Bertrand Brehier, Daniel Gutmann et al.</t>
  </si>
  <si>
    <t>978-2-247-17853-7</t>
  </si>
  <si>
    <t>Institutions internationales  / Batyah Sierpinski</t>
  </si>
  <si>
    <t>978-2-275-05498-8</t>
  </si>
  <si>
    <t>Introduction au droit  / Philippe Malaurie, Patrick Morvan</t>
  </si>
  <si>
    <t>978-2-36893-375-6</t>
  </si>
  <si>
    <t>Mémento social, 18  / rédaction des éditions Francis Lefebvre</t>
  </si>
  <si>
    <t>978-2-7110-2889-4</t>
  </si>
  <si>
    <t>Précis de fiscalité des entreprises 2018-2019  / Maurice Cozian, Florence Deboissy, Martial Chadefaux</t>
  </si>
  <si>
    <t>978-2-7110-2242-7</t>
  </si>
  <si>
    <t>Procédure pénale  / Serge Guinchard, Jacques Buisson</t>
  </si>
  <si>
    <t>978-2-247-18279-4</t>
  </si>
  <si>
    <t>RGPD loi Informatique et libertés modifiée  : la concordance du RGPD avec les dispositions de la loi Informatique et libertés modifiée en un coup d'oeil / édition Zéhina Ait El Kadi, Nathalie Maximin</t>
  </si>
  <si>
    <t>978-2-8027-6058-0</t>
  </si>
  <si>
    <t>Traité de droit économique  . 1, Droit de la concurrence : droit européen / Louis Vogel</t>
  </si>
  <si>
    <t>978-2-7110-3026-2</t>
  </si>
  <si>
    <t>Traité sur l'Union européenne  Traité sur le fonctionnement de l'Union européenne Charte des droits fondamentaux / édité par Christine Kaddous et Fabrice Picod ; avec la collaboration de Sandy Kirsch</t>
  </si>
  <si>
    <t>Staempfli</t>
  </si>
  <si>
    <t>978-2-36893-344-2</t>
  </si>
  <si>
    <t>Transmission d'entreprise 18-19  / Editions Francis Lefebvre</t>
  </si>
  <si>
    <t>978-2-247-18118-6</t>
  </si>
  <si>
    <t>Vers une réforme de la responsabilité civile française  : regards croisés franco-québécois / sous la direction de Blandine Mallet-Bricout ; sous l'égide de l'Association Henri Capitant ; avec les contributions de Mireille Bacache-Gibeili, Philipe Brun, François Chénedé et al.</t>
  </si>
  <si>
    <t>978-2-10-056703-4</t>
  </si>
  <si>
    <t xml:space="preserve">La stratégie prix  : le pricing : levier indispensable pour augmenter votre rentabilité / Hermann Simon, Florent Jacquet, Franck Brault
3e édition [mise à jour]
Paris : Dunod, DL 2011
Stratégies et management
</t>
  </si>
  <si>
    <t>Dunod</t>
  </si>
  <si>
    <t>978-2-911256-99-8</t>
  </si>
  <si>
    <t>Introduction à la conception innovante  : éléments théoriques et pratiques de la théorie C-K / Marine Agogué, Frédéric Arnoux, Ingi Brown... [et al.] ; [préface de A. Hatchuel et B. Weil ; posface de C. Trémoureux]
Paris : Presses des Mines-Transvalor, impr. 2013
Collection Économie et gestion</t>
  </si>
  <si>
    <t>Presses des Mines-Transvalor</t>
  </si>
  <si>
    <t>978-2-311-40148-6</t>
  </si>
  <si>
    <t>Études de marché  / Jean-Luc Giannelloni,... Éric Vernette,…
4e édition
Paris : Vuibert, impr. 2015, cop. 2015
Collection gestion, ISSN 0751-2872</t>
  </si>
  <si>
    <t>Vuibert</t>
  </si>
  <si>
    <t>978-2-3260-0152-7</t>
  </si>
  <si>
    <t>Marketing digital / Dave Chaffey,... Fiona Ellis-Chadwick ; [traduction et adaptation de l'anglais], Maria Mercanti-Guérin,... Henri Isaac,... Pierre Volle,…
6e édition
Montreuil : Pearson, copyright 2017</t>
  </si>
  <si>
    <t>Pearson</t>
  </si>
  <si>
    <t>SITE D'ACHAT</t>
  </si>
  <si>
    <t>N° LIGNE DAUPHINE</t>
  </si>
  <si>
    <t>978-2-7619-3882-2</t>
  </si>
  <si>
    <t>Cessez d'être gentil, soyez vrai!  : être avec les autres en restant soi-même / Thomas d'Ansembourg ; illustrations, Alexis Nouailhat ;
préface de Guy Corneau Montréal : 
HOMME (DE L'), 2013</t>
  </si>
  <si>
    <t>HOMME (DE L')</t>
  </si>
  <si>
    <t>978-2-266-25883-8</t>
  </si>
  <si>
    <t>Choisir sa vie  : apprendre à saisir sa chance / Tal Ben-Shahar ; traduit de l'anglais (Etats-Unis) par Hélène Collon
Paris : Pocket, 2017
Pocket, ISSN 0244-6405 ; 16361</t>
  </si>
  <si>
    <t>Pocket</t>
  </si>
  <si>
    <t>978-2-88911-973-8</t>
  </si>
  <si>
    <t>La communication non violente au quotidien  / Marshall B. Rosenberg ; traduction de Simone Mouton di Giovanni ; révisée par Anne Bourrit &amp; Godfrey Spencer
Bernex (Suisse) : Jouvence, 2018
Les clés de la CNV</t>
  </si>
  <si>
    <t>Jouvence</t>
  </si>
  <si>
    <t>978-2-10-071294-6</t>
  </si>
  <si>
    <t>Les compétences émotionnelles  / sous la direction de Moïra Mikolajczak ; avec la collaboration de Jordi Quoidbach, Ilios Kotsou, Delphine Nelis
Nouvelle présentation
Malakoff (Hauts-de-Seine) : Dunod, 2014
Psycho sup, ISSN 1275-4854 Psychologie cognitive</t>
  </si>
  <si>
    <t>978-2-88911-824-3</t>
  </si>
  <si>
    <t>Dénouer les conflits par la communication non violente  / Marshall B. Rosenberg ; entretiens avec Gabriele Seils ; traduit d'allemand de Daniel Béguin
Nouvelle édition
Bernex (Suisse) : Jouvence, 2017
Les clés de la CNV</t>
  </si>
  <si>
    <t>978-2-7381-3411-0</t>
  </si>
  <si>
    <t>Et n'oublie pas d'être heureux  : abécédaire de psychologie positive / Christophe André
Paris : O. Jacob, 2016</t>
  </si>
  <si>
    <t>O. Jacob</t>
  </si>
  <si>
    <t>978-2-343-14507-5</t>
  </si>
  <si>
    <t>Intelligence et compétences émotionnelles en entreprise  : perspectives multiples / sous la direction de Claude Berghmans ; préface Véronique Tran
Paris : L'Harmattan, 2018
Economie et innovation, ISSN 1768-5249</t>
  </si>
  <si>
    <t>L'Harmattan</t>
  </si>
  <si>
    <t>978-2-290-06893-9</t>
  </si>
  <si>
    <t>Où tu vas, tu es  : apprendre à méditer pour se libérer du stress et des tensions profondes / Jon Kabat-Zinn ; traduit de l'anglais (Etats-Unis) par Yolande Du Luart
Nouvelle présentation
Paris : J'ai lu, 2013
J'ai lu, ISSN 0291-3623 ; 7516 Bien-être Ahmed Djouder 1159-7623</t>
  </si>
  <si>
    <t>J'ai lu</t>
  </si>
  <si>
    <t>978-2-88911-582-2</t>
  </si>
  <si>
    <t>Petit cahier d'exercices de communication non violente  / Anne van Stappen ; illustrations Jean Augagneur
Nouvelle édition
Bernex (Suisse) : Jouvence, 2015
Petit cahier, sport cérébral du bien-être ; 10</t>
  </si>
  <si>
    <t>978-2-412-03399-9</t>
  </si>
  <si>
    <t>Trouver son ikigaï  : vivre de ce qui nous passionne / Christie Vanbremeersch
Paris : First Editions, 2018
L'optimiste</t>
  </si>
  <si>
    <t>First Editions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</si>
</sst>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5" x14ac:knownFonts="1">
    <font>
      <sz val="12"/>
      <color theme="1"/>
      <name val="Times New Roman"/>
      <family val="2"/>
    </font>
    <font>
      <sz val="12"/>
      <color theme="1"/>
      <name val="Times New Roman"/>
      <family val="2"/>
    </font>
    <font>
      <sz val="24"/>
      <color theme="1"/>
      <name val="Calibri"/>
      <family val="2"/>
      <scheme val="minor"/>
    </font>
    <font>
      <i/>
      <u/>
      <sz val="16"/>
      <color theme="1"/>
      <name val="Calibri"/>
      <family val="2"/>
      <scheme val="minor"/>
    </font>
    <font>
      <sz val="11"/>
      <color rgb="FFFF0000"/>
      <name val="Calibri"/>
      <family val="2"/>
      <scheme val="minor"/>
    </font>
    <font>
      <u/>
      <sz val="11"/>
      <color theme="10"/>
      <name val="Calibri"/>
      <family val="2"/>
      <scheme val="minor"/>
    </font>
    <font>
      <b/>
      <sz val="22"/>
      <color rgb="FF0070C0"/>
      <name val="Calibri"/>
      <family val="2"/>
      <scheme val="minor"/>
    </font>
    <font>
      <b/>
      <u/>
      <sz val="18"/>
      <color theme="1"/>
      <name val="Calibri"/>
      <family val="2"/>
      <scheme val="minor"/>
    </font>
    <font>
      <b/>
      <sz val="12"/>
      <color theme="1"/>
      <name val="Calibri"/>
      <family val="2"/>
      <scheme val="minor"/>
    </font>
    <font>
      <b/>
      <sz val="11"/>
      <color theme="1"/>
      <name val="Calibri"/>
      <family val="2"/>
      <scheme val="minor"/>
    </font>
    <font>
      <b/>
      <sz val="14"/>
      <color theme="1"/>
      <name val="Calibri"/>
      <family val="2"/>
      <scheme val="minor"/>
    </font>
    <font>
      <b/>
      <u/>
      <sz val="14"/>
      <color theme="1"/>
      <name val="Calibri"/>
      <family val="2"/>
      <scheme val="minor"/>
    </font>
    <font>
      <sz val="11"/>
      <color theme="1"/>
      <name val="Arial"/>
      <family val="2"/>
    </font>
    <font>
      <sz val="12"/>
      <color theme="1"/>
      <name val="Calibri"/>
      <family val="2"/>
      <scheme val="minor"/>
    </font>
    <font>
      <b/>
      <u/>
      <sz val="11"/>
      <color theme="1"/>
      <name val="Calibri"/>
      <family val="2"/>
      <scheme val="minor"/>
    </font>
  </fonts>
  <fills count="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rgb="FFFFFF00"/>
        <bgColor indexed="64"/>
      </patternFill>
    </fill>
    <fill>
      <patternFill patternType="solid">
        <fgColor theme="2" tint="-9.9978637043366805E-2"/>
        <bgColor indexed="64"/>
      </patternFill>
    </fill>
    <fill>
      <patternFill patternType="solid">
        <fgColor theme="6" tint="0.79998168889431442"/>
        <bgColor theme="6" tint="0.79998168889431442"/>
      </patternFill>
    </fill>
    <fill>
      <patternFill patternType="solid">
        <fgColor theme="1" tint="4.9989318521683403E-2"/>
        <bgColor indexed="64"/>
      </patternFill>
    </fill>
  </fills>
  <borders count="28">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theme="6"/>
      </left>
      <right style="thin">
        <color theme="6"/>
      </right>
      <top style="thin">
        <color theme="6"/>
      </top>
      <bottom style="thin">
        <color theme="6"/>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5">
    <xf numFmtId="0" fontId="0" fillId="0" borderId="0"/>
    <xf numFmtId="44"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5" fillId="0" borderId="0" applyNumberFormat="0" applyFill="0" applyBorder="0" applyAlignment="0" applyProtection="0"/>
  </cellStyleXfs>
  <cellXfs count="82">
    <xf numFmtId="0" fontId="0" fillId="0" borderId="0" xfId="0"/>
    <xf numFmtId="0" fontId="0" fillId="0" borderId="4" xfId="0" applyBorder="1" applyAlignment="1">
      <alignment horizontal="center" vertical="center" wrapText="1"/>
    </xf>
    <xf numFmtId="0" fontId="0" fillId="0" borderId="4" xfId="0" applyFont="1" applyBorder="1" applyAlignment="1">
      <alignment horizontal="center" vertical="center" wrapText="1"/>
    </xf>
    <xf numFmtId="0" fontId="4" fillId="0" borderId="5" xfId="0" applyFont="1" applyBorder="1" applyAlignment="1">
      <alignment horizontal="center" vertical="center"/>
    </xf>
    <xf numFmtId="0" fontId="0" fillId="0" borderId="5" xfId="0" applyFont="1" applyBorder="1" applyAlignment="1">
      <alignment horizontal="center" vertical="center" wrapText="1"/>
    </xf>
    <xf numFmtId="0" fontId="4" fillId="0" borderId="5" xfId="0" applyFont="1" applyBorder="1" applyAlignment="1">
      <alignment horizontal="center" vertical="center" wrapText="1"/>
    </xf>
    <xf numFmtId="0" fontId="5" fillId="0" borderId="6" xfId="4" applyBorder="1" applyAlignment="1">
      <alignment wrapText="1"/>
    </xf>
    <xf numFmtId="0" fontId="0" fillId="0" borderId="7" xfId="4" applyFont="1" applyBorder="1" applyAlignment="1">
      <alignment horizontal="center" vertical="center"/>
    </xf>
    <xf numFmtId="14" fontId="0" fillId="0" borderId="7" xfId="0" applyNumberFormat="1" applyBorder="1" applyAlignment="1">
      <alignment horizontal="center" vertical="center"/>
    </xf>
    <xf numFmtId="0" fontId="0" fillId="0" borderId="7" xfId="0" applyBorder="1" applyAlignment="1">
      <alignment horizontal="center"/>
    </xf>
    <xf numFmtId="0" fontId="0" fillId="0" borderId="8" xfId="0" applyBorder="1" applyAlignment="1">
      <alignment horizontal="center"/>
    </xf>
    <xf numFmtId="0" fontId="5" fillId="0" borderId="9" xfId="4" applyBorder="1"/>
    <xf numFmtId="14" fontId="0" fillId="0" borderId="10" xfId="0" applyNumberFormat="1" applyBorder="1" applyAlignment="1">
      <alignment horizontal="center" vertical="center"/>
    </xf>
    <xf numFmtId="0" fontId="0" fillId="0" borderId="10" xfId="0" applyBorder="1" applyAlignment="1">
      <alignment horizontal="center"/>
    </xf>
    <xf numFmtId="0" fontId="0" fillId="0" borderId="11" xfId="0" applyBorder="1" applyAlignment="1">
      <alignment horizontal="center"/>
    </xf>
    <xf numFmtId="0" fontId="5" fillId="0" borderId="9" xfId="4" applyBorder="1" applyAlignment="1">
      <alignment wrapText="1"/>
    </xf>
    <xf numFmtId="0" fontId="0" fillId="0" borderId="10" xfId="0" applyFont="1" applyBorder="1" applyAlignment="1">
      <alignment horizontal="center" vertical="center" wrapText="1"/>
    </xf>
    <xf numFmtId="0" fontId="0" fillId="0" borderId="9" xfId="0" applyBorder="1" applyAlignment="1">
      <alignment wrapText="1"/>
    </xf>
    <xf numFmtId="0" fontId="0" fillId="0" borderId="10" xfId="0" applyBorder="1" applyAlignment="1">
      <alignment horizontal="center" vertical="center"/>
    </xf>
    <xf numFmtId="0" fontId="0" fillId="0" borderId="9" xfId="0" applyBorder="1"/>
    <xf numFmtId="0" fontId="0" fillId="0" borderId="10" xfId="0" applyFont="1" applyBorder="1" applyAlignment="1">
      <alignment horizontal="center" vertical="center"/>
    </xf>
    <xf numFmtId="0" fontId="0" fillId="0" borderId="12" xfId="0" applyBorder="1"/>
    <xf numFmtId="0" fontId="0" fillId="0" borderId="13" xfId="0" applyFont="1" applyBorder="1" applyAlignment="1">
      <alignment horizontal="center" vertical="center"/>
    </xf>
    <xf numFmtId="0" fontId="0" fillId="0" borderId="13" xfId="0" applyBorder="1" applyAlignment="1">
      <alignment horizontal="center" vertical="center"/>
    </xf>
    <xf numFmtId="0" fontId="0" fillId="0" borderId="13" xfId="0" applyBorder="1" applyAlignment="1">
      <alignment horizontal="center"/>
    </xf>
    <xf numFmtId="0" fontId="0" fillId="0" borderId="14" xfId="0" applyBorder="1" applyAlignment="1">
      <alignment horizontal="center"/>
    </xf>
    <xf numFmtId="0" fontId="0" fillId="4" borderId="4" xfId="0" applyFill="1" applyBorder="1"/>
    <xf numFmtId="0" fontId="0" fillId="0" borderId="0" xfId="0" applyAlignment="1">
      <alignment horizontal="right"/>
    </xf>
    <xf numFmtId="0" fontId="6" fillId="5" borderId="0" xfId="0" applyFont="1" applyFill="1" applyAlignment="1">
      <alignment horizontal="center"/>
    </xf>
    <xf numFmtId="0" fontId="0" fillId="0" borderId="15" xfId="0" applyBorder="1"/>
    <xf numFmtId="0" fontId="0" fillId="0" borderId="16" xfId="0" applyBorder="1"/>
    <xf numFmtId="0" fontId="0" fillId="0" borderId="17" xfId="0" applyBorder="1"/>
    <xf numFmtId="0" fontId="0" fillId="0" borderId="0" xfId="0" applyAlignment="1">
      <alignment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0" fillId="6" borderId="20" xfId="0" applyFont="1" applyFill="1" applyBorder="1" applyAlignment="1">
      <alignment horizontal="center" vertical="center" wrapText="1"/>
    </xf>
    <xf numFmtId="0" fontId="9" fillId="7" borderId="21" xfId="2" applyFont="1" applyFill="1" applyBorder="1" applyAlignment="1">
      <alignment horizontal="center" vertical="center" wrapText="1"/>
    </xf>
    <xf numFmtId="0" fontId="9" fillId="7" borderId="7" xfId="2" applyFont="1" applyFill="1" applyBorder="1" applyAlignment="1">
      <alignment horizontal="center" vertical="center" wrapText="1"/>
    </xf>
    <xf numFmtId="0" fontId="10" fillId="7" borderId="7" xfId="0" applyFont="1" applyFill="1" applyBorder="1" applyAlignment="1">
      <alignment horizontal="center" vertical="center" wrapText="1"/>
    </xf>
    <xf numFmtId="0" fontId="8" fillId="7" borderId="7" xfId="0" applyFont="1" applyFill="1" applyBorder="1" applyAlignment="1">
      <alignment horizontal="center" vertical="center" wrapText="1"/>
    </xf>
    <xf numFmtId="0" fontId="9" fillId="7" borderId="7" xfId="3" applyFont="1" applyFill="1" applyBorder="1" applyAlignment="1">
      <alignment horizontal="center" vertical="center" wrapText="1"/>
    </xf>
    <xf numFmtId="0" fontId="8" fillId="7" borderId="22" xfId="0" applyFont="1" applyFill="1" applyBorder="1" applyAlignment="1">
      <alignment horizontal="center" vertical="center" wrapText="1"/>
    </xf>
    <xf numFmtId="0" fontId="1" fillId="2" borderId="23" xfId="2" applyBorder="1" applyAlignment="1">
      <alignment horizontal="center" vertical="center" wrapText="1"/>
    </xf>
    <xf numFmtId="0" fontId="1" fillId="2" borderId="10" xfId="2" applyBorder="1" applyAlignment="1">
      <alignment horizontal="center" vertical="center" wrapText="1"/>
    </xf>
    <xf numFmtId="0" fontId="11" fillId="0" borderId="10" xfId="0" applyFont="1" applyBorder="1" applyAlignment="1">
      <alignment horizontal="center" vertical="center" wrapText="1"/>
    </xf>
    <xf numFmtId="0" fontId="12" fillId="0" borderId="10" xfId="0" applyFont="1" applyBorder="1" applyAlignment="1">
      <alignment vertical="center" wrapText="1"/>
    </xf>
    <xf numFmtId="0" fontId="0" fillId="0" borderId="10" xfId="0" applyBorder="1" applyAlignment="1">
      <alignment horizontal="center" vertical="center" wrapText="1"/>
    </xf>
    <xf numFmtId="44" fontId="1" fillId="3" borderId="10" xfId="3" applyNumberFormat="1" applyBorder="1" applyAlignment="1">
      <alignment vertical="center" wrapText="1"/>
    </xf>
    <xf numFmtId="0" fontId="1" fillId="3" borderId="10" xfId="3" applyBorder="1" applyAlignment="1">
      <alignment horizontal="center" vertical="center" wrapText="1"/>
    </xf>
    <xf numFmtId="0" fontId="0" fillId="0" borderId="24" xfId="0" applyBorder="1" applyAlignment="1">
      <alignment vertical="center" wrapText="1"/>
    </xf>
    <xf numFmtId="0" fontId="0" fillId="2" borderId="23" xfId="2" applyFont="1" applyBorder="1" applyAlignment="1">
      <alignment horizontal="center" vertical="center" wrapText="1"/>
    </xf>
    <xf numFmtId="0" fontId="10" fillId="0" borderId="10" xfId="0" applyFont="1" applyBorder="1" applyAlignment="1">
      <alignment horizontal="center" vertical="center" wrapText="1"/>
    </xf>
    <xf numFmtId="0" fontId="13" fillId="0" borderId="10" xfId="0" applyFont="1" applyBorder="1" applyAlignment="1">
      <alignment horizontal="center" vertical="center" wrapText="1"/>
    </xf>
    <xf numFmtId="0" fontId="8" fillId="0" borderId="24" xfId="0" applyFont="1" applyBorder="1" applyAlignment="1">
      <alignment horizontal="center" vertical="center" wrapText="1"/>
    </xf>
    <xf numFmtId="0" fontId="13" fillId="0" borderId="10" xfId="0" applyFont="1" applyBorder="1" applyAlignment="1">
      <alignment horizontal="left" vertical="center" wrapText="1"/>
    </xf>
    <xf numFmtId="0" fontId="1" fillId="2" borderId="25" xfId="2" applyBorder="1" applyAlignment="1">
      <alignment horizontal="center" vertical="center" wrapText="1"/>
    </xf>
    <xf numFmtId="0" fontId="1" fillId="2" borderId="26" xfId="2" applyBorder="1" applyAlignment="1">
      <alignment horizontal="center" vertical="center" wrapText="1"/>
    </xf>
    <xf numFmtId="0" fontId="11" fillId="0" borderId="26" xfId="0" applyFont="1" applyBorder="1" applyAlignment="1">
      <alignment horizontal="center" vertical="center" wrapText="1"/>
    </xf>
    <xf numFmtId="0" fontId="12" fillId="0" borderId="26" xfId="0" applyFont="1" applyBorder="1" applyAlignment="1">
      <alignment vertical="center" wrapText="1"/>
    </xf>
    <xf numFmtId="0" fontId="0" fillId="0" borderId="26" xfId="0" applyBorder="1" applyAlignment="1">
      <alignment horizontal="center" vertical="center" wrapText="1"/>
    </xf>
    <xf numFmtId="44" fontId="1" fillId="3" borderId="26" xfId="3" applyNumberFormat="1" applyBorder="1" applyAlignment="1">
      <alignment vertical="center" wrapText="1"/>
    </xf>
    <xf numFmtId="0" fontId="1" fillId="3" borderId="26" xfId="3" applyBorder="1" applyAlignment="1">
      <alignment horizontal="center" vertical="center" wrapText="1"/>
    </xf>
    <xf numFmtId="0" fontId="0" fillId="0" borderId="26" xfId="0" applyFont="1" applyBorder="1" applyAlignment="1">
      <alignment horizontal="center" vertical="center" wrapText="1"/>
    </xf>
    <xf numFmtId="0" fontId="0" fillId="0" borderId="27" xfId="0" applyBorder="1" applyAlignment="1">
      <alignment vertical="center" wrapText="1"/>
    </xf>
    <xf numFmtId="0" fontId="14" fillId="0" borderId="10" xfId="0" applyFont="1" applyBorder="1" applyAlignment="1">
      <alignment horizontal="center" vertical="center" wrapText="1"/>
    </xf>
    <xf numFmtId="2" fontId="1" fillId="3" borderId="10" xfId="1" applyNumberFormat="1" applyFill="1" applyBorder="1" applyAlignment="1">
      <alignment horizontal="center" vertical="center" wrapText="1"/>
    </xf>
    <xf numFmtId="2" fontId="1" fillId="3" borderId="10" xfId="3" applyNumberFormat="1" applyBorder="1" applyAlignment="1">
      <alignment horizontal="center" vertical="center" wrapText="1"/>
    </xf>
    <xf numFmtId="0" fontId="1" fillId="2" borderId="21" xfId="2" applyBorder="1" applyAlignment="1">
      <alignment horizontal="center" vertical="center" wrapText="1"/>
    </xf>
    <xf numFmtId="0" fontId="1" fillId="2" borderId="7" xfId="2" applyBorder="1" applyAlignment="1">
      <alignment horizontal="center" vertical="center" wrapText="1"/>
    </xf>
    <xf numFmtId="0" fontId="14" fillId="0" borderId="7" xfId="0" applyFont="1" applyBorder="1" applyAlignment="1">
      <alignment horizontal="center" vertical="center" wrapText="1"/>
    </xf>
    <xf numFmtId="0" fontId="12" fillId="0" borderId="7" xfId="0" applyFont="1" applyBorder="1" applyAlignment="1">
      <alignment vertical="center" wrapText="1"/>
    </xf>
    <xf numFmtId="0" fontId="0" fillId="0" borderId="7" xfId="0" applyBorder="1" applyAlignment="1">
      <alignment horizontal="center" vertical="center" wrapText="1"/>
    </xf>
    <xf numFmtId="44" fontId="1" fillId="3" borderId="7" xfId="3" applyNumberFormat="1" applyBorder="1" applyAlignment="1">
      <alignment vertical="center" wrapText="1"/>
    </xf>
    <xf numFmtId="0" fontId="1" fillId="3" borderId="7" xfId="3" applyBorder="1" applyAlignment="1">
      <alignment horizontal="center" vertical="center" wrapText="1"/>
    </xf>
    <xf numFmtId="0" fontId="1" fillId="3" borderId="0" xfId="3" applyBorder="1" applyAlignment="1">
      <alignment horizontal="center" vertical="center" wrapText="1"/>
    </xf>
    <xf numFmtId="0" fontId="0" fillId="0" borderId="0" xfId="0" applyAlignment="1">
      <alignment horizontal="center" vertical="center" wrapText="1"/>
    </xf>
    <xf numFmtId="0" fontId="0" fillId="0" borderId="0" xfId="0" applyAlignment="1">
      <alignmen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7" fillId="0" borderId="0" xfId="0" applyFont="1" applyAlignment="1">
      <alignment horizontal="center" vertical="center" wrapText="1"/>
    </xf>
  </cellXfs>
  <cellStyles count="5">
    <cellStyle name="20 % - Accent1" xfId="2" builtinId="30"/>
    <cellStyle name="20 % - Accent2" xfId="3" builtinId="34"/>
    <cellStyle name="Lien hypertexte" xfId="4" builtinId="8"/>
    <cellStyle name="Monétaire" xfId="1" builtinId="4"/>
    <cellStyle name="Normal" xfId="0" builtinId="0"/>
  </cellStyles>
  <dxfs count="81">
    <dxf>
      <alignment horizontal="general" vertical="center" textRotation="0" wrapText="1" indent="0" justifyLastLine="0" shrinkToFit="0" readingOrder="0"/>
      <border diagonalUp="0" diagonalDown="0" outline="0">
        <left/>
        <right/>
        <top/>
        <bottom/>
      </border>
    </dxf>
    <dxf>
      <alignment horizontal="general" vertical="center" textRotation="0" wrapText="1" indent="0" justifyLastLine="0" shrinkToFit="0" readingOrder="0"/>
    </dxf>
    <dxf>
      <alignment horizontal="center" vertical="center" textRotation="0" wrapText="1" indent="0" justifyLastLine="0" shrinkToFit="0" readingOrder="0"/>
      <border diagonalUp="0" diagonalDown="0" outline="0">
        <left/>
        <right/>
        <top/>
        <bottom/>
      </border>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solid">
          <fgColor indexed="64"/>
          <bgColor theme="5" tint="0.79998168889431442"/>
        </patternFill>
      </fill>
      <alignment horizontal="center" vertical="center" textRotation="0" wrapText="1" indent="0" justifyLastLine="0" shrinkToFit="0" readingOrder="0"/>
      <border diagonalUp="0" diagonalDown="0" outline="0">
        <left/>
        <right/>
        <top/>
        <bottom/>
      </border>
    </dxf>
    <dxf>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solid">
          <fgColor indexed="64"/>
          <bgColor theme="5" tint="0.79998168889431442"/>
        </patternFill>
      </fill>
      <alignment horizontal="center" vertical="center" textRotation="0" wrapText="1" indent="0" justifyLastLine="0" shrinkToFit="0" readingOrder="0"/>
      <border diagonalUp="0" diagonalDown="0" outline="0">
        <left/>
        <right/>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5"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theme="1" tint="4.9989318521683403E-2"/>
        </patternFill>
      </fill>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general" vertical="center" textRotation="0" wrapText="1" indent="0" justifyLastLine="0" shrinkToFit="0" readingOrder="0"/>
      <border diagonalUp="0" diagonalDown="0">
        <left style="thin">
          <color indexed="64"/>
        </left>
        <right/>
        <top/>
        <bottom/>
        <vertical style="thin">
          <color indexed="64"/>
        </vertical>
        <horizontal style="thin">
          <color indexed="64"/>
        </horizontal>
      </border>
    </dxf>
    <dxf>
      <alignment horizontal="general"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numFmt numFmtId="34" formatCode="_-* #,##0.00\ &quot;€&quot;_-;\-* #,##0.00\ &quot;€&quot;_-;_-* &quot;-&quot;??\ &quot;€&quot;_-;_-@_-"/>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numFmt numFmtId="34" formatCode="_-* #,##0.00\ &quot;€&quot;_-;\-* #,##0.00\ &quot;€&quot;_-;_-* &quot;-&quot;??\ &quot;€&quot;_-;_-@_-"/>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5" tint="0.79998168889431442"/>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2"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5" tint="0.79998168889431442"/>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numFmt numFmtId="34" formatCode="_-* #,##0.00\ &quot;€&quot;_-;\-* #,##0.00\ &quot;€&quot;_-;_-* &quot;-&quot;??\ &quot;€&quot;_-;_-@_-"/>
      <fill>
        <patternFill patternType="solid">
          <fgColor indexed="64"/>
          <bgColor theme="5"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4" formatCode="_-* #,##0.00\ &quot;€&quot;_-;\-* #,##0.00\ &quot;€&quot;_-;_-* &quot;-&quot;??\ &quot;€&quot;_-;_-@_-"/>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ertAlign val="baseline"/>
        <sz val="11"/>
        <color theme="1"/>
        <name val="Calibri"/>
        <scheme val="minor"/>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u/>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4" tint="0.79998168889431442"/>
        </patternFill>
      </fill>
      <alignment horizontal="center" vertical="center" textRotation="0" wrapText="1" indent="0" justifyLastLine="0" shrinkToFit="0" readingOrder="0"/>
      <border diagonalUp="0" diagonalDown="0">
        <left/>
        <right style="thin">
          <color indexed="64"/>
        </right>
        <top/>
        <bottom/>
        <vertical style="thin">
          <color indexed="64"/>
        </vertical>
        <horizontal style="thin">
          <color indexed="64"/>
        </horizontal>
      </border>
    </dxf>
    <dxf>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theme="1" tint="4.9989318521683403E-2"/>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general" vertical="center" textRotation="0" wrapText="1" indent="0" justifyLastLine="0" shrinkToFit="0" readingOrder="0"/>
      <border diagonalUp="0" diagonalDown="0" outline="0">
        <left/>
        <right/>
        <top style="thin">
          <color indexed="64"/>
        </top>
        <bottom/>
      </border>
    </dxf>
    <dxf>
      <alignment horizontal="general" vertical="center" textRotation="0" wrapText="1"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Calibri"/>
        <scheme val="minor"/>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0" formatCode="General"/>
      <fill>
        <patternFill patternType="solid">
          <fgColor indexed="64"/>
          <bgColor theme="5"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numFmt numFmtId="0" formatCode="Genera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0" formatCode="General"/>
      <fill>
        <patternFill patternType="solid">
          <fgColor indexed="64"/>
          <bgColor theme="5"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Times New Roman"/>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Times New Roman"/>
        <scheme val="none"/>
      </font>
      <numFmt numFmtId="34" formatCode="_-* #,##0.00\ &quot;€&quot;_-;\-* #,##0.00\ &quot;€&quot;_-;_-* &quot;-&quot;??\ &quot;€&quot;_-;_-@_-"/>
      <fill>
        <patternFill patternType="solid">
          <fgColor indexed="64"/>
          <bgColor theme="5"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Times New Roman"/>
        <scheme val="none"/>
      </font>
      <numFmt numFmtId="34" formatCode="_-* #,##0.00\ &quot;€&quot;_-;\-* #,##0.00\ &quot;€&quot;_-;_-* &quot;-&quot;??\ &quot;€&quot;_-;_-@_-"/>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Times New Roman"/>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Times New Roman"/>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font>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ertAlign val="baseline"/>
        <sz val="14"/>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ertAlign val="baseline"/>
        <sz val="14"/>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Times New Roman"/>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theme="1"/>
        <name val="Times New Roman"/>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2"/>
        <color theme="1"/>
        <name val="Calibri"/>
        <scheme val="minor"/>
      </font>
      <fill>
        <patternFill patternType="none">
          <fgColor indexed="64"/>
          <bgColor theme="1" tint="4.9989318521683403E-2"/>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xdr:row>
          <xdr:rowOff>0</xdr:rowOff>
        </xdr:from>
        <xdr:to>
          <xdr:col>8</xdr:col>
          <xdr:colOff>38100</xdr:colOff>
          <xdr:row>1</xdr:row>
          <xdr:rowOff>381000</xdr:rowOff>
        </xdr:to>
        <xdr:sp macro="" textlink="">
          <xdr:nvSpPr>
            <xdr:cNvPr id="1025" name="Bt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xdr:from>
      <xdr:col>6</xdr:col>
      <xdr:colOff>266700</xdr:colOff>
      <xdr:row>3</xdr:row>
      <xdr:rowOff>133350</xdr:rowOff>
    </xdr:from>
    <xdr:to>
      <xdr:col>11</xdr:col>
      <xdr:colOff>685800</xdr:colOff>
      <xdr:row>18</xdr:row>
      <xdr:rowOff>9525</xdr:rowOff>
    </xdr:to>
    <xdr:sp macro="" textlink="">
      <xdr:nvSpPr>
        <xdr:cNvPr id="2" name="ZoneTexte 1"/>
        <xdr:cNvSpPr txBox="1"/>
      </xdr:nvSpPr>
      <xdr:spPr>
        <a:xfrm>
          <a:off x="8020050" y="1562100"/>
          <a:ext cx="4610100" cy="2886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Bonjour Nyrusama</a:t>
          </a:r>
        </a:p>
        <a:p>
          <a:r>
            <a:rPr lang="fr-FR" sz="1600"/>
            <a:t>bon</a:t>
          </a:r>
          <a:r>
            <a:rPr lang="fr-FR" sz="1600" baseline="0"/>
            <a:t> alors je ne sais pas comment tu as fait ce fichier, ni avec quoi, mais voilà ce fichier qui est exactement le même que celui que tu avais mis en lien, mais qui est passé de 6,6 MO à 46,0 ko!!!!!</a:t>
          </a:r>
        </a:p>
        <a:p>
          <a:r>
            <a:rPr lang="fr-FR" sz="1600" baseline="0"/>
            <a:t>Sauf que tu devras refaire les listes de validations !!!</a:t>
          </a:r>
        </a:p>
        <a:p>
          <a:r>
            <a:rPr lang="fr-FR" sz="1600" baseline="0"/>
            <a:t>tu cliques sur le bouton Creér le Récap et tu me redis</a:t>
          </a:r>
        </a:p>
        <a:p>
          <a:r>
            <a:rPr lang="fr-FR" sz="1600" baseline="0"/>
            <a:t>a+</a:t>
          </a:r>
        </a:p>
        <a:p>
          <a:r>
            <a:rPr lang="fr-FR" sz="1600" baseline="0"/>
            <a:t>Papou</a:t>
          </a:r>
          <a:endParaRPr lang="fr-FR" sz="1600"/>
        </a:p>
      </xdr:txBody>
    </xdr:sp>
    <xdr:clientData/>
  </xdr:twoCellAnchor>
</xdr:wsDr>
</file>

<file path=xl/tables/table1.xml><?xml version="1.0" encoding="utf-8"?>
<table xmlns="http://schemas.openxmlformats.org/spreadsheetml/2006/main" id="5" name="C458779036" displayName="C458779036" ref="A1:K47" totalsRowShown="0" headerRowDxfId="80" headerRowBorderDxfId="79" tableBorderDxfId="78" totalsRowBorderDxfId="77">
  <autoFilter ref="A1:K47"/>
  <tableColumns count="11">
    <tableColumn id="1" name="SITE _x000a_D'ACHAT" dataDxfId="76" totalsRowDxfId="75" dataCellStyle="20 % - Accent1"/>
    <tableColumn id="2" name="N° LIGNE _x000a_DAUPHINE " dataDxfId="74" totalsRowDxfId="73" dataCellStyle="20 % - Accent1"/>
    <tableColumn id="3" name="ISBN" dataDxfId="72" totalsRowDxfId="71"/>
    <tableColumn id="4" name="TITRE" dataDxfId="70" totalsRowDxfId="69"/>
    <tableColumn id="5" name="EDITEUR" dataDxfId="68" totalsRowDxfId="67"/>
    <tableColumn id="6" name="ANNEE" dataDxfId="66" totalsRowDxfId="65"/>
    <tableColumn id="7" name="PRIX UNITAIRE" dataDxfId="64" totalsRowDxfId="63" dataCellStyle="20 % - Accent2"/>
    <tableColumn id="8" name="QUANTITE" dataDxfId="62" totalsRowDxfId="61" dataCellStyle="20 % - Accent2"/>
    <tableColumn id="11" name="TOTAL" dataDxfId="60" totalsRowDxfId="59" dataCellStyle="20 % - Accent2">
      <calculatedColumnFormula>C458779036[[#This Row],[QUANTITE]]*C458779036[[#This Row],[PRIX UNITAIRE]]</calculatedColumnFormula>
    </tableColumn>
    <tableColumn id="9" name="STATUT" dataDxfId="58" totalsRowDxfId="57"/>
    <tableColumn id="10" name="REMARQUES" dataDxfId="56" totalsRowDxfId="55"/>
  </tableColumns>
  <tableStyleInfo name="TableStyleLight11" showFirstColumn="0" showLastColumn="0" showRowStripes="1" showColumnStripes="0"/>
</table>
</file>

<file path=xl/tables/table2.xml><?xml version="1.0" encoding="utf-8"?>
<table xmlns="http://schemas.openxmlformats.org/spreadsheetml/2006/main" id="9" name="C4589290110" displayName="C4589290110" ref="A1:K5" totalsRowShown="0" headerRowDxfId="54" totalsRowDxfId="51" headerRowBorderDxfId="53" tableBorderDxfId="52" totalsRowBorderDxfId="50" headerRowCellStyle="20 % - Accent2">
  <autoFilter ref="A1:K5"/>
  <tableColumns count="11">
    <tableColumn id="1" name="SITE _x000a_D'ACHAT" dataDxfId="49" totalsRowDxfId="48" dataCellStyle="20 % - Accent1"/>
    <tableColumn id="2" name="N° LIGNE _x000a_DAUPHINE " dataDxfId="47" totalsRowDxfId="46" dataCellStyle="20 % - Accent1"/>
    <tableColumn id="3" name="ISBN" dataDxfId="45" totalsRowDxfId="44"/>
    <tableColumn id="4" name="TITRE" dataDxfId="43" totalsRowDxfId="42"/>
    <tableColumn id="5" name="EDITEUR" dataDxfId="41" totalsRowDxfId="40"/>
    <tableColumn id="6" name="ANNEE" dataDxfId="39" totalsRowDxfId="38"/>
    <tableColumn id="7" name="PRIX UNITAIRE" dataDxfId="37" totalsRowDxfId="36" dataCellStyle="20 % - Accent2"/>
    <tableColumn id="8" name="QUANTITE" dataDxfId="35" totalsRowDxfId="34" dataCellStyle="20 % - Accent2"/>
    <tableColumn id="12" name="TOTAL" dataDxfId="33" totalsRowDxfId="32" dataCellStyle="20 % - Accent2">
      <calculatedColumnFormula>C4589290110[[#This Row],[PRIX UNITAIRE]]*C4589290110[[#This Row],[QUANTITE]]</calculatedColumnFormula>
    </tableColumn>
    <tableColumn id="9" name="STATUT" dataDxfId="31" totalsRowDxfId="30" dataCellStyle="20 % - Accent2"/>
    <tableColumn id="10" name="REMARQUES" dataDxfId="29" totalsRowDxfId="28"/>
  </tableColumns>
  <tableStyleInfo name="TableStyleLight11" showFirstColumn="0" showLastColumn="0" showRowStripes="1" showColumnStripes="0"/>
</table>
</file>

<file path=xl/tables/table3.xml><?xml version="1.0" encoding="utf-8"?>
<table xmlns="http://schemas.openxmlformats.org/spreadsheetml/2006/main" id="12" name="C4589290213" displayName="C4589290213" ref="A1:K11" totalsRowShown="0" headerRowDxfId="27" dataDxfId="25" totalsRowDxfId="23" headerRowBorderDxfId="26" tableBorderDxfId="24" totalsRowBorderDxfId="22" headerRowCellStyle="20 % - Accent2">
  <autoFilter ref="A1:K11"/>
  <tableColumns count="11">
    <tableColumn id="11" name="SITE D'ACHAT" dataDxfId="21" totalsRowDxfId="20" dataCellStyle="20 % - Accent1"/>
    <tableColumn id="2" name="N° LIGNE DAUPHINE" dataDxfId="19" totalsRowDxfId="18" dataCellStyle="20 % - Accent1"/>
    <tableColumn id="3" name="ISBN" dataDxfId="17" totalsRowDxfId="16"/>
    <tableColumn id="4" name="TITRE" dataDxfId="15" totalsRowDxfId="14"/>
    <tableColumn id="5" name="EDITEUR" dataDxfId="13" totalsRowDxfId="12"/>
    <tableColumn id="6" name="ANNEE" dataDxfId="11" totalsRowDxfId="10"/>
    <tableColumn id="7" name="PRIX UNITAIRE" dataDxfId="9" totalsRowDxfId="8" dataCellStyle="20 % - Accent2"/>
    <tableColumn id="8" name="QUANTITE" dataDxfId="7" totalsRowDxfId="6" dataCellStyle="20 % - Accent2"/>
    <tableColumn id="1" name="TOTAL" dataDxfId="5" totalsRowDxfId="4" dataCellStyle="20 % - Accent2">
      <calculatedColumnFormula>C4589290213[[#This Row],[QUANTITE]]*C4589290213[[#This Row],[PRIX UNITAIRE]]</calculatedColumnFormula>
    </tableColumn>
    <tableColumn id="9" name="STATUT" dataDxfId="3" totalsRowDxfId="2"/>
    <tableColumn id="12" name="REMARQUES" dataDxfId="1" totalsRowDxfId="0"/>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E16"/>
  <sheetViews>
    <sheetView tabSelected="1" workbookViewId="0">
      <selection activeCell="K3" sqref="K3"/>
    </sheetView>
  </sheetViews>
  <sheetFormatPr baseColWidth="10" defaultRowHeight="15.75" x14ac:dyDescent="0.25"/>
  <cols>
    <col min="3" max="3" width="19.625" customWidth="1"/>
    <col min="4" max="4" width="16.5" customWidth="1"/>
    <col min="5" max="5" width="32.625" customWidth="1"/>
  </cols>
  <sheetData>
    <row r="1" spans="1:5" ht="32.25" thickBot="1" x14ac:dyDescent="0.3">
      <c r="A1" s="77" t="s">
        <v>0</v>
      </c>
      <c r="B1" s="78"/>
      <c r="C1" s="79"/>
      <c r="D1" s="79"/>
      <c r="E1" s="80"/>
    </row>
    <row r="2" spans="1:5" ht="32.25" thickBot="1" x14ac:dyDescent="0.3">
      <c r="A2" s="1" t="s">
        <v>1</v>
      </c>
      <c r="B2" s="2" t="s">
        <v>2</v>
      </c>
      <c r="C2" s="1" t="s">
        <v>3</v>
      </c>
      <c r="D2" s="1" t="s">
        <v>4</v>
      </c>
      <c r="E2" s="1" t="s">
        <v>5</v>
      </c>
    </row>
    <row r="3" spans="1:5" ht="48" thickBot="1" x14ac:dyDescent="0.3">
      <c r="A3" s="3" t="s">
        <v>6</v>
      </c>
      <c r="B3" s="4" t="s">
        <v>7</v>
      </c>
      <c r="C3" s="3" t="s">
        <v>8</v>
      </c>
      <c r="D3" s="5" t="s">
        <v>9</v>
      </c>
      <c r="E3" s="5" t="s">
        <v>10</v>
      </c>
    </row>
    <row r="4" spans="1:5" x14ac:dyDescent="0.25">
      <c r="A4" s="6" t="s">
        <v>11</v>
      </c>
      <c r="B4" s="7" t="s">
        <v>12</v>
      </c>
      <c r="C4" s="8">
        <v>43361</v>
      </c>
      <c r="D4" s="9" t="s">
        <v>13</v>
      </c>
      <c r="E4" s="10" t="s">
        <v>14</v>
      </c>
    </row>
    <row r="5" spans="1:5" x14ac:dyDescent="0.25">
      <c r="A5" s="11" t="s">
        <v>15</v>
      </c>
      <c r="B5" s="7" t="s">
        <v>12</v>
      </c>
      <c r="C5" s="12">
        <v>43362</v>
      </c>
      <c r="D5" s="13" t="s">
        <v>13</v>
      </c>
      <c r="E5" s="14" t="s">
        <v>14</v>
      </c>
    </row>
    <row r="6" spans="1:5" x14ac:dyDescent="0.25">
      <c r="A6" s="15" t="s">
        <v>16</v>
      </c>
      <c r="B6" s="16" t="s">
        <v>17</v>
      </c>
      <c r="C6" s="12">
        <v>43362</v>
      </c>
      <c r="D6" s="13" t="s">
        <v>13</v>
      </c>
      <c r="E6" s="14" t="s">
        <v>14</v>
      </c>
    </row>
    <row r="7" spans="1:5" x14ac:dyDescent="0.25">
      <c r="A7" s="17"/>
      <c r="B7" s="16"/>
      <c r="C7" s="18"/>
      <c r="D7" s="13"/>
      <c r="E7" s="14"/>
    </row>
    <row r="8" spans="1:5" x14ac:dyDescent="0.25">
      <c r="A8" s="17"/>
      <c r="B8" s="16"/>
      <c r="C8" s="18"/>
      <c r="D8" s="13"/>
      <c r="E8" s="14"/>
    </row>
    <row r="9" spans="1:5" x14ac:dyDescent="0.25">
      <c r="A9" s="19"/>
      <c r="B9" s="20"/>
      <c r="C9" s="18"/>
      <c r="D9" s="13"/>
      <c r="E9" s="14"/>
    </row>
    <row r="10" spans="1:5" x14ac:dyDescent="0.25">
      <c r="A10" s="19"/>
      <c r="B10" s="20"/>
      <c r="C10" s="18"/>
      <c r="D10" s="13"/>
      <c r="E10" s="14"/>
    </row>
    <row r="11" spans="1:5" x14ac:dyDescent="0.25">
      <c r="A11" s="19"/>
      <c r="B11" s="20"/>
      <c r="C11" s="18"/>
      <c r="D11" s="13"/>
      <c r="E11" s="14"/>
    </row>
    <row r="12" spans="1:5" x14ac:dyDescent="0.25">
      <c r="A12" s="19"/>
      <c r="B12" s="20"/>
      <c r="C12" s="18"/>
      <c r="D12" s="13"/>
      <c r="E12" s="14"/>
    </row>
    <row r="13" spans="1:5" x14ac:dyDescent="0.25">
      <c r="A13" s="19"/>
      <c r="B13" s="20"/>
      <c r="C13" s="18"/>
      <c r="D13" s="13"/>
      <c r="E13" s="14"/>
    </row>
    <row r="14" spans="1:5" x14ac:dyDescent="0.25">
      <c r="A14" s="19"/>
      <c r="B14" s="20"/>
      <c r="C14" s="18"/>
      <c r="D14" s="13"/>
      <c r="E14" s="14"/>
    </row>
    <row r="15" spans="1:5" x14ac:dyDescent="0.25">
      <c r="A15" s="19"/>
      <c r="B15" s="20"/>
      <c r="C15" s="18"/>
      <c r="D15" s="13"/>
      <c r="E15" s="14"/>
    </row>
    <row r="16" spans="1:5" ht="16.5" thickBot="1" x14ac:dyDescent="0.3">
      <c r="A16" s="21"/>
      <c r="B16" s="22"/>
      <c r="C16" s="23"/>
      <c r="D16" s="24"/>
      <c r="E16" s="25"/>
    </row>
  </sheetData>
  <mergeCells count="1">
    <mergeCell ref="A1:E1"/>
  </mergeCells>
  <hyperlinks>
    <hyperlink ref="A4" location="'45-89290-2'!A1" display="45-89290-2"/>
    <hyperlink ref="A5" location="'45-89290-1'!A1" display="45-89290-1"/>
    <hyperlink ref="A6" location="'45-87790-3'!A1" display="45-87790-3"/>
  </hyperlinks>
  <pageMargins left="0.7" right="0.7" top="0.75" bottom="0.75" header="0.3" footer="0.3"/>
  <drawing r:id="rId1"/>
  <legacyDrawing r:id="rId2"/>
  <controls>
    <mc:AlternateContent xmlns:mc="http://schemas.openxmlformats.org/markup-compatibility/2006">
      <mc:Choice Requires="x14">
        <control shapeId="1025" r:id="rId3" name="Bt1">
          <controlPr defaultSize="0" autoLine="0" autoPict="0" r:id="rId4">
            <anchor moveWithCells="1">
              <from>
                <xdr:col>6</xdr:col>
                <xdr:colOff>0</xdr:colOff>
                <xdr:row>1</xdr:row>
                <xdr:rowOff>0</xdr:rowOff>
              </from>
              <to>
                <xdr:col>8</xdr:col>
                <xdr:colOff>38100</xdr:colOff>
                <xdr:row>1</xdr:row>
                <xdr:rowOff>381000</xdr:rowOff>
              </to>
            </anchor>
          </controlPr>
        </control>
      </mc:Choice>
      <mc:Fallback>
        <control shapeId="1025" r:id="rId3"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22"/>
  <sheetViews>
    <sheetView workbookViewId="0">
      <selection activeCell="L18" sqref="L18"/>
    </sheetView>
  </sheetViews>
  <sheetFormatPr baseColWidth="10" defaultRowHeight="15.75" x14ac:dyDescent="0.25"/>
  <sheetData>
    <row r="1" spans="1:9" ht="29.25" thickBot="1" x14ac:dyDescent="0.5">
      <c r="A1" s="26" t="s">
        <v>18</v>
      </c>
      <c r="B1" s="26" t="s">
        <v>19</v>
      </c>
      <c r="C1" s="26" t="s">
        <v>20</v>
      </c>
      <c r="H1" s="27"/>
      <c r="I1" s="28" t="s">
        <v>21</v>
      </c>
    </row>
    <row r="2" spans="1:9" x14ac:dyDescent="0.25">
      <c r="A2" s="29" t="s">
        <v>14</v>
      </c>
      <c r="B2" s="29" t="s">
        <v>13</v>
      </c>
      <c r="C2" s="29" t="s">
        <v>22</v>
      </c>
      <c r="H2" s="27" t="s">
        <v>23</v>
      </c>
    </row>
    <row r="3" spans="1:9" ht="16.5" thickBot="1" x14ac:dyDescent="0.3">
      <c r="A3" s="30" t="s">
        <v>24</v>
      </c>
      <c r="B3" s="31" t="s">
        <v>25</v>
      </c>
      <c r="C3" s="30" t="s">
        <v>26</v>
      </c>
      <c r="H3" s="27" t="s">
        <v>27</v>
      </c>
    </row>
    <row r="4" spans="1:9" ht="16.5" thickBot="1" x14ac:dyDescent="0.3">
      <c r="A4" s="31" t="s">
        <v>28</v>
      </c>
      <c r="C4" s="30" t="s">
        <v>29</v>
      </c>
      <c r="H4" s="27" t="s">
        <v>30</v>
      </c>
    </row>
    <row r="5" spans="1:9" ht="16.5" thickBot="1" x14ac:dyDescent="0.3">
      <c r="C5" s="31" t="s">
        <v>31</v>
      </c>
      <c r="H5" s="27" t="s">
        <v>32</v>
      </c>
    </row>
    <row r="6" spans="1:9" x14ac:dyDescent="0.25">
      <c r="H6" s="27" t="s">
        <v>33</v>
      </c>
    </row>
    <row r="7" spans="1:9" x14ac:dyDescent="0.25">
      <c r="H7" s="27" t="s">
        <v>34</v>
      </c>
    </row>
    <row r="8" spans="1:9" x14ac:dyDescent="0.25">
      <c r="H8" s="27"/>
    </row>
    <row r="9" spans="1:9" x14ac:dyDescent="0.25">
      <c r="H9" s="27"/>
    </row>
    <row r="10" spans="1:9" x14ac:dyDescent="0.25">
      <c r="H10" s="27"/>
    </row>
    <row r="11" spans="1:9" x14ac:dyDescent="0.25">
      <c r="A11" s="32"/>
      <c r="H11" s="27"/>
    </row>
    <row r="12" spans="1:9" x14ac:dyDescent="0.25">
      <c r="H12" s="27"/>
    </row>
    <row r="13" spans="1:9" x14ac:dyDescent="0.25">
      <c r="H13" s="27"/>
    </row>
    <row r="14" spans="1:9" x14ac:dyDescent="0.25">
      <c r="H14" s="27"/>
    </row>
    <row r="15" spans="1:9" x14ac:dyDescent="0.25">
      <c r="H15" s="27"/>
    </row>
    <row r="16" spans="1:9" x14ac:dyDescent="0.25">
      <c r="H16" s="27"/>
    </row>
    <row r="17" spans="1:8" x14ac:dyDescent="0.25">
      <c r="H17" s="27"/>
    </row>
    <row r="18" spans="1:8" ht="23.25" x14ac:dyDescent="0.25">
      <c r="A18" s="81" t="s">
        <v>35</v>
      </c>
      <c r="B18" s="81"/>
      <c r="C18" s="81"/>
      <c r="H18" s="27"/>
    </row>
    <row r="19" spans="1:8" x14ac:dyDescent="0.25">
      <c r="H19" s="27"/>
    </row>
    <row r="20" spans="1:8" ht="16.5" thickBot="1" x14ac:dyDescent="0.3">
      <c r="H20" s="27"/>
    </row>
    <row r="21" spans="1:8" ht="16.5" thickBot="1" x14ac:dyDescent="0.3">
      <c r="A21" s="33" t="s">
        <v>20</v>
      </c>
      <c r="B21" s="34" t="s">
        <v>36</v>
      </c>
      <c r="H21" s="27"/>
    </row>
    <row r="22" spans="1:8" x14ac:dyDescent="0.25">
      <c r="A22" s="35" t="s">
        <v>22</v>
      </c>
      <c r="H22" s="27"/>
    </row>
  </sheetData>
  <mergeCells count="1">
    <mergeCell ref="A18:C18"/>
  </mergeCells>
  <dataValidations count="1">
    <dataValidation type="list" allowBlank="1" showInputMessage="1" showErrorMessage="1" sqref="A22">
      <formula1>$C$2:$C$5</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47"/>
  <sheetViews>
    <sheetView workbookViewId="0">
      <selection activeCell="C15" sqref="C15:C16"/>
    </sheetView>
  </sheetViews>
  <sheetFormatPr baseColWidth="10" defaultRowHeight="15.75" x14ac:dyDescent="0.25"/>
  <cols>
    <col min="1" max="1" width="11.75" bestFit="1" customWidth="1"/>
    <col min="2" max="2" width="13.125" bestFit="1" customWidth="1"/>
    <col min="3" max="3" width="20.5" customWidth="1"/>
    <col min="4" max="4" width="61.25" customWidth="1"/>
    <col min="5" max="5" width="12" bestFit="1" customWidth="1"/>
    <col min="6" max="6" width="11.25" bestFit="1" customWidth="1"/>
    <col min="7" max="7" width="14.5" bestFit="1" customWidth="1"/>
    <col min="8" max="8" width="12" bestFit="1" customWidth="1"/>
    <col min="9" max="9" width="12" customWidth="1"/>
    <col min="10" max="10" width="11.125" bestFit="1" customWidth="1"/>
    <col min="11" max="11" width="45.625" customWidth="1"/>
  </cols>
  <sheetData>
    <row r="1" spans="1:11" ht="30" x14ac:dyDescent="0.25">
      <c r="A1" s="36" t="s">
        <v>37</v>
      </c>
      <c r="B1" s="37" t="s">
        <v>38</v>
      </c>
      <c r="C1" s="38" t="s">
        <v>39</v>
      </c>
      <c r="D1" s="39" t="s">
        <v>40</v>
      </c>
      <c r="E1" s="39" t="s">
        <v>41</v>
      </c>
      <c r="F1" s="39" t="s">
        <v>42</v>
      </c>
      <c r="G1" s="40" t="s">
        <v>43</v>
      </c>
      <c r="H1" s="40" t="s">
        <v>44</v>
      </c>
      <c r="I1" s="40" t="s">
        <v>45</v>
      </c>
      <c r="J1" s="39" t="s">
        <v>46</v>
      </c>
      <c r="K1" s="41" t="s">
        <v>47</v>
      </c>
    </row>
    <row r="2" spans="1:11" ht="71.25" x14ac:dyDescent="0.25">
      <c r="A2" s="42" t="s">
        <v>13</v>
      </c>
      <c r="B2" s="43">
        <v>28232</v>
      </c>
      <c r="C2" s="44" t="s">
        <v>48</v>
      </c>
      <c r="D2" s="45" t="s">
        <v>49</v>
      </c>
      <c r="E2" s="46" t="s">
        <v>50</v>
      </c>
      <c r="F2" s="46">
        <v>2018</v>
      </c>
      <c r="G2" s="47">
        <v>37</v>
      </c>
      <c r="H2" s="48">
        <v>4</v>
      </c>
      <c r="I2" s="48">
        <f>C458779036[[#This Row],[QUANTITE]]*C458779036[[#This Row],[PRIX UNITAIRE]]</f>
        <v>148</v>
      </c>
      <c r="J2" s="16" t="s">
        <v>22</v>
      </c>
      <c r="K2" s="49"/>
    </row>
    <row r="3" spans="1:11" ht="99.75" x14ac:dyDescent="0.25">
      <c r="A3" s="42" t="s">
        <v>13</v>
      </c>
      <c r="B3" s="43">
        <v>28200</v>
      </c>
      <c r="C3" s="44" t="s">
        <v>51</v>
      </c>
      <c r="D3" s="45" t="s">
        <v>52</v>
      </c>
      <c r="E3" s="46" t="s">
        <v>53</v>
      </c>
      <c r="F3" s="46">
        <v>2018</v>
      </c>
      <c r="G3" s="47">
        <v>20</v>
      </c>
      <c r="H3" s="48">
        <v>9</v>
      </c>
      <c r="I3" s="48">
        <f>C458779036[[#This Row],[QUANTITE]]*C458779036[[#This Row],[PRIX UNITAIRE]]</f>
        <v>180</v>
      </c>
      <c r="J3" s="16" t="s">
        <v>22</v>
      </c>
      <c r="K3" s="49"/>
    </row>
    <row r="4" spans="1:11" ht="42.75" x14ac:dyDescent="0.25">
      <c r="A4" s="42" t="s">
        <v>13</v>
      </c>
      <c r="B4" s="43">
        <v>28196</v>
      </c>
      <c r="C4" s="44" t="s">
        <v>54</v>
      </c>
      <c r="D4" s="45" t="s">
        <v>55</v>
      </c>
      <c r="E4" s="46" t="s">
        <v>53</v>
      </c>
      <c r="F4" s="46">
        <v>2018</v>
      </c>
      <c r="G4" s="47">
        <v>12.9</v>
      </c>
      <c r="H4" s="48">
        <v>2</v>
      </c>
      <c r="I4" s="48">
        <f>C458779036[[#This Row],[QUANTITE]]*C458779036[[#This Row],[PRIX UNITAIRE]]</f>
        <v>25.8</v>
      </c>
      <c r="J4" s="16" t="s">
        <v>22</v>
      </c>
      <c r="K4" s="49"/>
    </row>
    <row r="5" spans="1:11" ht="31.5" x14ac:dyDescent="0.25">
      <c r="A5" s="42" t="s">
        <v>13</v>
      </c>
      <c r="B5" s="43">
        <v>28198</v>
      </c>
      <c r="C5" s="44" t="s">
        <v>56</v>
      </c>
      <c r="D5" s="45" t="s">
        <v>57</v>
      </c>
      <c r="E5" s="46" t="s">
        <v>58</v>
      </c>
      <c r="F5" s="46">
        <v>2018</v>
      </c>
      <c r="G5" s="47">
        <v>24</v>
      </c>
      <c r="H5" s="48">
        <v>1</v>
      </c>
      <c r="I5" s="48">
        <f>C458779036[[#This Row],[QUANTITE]]*C458779036[[#This Row],[PRIX UNITAIRE]]</f>
        <v>24</v>
      </c>
      <c r="J5" s="16" t="s">
        <v>22</v>
      </c>
      <c r="K5" s="49"/>
    </row>
    <row r="6" spans="1:11" ht="18.75" x14ac:dyDescent="0.25">
      <c r="A6" s="42" t="s">
        <v>13</v>
      </c>
      <c r="B6" s="43">
        <v>28199</v>
      </c>
      <c r="C6" s="44" t="s">
        <v>59</v>
      </c>
      <c r="D6" s="45" t="s">
        <v>60</v>
      </c>
      <c r="E6" s="46" t="s">
        <v>50</v>
      </c>
      <c r="F6" s="46">
        <v>2018</v>
      </c>
      <c r="G6" s="47">
        <v>19.899999999999999</v>
      </c>
      <c r="H6" s="48">
        <v>2</v>
      </c>
      <c r="I6" s="48">
        <f>C458779036[[#This Row],[QUANTITE]]*C458779036[[#This Row],[PRIX UNITAIRE]]</f>
        <v>39.799999999999997</v>
      </c>
      <c r="J6" s="16" t="s">
        <v>22</v>
      </c>
      <c r="K6" s="49"/>
    </row>
    <row r="7" spans="1:11" ht="28.5" x14ac:dyDescent="0.25">
      <c r="A7" s="42" t="s">
        <v>13</v>
      </c>
      <c r="B7" s="43">
        <v>28201</v>
      </c>
      <c r="C7" s="44" t="s">
        <v>61</v>
      </c>
      <c r="D7" s="45" t="s">
        <v>62</v>
      </c>
      <c r="E7" s="46" t="s">
        <v>63</v>
      </c>
      <c r="F7" s="46">
        <v>2018</v>
      </c>
      <c r="G7" s="47">
        <v>95</v>
      </c>
      <c r="H7" s="48">
        <v>1</v>
      </c>
      <c r="I7" s="48">
        <f>C458779036[[#This Row],[QUANTITE]]*C458779036[[#This Row],[PRIX UNITAIRE]]</f>
        <v>95</v>
      </c>
      <c r="J7" s="16" t="s">
        <v>22</v>
      </c>
      <c r="K7" s="49"/>
    </row>
    <row r="8" spans="1:11" ht="28.5" x14ac:dyDescent="0.25">
      <c r="A8" s="42" t="s">
        <v>13</v>
      </c>
      <c r="B8" s="43">
        <v>28202</v>
      </c>
      <c r="C8" s="44" t="s">
        <v>64</v>
      </c>
      <c r="D8" s="45" t="s">
        <v>65</v>
      </c>
      <c r="E8" s="46" t="s">
        <v>53</v>
      </c>
      <c r="F8" s="46">
        <v>2018</v>
      </c>
      <c r="G8" s="47">
        <v>35</v>
      </c>
      <c r="H8" s="48">
        <v>7</v>
      </c>
      <c r="I8" s="48">
        <f>C458779036[[#This Row],[QUANTITE]]*C458779036[[#This Row],[PRIX UNITAIRE]]</f>
        <v>245</v>
      </c>
      <c r="J8" s="16" t="s">
        <v>22</v>
      </c>
      <c r="K8" s="49"/>
    </row>
    <row r="9" spans="1:11" ht="42.75" x14ac:dyDescent="0.25">
      <c r="A9" s="42" t="s">
        <v>13</v>
      </c>
      <c r="B9" s="43">
        <v>28203</v>
      </c>
      <c r="C9" s="44" t="s">
        <v>66</v>
      </c>
      <c r="D9" s="45" t="s">
        <v>67</v>
      </c>
      <c r="E9" s="46" t="s">
        <v>53</v>
      </c>
      <c r="F9" s="46">
        <v>2018</v>
      </c>
      <c r="G9" s="47">
        <v>45</v>
      </c>
      <c r="H9" s="48">
        <v>2</v>
      </c>
      <c r="I9" s="48">
        <f>C458779036[[#This Row],[QUANTITE]]*C458779036[[#This Row],[PRIX UNITAIRE]]</f>
        <v>90</v>
      </c>
      <c r="J9" s="16" t="s">
        <v>22</v>
      </c>
      <c r="K9" s="49"/>
    </row>
    <row r="10" spans="1:11" ht="18.75" x14ac:dyDescent="0.25">
      <c r="A10" s="42" t="s">
        <v>13</v>
      </c>
      <c r="B10" s="43">
        <v>28204</v>
      </c>
      <c r="C10" s="44" t="s">
        <v>68</v>
      </c>
      <c r="D10" s="45" t="s">
        <v>69</v>
      </c>
      <c r="E10" s="46" t="s">
        <v>50</v>
      </c>
      <c r="F10" s="46">
        <v>2018</v>
      </c>
      <c r="G10" s="47">
        <v>59</v>
      </c>
      <c r="H10" s="48">
        <v>2</v>
      </c>
      <c r="I10" s="48">
        <f>C458779036[[#This Row],[QUANTITE]]*C458779036[[#This Row],[PRIX UNITAIRE]]</f>
        <v>118</v>
      </c>
      <c r="J10" s="16" t="s">
        <v>22</v>
      </c>
      <c r="K10" s="49"/>
    </row>
    <row r="11" spans="1:11" ht="42.75" x14ac:dyDescent="0.25">
      <c r="A11" s="42" t="s">
        <v>13</v>
      </c>
      <c r="B11" s="43">
        <v>28205</v>
      </c>
      <c r="C11" s="44" t="s">
        <v>70</v>
      </c>
      <c r="D11" s="45" t="s">
        <v>71</v>
      </c>
      <c r="E11" s="46" t="s">
        <v>72</v>
      </c>
      <c r="F11" s="46">
        <v>2018</v>
      </c>
      <c r="G11" s="47">
        <v>162</v>
      </c>
      <c r="H11" s="48">
        <v>1</v>
      </c>
      <c r="I11" s="48">
        <f>C458779036[[#This Row],[QUANTITE]]*C458779036[[#This Row],[PRIX UNITAIRE]]</f>
        <v>162</v>
      </c>
      <c r="J11" s="16" t="s">
        <v>22</v>
      </c>
      <c r="K11" s="49"/>
    </row>
    <row r="12" spans="1:11" ht="47.25" x14ac:dyDescent="0.25">
      <c r="A12" s="50" t="s">
        <v>13</v>
      </c>
      <c r="B12" s="43">
        <v>28206</v>
      </c>
      <c r="C12" s="51" t="s">
        <v>73</v>
      </c>
      <c r="D12" s="52" t="s">
        <v>74</v>
      </c>
      <c r="E12" s="52" t="s">
        <v>75</v>
      </c>
      <c r="F12" s="52">
        <v>2018</v>
      </c>
      <c r="G12" s="48">
        <v>7.9</v>
      </c>
      <c r="H12" s="48">
        <v>1</v>
      </c>
      <c r="I12" s="48">
        <f>C458779036[[#This Row],[QUANTITE]]*C458779036[[#This Row],[PRIX UNITAIRE]]</f>
        <v>7.9</v>
      </c>
      <c r="J12" s="52" t="s">
        <v>22</v>
      </c>
      <c r="K12" s="53"/>
    </row>
    <row r="13" spans="1:11" ht="42.75" x14ac:dyDescent="0.25">
      <c r="A13" s="42" t="s">
        <v>13</v>
      </c>
      <c r="B13" s="43">
        <v>28207</v>
      </c>
      <c r="C13" s="44" t="s">
        <v>76</v>
      </c>
      <c r="D13" s="45" t="s">
        <v>77</v>
      </c>
      <c r="E13" s="46" t="s">
        <v>53</v>
      </c>
      <c r="F13" s="46">
        <v>2018</v>
      </c>
      <c r="G13" s="47">
        <v>44</v>
      </c>
      <c r="H13" s="48">
        <v>1</v>
      </c>
      <c r="I13" s="48">
        <f>C458779036[[#This Row],[QUANTITE]]*C458779036[[#This Row],[PRIX UNITAIRE]]</f>
        <v>44</v>
      </c>
      <c r="J13" s="16" t="s">
        <v>22</v>
      </c>
      <c r="K13" s="49"/>
    </row>
    <row r="14" spans="1:11" ht="28.5" x14ac:dyDescent="0.25">
      <c r="A14" s="42" t="s">
        <v>13</v>
      </c>
      <c r="B14" s="43">
        <v>28208</v>
      </c>
      <c r="C14" s="44" t="s">
        <v>78</v>
      </c>
      <c r="D14" s="45" t="s">
        <v>79</v>
      </c>
      <c r="E14" s="46" t="s">
        <v>53</v>
      </c>
      <c r="F14" s="46">
        <v>2018</v>
      </c>
      <c r="G14" s="47">
        <v>62</v>
      </c>
      <c r="H14" s="48">
        <v>1</v>
      </c>
      <c r="I14" s="48">
        <f>C458779036[[#This Row],[QUANTITE]]*C458779036[[#This Row],[PRIX UNITAIRE]]</f>
        <v>62</v>
      </c>
      <c r="J14" s="16" t="s">
        <v>22</v>
      </c>
      <c r="K14" s="49"/>
    </row>
    <row r="15" spans="1:11" ht="18.75" x14ac:dyDescent="0.25">
      <c r="A15" s="42" t="s">
        <v>13</v>
      </c>
      <c r="B15" s="43">
        <v>28209</v>
      </c>
      <c r="C15" s="44" t="s">
        <v>80</v>
      </c>
      <c r="D15" s="45" t="s">
        <v>81</v>
      </c>
      <c r="E15" s="46" t="s">
        <v>82</v>
      </c>
      <c r="F15" s="46">
        <v>2018</v>
      </c>
      <c r="G15" s="47">
        <v>26</v>
      </c>
      <c r="H15" s="48">
        <v>1</v>
      </c>
      <c r="I15" s="48">
        <f>C458779036[[#This Row],[QUANTITE]]*C458779036[[#This Row],[PRIX UNITAIRE]]</f>
        <v>26</v>
      </c>
      <c r="J15" s="16" t="s">
        <v>22</v>
      </c>
      <c r="K15" s="49"/>
    </row>
    <row r="16" spans="1:11" ht="18.75" x14ac:dyDescent="0.25">
      <c r="A16" s="42" t="s">
        <v>13</v>
      </c>
      <c r="B16" s="43">
        <v>28210</v>
      </c>
      <c r="C16" s="44" t="s">
        <v>83</v>
      </c>
      <c r="D16" s="45" t="s">
        <v>84</v>
      </c>
      <c r="E16" s="46" t="s">
        <v>50</v>
      </c>
      <c r="F16" s="46">
        <v>2018</v>
      </c>
      <c r="G16" s="47">
        <v>48</v>
      </c>
      <c r="H16" s="48">
        <v>2</v>
      </c>
      <c r="I16" s="48">
        <f>C458779036[[#This Row],[QUANTITE]]*C458779036[[#This Row],[PRIX UNITAIRE]]</f>
        <v>96</v>
      </c>
      <c r="J16" s="16" t="s">
        <v>22</v>
      </c>
      <c r="K16" s="49"/>
    </row>
    <row r="17" spans="1:11" ht="18.75" x14ac:dyDescent="0.25">
      <c r="A17" s="42" t="s">
        <v>13</v>
      </c>
      <c r="B17" s="43">
        <v>28211</v>
      </c>
      <c r="C17" s="44" t="s">
        <v>85</v>
      </c>
      <c r="D17" s="45" t="s">
        <v>86</v>
      </c>
      <c r="E17" s="46" t="s">
        <v>82</v>
      </c>
      <c r="F17" s="46">
        <v>2018</v>
      </c>
      <c r="G17" s="47">
        <v>44</v>
      </c>
      <c r="H17" s="48">
        <v>1</v>
      </c>
      <c r="I17" s="48">
        <f>C458779036[[#This Row],[QUANTITE]]*C458779036[[#This Row],[PRIX UNITAIRE]]</f>
        <v>44</v>
      </c>
      <c r="J17" s="16" t="s">
        <v>22</v>
      </c>
      <c r="K17" s="49"/>
    </row>
    <row r="18" spans="1:11" ht="18.75" x14ac:dyDescent="0.25">
      <c r="A18" s="42" t="s">
        <v>13</v>
      </c>
      <c r="B18" s="43">
        <v>28212</v>
      </c>
      <c r="C18" s="44" t="s">
        <v>87</v>
      </c>
      <c r="D18" s="45" t="s">
        <v>88</v>
      </c>
      <c r="E18" s="46" t="s">
        <v>53</v>
      </c>
      <c r="F18" s="46">
        <v>2018</v>
      </c>
      <c r="G18" s="47">
        <v>32</v>
      </c>
      <c r="H18" s="48">
        <v>1</v>
      </c>
      <c r="I18" s="48">
        <f>C458779036[[#This Row],[QUANTITE]]*C458779036[[#This Row],[PRIX UNITAIRE]]</f>
        <v>32</v>
      </c>
      <c r="J18" s="16" t="s">
        <v>22</v>
      </c>
      <c r="K18" s="49"/>
    </row>
    <row r="19" spans="1:11" ht="28.5" x14ac:dyDescent="0.25">
      <c r="A19" s="42" t="s">
        <v>13</v>
      </c>
      <c r="B19" s="43">
        <v>28213</v>
      </c>
      <c r="C19" s="44" t="s">
        <v>89</v>
      </c>
      <c r="D19" s="45" t="s">
        <v>90</v>
      </c>
      <c r="E19" s="46" t="s">
        <v>91</v>
      </c>
      <c r="F19" s="46">
        <v>2018</v>
      </c>
      <c r="G19" s="47">
        <v>39</v>
      </c>
      <c r="H19" s="48">
        <v>1</v>
      </c>
      <c r="I19" s="48">
        <f>C458779036[[#This Row],[QUANTITE]]*C458779036[[#This Row],[PRIX UNITAIRE]]</f>
        <v>39</v>
      </c>
      <c r="J19" s="16" t="s">
        <v>22</v>
      </c>
      <c r="K19" s="49"/>
    </row>
    <row r="20" spans="1:11" ht="28.5" x14ac:dyDescent="0.25">
      <c r="A20" s="42" t="s">
        <v>13</v>
      </c>
      <c r="B20" s="43">
        <v>28214</v>
      </c>
      <c r="C20" s="44" t="s">
        <v>92</v>
      </c>
      <c r="D20" s="45" t="s">
        <v>93</v>
      </c>
      <c r="E20" s="46" t="s">
        <v>82</v>
      </c>
      <c r="F20" s="46">
        <v>2018</v>
      </c>
      <c r="G20" s="47">
        <v>36</v>
      </c>
      <c r="H20" s="48">
        <v>1</v>
      </c>
      <c r="I20" s="48">
        <f>C458779036[[#This Row],[QUANTITE]]*C458779036[[#This Row],[PRIX UNITAIRE]]</f>
        <v>36</v>
      </c>
      <c r="J20" s="16" t="s">
        <v>22</v>
      </c>
      <c r="K20" s="49"/>
    </row>
    <row r="21" spans="1:11" ht="18.75" x14ac:dyDescent="0.25">
      <c r="A21" s="42" t="s">
        <v>13</v>
      </c>
      <c r="B21" s="43">
        <v>28215</v>
      </c>
      <c r="C21" s="44" t="s">
        <v>94</v>
      </c>
      <c r="D21" s="45" t="s">
        <v>95</v>
      </c>
      <c r="E21" s="46" t="s">
        <v>53</v>
      </c>
      <c r="F21" s="46">
        <v>2018</v>
      </c>
      <c r="G21" s="47">
        <v>16.5</v>
      </c>
      <c r="H21" s="48">
        <v>1</v>
      </c>
      <c r="I21" s="48">
        <f>C458779036[[#This Row],[QUANTITE]]*C458779036[[#This Row],[PRIX UNITAIRE]]</f>
        <v>16.5</v>
      </c>
      <c r="J21" s="16" t="s">
        <v>22</v>
      </c>
      <c r="K21" s="49"/>
    </row>
    <row r="22" spans="1:11" ht="28.5" x14ac:dyDescent="0.25">
      <c r="A22" s="42" t="s">
        <v>13</v>
      </c>
      <c r="B22" s="43">
        <v>28216</v>
      </c>
      <c r="C22" s="44" t="s">
        <v>96</v>
      </c>
      <c r="D22" s="45" t="s">
        <v>97</v>
      </c>
      <c r="E22" s="46" t="s">
        <v>82</v>
      </c>
      <c r="F22" s="46">
        <v>2018</v>
      </c>
      <c r="G22" s="47">
        <v>40</v>
      </c>
      <c r="H22" s="48">
        <v>2</v>
      </c>
      <c r="I22" s="48">
        <f>C458779036[[#This Row],[QUANTITE]]*C458779036[[#This Row],[PRIX UNITAIRE]]</f>
        <v>80</v>
      </c>
      <c r="J22" s="16" t="s">
        <v>22</v>
      </c>
      <c r="K22" s="49"/>
    </row>
    <row r="23" spans="1:11" ht="18.75" x14ac:dyDescent="0.25">
      <c r="A23" s="50" t="s">
        <v>13</v>
      </c>
      <c r="B23" s="43">
        <v>28217</v>
      </c>
      <c r="C23" s="51" t="s">
        <v>98</v>
      </c>
      <c r="D23" s="52" t="s">
        <v>99</v>
      </c>
      <c r="E23" s="52" t="s">
        <v>50</v>
      </c>
      <c r="F23" s="52">
        <v>2018</v>
      </c>
      <c r="G23" s="48">
        <v>43</v>
      </c>
      <c r="H23" s="48">
        <v>2</v>
      </c>
      <c r="I23" s="48">
        <f>C458779036[[#This Row],[QUANTITE]]*C458779036[[#This Row],[PRIX UNITAIRE]]</f>
        <v>86</v>
      </c>
      <c r="J23" s="52" t="s">
        <v>22</v>
      </c>
      <c r="K23" s="53"/>
    </row>
    <row r="24" spans="1:11" ht="28.5" x14ac:dyDescent="0.25">
      <c r="A24" s="42" t="s">
        <v>13</v>
      </c>
      <c r="B24" s="43">
        <v>28218</v>
      </c>
      <c r="C24" s="44" t="s">
        <v>100</v>
      </c>
      <c r="D24" s="45" t="s">
        <v>101</v>
      </c>
      <c r="E24" s="46" t="s">
        <v>102</v>
      </c>
      <c r="F24" s="46">
        <v>2018</v>
      </c>
      <c r="G24" s="47">
        <v>78</v>
      </c>
      <c r="H24" s="48">
        <v>1</v>
      </c>
      <c r="I24" s="48">
        <f>C458779036[[#This Row],[QUANTITE]]*C458779036[[#This Row],[PRIX UNITAIRE]]</f>
        <v>78</v>
      </c>
      <c r="J24" s="16" t="s">
        <v>22</v>
      </c>
      <c r="K24" s="49"/>
    </row>
    <row r="25" spans="1:11" ht="28.5" x14ac:dyDescent="0.25">
      <c r="A25" s="42" t="s">
        <v>13</v>
      </c>
      <c r="B25" s="43">
        <v>28219</v>
      </c>
      <c r="C25" s="44" t="s">
        <v>103</v>
      </c>
      <c r="D25" s="45" t="s">
        <v>104</v>
      </c>
      <c r="E25" s="46" t="s">
        <v>82</v>
      </c>
      <c r="F25" s="46">
        <v>2018</v>
      </c>
      <c r="G25" s="47">
        <v>44</v>
      </c>
      <c r="H25" s="48">
        <v>2</v>
      </c>
      <c r="I25" s="48">
        <f>C458779036[[#This Row],[QUANTITE]]*C458779036[[#This Row],[PRIX UNITAIRE]]</f>
        <v>88</v>
      </c>
      <c r="J25" s="16" t="s">
        <v>22</v>
      </c>
      <c r="K25" s="49"/>
    </row>
    <row r="26" spans="1:11" ht="18.75" x14ac:dyDescent="0.25">
      <c r="A26" s="42" t="s">
        <v>13</v>
      </c>
      <c r="B26" s="43">
        <v>28220</v>
      </c>
      <c r="C26" s="44" t="s">
        <v>105</v>
      </c>
      <c r="D26" s="45" t="s">
        <v>106</v>
      </c>
      <c r="E26" s="46" t="s">
        <v>82</v>
      </c>
      <c r="F26" s="46">
        <v>2018</v>
      </c>
      <c r="G26" s="47">
        <v>35</v>
      </c>
      <c r="H26" s="48">
        <v>1</v>
      </c>
      <c r="I26" s="48">
        <f>C458779036[[#This Row],[QUANTITE]]*C458779036[[#This Row],[PRIX UNITAIRE]]</f>
        <v>35</v>
      </c>
      <c r="J26" s="16" t="s">
        <v>22</v>
      </c>
      <c r="K26" s="49"/>
    </row>
    <row r="27" spans="1:11" ht="18.75" x14ac:dyDescent="0.25">
      <c r="A27" s="42" t="s">
        <v>13</v>
      </c>
      <c r="B27" s="43">
        <v>28221</v>
      </c>
      <c r="C27" s="44" t="s">
        <v>107</v>
      </c>
      <c r="D27" s="45" t="s">
        <v>108</v>
      </c>
      <c r="E27" s="46" t="s">
        <v>109</v>
      </c>
      <c r="F27" s="46">
        <v>2018</v>
      </c>
      <c r="G27" s="47">
        <v>19.5</v>
      </c>
      <c r="H27" s="48">
        <v>1</v>
      </c>
      <c r="I27" s="48">
        <f>C458779036[[#This Row],[QUANTITE]]*C458779036[[#This Row],[PRIX UNITAIRE]]</f>
        <v>19.5</v>
      </c>
      <c r="J27" s="16" t="s">
        <v>22</v>
      </c>
      <c r="K27" s="49"/>
    </row>
    <row r="28" spans="1:11" ht="28.5" x14ac:dyDescent="0.25">
      <c r="A28" s="42" t="s">
        <v>13</v>
      </c>
      <c r="B28" s="43">
        <v>28222</v>
      </c>
      <c r="C28" s="44" t="s">
        <v>110</v>
      </c>
      <c r="D28" s="45" t="s">
        <v>111</v>
      </c>
      <c r="E28" s="46" t="s">
        <v>50</v>
      </c>
      <c r="F28" s="46">
        <v>2018</v>
      </c>
      <c r="G28" s="47">
        <v>25</v>
      </c>
      <c r="H28" s="48">
        <v>1</v>
      </c>
      <c r="I28" s="48">
        <f>C458779036[[#This Row],[QUANTITE]]*C458779036[[#This Row],[PRIX UNITAIRE]]</f>
        <v>25</v>
      </c>
      <c r="J28" s="16" t="s">
        <v>22</v>
      </c>
      <c r="K28" s="49"/>
    </row>
    <row r="29" spans="1:11" ht="28.5" x14ac:dyDescent="0.25">
      <c r="A29" s="42" t="s">
        <v>13</v>
      </c>
      <c r="B29" s="43">
        <v>28223</v>
      </c>
      <c r="C29" s="44" t="s">
        <v>112</v>
      </c>
      <c r="D29" s="45" t="s">
        <v>113</v>
      </c>
      <c r="E29" s="46" t="s">
        <v>50</v>
      </c>
      <c r="F29" s="46">
        <v>2018</v>
      </c>
      <c r="G29" s="47">
        <v>25</v>
      </c>
      <c r="H29" s="48">
        <v>1</v>
      </c>
      <c r="I29" s="48">
        <f>C458779036[[#This Row],[QUANTITE]]*C458779036[[#This Row],[PRIX UNITAIRE]]</f>
        <v>25</v>
      </c>
      <c r="J29" s="16" t="s">
        <v>22</v>
      </c>
      <c r="K29" s="49"/>
    </row>
    <row r="30" spans="1:11" ht="28.5" x14ac:dyDescent="0.25">
      <c r="A30" s="42" t="s">
        <v>13</v>
      </c>
      <c r="B30" s="43">
        <v>28224</v>
      </c>
      <c r="C30" s="44" t="s">
        <v>114</v>
      </c>
      <c r="D30" s="45" t="s">
        <v>115</v>
      </c>
      <c r="E30" s="46" t="s">
        <v>50</v>
      </c>
      <c r="F30" s="46">
        <v>2018</v>
      </c>
      <c r="G30" s="47">
        <v>43</v>
      </c>
      <c r="H30" s="48">
        <v>1</v>
      </c>
      <c r="I30" s="48">
        <f>C458779036[[#This Row],[QUANTITE]]*C458779036[[#This Row],[PRIX UNITAIRE]]</f>
        <v>43</v>
      </c>
      <c r="J30" s="16" t="s">
        <v>22</v>
      </c>
      <c r="K30" s="49"/>
    </row>
    <row r="31" spans="1:11" ht="18.75" x14ac:dyDescent="0.25">
      <c r="A31" s="42" t="s">
        <v>13</v>
      </c>
      <c r="B31" s="43">
        <v>28225</v>
      </c>
      <c r="C31" s="44" t="s">
        <v>116</v>
      </c>
      <c r="D31" s="45" t="s">
        <v>117</v>
      </c>
      <c r="E31" s="46" t="s">
        <v>50</v>
      </c>
      <c r="F31" s="46">
        <v>2018</v>
      </c>
      <c r="G31" s="47">
        <v>48</v>
      </c>
      <c r="H31" s="48">
        <v>8</v>
      </c>
      <c r="I31" s="48">
        <f>C458779036[[#This Row],[QUANTITE]]*C458779036[[#This Row],[PRIX UNITAIRE]]</f>
        <v>384</v>
      </c>
      <c r="J31" s="16" t="s">
        <v>22</v>
      </c>
      <c r="K31" s="49"/>
    </row>
    <row r="32" spans="1:11" ht="31.5" x14ac:dyDescent="0.25">
      <c r="A32" s="42" t="s">
        <v>13</v>
      </c>
      <c r="B32" s="43">
        <v>28226</v>
      </c>
      <c r="C32" s="44" t="s">
        <v>118</v>
      </c>
      <c r="D32" s="45" t="s">
        <v>119</v>
      </c>
      <c r="E32" s="46" t="s">
        <v>120</v>
      </c>
      <c r="F32" s="46">
        <v>2018</v>
      </c>
      <c r="G32" s="47">
        <v>9.9499999999999993</v>
      </c>
      <c r="H32" s="48">
        <v>2</v>
      </c>
      <c r="I32" s="48">
        <f>C458779036[[#This Row],[QUANTITE]]*C458779036[[#This Row],[PRIX UNITAIRE]]</f>
        <v>19.899999999999999</v>
      </c>
      <c r="J32" s="16" t="s">
        <v>22</v>
      </c>
      <c r="K32" s="49"/>
    </row>
    <row r="33" spans="1:11" ht="47.25" x14ac:dyDescent="0.25">
      <c r="A33" s="50" t="s">
        <v>13</v>
      </c>
      <c r="B33" s="43">
        <v>28227</v>
      </c>
      <c r="C33" s="51" t="s">
        <v>121</v>
      </c>
      <c r="D33" s="54" t="s">
        <v>122</v>
      </c>
      <c r="E33" s="52" t="s">
        <v>123</v>
      </c>
      <c r="F33" s="52">
        <v>2018</v>
      </c>
      <c r="G33" s="48">
        <v>39</v>
      </c>
      <c r="H33" s="48">
        <v>1</v>
      </c>
      <c r="I33" s="48">
        <f>C458779036[[#This Row],[QUANTITE]]*C458779036[[#This Row],[PRIX UNITAIRE]]</f>
        <v>39</v>
      </c>
      <c r="J33" s="52" t="s">
        <v>22</v>
      </c>
      <c r="K33" s="53"/>
    </row>
    <row r="34" spans="1:11" ht="28.5" x14ac:dyDescent="0.25">
      <c r="A34" s="42" t="s">
        <v>13</v>
      </c>
      <c r="B34" s="43">
        <v>28228</v>
      </c>
      <c r="C34" s="44" t="s">
        <v>124</v>
      </c>
      <c r="D34" s="45" t="s">
        <v>125</v>
      </c>
      <c r="E34" s="46" t="s">
        <v>91</v>
      </c>
      <c r="F34" s="46">
        <v>2018</v>
      </c>
      <c r="G34" s="47">
        <v>30</v>
      </c>
      <c r="H34" s="48">
        <v>1</v>
      </c>
      <c r="I34" s="48">
        <f>C458779036[[#This Row],[QUANTITE]]*C458779036[[#This Row],[PRIX UNITAIRE]]</f>
        <v>30</v>
      </c>
      <c r="J34" s="16" t="s">
        <v>22</v>
      </c>
      <c r="K34" s="49"/>
    </row>
    <row r="35" spans="1:11" ht="28.5" x14ac:dyDescent="0.25">
      <c r="A35" s="42" t="s">
        <v>13</v>
      </c>
      <c r="B35" s="43">
        <v>28229</v>
      </c>
      <c r="C35" s="44" t="s">
        <v>126</v>
      </c>
      <c r="D35" s="45" t="s">
        <v>127</v>
      </c>
      <c r="E35" s="46" t="s">
        <v>109</v>
      </c>
      <c r="F35" s="46">
        <v>2018</v>
      </c>
      <c r="G35" s="47">
        <v>15.5</v>
      </c>
      <c r="H35" s="48">
        <v>1</v>
      </c>
      <c r="I35" s="48">
        <f>C458779036[[#This Row],[QUANTITE]]*C458779036[[#This Row],[PRIX UNITAIRE]]</f>
        <v>15.5</v>
      </c>
      <c r="J35" s="16" t="s">
        <v>22</v>
      </c>
      <c r="K35" s="49"/>
    </row>
    <row r="36" spans="1:11" ht="18.75" x14ac:dyDescent="0.25">
      <c r="A36" s="42" t="s">
        <v>13</v>
      </c>
      <c r="B36" s="43">
        <v>28230</v>
      </c>
      <c r="C36" s="44" t="s">
        <v>128</v>
      </c>
      <c r="D36" s="45" t="s">
        <v>129</v>
      </c>
      <c r="E36" s="46" t="s">
        <v>109</v>
      </c>
      <c r="F36" s="46">
        <v>2018</v>
      </c>
      <c r="G36" s="47">
        <v>13.5</v>
      </c>
      <c r="H36" s="48">
        <v>1</v>
      </c>
      <c r="I36" s="48">
        <f>C458779036[[#This Row],[QUANTITE]]*C458779036[[#This Row],[PRIX UNITAIRE]]</f>
        <v>13.5</v>
      </c>
      <c r="J36" s="16" t="s">
        <v>22</v>
      </c>
      <c r="K36" s="49"/>
    </row>
    <row r="37" spans="1:11" ht="42.75" x14ac:dyDescent="0.25">
      <c r="A37" s="42" t="s">
        <v>13</v>
      </c>
      <c r="B37" s="43">
        <v>28231</v>
      </c>
      <c r="C37" s="44" t="s">
        <v>130</v>
      </c>
      <c r="D37" s="45" t="s">
        <v>131</v>
      </c>
      <c r="E37" s="46" t="s">
        <v>82</v>
      </c>
      <c r="F37" s="46">
        <v>2018</v>
      </c>
      <c r="G37" s="47">
        <v>149</v>
      </c>
      <c r="H37" s="48">
        <v>1</v>
      </c>
      <c r="I37" s="48">
        <f>C458779036[[#This Row],[QUANTITE]]*C458779036[[#This Row],[PRIX UNITAIRE]]</f>
        <v>149</v>
      </c>
      <c r="J37" s="16" t="s">
        <v>22</v>
      </c>
      <c r="K37" s="49"/>
    </row>
    <row r="38" spans="1:11" ht="18.75" x14ac:dyDescent="0.25">
      <c r="A38" s="42" t="s">
        <v>13</v>
      </c>
      <c r="B38" s="43">
        <v>28233</v>
      </c>
      <c r="C38" s="44" t="s">
        <v>132</v>
      </c>
      <c r="D38" s="45" t="s">
        <v>133</v>
      </c>
      <c r="E38" s="46" t="s">
        <v>53</v>
      </c>
      <c r="F38" s="46">
        <v>2018</v>
      </c>
      <c r="G38" s="47">
        <v>16.5</v>
      </c>
      <c r="H38" s="48">
        <v>2</v>
      </c>
      <c r="I38" s="48">
        <f>C458779036[[#This Row],[QUANTITE]]*C458779036[[#This Row],[PRIX UNITAIRE]]</f>
        <v>33</v>
      </c>
      <c r="J38" s="16" t="s">
        <v>22</v>
      </c>
      <c r="K38" s="49"/>
    </row>
    <row r="39" spans="1:11" ht="18.75" x14ac:dyDescent="0.25">
      <c r="A39" s="42" t="s">
        <v>13</v>
      </c>
      <c r="B39" s="43">
        <v>28234</v>
      </c>
      <c r="C39" s="44" t="s">
        <v>134</v>
      </c>
      <c r="D39" s="45" t="s">
        <v>135</v>
      </c>
      <c r="E39" s="46" t="s">
        <v>82</v>
      </c>
      <c r="F39" s="46">
        <v>2018</v>
      </c>
      <c r="G39" s="47">
        <v>35</v>
      </c>
      <c r="H39" s="48">
        <v>1</v>
      </c>
      <c r="I39" s="48">
        <f>C458779036[[#This Row],[QUANTITE]]*C458779036[[#This Row],[PRIX UNITAIRE]]</f>
        <v>35</v>
      </c>
      <c r="J39" s="16" t="s">
        <v>22</v>
      </c>
      <c r="K39" s="49"/>
    </row>
    <row r="40" spans="1:11" ht="18.75" x14ac:dyDescent="0.25">
      <c r="A40" s="42" t="s">
        <v>13</v>
      </c>
      <c r="B40" s="43">
        <v>28235</v>
      </c>
      <c r="C40" s="44" t="s">
        <v>136</v>
      </c>
      <c r="D40" s="45" t="s">
        <v>137</v>
      </c>
      <c r="E40" s="46" t="s">
        <v>72</v>
      </c>
      <c r="F40" s="46">
        <v>2018</v>
      </c>
      <c r="G40" s="47">
        <v>65</v>
      </c>
      <c r="H40" s="48">
        <v>1</v>
      </c>
      <c r="I40" s="48">
        <f>C458779036[[#This Row],[QUANTITE]]*C458779036[[#This Row],[PRIX UNITAIRE]]</f>
        <v>65</v>
      </c>
      <c r="J40" s="16" t="s">
        <v>22</v>
      </c>
      <c r="K40" s="49"/>
    </row>
    <row r="41" spans="1:11" ht="28.5" x14ac:dyDescent="0.25">
      <c r="A41" s="42" t="s">
        <v>13</v>
      </c>
      <c r="B41" s="43">
        <v>28236</v>
      </c>
      <c r="C41" s="44" t="s">
        <v>138</v>
      </c>
      <c r="D41" s="45" t="s">
        <v>139</v>
      </c>
      <c r="E41" s="46" t="s">
        <v>50</v>
      </c>
      <c r="F41" s="46">
        <v>2018</v>
      </c>
      <c r="G41" s="47">
        <v>48</v>
      </c>
      <c r="H41" s="48">
        <v>5</v>
      </c>
      <c r="I41" s="48">
        <f>C458779036[[#This Row],[QUANTITE]]*C458779036[[#This Row],[PRIX UNITAIRE]]</f>
        <v>240</v>
      </c>
      <c r="J41" s="16" t="s">
        <v>22</v>
      </c>
      <c r="K41" s="49"/>
    </row>
    <row r="42" spans="1:11" ht="18.75" x14ac:dyDescent="0.25">
      <c r="A42" s="42" t="s">
        <v>13</v>
      </c>
      <c r="B42" s="43">
        <v>28237</v>
      </c>
      <c r="C42" s="44" t="s">
        <v>140</v>
      </c>
      <c r="D42" s="45" t="s">
        <v>141</v>
      </c>
      <c r="E42" s="46" t="s">
        <v>50</v>
      </c>
      <c r="F42" s="46">
        <v>2018</v>
      </c>
      <c r="G42" s="47">
        <v>45</v>
      </c>
      <c r="H42" s="48">
        <v>1</v>
      </c>
      <c r="I42" s="48">
        <f>C458779036[[#This Row],[QUANTITE]]*C458779036[[#This Row],[PRIX UNITAIRE]]</f>
        <v>45</v>
      </c>
      <c r="J42" s="16" t="s">
        <v>22</v>
      </c>
      <c r="K42" s="49"/>
    </row>
    <row r="43" spans="1:11" ht="42.75" x14ac:dyDescent="0.25">
      <c r="A43" s="42" t="s">
        <v>13</v>
      </c>
      <c r="B43" s="43">
        <v>28238</v>
      </c>
      <c r="C43" s="44" t="s">
        <v>142</v>
      </c>
      <c r="D43" s="45" t="s">
        <v>143</v>
      </c>
      <c r="E43" s="46" t="s">
        <v>53</v>
      </c>
      <c r="F43" s="46">
        <v>2018</v>
      </c>
      <c r="G43" s="47">
        <v>19.5</v>
      </c>
      <c r="H43" s="48">
        <v>1</v>
      </c>
      <c r="I43" s="48">
        <f>C458779036[[#This Row],[QUANTITE]]*C458779036[[#This Row],[PRIX UNITAIRE]]</f>
        <v>19.5</v>
      </c>
      <c r="J43" s="16" t="s">
        <v>22</v>
      </c>
      <c r="K43" s="49"/>
    </row>
    <row r="44" spans="1:11" ht="31.5" x14ac:dyDescent="0.25">
      <c r="A44" s="50" t="s">
        <v>13</v>
      </c>
      <c r="B44" s="43">
        <v>28239</v>
      </c>
      <c r="C44" s="51" t="s">
        <v>144</v>
      </c>
      <c r="D44" s="52" t="s">
        <v>145</v>
      </c>
      <c r="E44" s="52" t="s">
        <v>63</v>
      </c>
      <c r="F44" s="52">
        <v>2018</v>
      </c>
      <c r="G44" s="48">
        <v>95</v>
      </c>
      <c r="H44" s="48">
        <v>1</v>
      </c>
      <c r="I44" s="48">
        <f>C458779036[[#This Row],[QUANTITE]]*C458779036[[#This Row],[PRIX UNITAIRE]]</f>
        <v>95</v>
      </c>
      <c r="J44" s="52" t="s">
        <v>22</v>
      </c>
      <c r="K44" s="53"/>
    </row>
    <row r="45" spans="1:11" ht="42.75" x14ac:dyDescent="0.25">
      <c r="A45" s="42" t="s">
        <v>13</v>
      </c>
      <c r="B45" s="43">
        <v>28240</v>
      </c>
      <c r="C45" s="44" t="s">
        <v>146</v>
      </c>
      <c r="D45" s="45" t="s">
        <v>147</v>
      </c>
      <c r="E45" s="46" t="s">
        <v>148</v>
      </c>
      <c r="F45" s="46">
        <v>2018</v>
      </c>
      <c r="G45" s="47">
        <v>79</v>
      </c>
      <c r="H45" s="48">
        <v>1</v>
      </c>
      <c r="I45" s="48">
        <f>C458779036[[#This Row],[QUANTITE]]*C458779036[[#This Row],[PRIX UNITAIRE]]</f>
        <v>79</v>
      </c>
      <c r="J45" s="16" t="s">
        <v>22</v>
      </c>
      <c r="K45" s="49"/>
    </row>
    <row r="46" spans="1:11" ht="18.75" x14ac:dyDescent="0.25">
      <c r="A46" s="42" t="s">
        <v>13</v>
      </c>
      <c r="B46" s="43">
        <v>28241</v>
      </c>
      <c r="C46" s="44" t="s">
        <v>149</v>
      </c>
      <c r="D46" s="45" t="s">
        <v>150</v>
      </c>
      <c r="E46" s="46" t="s">
        <v>72</v>
      </c>
      <c r="F46" s="46">
        <v>2018</v>
      </c>
      <c r="G46" s="47">
        <v>185</v>
      </c>
      <c r="H46" s="48">
        <v>1</v>
      </c>
      <c r="I46" s="48">
        <f>C458779036[[#This Row],[QUANTITE]]*C458779036[[#This Row],[PRIX UNITAIRE]]</f>
        <v>185</v>
      </c>
      <c r="J46" s="16" t="s">
        <v>22</v>
      </c>
      <c r="K46" s="49"/>
    </row>
    <row r="47" spans="1:11" ht="57" x14ac:dyDescent="0.25">
      <c r="A47" s="55" t="s">
        <v>13</v>
      </c>
      <c r="B47" s="56">
        <v>28242</v>
      </c>
      <c r="C47" s="57" t="s">
        <v>151</v>
      </c>
      <c r="D47" s="58" t="s">
        <v>152</v>
      </c>
      <c r="E47" s="59" t="s">
        <v>53</v>
      </c>
      <c r="F47" s="59">
        <v>2018</v>
      </c>
      <c r="G47" s="60">
        <v>44</v>
      </c>
      <c r="H47" s="61">
        <v>1</v>
      </c>
      <c r="I47" s="61">
        <f>C458779036[[#This Row],[QUANTITE]]*C458779036[[#This Row],[PRIX UNITAIRE]]</f>
        <v>44</v>
      </c>
      <c r="J47" s="62" t="s">
        <v>22</v>
      </c>
      <c r="K47" s="63"/>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5"/>
  <sheetViews>
    <sheetView workbookViewId="0">
      <selection activeCell="D10" sqref="D10"/>
    </sheetView>
  </sheetViews>
  <sheetFormatPr baseColWidth="10" defaultRowHeight="15.75" x14ac:dyDescent="0.25"/>
  <cols>
    <col min="1" max="1" width="10.5" bestFit="1" customWidth="1"/>
    <col min="2" max="2" width="13.125" bestFit="1" customWidth="1"/>
    <col min="3" max="3" width="18.75" customWidth="1"/>
    <col min="4" max="4" width="54.875" customWidth="1"/>
    <col min="5" max="5" width="12.25" bestFit="1" customWidth="1"/>
    <col min="6" max="6" width="10.875" bestFit="1" customWidth="1"/>
    <col min="7" max="7" width="16.125" bestFit="1" customWidth="1"/>
    <col min="8" max="8" width="12.875" bestFit="1" customWidth="1"/>
    <col min="9" max="9" width="12.875" customWidth="1"/>
    <col min="10" max="10" width="9.5" bestFit="1" customWidth="1"/>
    <col min="11" max="11" width="39.875" customWidth="1"/>
  </cols>
  <sheetData>
    <row r="1" spans="1:11" ht="30" x14ac:dyDescent="0.25">
      <c r="A1" s="36" t="s">
        <v>37</v>
      </c>
      <c r="B1" s="37" t="s">
        <v>38</v>
      </c>
      <c r="C1" s="38" t="s">
        <v>39</v>
      </c>
      <c r="D1" s="39" t="s">
        <v>40</v>
      </c>
      <c r="E1" s="39" t="s">
        <v>41</v>
      </c>
      <c r="F1" s="39" t="s">
        <v>42</v>
      </c>
      <c r="G1" s="40" t="s">
        <v>43</v>
      </c>
      <c r="H1" s="40" t="s">
        <v>44</v>
      </c>
      <c r="I1" s="40" t="s">
        <v>45</v>
      </c>
      <c r="J1" s="39" t="s">
        <v>46</v>
      </c>
      <c r="K1" s="41" t="s">
        <v>47</v>
      </c>
    </row>
    <row r="2" spans="1:11" ht="85.5" x14ac:dyDescent="0.25">
      <c r="A2" s="42" t="s">
        <v>13</v>
      </c>
      <c r="B2" s="43">
        <v>28195</v>
      </c>
      <c r="C2" s="64" t="s">
        <v>153</v>
      </c>
      <c r="D2" s="45" t="s">
        <v>154</v>
      </c>
      <c r="E2" s="46" t="s">
        <v>155</v>
      </c>
      <c r="F2" s="46">
        <v>2011</v>
      </c>
      <c r="G2" s="47">
        <v>34</v>
      </c>
      <c r="H2" s="48">
        <v>1</v>
      </c>
      <c r="I2" s="65">
        <f>C4589290110[[#This Row],[PRIX UNITAIRE]]*C4589290110[[#This Row],[QUANTITE]]</f>
        <v>34</v>
      </c>
      <c r="J2" s="46" t="s">
        <v>22</v>
      </c>
      <c r="K2" s="49"/>
    </row>
    <row r="3" spans="1:11" ht="85.5" x14ac:dyDescent="0.25">
      <c r="A3" s="42" t="s">
        <v>13</v>
      </c>
      <c r="B3" s="43">
        <v>28193</v>
      </c>
      <c r="C3" s="64" t="s">
        <v>156</v>
      </c>
      <c r="D3" s="45" t="s">
        <v>157</v>
      </c>
      <c r="E3" s="46" t="s">
        <v>158</v>
      </c>
      <c r="F3" s="46">
        <v>2013</v>
      </c>
      <c r="G3" s="47">
        <v>15</v>
      </c>
      <c r="H3" s="48">
        <v>1</v>
      </c>
      <c r="I3" s="66">
        <f>C4589290110[[#This Row],[PRIX UNITAIRE]]*C4589290110[[#This Row],[QUANTITE]]</f>
        <v>15</v>
      </c>
      <c r="J3" s="46" t="s">
        <v>22</v>
      </c>
      <c r="K3" s="49"/>
    </row>
    <row r="4" spans="1:11" ht="57" x14ac:dyDescent="0.25">
      <c r="A4" s="42" t="s">
        <v>13</v>
      </c>
      <c r="B4" s="43">
        <v>28192</v>
      </c>
      <c r="C4" s="64" t="s">
        <v>159</v>
      </c>
      <c r="D4" s="45" t="s">
        <v>160</v>
      </c>
      <c r="E4" s="46" t="s">
        <v>161</v>
      </c>
      <c r="F4" s="46">
        <v>2015</v>
      </c>
      <c r="G4" s="47">
        <v>45</v>
      </c>
      <c r="H4" s="48">
        <v>1</v>
      </c>
      <c r="I4" s="66">
        <f>C4589290110[[#This Row],[PRIX UNITAIRE]]*C4589290110[[#This Row],[QUANTITE]]</f>
        <v>45</v>
      </c>
      <c r="J4" s="46" t="s">
        <v>22</v>
      </c>
      <c r="K4" s="49"/>
    </row>
    <row r="5" spans="1:11" ht="71.25" x14ac:dyDescent="0.25">
      <c r="A5" s="42" t="s">
        <v>13</v>
      </c>
      <c r="B5" s="43">
        <v>28194</v>
      </c>
      <c r="C5" s="64" t="s">
        <v>162</v>
      </c>
      <c r="D5" s="45" t="s">
        <v>163</v>
      </c>
      <c r="E5" s="46" t="s">
        <v>164</v>
      </c>
      <c r="F5" s="46">
        <v>2017</v>
      </c>
      <c r="G5" s="47">
        <v>49</v>
      </c>
      <c r="H5" s="48">
        <v>1</v>
      </c>
      <c r="I5" s="66">
        <f>C4589290110[[#This Row],[PRIX UNITAIRE]]*C4589290110[[#This Row],[QUANTITE]]</f>
        <v>49</v>
      </c>
      <c r="J5" s="46" t="s">
        <v>22</v>
      </c>
      <c r="K5" s="49"/>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K11"/>
  <sheetViews>
    <sheetView workbookViewId="0">
      <selection activeCell="K5" sqref="K5"/>
    </sheetView>
  </sheetViews>
  <sheetFormatPr baseColWidth="10" defaultRowHeight="15.75" x14ac:dyDescent="0.25"/>
  <cols>
    <col min="1" max="1" width="10.5" bestFit="1" customWidth="1"/>
    <col min="2" max="2" width="13.125" bestFit="1" customWidth="1"/>
    <col min="3" max="3" width="18.75" customWidth="1"/>
    <col min="4" max="4" width="54.875" customWidth="1"/>
    <col min="5" max="5" width="12.25" bestFit="1" customWidth="1"/>
    <col min="6" max="6" width="10.875" bestFit="1" customWidth="1"/>
    <col min="7" max="7" width="16.125" bestFit="1" customWidth="1"/>
    <col min="8" max="8" width="12.875" bestFit="1" customWidth="1"/>
    <col min="9" max="9" width="12.875" customWidth="1"/>
    <col min="10" max="10" width="10.25" bestFit="1" customWidth="1"/>
    <col min="11" max="11" width="51.125" customWidth="1"/>
  </cols>
  <sheetData>
    <row r="1" spans="1:11" ht="30" x14ac:dyDescent="0.25">
      <c r="A1" s="36" t="s">
        <v>165</v>
      </c>
      <c r="B1" s="37" t="s">
        <v>166</v>
      </c>
      <c r="C1" s="38" t="s">
        <v>39</v>
      </c>
      <c r="D1" s="39" t="s">
        <v>40</v>
      </c>
      <c r="E1" s="39" t="s">
        <v>41</v>
      </c>
      <c r="F1" s="39" t="s">
        <v>42</v>
      </c>
      <c r="G1" s="40" t="s">
        <v>43</v>
      </c>
      <c r="H1" s="40" t="s">
        <v>44</v>
      </c>
      <c r="I1" s="40" t="s">
        <v>45</v>
      </c>
      <c r="J1" s="39" t="s">
        <v>46</v>
      </c>
      <c r="K1" s="41" t="s">
        <v>47</v>
      </c>
    </row>
    <row r="2" spans="1:11" ht="71.25" x14ac:dyDescent="0.25">
      <c r="A2" s="67" t="s">
        <v>13</v>
      </c>
      <c r="B2" s="68">
        <v>28181</v>
      </c>
      <c r="C2" s="69" t="s">
        <v>167</v>
      </c>
      <c r="D2" s="70" t="s">
        <v>168</v>
      </c>
      <c r="E2" s="71" t="s">
        <v>169</v>
      </c>
      <c r="F2" s="71">
        <v>2013</v>
      </c>
      <c r="G2" s="72">
        <v>12</v>
      </c>
      <c r="H2" s="73">
        <v>2</v>
      </c>
      <c r="I2" s="74">
        <f>C4589290213[[#This Row],[QUANTITE]]*C4589290213[[#This Row],[PRIX UNITAIRE]]</f>
        <v>24</v>
      </c>
      <c r="J2" s="75" t="s">
        <v>22</v>
      </c>
      <c r="K2" s="76"/>
    </row>
    <row r="3" spans="1:11" ht="57" x14ac:dyDescent="0.25">
      <c r="A3" s="42" t="s">
        <v>13</v>
      </c>
      <c r="B3" s="43">
        <v>28182</v>
      </c>
      <c r="C3" s="64" t="s">
        <v>170</v>
      </c>
      <c r="D3" s="45" t="s">
        <v>171</v>
      </c>
      <c r="E3" s="46" t="s">
        <v>172</v>
      </c>
      <c r="F3" s="46">
        <v>2017</v>
      </c>
      <c r="G3" s="47">
        <v>7.5</v>
      </c>
      <c r="H3" s="48">
        <v>2</v>
      </c>
      <c r="I3" s="74">
        <f>C4589290213[[#This Row],[QUANTITE]]*C4589290213[[#This Row],[PRIX UNITAIRE]]</f>
        <v>15</v>
      </c>
      <c r="J3" s="75" t="s">
        <v>22</v>
      </c>
      <c r="K3" s="76"/>
    </row>
    <row r="4" spans="1:11" ht="71.25" x14ac:dyDescent="0.25">
      <c r="A4" s="42" t="s">
        <v>13</v>
      </c>
      <c r="B4" s="43">
        <v>28183</v>
      </c>
      <c r="C4" s="64" t="s">
        <v>173</v>
      </c>
      <c r="D4" s="45" t="s">
        <v>174</v>
      </c>
      <c r="E4" s="46" t="s">
        <v>175</v>
      </c>
      <c r="F4" s="46">
        <v>2018</v>
      </c>
      <c r="G4" s="47">
        <v>12.9</v>
      </c>
      <c r="H4" s="48">
        <v>2</v>
      </c>
      <c r="I4" s="74">
        <f>C4589290213[[#This Row],[QUANTITE]]*C4589290213[[#This Row],[PRIX UNITAIRE]]</f>
        <v>25.8</v>
      </c>
      <c r="J4" s="75" t="s">
        <v>22</v>
      </c>
      <c r="K4" s="76"/>
    </row>
    <row r="5" spans="1:11" ht="85.5" x14ac:dyDescent="0.25">
      <c r="A5" s="42" t="s">
        <v>13</v>
      </c>
      <c r="B5" s="43">
        <v>28184</v>
      </c>
      <c r="C5" s="64" t="s">
        <v>176</v>
      </c>
      <c r="D5" s="45" t="s">
        <v>177</v>
      </c>
      <c r="E5" s="46" t="s">
        <v>155</v>
      </c>
      <c r="F5" s="46">
        <v>2014</v>
      </c>
      <c r="G5" s="47">
        <v>28</v>
      </c>
      <c r="H5" s="48">
        <v>1</v>
      </c>
      <c r="I5" s="74">
        <f>C4589290213[[#This Row],[QUANTITE]]*C4589290213[[#This Row],[PRIX UNITAIRE]]</f>
        <v>28</v>
      </c>
      <c r="J5" s="75" t="s">
        <v>22</v>
      </c>
      <c r="K5" s="76"/>
    </row>
    <row r="6" spans="1:11" ht="85.5" x14ac:dyDescent="0.25">
      <c r="A6" s="42" t="s">
        <v>13</v>
      </c>
      <c r="B6" s="43">
        <v>28185</v>
      </c>
      <c r="C6" s="64" t="s">
        <v>178</v>
      </c>
      <c r="D6" s="45" t="s">
        <v>179</v>
      </c>
      <c r="E6" s="46" t="s">
        <v>175</v>
      </c>
      <c r="F6" s="46">
        <v>2017</v>
      </c>
      <c r="G6" s="47">
        <v>19.5</v>
      </c>
      <c r="H6" s="48">
        <v>2</v>
      </c>
      <c r="I6" s="74">
        <f>C4589290213[[#This Row],[QUANTITE]]*C4589290213[[#This Row],[PRIX UNITAIRE]]</f>
        <v>39</v>
      </c>
      <c r="J6" s="75" t="s">
        <v>22</v>
      </c>
      <c r="K6" s="76"/>
    </row>
    <row r="7" spans="1:11" ht="42.75" x14ac:dyDescent="0.25">
      <c r="A7" s="42" t="s">
        <v>13</v>
      </c>
      <c r="B7" s="43">
        <v>28186</v>
      </c>
      <c r="C7" s="64" t="s">
        <v>180</v>
      </c>
      <c r="D7" s="45" t="s">
        <v>181</v>
      </c>
      <c r="E7" s="46" t="s">
        <v>182</v>
      </c>
      <c r="F7" s="46">
        <v>2016</v>
      </c>
      <c r="G7" s="47">
        <v>9.9</v>
      </c>
      <c r="H7" s="48">
        <v>2</v>
      </c>
      <c r="I7" s="74">
        <f>C4589290213[[#This Row],[QUANTITE]]*C4589290213[[#This Row],[PRIX UNITAIRE]]</f>
        <v>19.8</v>
      </c>
      <c r="J7" s="75" t="s">
        <v>22</v>
      </c>
      <c r="K7" s="76"/>
    </row>
    <row r="8" spans="1:11" ht="71.25" x14ac:dyDescent="0.25">
      <c r="A8" s="42" t="s">
        <v>13</v>
      </c>
      <c r="B8" s="43">
        <v>28187</v>
      </c>
      <c r="C8" s="64" t="s">
        <v>183</v>
      </c>
      <c r="D8" s="45" t="s">
        <v>184</v>
      </c>
      <c r="E8" s="46" t="s">
        <v>185</v>
      </c>
      <c r="F8" s="46">
        <v>2018</v>
      </c>
      <c r="G8" s="47">
        <v>35</v>
      </c>
      <c r="H8" s="48">
        <v>1</v>
      </c>
      <c r="I8" s="74">
        <f>C4589290213[[#This Row],[QUANTITE]]*C4589290213[[#This Row],[PRIX UNITAIRE]]</f>
        <v>35</v>
      </c>
      <c r="J8" s="75" t="s">
        <v>22</v>
      </c>
      <c r="K8" s="76"/>
    </row>
    <row r="9" spans="1:11" ht="99.75" x14ac:dyDescent="0.25">
      <c r="A9" s="42" t="s">
        <v>13</v>
      </c>
      <c r="B9" s="43">
        <v>28188</v>
      </c>
      <c r="C9" s="64" t="s">
        <v>186</v>
      </c>
      <c r="D9" s="45" t="s">
        <v>187</v>
      </c>
      <c r="E9" s="46" t="s">
        <v>188</v>
      </c>
      <c r="F9" s="46">
        <v>2013</v>
      </c>
      <c r="G9" s="47">
        <v>6.7</v>
      </c>
      <c r="H9" s="48">
        <v>2</v>
      </c>
      <c r="I9" s="74">
        <f>C4589290213[[#This Row],[QUANTITE]]*C4589290213[[#This Row],[PRIX UNITAIRE]]</f>
        <v>13.4</v>
      </c>
      <c r="J9" s="75" t="s">
        <v>22</v>
      </c>
      <c r="K9" s="76"/>
    </row>
    <row r="10" spans="1:11" ht="71.25" x14ac:dyDescent="0.25">
      <c r="A10" s="42" t="s">
        <v>13</v>
      </c>
      <c r="B10" s="43">
        <v>28189</v>
      </c>
      <c r="C10" s="64" t="s">
        <v>189</v>
      </c>
      <c r="D10" s="45" t="s">
        <v>190</v>
      </c>
      <c r="E10" s="46" t="s">
        <v>175</v>
      </c>
      <c r="F10" s="46">
        <v>2015</v>
      </c>
      <c r="G10" s="47">
        <v>6.9</v>
      </c>
      <c r="H10" s="48">
        <v>2</v>
      </c>
      <c r="I10" s="74">
        <f>C4589290213[[#This Row],[QUANTITE]]*C4589290213[[#This Row],[PRIX UNITAIRE]]</f>
        <v>13.8</v>
      </c>
      <c r="J10" s="75" t="s">
        <v>22</v>
      </c>
      <c r="K10" s="76"/>
    </row>
    <row r="11" spans="1:11" ht="57" x14ac:dyDescent="0.25">
      <c r="A11" s="42" t="s">
        <v>13</v>
      </c>
      <c r="B11" s="43">
        <v>28190</v>
      </c>
      <c r="C11" s="64" t="s">
        <v>191</v>
      </c>
      <c r="D11" s="45" t="s">
        <v>192</v>
      </c>
      <c r="E11" s="46" t="s">
        <v>193</v>
      </c>
      <c r="F11" s="46">
        <v>2018</v>
      </c>
      <c r="G11" s="47">
        <v>12.95</v>
      </c>
      <c r="H11" s="48">
        <v>2</v>
      </c>
      <c r="I11" s="74">
        <f>C4589290213[[#This Row],[QUANTITE]]*C4589290213[[#This Row],[PRIX UNITAIRE]]</f>
        <v>25.9</v>
      </c>
      <c r="J11" s="75" t="s">
        <v>22</v>
      </c>
      <c r="K11" s="76"/>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Sommaire</vt:lpstr>
      <vt:lpstr>Ne pas utiliser</vt:lpstr>
      <vt:lpstr>45-87790-3</vt:lpstr>
      <vt:lpstr>45-89290-1</vt:lpstr>
      <vt:lpstr>45-98290-2</vt:lpstr>
    </vt:vector>
  </TitlesOfParts>
  <Company>Paritec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Richard</dc:creator>
  <cp:lastModifiedBy>Pascal Richard</cp:lastModifiedBy>
  <dcterms:created xsi:type="dcterms:W3CDTF">2018-09-24T06:12:27Z</dcterms:created>
  <dcterms:modified xsi:type="dcterms:W3CDTF">2018-09-24T06:42:12Z</dcterms:modified>
</cp:coreProperties>
</file>