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never" codeName="ThisWorkbook" defaultThemeVersion="124226"/>
  <bookViews>
    <workbookView xWindow="240" yWindow="105" windowWidth="14805" windowHeight="8010" tabRatio="672" activeTab="3"/>
  </bookViews>
  <sheets>
    <sheet name="jambon beurre" sheetId="20" r:id="rId1"/>
    <sheet name="porc camamel" sheetId="19" r:id="rId2"/>
    <sheet name="Synthese" sheetId="11" r:id="rId3"/>
    <sheet name="liste1" sheetId="14" r:id="rId4"/>
    <sheet name="base_ft" sheetId="18" r:id="rId5"/>
  </sheets>
  <externalReferences>
    <externalReference r:id="rId6"/>
    <externalReference r:id="rId7"/>
  </externalReferences>
  <definedNames>
    <definedName name="consult_nom_fiche" localSheetId="0">'jambon beurre'!$B$4</definedName>
    <definedName name="consult_nom_fiche" localSheetId="1">'porc camamel'!$B$4</definedName>
    <definedName name="Form_Feuil3_N">8</definedName>
    <definedName name="libelle" localSheetId="0">OFFSET([1]mercuriale!$A$1,1,,COUNTA([1]mercuriale!$A:$A)-1)</definedName>
    <definedName name="libelle" localSheetId="1">OFFSET([1]mercuriale!$A$1,1,,COUNTA([1]mercuriale!$A:$A)-1)</definedName>
    <definedName name="libelle">OFFSET([2]mercuriale!$A$1,1,,COUNTA([2]mercuriale!$A:$A)-1)</definedName>
    <definedName name="Liste_fiches_techniques" localSheetId="0">OFFSET([1]doublons!$A$1,1,,COUNTA([1]doublons!$A:$A)-1)</definedName>
    <definedName name="Liste_fiches_techniques" localSheetId="1">OFFSET([1]doublons!$A$1,1,,COUNTA([1]doublons!$A:$A)-1)</definedName>
    <definedName name="Liste_fiches_techniques">OFFSET([2]doublons!$A$1,1,,COUNTA([2]doublons!$A:$A)-1)</definedName>
    <definedName name="liste_temps" localSheetId="0">OFFSET([1]liste!$A$1,1,,COUNTA([1]liste!$A:$A)-1)</definedName>
    <definedName name="liste_temps" localSheetId="1">OFFSET([1]liste!$A$1,1,,COUNTA([1]liste!$A:$A)-1)</definedName>
    <definedName name="liste_temps">OFFSET([2]liste!$A$1,1,,COUNTA([2]liste!$A:$A)-1)</definedName>
    <definedName name="liste_totale" localSheetId="0">OFFSET([1]mercuriale!$A$1,1,,COUNTA([1]mercuriale!$A:$A)-1,COUNTA([1]mercuriale!$2:$2))</definedName>
    <definedName name="liste_totale" localSheetId="1">OFFSET([1]mercuriale!$A$1,1,,COUNTA([1]mercuriale!$A:$A)-1,COUNTA([1]mercuriale!$2:$2))</definedName>
    <definedName name="liste_totale">OFFSET([2]mercuriale!$A$1,1,,COUNTA([2]mercuriale!$A:$A)-1,COUNTA([2]mercuriale!$2:$2))</definedName>
    <definedName name="quantite" localSheetId="0">OFFSET([1]liste!$B$1,1,,COUNTA([1]liste!$B:$B)-1)</definedName>
    <definedName name="quantite" localSheetId="1">OFFSET([1]liste!$B$1,1,,COUNTA([1]liste!$B:$B)-1)</definedName>
    <definedName name="quantite">OFFSET([2]liste!$B$1,1,,COUNTA([2]liste!$B:$B)-1)</definedName>
    <definedName name="unite" localSheetId="0">OFFSET([1]liste!$C$1,1,,COUNTA([1]liste!$C:$C)-1)</definedName>
    <definedName name="unite" localSheetId="1">OFFSET([1]liste!$C$1,1,,COUNTA([1]liste!$C:$C)-1)</definedName>
    <definedName name="unite">OFFSET([2]liste!$C$1,1,,COUNTA([2]liste!$C:$C)-1)</definedName>
    <definedName name="_xlnm.Print_Area" localSheetId="0">'jambon beurre'!$A$3:$H$37</definedName>
    <definedName name="_xlnm.Print_Area" localSheetId="1">'porc camamel'!$A$3:$H$37</definedName>
  </definedNames>
  <calcPr calcId="145621"/>
</workbook>
</file>

<file path=xl/calcChain.xml><?xml version="1.0" encoding="utf-8"?>
<calcChain xmlns="http://schemas.openxmlformats.org/spreadsheetml/2006/main">
  <c r="G34" i="20" l="1"/>
  <c r="G27" i="20"/>
  <c r="F27" i="20"/>
  <c r="E27" i="20"/>
  <c r="D27" i="20"/>
  <c r="CD2" i="20" s="1"/>
  <c r="G26" i="20"/>
  <c r="F26" i="20"/>
  <c r="E26" i="20"/>
  <c r="CW2" i="20" s="1"/>
  <c r="D26" i="20"/>
  <c r="CC2" i="20" s="1"/>
  <c r="G25" i="20"/>
  <c r="F25" i="20"/>
  <c r="E25" i="20"/>
  <c r="D25" i="20"/>
  <c r="G24" i="20"/>
  <c r="F24" i="20"/>
  <c r="E24" i="20"/>
  <c r="D24" i="20"/>
  <c r="G23" i="20"/>
  <c r="F23" i="20"/>
  <c r="E23" i="20"/>
  <c r="D23" i="20"/>
  <c r="BZ2" i="20" s="1"/>
  <c r="G22" i="20"/>
  <c r="F22" i="20"/>
  <c r="E22" i="20"/>
  <c r="CS2" i="20" s="1"/>
  <c r="D22" i="20"/>
  <c r="BY2" i="20" s="1"/>
  <c r="G21" i="20"/>
  <c r="F21" i="20"/>
  <c r="E21" i="20"/>
  <c r="D21" i="20"/>
  <c r="BX2" i="20" s="1"/>
  <c r="G20" i="20"/>
  <c r="F20" i="20"/>
  <c r="E20" i="20"/>
  <c r="D20" i="20"/>
  <c r="BW2" i="20" s="1"/>
  <c r="G19" i="20"/>
  <c r="F19" i="20"/>
  <c r="E19" i="20"/>
  <c r="D19" i="20"/>
  <c r="BV2" i="20" s="1"/>
  <c r="G18" i="20"/>
  <c r="F18" i="20"/>
  <c r="E18" i="20"/>
  <c r="CO2" i="20" s="1"/>
  <c r="D18" i="20"/>
  <c r="BU2" i="20" s="1"/>
  <c r="G17" i="20"/>
  <c r="F17" i="20"/>
  <c r="E17" i="20"/>
  <c r="D17" i="20"/>
  <c r="G16" i="20"/>
  <c r="F16" i="20"/>
  <c r="E16" i="20"/>
  <c r="D16" i="20"/>
  <c r="G15" i="20"/>
  <c r="F15" i="20"/>
  <c r="E15" i="20"/>
  <c r="D15" i="20"/>
  <c r="BR2" i="20" s="1"/>
  <c r="G14" i="20"/>
  <c r="F14" i="20"/>
  <c r="E14" i="20"/>
  <c r="CK2" i="20" s="1"/>
  <c r="D14" i="20"/>
  <c r="BQ2" i="20" s="1"/>
  <c r="G13" i="20"/>
  <c r="F13" i="20"/>
  <c r="E13" i="20"/>
  <c r="D13" i="20"/>
  <c r="BP2" i="20" s="1"/>
  <c r="G12" i="20"/>
  <c r="F12" i="20"/>
  <c r="E12" i="20"/>
  <c r="D12" i="20"/>
  <c r="BO2" i="20" s="1"/>
  <c r="G11" i="20"/>
  <c r="F11" i="20"/>
  <c r="E11" i="20"/>
  <c r="D11" i="20"/>
  <c r="BN2" i="20" s="1"/>
  <c r="G10" i="20"/>
  <c r="F10" i="20"/>
  <c r="E10" i="20"/>
  <c r="CG2" i="20" s="1"/>
  <c r="D10" i="20"/>
  <c r="BM2" i="20" s="1"/>
  <c r="F9" i="20"/>
  <c r="CZ2" i="20" s="1"/>
  <c r="E9" i="20"/>
  <c r="CF2" i="20" s="1"/>
  <c r="D9" i="20"/>
  <c r="F8" i="20"/>
  <c r="CY2" i="20" s="1"/>
  <c r="E8" i="20"/>
  <c r="CE2" i="20" s="1"/>
  <c r="D8" i="20"/>
  <c r="FO2" i="20"/>
  <c r="FN2" i="20"/>
  <c r="FM2" i="20"/>
  <c r="FL2" i="20"/>
  <c r="FI2" i="20"/>
  <c r="FH2" i="20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S2" i="20"/>
  <c r="ER2" i="20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C2" i="20"/>
  <c r="EB2" i="20"/>
  <c r="EA2" i="20"/>
  <c r="DZ2" i="20"/>
  <c r="DY2" i="20"/>
  <c r="DX2" i="20"/>
  <c r="DW2" i="20"/>
  <c r="DV2" i="20"/>
  <c r="DU2" i="20"/>
  <c r="DR2" i="20"/>
  <c r="DQ2" i="20"/>
  <c r="DP2" i="20"/>
  <c r="DO2" i="20"/>
  <c r="DN2" i="20"/>
  <c r="DM2" i="20"/>
  <c r="DL2" i="20"/>
  <c r="DK2" i="20"/>
  <c r="DJ2" i="20"/>
  <c r="DI2" i="20"/>
  <c r="DH2" i="20"/>
  <c r="DG2" i="20"/>
  <c r="DF2" i="20"/>
  <c r="DE2" i="20"/>
  <c r="DD2" i="20"/>
  <c r="DC2" i="20"/>
  <c r="DB2" i="20"/>
  <c r="DA2" i="20"/>
  <c r="CX2" i="20"/>
  <c r="CV2" i="20"/>
  <c r="CU2" i="20"/>
  <c r="CT2" i="20"/>
  <c r="CR2" i="20"/>
  <c r="CQ2" i="20"/>
  <c r="CP2" i="20"/>
  <c r="CN2" i="20"/>
  <c r="CM2" i="20"/>
  <c r="CL2" i="20"/>
  <c r="CJ2" i="20"/>
  <c r="CI2" i="20"/>
  <c r="CH2" i="20"/>
  <c r="CB2" i="20"/>
  <c r="CA2" i="20"/>
  <c r="BT2" i="20"/>
  <c r="BS2" i="20"/>
  <c r="BL2" i="20"/>
  <c r="BK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A2" i="20"/>
  <c r="FR1" i="20"/>
  <c r="FQ1" i="20"/>
  <c r="FP1" i="20"/>
  <c r="FO1" i="20"/>
  <c r="FN1" i="20"/>
  <c r="FM1" i="20"/>
  <c r="FL1" i="20"/>
  <c r="FK1" i="20"/>
  <c r="FJ1" i="20"/>
  <c r="FI1" i="20"/>
  <c r="FH1" i="20"/>
  <c r="FG1" i="20"/>
  <c r="B1" i="20"/>
  <c r="A1" i="20"/>
  <c r="G34" i="19"/>
  <c r="G27" i="19"/>
  <c r="EL2" i="19" s="1"/>
  <c r="F27" i="19"/>
  <c r="E27" i="19"/>
  <c r="D27" i="19"/>
  <c r="CD2" i="19" s="1"/>
  <c r="G26" i="19"/>
  <c r="EK2" i="19" s="1"/>
  <c r="F26" i="19"/>
  <c r="E26" i="19"/>
  <c r="CW2" i="19" s="1"/>
  <c r="D26" i="19"/>
  <c r="CC2" i="19" s="1"/>
  <c r="G25" i="19"/>
  <c r="F25" i="19"/>
  <c r="E25" i="19"/>
  <c r="D25" i="19"/>
  <c r="G24" i="19"/>
  <c r="F24" i="19"/>
  <c r="E24" i="19"/>
  <c r="CU2" i="19" s="1"/>
  <c r="D24" i="19"/>
  <c r="G23" i="19"/>
  <c r="EH2" i="19" s="1"/>
  <c r="F23" i="19"/>
  <c r="E23" i="19"/>
  <c r="CT2" i="19" s="1"/>
  <c r="D23" i="19"/>
  <c r="BZ2" i="19" s="1"/>
  <c r="G22" i="19"/>
  <c r="EG2" i="19" s="1"/>
  <c r="F22" i="19"/>
  <c r="E22" i="19"/>
  <c r="CS2" i="19" s="1"/>
  <c r="D22" i="19"/>
  <c r="BY2" i="19" s="1"/>
  <c r="G21" i="19"/>
  <c r="EF2" i="19" s="1"/>
  <c r="F21" i="19"/>
  <c r="E21" i="19"/>
  <c r="D21" i="19"/>
  <c r="BX2" i="19" s="1"/>
  <c r="G20" i="19"/>
  <c r="EE2" i="19" s="1"/>
  <c r="F20" i="19"/>
  <c r="E20" i="19"/>
  <c r="D20" i="19"/>
  <c r="BW2" i="19" s="1"/>
  <c r="G19" i="19"/>
  <c r="ED2" i="19" s="1"/>
  <c r="F19" i="19"/>
  <c r="E19" i="19"/>
  <c r="D19" i="19"/>
  <c r="BV2" i="19" s="1"/>
  <c r="G18" i="19"/>
  <c r="EC2" i="19" s="1"/>
  <c r="F18" i="19"/>
  <c r="E18" i="19"/>
  <c r="CO2" i="19" s="1"/>
  <c r="D18" i="19"/>
  <c r="BU2" i="19" s="1"/>
  <c r="G17" i="19"/>
  <c r="F17" i="19"/>
  <c r="E17" i="19"/>
  <c r="CN2" i="19" s="1"/>
  <c r="D17" i="19"/>
  <c r="G16" i="19"/>
  <c r="F16" i="19"/>
  <c r="E16" i="19"/>
  <c r="CM2" i="19" s="1"/>
  <c r="D16" i="19"/>
  <c r="G15" i="19"/>
  <c r="DZ2" i="19" s="1"/>
  <c r="F15" i="19"/>
  <c r="DF2" i="19" s="1"/>
  <c r="E15" i="19"/>
  <c r="D15" i="19"/>
  <c r="BR2" i="19" s="1"/>
  <c r="G14" i="19"/>
  <c r="DY2" i="19" s="1"/>
  <c r="F14" i="19"/>
  <c r="E14" i="19"/>
  <c r="CK2" i="19" s="1"/>
  <c r="D14" i="19"/>
  <c r="BQ2" i="19" s="1"/>
  <c r="G13" i="19"/>
  <c r="DX2" i="19" s="1"/>
  <c r="F13" i="19"/>
  <c r="E13" i="19"/>
  <c r="D13" i="19"/>
  <c r="BP2" i="19" s="1"/>
  <c r="G12" i="19"/>
  <c r="DW2" i="19" s="1"/>
  <c r="F12" i="19"/>
  <c r="E12" i="19"/>
  <c r="D12" i="19"/>
  <c r="BO2" i="19" s="1"/>
  <c r="G11" i="19"/>
  <c r="DV2" i="19" s="1"/>
  <c r="F11" i="19"/>
  <c r="DB2" i="19" s="1"/>
  <c r="E11" i="19"/>
  <c r="CH2" i="19" s="1"/>
  <c r="D11" i="19"/>
  <c r="BN2" i="19" s="1"/>
  <c r="G10" i="19"/>
  <c r="DU2" i="19" s="1"/>
  <c r="F10" i="19"/>
  <c r="E10" i="19"/>
  <c r="CG2" i="19" s="1"/>
  <c r="D10" i="19"/>
  <c r="BM2" i="19" s="1"/>
  <c r="F9" i="19"/>
  <c r="CZ2" i="19" s="1"/>
  <c r="E9" i="19"/>
  <c r="CF2" i="19" s="1"/>
  <c r="D9" i="19"/>
  <c r="F8" i="19"/>
  <c r="CY2" i="19" s="1"/>
  <c r="E8" i="19"/>
  <c r="CE2" i="19" s="1"/>
  <c r="D8" i="19"/>
  <c r="FO2" i="19"/>
  <c r="FN2" i="19"/>
  <c r="FM2" i="19"/>
  <c r="FL2" i="19"/>
  <c r="FI2" i="19"/>
  <c r="FH2" i="19"/>
  <c r="FG2" i="19"/>
  <c r="FF2" i="19"/>
  <c r="FE2" i="19"/>
  <c r="FD2" i="19"/>
  <c r="FC2" i="19"/>
  <c r="FB2" i="19"/>
  <c r="FA2" i="19"/>
  <c r="EZ2" i="19"/>
  <c r="EY2" i="19"/>
  <c r="EX2" i="19"/>
  <c r="EW2" i="19"/>
  <c r="EV2" i="19"/>
  <c r="EU2" i="19"/>
  <c r="ET2" i="19"/>
  <c r="ES2" i="19"/>
  <c r="ER2" i="19"/>
  <c r="EQ2" i="19"/>
  <c r="EP2" i="19"/>
  <c r="EO2" i="19"/>
  <c r="EN2" i="19"/>
  <c r="EM2" i="19"/>
  <c r="EJ2" i="19"/>
  <c r="EI2" i="19"/>
  <c r="EB2" i="19"/>
  <c r="EA2" i="19"/>
  <c r="DR2" i="19"/>
  <c r="DQ2" i="19"/>
  <c r="DP2" i="19"/>
  <c r="DO2" i="19"/>
  <c r="DN2" i="19"/>
  <c r="DM2" i="19"/>
  <c r="DL2" i="19"/>
  <c r="DK2" i="19"/>
  <c r="DJ2" i="19"/>
  <c r="DI2" i="19"/>
  <c r="DH2" i="19"/>
  <c r="DG2" i="19"/>
  <c r="DE2" i="19"/>
  <c r="DD2" i="19"/>
  <c r="DC2" i="19"/>
  <c r="DA2" i="19"/>
  <c r="CX2" i="19"/>
  <c r="CV2" i="19"/>
  <c r="CR2" i="19"/>
  <c r="CQ2" i="19"/>
  <c r="CP2" i="19"/>
  <c r="CL2" i="19"/>
  <c r="CJ2" i="19"/>
  <c r="CI2" i="19"/>
  <c r="CB2" i="19"/>
  <c r="CA2" i="19"/>
  <c r="BT2" i="19"/>
  <c r="BS2" i="19"/>
  <c r="BL2" i="19"/>
  <c r="BK2" i="19"/>
  <c r="BJ2" i="19"/>
  <c r="BI2" i="19"/>
  <c r="BH2" i="19"/>
  <c r="BG2" i="19"/>
  <c r="BF2" i="19"/>
  <c r="BE2" i="19"/>
  <c r="BD2" i="19"/>
  <c r="BC2" i="19"/>
  <c r="BB2" i="19"/>
  <c r="BA2" i="19"/>
  <c r="AZ2" i="19"/>
  <c r="AY2" i="19"/>
  <c r="AX2" i="19"/>
  <c r="AW2" i="19"/>
  <c r="AV2" i="19"/>
  <c r="AU2" i="19"/>
  <c r="AT2" i="19"/>
  <c r="AS2" i="19"/>
  <c r="AR2" i="19"/>
  <c r="AQ2" i="19"/>
  <c r="AP2" i="19"/>
  <c r="AO2" i="19"/>
  <c r="AN2" i="19"/>
  <c r="AM2" i="19"/>
  <c r="AL2" i="19"/>
  <c r="AK2" i="19"/>
  <c r="AJ2" i="19"/>
  <c r="AI2" i="19"/>
  <c r="AH2" i="19"/>
  <c r="AG2" i="19"/>
  <c r="AF2" i="19"/>
  <c r="AE2" i="19"/>
  <c r="AD2" i="19"/>
  <c r="AC2" i="19"/>
  <c r="AB2" i="19"/>
  <c r="AA2" i="19"/>
  <c r="Z2" i="19"/>
  <c r="Y2" i="19"/>
  <c r="X2" i="19"/>
  <c r="W2" i="19"/>
  <c r="V2" i="19"/>
  <c r="U2" i="19"/>
  <c r="T2" i="19"/>
  <c r="S2" i="19"/>
  <c r="R2" i="19"/>
  <c r="Q2" i="19"/>
  <c r="P2" i="19"/>
  <c r="O2" i="19"/>
  <c r="N2" i="19"/>
  <c r="M2" i="19"/>
  <c r="L2" i="19"/>
  <c r="K2" i="19"/>
  <c r="J2" i="19"/>
  <c r="I2" i="19"/>
  <c r="H2" i="19"/>
  <c r="G2" i="19"/>
  <c r="F2" i="19"/>
  <c r="E2" i="19"/>
  <c r="D2" i="19"/>
  <c r="C2" i="19"/>
  <c r="B2" i="19"/>
  <c r="A2" i="19"/>
  <c r="FR1" i="19"/>
  <c r="FQ1" i="19"/>
  <c r="FP1" i="19"/>
  <c r="FO1" i="19"/>
  <c r="FN1" i="19"/>
  <c r="FM1" i="19"/>
  <c r="FL1" i="19"/>
  <c r="FK1" i="19"/>
  <c r="FJ1" i="19"/>
  <c r="FI1" i="19"/>
  <c r="FH1" i="19"/>
  <c r="FG1" i="19"/>
  <c r="B1" i="19"/>
  <c r="A1" i="19"/>
  <c r="G9" i="20" l="1"/>
  <c r="DT2" i="20" s="1"/>
  <c r="G8" i="20"/>
  <c r="G8" i="19"/>
  <c r="DS2" i="19" s="1"/>
  <c r="G9" i="19"/>
  <c r="DT2" i="19" s="1"/>
  <c r="G31" i="20" l="1"/>
  <c r="G32" i="20" s="1"/>
  <c r="DS2" i="20"/>
  <c r="G31" i="19"/>
  <c r="FJ2" i="19" s="1"/>
  <c r="FJ2" i="20" l="1"/>
  <c r="H37" i="20"/>
  <c r="FR2" i="20" s="1"/>
  <c r="F37" i="20"/>
  <c r="FP2" i="20" s="1"/>
  <c r="H36" i="20"/>
  <c r="FQ2" i="20" s="1"/>
  <c r="FK2" i="20"/>
  <c r="G32" i="19"/>
  <c r="F37" i="19" s="1"/>
  <c r="FP2" i="19" s="1"/>
  <c r="H37" i="19" l="1"/>
  <c r="FR2" i="19" s="1"/>
  <c r="FK2" i="19"/>
  <c r="H36" i="19"/>
  <c r="FQ2" i="19" s="1"/>
</calcChain>
</file>

<file path=xl/sharedStrings.xml><?xml version="1.0" encoding="utf-8"?>
<sst xmlns="http://schemas.openxmlformats.org/spreadsheetml/2006/main" count="568" uniqueCount="194">
  <si>
    <t>Synthese</t>
  </si>
  <si>
    <t>Nom fiche technique</t>
  </si>
  <si>
    <t>liste1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</si>
  <si>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</si>
  <si>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</si>
  <si>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</si>
  <si>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</si>
  <si>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</si>
  <si>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</si>
  <si>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</si>
  <si>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</si>
  <si>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</si>
  <si>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</si>
  <si>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</si>
  <si>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</si>
  <si>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</si>
  <si>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</si>
  <si>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</si>
  <si>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</si>
  <si>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</si>
  <si>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</si>
  <si>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</si>
  <si>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</si>
  <si>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POIDS1</t>
  </si>
  <si>
    <t>POIDS2</t>
  </si>
  <si>
    <t>POIDS3</t>
  </si>
  <si>
    <t>POIDS4</t>
  </si>
  <si>
    <t>POIDS5</t>
  </si>
  <si>
    <t>POIDS6</t>
  </si>
  <si>
    <t>POIDS7</t>
  </si>
  <si>
    <t>POIDS8</t>
  </si>
  <si>
    <t>POIDS9</t>
  </si>
  <si>
    <t>POIDS10</t>
  </si>
  <si>
    <t>POIDS11</t>
  </si>
  <si>
    <t>POIDS12</t>
  </si>
  <si>
    <t>POIDS13</t>
  </si>
  <si>
    <t>POIDS14</t>
  </si>
  <si>
    <t>POIDS15</t>
  </si>
  <si>
    <t>POIDS16</t>
  </si>
  <si>
    <t>POIDS17</t>
  </si>
  <si>
    <t>POIDS18</t>
  </si>
  <si>
    <t>POIDS19</t>
  </si>
  <si>
    <t>POIDS20</t>
  </si>
  <si>
    <t>PRIX1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</si>
  <si>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</si>
  <si>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</si>
  <si>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</si>
  <si>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</si>
  <si>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</si>
  <si>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</si>
  <si>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</si>
  <si>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</si>
  <si>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</si>
  <si>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</si>
  <si>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</si>
  <si>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</si>
  <si>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</si>
  <si>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PRIX15</t>
  </si>
  <si>
    <t>PRIX16</t>
  </si>
  <si>
    <t>PRIX17</t>
  </si>
  <si>
    <t>PRIX18</t>
  </si>
  <si>
    <t>PRIX19</t>
  </si>
  <si>
    <t>PRIX20</t>
  </si>
  <si>
    <t>UNITE1</t>
  </si>
  <si>
    <t>UNITE2</t>
  </si>
  <si>
    <t>UNITE3</t>
  </si>
  <si>
    <t>UNITE4</t>
  </si>
  <si>
    <t>UNITE5</t>
  </si>
  <si>
    <t>UNITE6</t>
  </si>
  <si>
    <t>UNITE7</t>
  </si>
  <si>
    <t>UNITE8</t>
  </si>
  <si>
    <t>UNITE9</t>
  </si>
  <si>
    <t>UNITE10</t>
  </si>
  <si>
    <t>UNITE11</t>
  </si>
  <si>
    <t>UNITE12</t>
  </si>
  <si>
    <t>UNITE13</t>
  </si>
  <si>
    <t>UNITE14</t>
  </si>
  <si>
    <t>UNITE15</t>
  </si>
  <si>
    <t>UNITE16</t>
  </si>
  <si>
    <t>UNITE17</t>
  </si>
  <si>
    <t>UNITE18</t>
  </si>
  <si>
    <t>UNITE19</t>
  </si>
  <si>
    <t>UNITE20</t>
  </si>
  <si>
    <t>TOTAL1</t>
  </si>
  <si>
    <t>TOTAL2</t>
  </si>
  <si>
    <t>TOTAL3</t>
  </si>
  <si>
    <t>TOTAL4</t>
  </si>
  <si>
    <t>TOTAL5</t>
  </si>
  <si>
    <t>TOTAL6</t>
  </si>
  <si>
    <t>TOTAL7</t>
  </si>
  <si>
    <t>TOTAL8</t>
  </si>
  <si>
    <t>TOTAL9</t>
  </si>
  <si>
    <t>TOTAL10</t>
  </si>
  <si>
    <t>TOTAL11</t>
  </si>
  <si>
    <t>TOTAL12</t>
  </si>
  <si>
    <t>TOTAL13</t>
  </si>
  <si>
    <t>TOTAL14</t>
  </si>
  <si>
    <t>TOTAL15</t>
  </si>
  <si>
    <t>TOTAL16</t>
  </si>
  <si>
    <t>TOTAL17</t>
  </si>
  <si>
    <t>TOTAL18</t>
  </si>
  <si>
    <t>TOTAL19</t>
  </si>
  <si>
    <t>TOTAL20</t>
  </si>
  <si>
    <t>REM1</t>
  </si>
  <si>
    <t>REM2</t>
  </si>
  <si>
    <t>REM3</t>
  </si>
  <si>
    <t>REM4</t>
  </si>
  <si>
    <t>REM5</t>
  </si>
  <si>
    <t>REM6</t>
  </si>
  <si>
    <t>REM7</t>
  </si>
  <si>
    <t>REM8</t>
  </si>
  <si>
    <t>REM9</t>
  </si>
  <si>
    <t>REM10</t>
  </si>
  <si>
    <t>REM11</t>
  </si>
  <si>
    <t>REM12</t>
  </si>
  <si>
    <t>REM13</t>
  </si>
  <si>
    <t>REM14</t>
  </si>
  <si>
    <t>REM15</t>
  </si>
  <si>
    <t>REM16</t>
  </si>
  <si>
    <t>REM17</t>
  </si>
  <si>
    <t>REM18</t>
  </si>
  <si>
    <t>REM19</t>
  </si>
  <si>
    <t>REM20</t>
  </si>
  <si>
    <t>FICHE TECHNIQUE</t>
  </si>
  <si>
    <t>NOM RECETTE :</t>
  </si>
  <si>
    <t>NOMBRE DE COUVERTS :</t>
  </si>
  <si>
    <t>Personnes</t>
  </si>
  <si>
    <t>Désignation des Marchandises</t>
  </si>
  <si>
    <t>Prix</t>
  </si>
  <si>
    <t>Unité</t>
  </si>
  <si>
    <t>Total</t>
  </si>
  <si>
    <t>Remarques</t>
  </si>
  <si>
    <t xml:space="preserve"> ASPERGE VERTE (LEG077)                                                             </t>
  </si>
  <si>
    <t>GHFGHFH</t>
  </si>
  <si>
    <t xml:space="preserve"> ENDIVE CARMINE (LEG096)                                                             </t>
  </si>
  <si>
    <t>AZAGGG</t>
  </si>
  <si>
    <t>Coût du pain</t>
  </si>
  <si>
    <t>Coût ingrédients</t>
  </si>
  <si>
    <t>COUT TOTAL DES MARCHANDISES</t>
  </si>
  <si>
    <t>COUT DES MARCHANDISES PAR COUVERT</t>
  </si>
  <si>
    <t>DUREE REALISATION en minutes</t>
  </si>
  <si>
    <t>COUT DU PERSONNEL</t>
  </si>
  <si>
    <t>Ratio matières =&gt;</t>
  </si>
  <si>
    <t>Prime cost =&gt;</t>
  </si>
  <si>
    <t>base_ft</t>
  </si>
  <si>
    <t>PERTE1</t>
  </si>
  <si>
    <t>PERTE2</t>
  </si>
  <si>
    <t>PERTE3</t>
  </si>
  <si>
    <t>PERTE4</t>
  </si>
  <si>
    <t>PERTE5</t>
  </si>
  <si>
    <t>PERTE6</t>
  </si>
  <si>
    <t>PERTE7</t>
  </si>
  <si>
    <t>PERTE8</t>
  </si>
  <si>
    <t>PERTE9</t>
  </si>
  <si>
    <t>PERTE10</t>
  </si>
  <si>
    <t>PERTE11</t>
  </si>
  <si>
    <t>PERTE12</t>
  </si>
  <si>
    <t>PERTE13</t>
  </si>
  <si>
    <t>PERTE14</t>
  </si>
  <si>
    <t>PERTE15</t>
  </si>
  <si>
    <t>PERTE16</t>
  </si>
  <si>
    <t>PERTE17</t>
  </si>
  <si>
    <t>PERTE18</t>
  </si>
  <si>
    <t>PERTE19</t>
  </si>
  <si>
    <t>PERTE20</t>
  </si>
  <si>
    <t>POIDSNET1</t>
  </si>
  <si>
    <t>POIDSNET2</t>
  </si>
  <si>
    <t>POIDSNET3</t>
  </si>
  <si>
    <t>POIDSNET4</t>
  </si>
  <si>
    <t>POIDSNET5</t>
  </si>
  <si>
    <t>POIDSNET6</t>
  </si>
  <si>
    <t>POIDSNET7</t>
  </si>
  <si>
    <t>POIDSNET8</t>
  </si>
  <si>
    <t>POIDSNET9</t>
  </si>
  <si>
    <t>POIDSNET10</t>
  </si>
  <si>
    <t>POIDSNET11</t>
  </si>
  <si>
    <t>POIDSNET12</t>
  </si>
  <si>
    <t>POIDSNET13</t>
  </si>
  <si>
    <t>POIDSNET14</t>
  </si>
  <si>
    <t>POIDSNET15</t>
  </si>
  <si>
    <t>POIDSNET16</t>
  </si>
  <si>
    <t>POIDSNET17</t>
  </si>
  <si>
    <t>POIDSNET18</t>
  </si>
  <si>
    <t>POIDSNET19</t>
  </si>
  <si>
    <t>POIDSNET20</t>
  </si>
  <si>
    <t>Coût autres denrées</t>
  </si>
  <si>
    <t>RATIO MINIMUM A APPLIQUER</t>
  </si>
  <si>
    <t>Prix de Vente HT =&gt;</t>
  </si>
  <si>
    <t>Marge Brute =&gt;</t>
  </si>
  <si>
    <t>porc camamel</t>
  </si>
  <si>
    <t>Poids  Quantités Brut</t>
  </si>
  <si>
    <t>Pourcentage
perte</t>
  </si>
  <si>
    <t>Poids  Quantités Net</t>
  </si>
  <si>
    <t>jambon beurre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</si>
</sst>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99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164" fontId="0" fillId="0" borderId="1" xfId="0" applyNumberFormat="1" applyBorder="1"/>
    <xf numFmtId="0" fontId="6" fillId="4" borderId="6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1" fillId="4" borderId="8" xfId="0" applyFont="1" applyFill="1" applyBorder="1" applyAlignment="1" applyProtection="1">
      <alignment vertical="center"/>
      <protection locked="0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4" borderId="15" xfId="0" applyFill="1" applyBorder="1" applyProtection="1"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164" fontId="0" fillId="3" borderId="1" xfId="0" applyNumberFormat="1" applyFill="1" applyBorder="1" applyProtection="1">
      <protection hidden="1"/>
    </xf>
    <xf numFmtId="0" fontId="0" fillId="4" borderId="16" xfId="0" applyFill="1" applyBorder="1" applyProtection="1">
      <protection locked="0"/>
    </xf>
    <xf numFmtId="0" fontId="1" fillId="3" borderId="28" xfId="0" applyFont="1" applyFill="1" applyBorder="1" applyProtection="1">
      <protection hidden="1"/>
    </xf>
    <xf numFmtId="10" fontId="0" fillId="3" borderId="29" xfId="0" applyNumberFormat="1" applyFill="1" applyBorder="1" applyAlignment="1" applyProtection="1">
      <alignment horizontal="center" vertical="center"/>
      <protection hidden="1"/>
    </xf>
    <xf numFmtId="164" fontId="1" fillId="4" borderId="31" xfId="0" applyNumberFormat="1" applyFont="1" applyFill="1" applyBorder="1" applyProtection="1">
      <protection locked="0"/>
    </xf>
    <xf numFmtId="164" fontId="1" fillId="3" borderId="31" xfId="0" applyNumberFormat="1" applyFont="1" applyFill="1" applyBorder="1" applyProtection="1">
      <protection hidden="1"/>
    </xf>
    <xf numFmtId="0" fontId="1" fillId="0" borderId="31" xfId="0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5" fillId="3" borderId="5" xfId="0" applyFont="1" applyFill="1" applyBorder="1" applyAlignment="1">
      <alignment horizontal="right" vertical="center"/>
    </xf>
    <xf numFmtId="0" fontId="6" fillId="4" borderId="7" xfId="0" applyFont="1" applyFill="1" applyBorder="1" applyAlignment="1" applyProtection="1">
      <alignment vertical="center"/>
      <protection locked="0"/>
    </xf>
    <xf numFmtId="0" fontId="5" fillId="3" borderId="9" xfId="0" applyFont="1" applyFill="1" applyBorder="1" applyAlignment="1">
      <alignment horizontal="right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10" fontId="0" fillId="4" borderId="1" xfId="0" applyNumberFormat="1" applyFill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4" borderId="26" xfId="0" applyNumberFormat="1" applyFill="1" applyBorder="1" applyAlignment="1" applyProtection="1">
      <alignment horizontal="center" vertical="center"/>
      <protection locked="0"/>
    </xf>
    <xf numFmtId="10" fontId="0" fillId="4" borderId="26" xfId="0" applyNumberFormat="1" applyFill="1" applyBorder="1" applyAlignment="1" applyProtection="1">
      <alignment horizontal="center" vertical="center"/>
      <protection locked="0"/>
    </xf>
    <xf numFmtId="165" fontId="0" fillId="3" borderId="26" xfId="0" applyNumberFormat="1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0" fillId="4" borderId="17" xfId="0" applyFill="1" applyBorder="1" applyProtection="1">
      <protection locked="0"/>
    </xf>
    <xf numFmtId="0" fontId="0" fillId="4" borderId="19" xfId="0" applyFill="1" applyBorder="1"/>
    <xf numFmtId="0" fontId="0" fillId="4" borderId="20" xfId="0" applyFill="1" applyBorder="1"/>
    <xf numFmtId="164" fontId="0" fillId="4" borderId="20" xfId="0" applyNumberFormat="1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0" fillId="4" borderId="32" xfId="0" applyFill="1" applyBorder="1"/>
    <xf numFmtId="0" fontId="1" fillId="3" borderId="22" xfId="0" applyFont="1" applyFill="1" applyBorder="1"/>
    <xf numFmtId="165" fontId="0" fillId="3" borderId="19" xfId="0" applyNumberFormat="1" applyFill="1" applyBorder="1" applyAlignment="1" applyProtection="1">
      <alignment horizontal="center" vertical="center"/>
      <protection locked="0"/>
    </xf>
    <xf numFmtId="164" fontId="0" fillId="3" borderId="19" xfId="0" applyNumberFormat="1" applyFill="1" applyBorder="1" applyAlignment="1" applyProtection="1">
      <alignment horizontal="center" vertical="center"/>
      <protection hidden="1"/>
    </xf>
    <xf numFmtId="164" fontId="0" fillId="3" borderId="32" xfId="0" applyNumberFormat="1" applyFill="1" applyBorder="1" applyAlignment="1" applyProtection="1">
      <alignment horizontal="center" vertical="center"/>
      <protection hidden="1"/>
    </xf>
    <xf numFmtId="164" fontId="1" fillId="0" borderId="20" xfId="0" applyNumberFormat="1" applyFont="1" applyFill="1" applyBorder="1" applyProtection="1">
      <protection hidden="1"/>
    </xf>
    <xf numFmtId="0" fontId="1" fillId="3" borderId="24" xfId="0" applyFont="1" applyFill="1" applyBorder="1"/>
    <xf numFmtId="0" fontId="1" fillId="3" borderId="13" xfId="0" applyFont="1" applyFill="1" applyBorder="1"/>
    <xf numFmtId="0" fontId="0" fillId="3" borderId="21" xfId="0" applyFill="1" applyBorder="1"/>
    <xf numFmtId="0" fontId="0" fillId="3" borderId="33" xfId="0" applyFill="1" applyBorder="1"/>
    <xf numFmtId="0" fontId="1" fillId="4" borderId="20" xfId="0" applyFont="1" applyFill="1" applyBorder="1" applyProtection="1">
      <protection locked="0"/>
    </xf>
    <xf numFmtId="0" fontId="0" fillId="3" borderId="19" xfId="0" applyFill="1" applyBorder="1"/>
    <xf numFmtId="0" fontId="0" fillId="3" borderId="32" xfId="0" applyFill="1" applyBorder="1"/>
    <xf numFmtId="164" fontId="1" fillId="0" borderId="20" xfId="0" applyNumberFormat="1" applyFont="1" applyBorder="1"/>
    <xf numFmtId="0" fontId="1" fillId="3" borderId="9" xfId="0" applyFont="1" applyFill="1" applyBorder="1"/>
    <xf numFmtId="0" fontId="0" fillId="3" borderId="34" xfId="0" applyFill="1" applyBorder="1"/>
    <xf numFmtId="0" fontId="0" fillId="3" borderId="35" xfId="0" applyFill="1" applyBorder="1"/>
    <xf numFmtId="9" fontId="1" fillId="4" borderId="18" xfId="0" applyNumberFormat="1" applyFont="1" applyFill="1" applyBorder="1" applyAlignment="1">
      <alignment horizontal="right" vertical="center"/>
    </xf>
    <xf numFmtId="0" fontId="1" fillId="3" borderId="5" xfId="0" applyFont="1" applyFill="1" applyBorder="1"/>
    <xf numFmtId="0" fontId="0" fillId="3" borderId="28" xfId="0" applyFill="1" applyBorder="1"/>
    <xf numFmtId="0" fontId="1" fillId="3" borderId="28" xfId="0" applyFont="1" applyFill="1" applyBorder="1"/>
    <xf numFmtId="0" fontId="1" fillId="0" borderId="1" xfId="0" applyFont="1" applyBorder="1" applyAlignment="1">
      <alignment horizontal="right"/>
    </xf>
    <xf numFmtId="0" fontId="1" fillId="3" borderId="30" xfId="0" applyFont="1" applyFill="1" applyBorder="1" applyAlignment="1">
      <alignment horizontal="right"/>
    </xf>
    <xf numFmtId="164" fontId="1" fillId="3" borderId="36" xfId="0" applyNumberFormat="1" applyFont="1" applyFill="1" applyBorder="1" applyProtection="1">
      <protection locked="0"/>
    </xf>
    <xf numFmtId="0" fontId="0" fillId="3" borderId="37" xfId="0" applyFill="1" applyBorder="1"/>
    <xf numFmtId="0" fontId="1" fillId="3" borderId="31" xfId="0" applyFont="1" applyFill="1" applyBorder="1" applyAlignment="1">
      <alignment horizontal="right"/>
    </xf>
    <xf numFmtId="7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5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0</xdr:col>
          <xdr:colOff>1114425</xdr:colOff>
          <xdr:row>2</xdr:row>
          <xdr:rowOff>38100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0</xdr:col>
          <xdr:colOff>1114425</xdr:colOff>
          <xdr:row>2</xdr:row>
          <xdr:rowOff>38100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5</xdr:col>
          <xdr:colOff>266700</xdr:colOff>
          <xdr:row>6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CLIQUEZ POUR CHOISIR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LA FICHE TECHNIQUE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99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9522</xdr:colOff>
      <xdr:row>1</xdr:row>
      <xdr:rowOff>0</xdr:rowOff>
    </xdr:from>
    <xdr:to>
      <xdr:col>5</xdr:col>
      <xdr:colOff>257175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200022" y="190500"/>
          <a:ext cx="3295653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FICHES TECHNIQUES ENREGISTREES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38100</xdr:rowOff>
        </xdr:from>
        <xdr:to>
          <xdr:col>5</xdr:col>
          <xdr:colOff>247650</xdr:colOff>
          <xdr:row>8</xdr:row>
          <xdr:rowOff>95250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6</xdr:row>
      <xdr:rowOff>114300</xdr:rowOff>
    </xdr:from>
    <xdr:to>
      <xdr:col>16</xdr:col>
      <xdr:colOff>76200</xdr:colOff>
      <xdr:row>28</xdr:row>
      <xdr:rowOff>133350</xdr:rowOff>
    </xdr:to>
    <xdr:sp macro="" textlink="">
      <xdr:nvSpPr>
        <xdr:cNvPr id="2" name="ZoneTexte 1"/>
        <xdr:cNvSpPr txBox="1"/>
      </xdr:nvSpPr>
      <xdr:spPr>
        <a:xfrm>
          <a:off x="6191250" y="1257300"/>
          <a:ext cx="7210425" cy="421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reviens ver toi car je ne m'en sort pas très bien.</a:t>
          </a:r>
          <a:br>
            <a:rPr lang="fr-FR"/>
          </a:br>
          <a:r>
            <a:rPr lang="fr-FR"/>
            <a:t>J'ai essayé de reproduire le code que tu m'a expliqué et malgré les détails, je ne parviens pas à remettre cela en place sur une autre travail.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joints le fichier.</a:t>
          </a:r>
          <a:br>
            <a:rPr lang="fr-FR"/>
          </a:br>
          <a:r>
            <a:rPr lang="fr-FR"/>
            <a:t>Le but est de transférer la ligne 1 de chaque onglet afin d'obtenir une liste de choix et ainsi reproduire les "fiches technique" afin de les envoyer pas e-mail. Voilà pour les explications.</a:t>
          </a:r>
          <a:br>
            <a:rPr lang="fr-FR"/>
          </a:br>
          <a:r>
            <a:rPr lang="fr-FR"/>
            <a:t>Le code me permet en effet de récupérer les lignes mais il le fait deux fois.</a:t>
          </a:r>
          <a:br>
            <a:rPr lang="fr-FR"/>
          </a:br>
          <a:r>
            <a:rPr lang="fr-FR"/>
            <a:t>Qu'est-ce qui cloche ?</a:t>
          </a:r>
          <a:br>
            <a:rPr lang="fr-FR"/>
          </a:br>
          <a:r>
            <a:rPr lang="fr-FR"/>
            <a:t>Dans ta version, tu as mis les Numéros de feuilles et je suis obligé de nommer la feuille (tu verras le code).</a:t>
          </a:r>
          <a:br>
            <a:rPr lang="fr-FR"/>
          </a:br>
          <a:r>
            <a:rPr lang="fr-FR"/>
            <a:t>Enfin, est-il possible de ne pas récupérer les feuilles (Synthese, liste1, base_ft)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remercie pour ton aide.</a:t>
          </a:r>
        </a:p>
        <a:p>
          <a:endParaRPr lang="fr-FR" sz="1100"/>
        </a:p>
        <a:p>
          <a:r>
            <a:rPr lang="fr-FR" sz="1400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Voilà j'ai modifié aussi ta macro activer feuille qui n'a rien à faire dans l'userform !!! mais qui doit faire référence à l'userform1 puisque non une procédure de l'userform1</a:t>
          </a:r>
        </a:p>
        <a:p>
          <a:r>
            <a:rPr lang="fr-FR" sz="1400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J'ai aussi regroupé les macros car je ne vois pas l'intérêt d'avoir 10 </a:t>
          </a:r>
          <a:r>
            <a:rPr lang="fr-FR" sz="1400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modules pour 5 macros !!</a:t>
          </a:r>
        </a:p>
        <a:p>
          <a:r>
            <a:rPr lang="fr-FR" sz="1400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j'ai retiré aussi liste1 base ft et synthèse de la liste de l'userform car c'est noté liste des fiches techniques donc , j'ai mis que les fiches.</a:t>
          </a:r>
        </a:p>
        <a:p>
          <a:r>
            <a:rPr lang="fr-FR" sz="1400" i="1" baseline="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je n'ai pas modifié pour la liste de la feuille Liste1</a:t>
          </a:r>
          <a:endParaRPr lang="fr-FR" sz="1400" i="1">
            <a:solidFill>
              <a:srgbClr val="0070C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400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400" i="1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</a:p>
        <a:p>
          <a:endParaRPr lang="fr-FR" sz="1200">
            <a:solidFill>
              <a:srgbClr val="0070C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Fiche_technique_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Fiche_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Print"/>
      <sheetName val="Base"/>
      <sheetName val="Fiche_technique_st"/>
    </sheetNames>
    <definedNames>
      <definedName name="creation_bouton"/>
    </defined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porc camamel</v>
          </cell>
        </row>
        <row r="3">
          <cell r="A3" t="str">
            <v>Synthese</v>
          </cell>
        </row>
        <row r="4">
          <cell r="A4" t="str">
            <v>liste1</v>
          </cell>
        </row>
        <row r="5">
          <cell r="A5" t="str">
            <v>base_ft</v>
          </cell>
        </row>
      </sheetData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Fiche_technique"/>
    </sheet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  <cell r="J2">
            <v>0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67">
          <cell r="A467">
            <v>0</v>
          </cell>
        </row>
        <row r="468">
          <cell r="A468">
            <v>0</v>
          </cell>
        </row>
        <row r="469">
          <cell r="A469">
            <v>0</v>
          </cell>
        </row>
        <row r="470">
          <cell r="A470">
            <v>0</v>
          </cell>
        </row>
        <row r="471">
          <cell r="A471">
            <v>0</v>
          </cell>
        </row>
        <row r="472">
          <cell r="A472">
            <v>0</v>
          </cell>
        </row>
        <row r="473">
          <cell r="A473">
            <v>0</v>
          </cell>
        </row>
        <row r="474">
          <cell r="A474">
            <v>0</v>
          </cell>
        </row>
        <row r="475">
          <cell r="A475">
            <v>0</v>
          </cell>
        </row>
        <row r="476">
          <cell r="A476">
            <v>0</v>
          </cell>
        </row>
        <row r="477">
          <cell r="A477">
            <v>0</v>
          </cell>
        </row>
        <row r="478">
          <cell r="A478">
            <v>0</v>
          </cell>
        </row>
        <row r="479">
          <cell r="A479">
            <v>0</v>
          </cell>
        </row>
        <row r="480">
          <cell r="A480">
            <v>0</v>
          </cell>
        </row>
        <row r="481">
          <cell r="A481">
            <v>0</v>
          </cell>
        </row>
        <row r="482">
          <cell r="A482">
            <v>0</v>
          </cell>
        </row>
        <row r="483">
          <cell r="A483">
            <v>0</v>
          </cell>
        </row>
        <row r="484">
          <cell r="A484">
            <v>0</v>
          </cell>
        </row>
        <row r="485">
          <cell r="A485">
            <v>0</v>
          </cell>
        </row>
        <row r="486">
          <cell r="A486">
            <v>0</v>
          </cell>
        </row>
        <row r="487">
          <cell r="A487">
            <v>0</v>
          </cell>
        </row>
        <row r="488">
          <cell r="A488">
            <v>0</v>
          </cell>
        </row>
        <row r="489">
          <cell r="A489">
            <v>0</v>
          </cell>
        </row>
        <row r="490">
          <cell r="A490">
            <v>0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>
            <v>0</v>
          </cell>
        </row>
        <row r="494">
          <cell r="A494">
            <v>0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POULET</v>
          </cell>
        </row>
        <row r="3">
          <cell r="A3" t="str">
            <v>ASPERGES</v>
          </cell>
        </row>
        <row r="4">
          <cell r="A4" t="str">
            <v>ARTICHAUTS BARIGOULE</v>
          </cell>
        </row>
        <row r="5">
          <cell r="A5" t="str">
            <v>aiguilette canard</v>
          </cell>
        </row>
        <row r="6">
          <cell r="A6" t="str">
            <v>Synthese</v>
          </cell>
        </row>
        <row r="7">
          <cell r="A7" t="str">
            <v>liste1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FZ38"/>
  <sheetViews>
    <sheetView showGridLines="0" zoomScale="90" zoomScaleNormal="90" workbookViewId="0">
      <selection activeCell="L7" sqref="L7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x14ac:dyDescent="0.25">
      <c r="A1" s="3" t="str">
        <f>A4&amp;""</f>
        <v>NOM RECETTE :</v>
      </c>
      <c r="B1" s="3" t="str">
        <f>A5&amp;""</f>
        <v>NOMBRE DE COUVERTS :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x14ac:dyDescent="0.25">
      <c r="A2" s="3" t="str">
        <f>B4&amp;""</f>
        <v>jambon beurre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73" t="s">
        <v>123</v>
      </c>
      <c r="B3" s="74"/>
      <c r="C3" s="74"/>
      <c r="D3" s="74"/>
      <c r="E3" s="74"/>
      <c r="F3" s="74"/>
      <c r="G3" s="74"/>
      <c r="H3" s="75"/>
    </row>
    <row r="4" spans="1:182" ht="29.25" customHeight="1" thickBot="1" x14ac:dyDescent="0.3">
      <c r="A4" s="24" t="s">
        <v>124</v>
      </c>
      <c r="B4" s="6" t="s">
        <v>193</v>
      </c>
      <c r="C4" s="25"/>
      <c r="D4" s="25"/>
      <c r="E4" s="7"/>
      <c r="F4" s="7"/>
      <c r="G4" s="7"/>
      <c r="H4" s="8"/>
    </row>
    <row r="5" spans="1:182" ht="16.5" thickBot="1" x14ac:dyDescent="0.3">
      <c r="A5" s="26" t="s">
        <v>125</v>
      </c>
      <c r="B5" s="27">
        <v>5</v>
      </c>
      <c r="C5" s="28" t="s">
        <v>126</v>
      </c>
      <c r="D5" s="29"/>
      <c r="E5" s="29"/>
      <c r="F5" s="29"/>
      <c r="G5" s="29"/>
      <c r="H5" s="30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127</v>
      </c>
      <c r="B7" s="10" t="s">
        <v>190</v>
      </c>
      <c r="C7" s="10" t="s">
        <v>191</v>
      </c>
      <c r="D7" s="10" t="s">
        <v>192</v>
      </c>
      <c r="E7" s="10" t="s">
        <v>128</v>
      </c>
      <c r="F7" s="10" t="s">
        <v>129</v>
      </c>
      <c r="G7" s="10" t="s">
        <v>130</v>
      </c>
      <c r="H7" s="11" t="s">
        <v>131</v>
      </c>
    </row>
    <row r="8" spans="1:182" x14ac:dyDescent="0.25">
      <c r="A8" s="12" t="s">
        <v>132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133</v>
      </c>
    </row>
    <row r="9" spans="1:182" x14ac:dyDescent="0.25">
      <c r="A9" s="12" t="s">
        <v>134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135</v>
      </c>
    </row>
    <row r="10" spans="1:182" x14ac:dyDescent="0.25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25">
      <c r="A28" s="40"/>
      <c r="B28" s="41" t="s">
        <v>136</v>
      </c>
      <c r="C28" s="42"/>
      <c r="D28" s="42"/>
      <c r="E28" s="42"/>
      <c r="F28" s="43"/>
      <c r="G28" s="44">
        <v>0.15</v>
      </c>
      <c r="H28" s="76"/>
    </row>
    <row r="29" spans="1:8" x14ac:dyDescent="0.25">
      <c r="A29" s="40"/>
      <c r="B29" s="45" t="s">
        <v>137</v>
      </c>
      <c r="C29" s="42"/>
      <c r="D29" s="42"/>
      <c r="E29" s="42"/>
      <c r="F29" s="46"/>
      <c r="G29" s="44"/>
      <c r="H29" s="77"/>
    </row>
    <row r="30" spans="1:8" x14ac:dyDescent="0.25">
      <c r="A30" s="40"/>
      <c r="B30" s="41" t="s">
        <v>185</v>
      </c>
      <c r="C30" s="42"/>
      <c r="D30" s="42"/>
      <c r="E30" s="42"/>
      <c r="F30" s="43"/>
      <c r="G30" s="44">
        <v>0.2</v>
      </c>
      <c r="H30" s="77"/>
    </row>
    <row r="31" spans="1:8" x14ac:dyDescent="0.25">
      <c r="A31" s="40"/>
      <c r="B31" s="47" t="s">
        <v>138</v>
      </c>
      <c r="C31" s="48"/>
      <c r="D31" s="48"/>
      <c r="E31" s="49"/>
      <c r="F31" s="50"/>
      <c r="G31" s="51">
        <f ca="1">SUM(G8:G30)</f>
        <v>0.35</v>
      </c>
      <c r="H31" s="77"/>
    </row>
    <row r="32" spans="1:8" x14ac:dyDescent="0.25">
      <c r="A32" s="40"/>
      <c r="B32" s="52" t="s">
        <v>139</v>
      </c>
      <c r="C32" s="48"/>
      <c r="D32" s="48"/>
      <c r="E32" s="49"/>
      <c r="F32" s="50"/>
      <c r="G32" s="51">
        <f ca="1">IFERROR(IF(B5="",0,G31/B5),0)</f>
        <v>6.9999999999999993E-2</v>
      </c>
      <c r="H32" s="77"/>
    </row>
    <row r="33" spans="1:8" x14ac:dyDescent="0.25">
      <c r="A33" s="40"/>
      <c r="B33" s="53" t="s">
        <v>140</v>
      </c>
      <c r="C33" s="54"/>
      <c r="D33" s="54"/>
      <c r="E33" s="54"/>
      <c r="F33" s="55"/>
      <c r="G33" s="56">
        <v>10</v>
      </c>
      <c r="H33" s="77"/>
    </row>
    <row r="34" spans="1:8" x14ac:dyDescent="0.25">
      <c r="A34" s="40"/>
      <c r="B34" s="52" t="s">
        <v>141</v>
      </c>
      <c r="C34" s="57"/>
      <c r="D34" s="57"/>
      <c r="E34" s="57"/>
      <c r="F34" s="58"/>
      <c r="G34" s="59">
        <f>IFERROR(G33*'[1]Cout personnel'!L13,0)</f>
        <v>3.0000000000000004</v>
      </c>
      <c r="H34" s="77"/>
    </row>
    <row r="35" spans="1:8" ht="15.75" thickBot="1" x14ac:dyDescent="0.3">
      <c r="A35" s="40"/>
      <c r="B35" s="60" t="s">
        <v>186</v>
      </c>
      <c r="C35" s="61"/>
      <c r="D35" s="61"/>
      <c r="E35" s="61"/>
      <c r="F35" s="62"/>
      <c r="G35" s="63">
        <v>0.3</v>
      </c>
      <c r="H35" s="78"/>
    </row>
    <row r="36" spans="1:8" x14ac:dyDescent="0.25">
      <c r="A36" s="40"/>
      <c r="B36" s="64"/>
      <c r="C36" s="65"/>
      <c r="D36" s="65"/>
      <c r="E36" s="66"/>
      <c r="F36" s="17"/>
      <c r="G36" s="67" t="s">
        <v>142</v>
      </c>
      <c r="H36" s="18">
        <f ca="1">IFERROR(IF(B37="",0,G32/B37),0)</f>
        <v>1.1666666666666665E-3</v>
      </c>
    </row>
    <row r="37" spans="1:8" ht="15.75" thickBot="1" x14ac:dyDescent="0.3">
      <c r="A37" s="68" t="s">
        <v>187</v>
      </c>
      <c r="B37" s="19">
        <v>60</v>
      </c>
      <c r="C37" s="69"/>
      <c r="D37" s="70"/>
      <c r="E37" s="71" t="s">
        <v>188</v>
      </c>
      <c r="F37" s="20">
        <f ca="1">IFERROR(IF(B37="",0,B37-G32%),0)</f>
        <v>59.999299999999998</v>
      </c>
      <c r="G37" s="21" t="s">
        <v>143</v>
      </c>
      <c r="H37" s="22">
        <f ca="1">IFERROR(IF(G32="","",(G32+G34)/B37),0)</f>
        <v>5.1166666666666673E-2</v>
      </c>
    </row>
    <row r="38" spans="1:8" ht="6" customHeight="1" x14ac:dyDescent="0.25"/>
  </sheetData>
  <sheetProtection sheet="1" objects="1" scenarios="1"/>
  <mergeCells count="2">
    <mergeCell ref="A3:H3"/>
    <mergeCell ref="H28:H35"/>
  </mergeCells>
  <conditionalFormatting sqref="H36">
    <cfRule type="expression" dxfId="7" priority="3">
      <formula>$H$36&gt;$G$35</formula>
    </cfRule>
    <cfRule type="expression" dxfId="6" priority="4">
      <formula>$H$36&lt;$G$35</formula>
    </cfRule>
  </conditionalFormatting>
  <conditionalFormatting sqref="H37">
    <cfRule type="expression" dxfId="5" priority="1">
      <formula>$H$37&gt;70</formula>
    </cfRule>
    <cfRule type="expression" dxfId="4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0</xdr:col>
                    <xdr:colOff>1114425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FZ38"/>
  <sheetViews>
    <sheetView showGridLines="0" zoomScale="90" zoomScaleNormal="90" workbookViewId="0">
      <selection activeCell="L11" sqref="L11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x14ac:dyDescent="0.25">
      <c r="A1" s="3" t="str">
        <f>A4&amp;""</f>
        <v>NOM RECETTE :</v>
      </c>
      <c r="B1" s="3" t="str">
        <f>A5&amp;""</f>
        <v>NOMBRE DE COUVERTS :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x14ac:dyDescent="0.25">
      <c r="A2" s="3" t="str">
        <f>B4&amp;""</f>
        <v>porc camamel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73" t="s">
        <v>123</v>
      </c>
      <c r="B3" s="74"/>
      <c r="C3" s="74"/>
      <c r="D3" s="74"/>
      <c r="E3" s="74"/>
      <c r="F3" s="74"/>
      <c r="G3" s="74"/>
      <c r="H3" s="75"/>
    </row>
    <row r="4" spans="1:182" ht="29.25" customHeight="1" thickBot="1" x14ac:dyDescent="0.3">
      <c r="A4" s="24" t="s">
        <v>124</v>
      </c>
      <c r="B4" s="6" t="s">
        <v>189</v>
      </c>
      <c r="C4" s="25"/>
      <c r="D4" s="25"/>
      <c r="E4" s="7"/>
      <c r="F4" s="7"/>
      <c r="G4" s="7"/>
      <c r="H4" s="8"/>
    </row>
    <row r="5" spans="1:182" ht="16.5" thickBot="1" x14ac:dyDescent="0.3">
      <c r="A5" s="26" t="s">
        <v>125</v>
      </c>
      <c r="B5" s="27">
        <v>5</v>
      </c>
      <c r="C5" s="28" t="s">
        <v>126</v>
      </c>
      <c r="D5" s="29"/>
      <c r="E5" s="29"/>
      <c r="F5" s="29"/>
      <c r="G5" s="29"/>
      <c r="H5" s="30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127</v>
      </c>
      <c r="B7" s="10" t="s">
        <v>190</v>
      </c>
      <c r="C7" s="10" t="s">
        <v>191</v>
      </c>
      <c r="D7" s="10" t="s">
        <v>192</v>
      </c>
      <c r="E7" s="10" t="s">
        <v>128</v>
      </c>
      <c r="F7" s="10" t="s">
        <v>129</v>
      </c>
      <c r="G7" s="10" t="s">
        <v>130</v>
      </c>
      <c r="H7" s="11" t="s">
        <v>131</v>
      </c>
    </row>
    <row r="8" spans="1:182" x14ac:dyDescent="0.25">
      <c r="A8" s="12" t="s">
        <v>132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133</v>
      </c>
    </row>
    <row r="9" spans="1:182" x14ac:dyDescent="0.25">
      <c r="A9" s="12" t="s">
        <v>134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135</v>
      </c>
    </row>
    <row r="10" spans="1:182" x14ac:dyDescent="0.25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25">
      <c r="A28" s="40"/>
      <c r="B28" s="41" t="s">
        <v>136</v>
      </c>
      <c r="C28" s="42"/>
      <c r="D28" s="42"/>
      <c r="E28" s="42"/>
      <c r="F28" s="43"/>
      <c r="G28" s="44">
        <v>0.15</v>
      </c>
      <c r="H28" s="76"/>
    </row>
    <row r="29" spans="1:8" x14ac:dyDescent="0.25">
      <c r="A29" s="40"/>
      <c r="B29" s="45" t="s">
        <v>137</v>
      </c>
      <c r="C29" s="42"/>
      <c r="D29" s="42"/>
      <c r="E29" s="42"/>
      <c r="F29" s="46"/>
      <c r="G29" s="44"/>
      <c r="H29" s="77"/>
    </row>
    <row r="30" spans="1:8" x14ac:dyDescent="0.25">
      <c r="A30" s="40"/>
      <c r="B30" s="41" t="s">
        <v>185</v>
      </c>
      <c r="C30" s="42"/>
      <c r="D30" s="42"/>
      <c r="E30" s="42"/>
      <c r="F30" s="43"/>
      <c r="G30" s="44">
        <v>0.2</v>
      </c>
      <c r="H30" s="77"/>
    </row>
    <row r="31" spans="1:8" x14ac:dyDescent="0.25">
      <c r="A31" s="40"/>
      <c r="B31" s="47" t="s">
        <v>138</v>
      </c>
      <c r="C31" s="48"/>
      <c r="D31" s="48"/>
      <c r="E31" s="49"/>
      <c r="F31" s="50"/>
      <c r="G31" s="51">
        <f ca="1">SUM(G8:G30)</f>
        <v>0.35</v>
      </c>
      <c r="H31" s="77"/>
    </row>
    <row r="32" spans="1:8" x14ac:dyDescent="0.25">
      <c r="A32" s="40"/>
      <c r="B32" s="52" t="s">
        <v>139</v>
      </c>
      <c r="C32" s="48"/>
      <c r="D32" s="48"/>
      <c r="E32" s="49"/>
      <c r="F32" s="50"/>
      <c r="G32" s="51">
        <f ca="1">IFERROR(IF(B5="",0,G31/B5),0)</f>
        <v>6.9999999999999993E-2</v>
      </c>
      <c r="H32" s="77"/>
    </row>
    <row r="33" spans="1:8" x14ac:dyDescent="0.25">
      <c r="A33" s="40"/>
      <c r="B33" s="53" t="s">
        <v>140</v>
      </c>
      <c r="C33" s="54"/>
      <c r="D33" s="54"/>
      <c r="E33" s="54"/>
      <c r="F33" s="55"/>
      <c r="G33" s="56">
        <v>10</v>
      </c>
      <c r="H33" s="77"/>
    </row>
    <row r="34" spans="1:8" x14ac:dyDescent="0.25">
      <c r="A34" s="40"/>
      <c r="B34" s="52" t="s">
        <v>141</v>
      </c>
      <c r="C34" s="57"/>
      <c r="D34" s="57"/>
      <c r="E34" s="57"/>
      <c r="F34" s="58"/>
      <c r="G34" s="59">
        <f>IFERROR(G33*'[1]Cout personnel'!L13,0)</f>
        <v>3.0000000000000004</v>
      </c>
      <c r="H34" s="77"/>
    </row>
    <row r="35" spans="1:8" ht="15.75" thickBot="1" x14ac:dyDescent="0.3">
      <c r="A35" s="40"/>
      <c r="B35" s="60" t="s">
        <v>186</v>
      </c>
      <c r="C35" s="61"/>
      <c r="D35" s="61"/>
      <c r="E35" s="61"/>
      <c r="F35" s="62"/>
      <c r="G35" s="63">
        <v>0.3</v>
      </c>
      <c r="H35" s="78"/>
    </row>
    <row r="36" spans="1:8" x14ac:dyDescent="0.25">
      <c r="A36" s="40"/>
      <c r="B36" s="64"/>
      <c r="C36" s="65"/>
      <c r="D36" s="65"/>
      <c r="E36" s="66"/>
      <c r="F36" s="17"/>
      <c r="G36" s="67" t="s">
        <v>142</v>
      </c>
      <c r="H36" s="18">
        <f ca="1">IFERROR(IF(B37="",0,G32/B37),0)</f>
        <v>1.1666666666666665E-3</v>
      </c>
    </row>
    <row r="37" spans="1:8" ht="15.75" thickBot="1" x14ac:dyDescent="0.3">
      <c r="A37" s="68" t="s">
        <v>187</v>
      </c>
      <c r="B37" s="19">
        <v>60</v>
      </c>
      <c r="C37" s="69"/>
      <c r="D37" s="70"/>
      <c r="E37" s="71" t="s">
        <v>188</v>
      </c>
      <c r="F37" s="20">
        <f ca="1">IFERROR(IF(B37="",0,B37-G32%),0)</f>
        <v>59.999299999999998</v>
      </c>
      <c r="G37" s="21" t="s">
        <v>143</v>
      </c>
      <c r="H37" s="22">
        <f ca="1">IFERROR(IF(G32="","",(G32+G34)/B37),0)</f>
        <v>5.1166666666666673E-2</v>
      </c>
    </row>
    <row r="38" spans="1:8" ht="6" customHeight="1" x14ac:dyDescent="0.25"/>
  </sheetData>
  <sheetProtection sheet="1" objects="1" scenarios="1"/>
  <mergeCells count="2">
    <mergeCell ref="A3:H3"/>
    <mergeCell ref="H28:H35"/>
  </mergeCells>
  <conditionalFormatting sqref="H36">
    <cfRule type="expression" dxfId="3" priority="3">
      <formula>$H$36&gt;$G$35</formula>
    </cfRule>
    <cfRule type="expression" dxfId="2" priority="4">
      <formula>$H$36&lt;$G$35</formula>
    </cfRule>
  </conditionalFormatting>
  <conditionalFormatting sqref="H37">
    <cfRule type="expression" dxfId="1" priority="1">
      <formula>$H$37&gt;70</formula>
    </cfRule>
    <cfRule type="expression" dxfId="0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0</xdr:col>
                    <xdr:colOff>1114425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showGridLines="0" showRowColHeaders="0" workbookViewId="0">
      <selection activeCell="D11" sqref="D11"/>
    </sheetView>
  </sheetViews>
  <sheetFormatPr baseColWidth="10" defaultColWidth="0" defaultRowHeight="15" zeroHeight="1" x14ac:dyDescent="0.25"/>
  <cols>
    <col min="1" max="1" width="2.85546875" customWidth="1"/>
    <col min="2" max="3" width="11.42578125" customWidth="1"/>
    <col min="4" max="4" width="20" customWidth="1"/>
    <col min="5" max="5" width="2.85546875" customWidth="1"/>
    <col min="6" max="6" width="6.85546875" customWidth="1"/>
    <col min="7" max="16384" width="11.42578125" hidden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ht="10.5" customHeight="1" x14ac:dyDescent="0.25">
      <c r="A19" s="1"/>
      <c r="B19" s="1"/>
      <c r="C19" s="1"/>
      <c r="D19" s="1"/>
      <c r="E19" s="1"/>
      <c r="F19" s="1"/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ffichage_formulaire">
                <anchor moveWithCells="1" siz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5</xdr:col>
                    <xdr:colOff>266700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acro3">
                <anchor moveWithCells="1" sizeWithCells="1">
                  <from>
                    <xdr:col>1</xdr:col>
                    <xdr:colOff>9525</xdr:colOff>
                    <xdr:row>6</xdr:row>
                    <xdr:rowOff>38100</xdr:rowOff>
                  </from>
                  <to>
                    <xdr:col>5</xdr:col>
                    <xdr:colOff>247650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tabSelected="1" workbookViewId="0">
      <selection activeCell="P4" sqref="P4"/>
    </sheetView>
  </sheetViews>
  <sheetFormatPr baseColWidth="10" defaultRowHeight="15" x14ac:dyDescent="0.25"/>
  <cols>
    <col min="1" max="1" width="28.42578125" customWidth="1"/>
  </cols>
  <sheetData>
    <row r="1" spans="1:1" x14ac:dyDescent="0.25">
      <c r="A1" s="2" t="s">
        <v>1</v>
      </c>
    </row>
    <row r="2" spans="1:1" x14ac:dyDescent="0.25">
      <c r="A2" t="s">
        <v>193</v>
      </c>
    </row>
    <row r="3" spans="1:1" x14ac:dyDescent="0.25">
      <c r="A3" t="s">
        <v>189</v>
      </c>
    </row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144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R6"/>
  <sheetViews>
    <sheetView workbookViewId="0">
      <selection activeCell="P10" sqref="P10:Q10"/>
    </sheetView>
  </sheetViews>
  <sheetFormatPr baseColWidth="10" defaultRowHeight="15" x14ac:dyDescent="0.25"/>
  <cols>
    <col min="1" max="1" width="14.28515625" bestFit="1" customWidth="1"/>
    <col min="2" max="2" width="22.5703125" bestFit="1" customWidth="1"/>
    <col min="3" max="11" width="6" bestFit="1" customWidth="1"/>
    <col min="12" max="22" width="7" bestFit="1" customWidth="1"/>
    <col min="23" max="31" width="7.42578125" bestFit="1" customWidth="1"/>
    <col min="32" max="42" width="8.42578125" bestFit="1" customWidth="1"/>
    <col min="43" max="51" width="7.28515625" bestFit="1" customWidth="1"/>
    <col min="52" max="62" width="8.28515625" bestFit="1" customWidth="1"/>
    <col min="63" max="71" width="10.85546875" bestFit="1" customWidth="1"/>
    <col min="72" max="82" width="11.85546875" bestFit="1" customWidth="1"/>
    <col min="83" max="91" width="6" bestFit="1" customWidth="1"/>
    <col min="92" max="102" width="7" bestFit="1" customWidth="1"/>
    <col min="103" max="111" width="7.28515625" bestFit="1" customWidth="1"/>
    <col min="112" max="122" width="8.28515625" bestFit="1" customWidth="1"/>
    <col min="123" max="131" width="7.5703125" bestFit="1" customWidth="1"/>
    <col min="132" max="142" width="8.5703125" bestFit="1" customWidth="1"/>
    <col min="143" max="151" width="5.85546875" bestFit="1" customWidth="1"/>
    <col min="152" max="162" width="6.85546875" bestFit="1" customWidth="1"/>
    <col min="163" max="163" width="12.140625" bestFit="1" customWidth="1"/>
    <col min="164" max="164" width="15.7109375" bestFit="1" customWidth="1"/>
    <col min="165" max="165" width="19" bestFit="1" customWidth="1"/>
    <col min="166" max="166" width="30.5703125" bestFit="1" customWidth="1"/>
    <col min="167" max="167" width="37.5703125" bestFit="1" customWidth="1"/>
    <col min="168" max="168" width="29.5703125" bestFit="1" customWidth="1"/>
    <col min="169" max="169" width="19.85546875" bestFit="1" customWidth="1"/>
    <col min="170" max="170" width="28.28515625" bestFit="1" customWidth="1"/>
    <col min="171" max="171" width="18.28515625" bestFit="1" customWidth="1"/>
    <col min="172" max="172" width="14.28515625" bestFit="1" customWidth="1"/>
    <col min="173" max="173" width="16.42578125" bestFit="1" customWidth="1"/>
    <col min="174" max="174" width="12.7109375" bestFit="1" customWidth="1"/>
  </cols>
  <sheetData>
    <row r="1" spans="1:174" x14ac:dyDescent="0.25">
      <c r="A1" s="3" t="s">
        <v>124</v>
      </c>
      <c r="B1" s="3" t="s">
        <v>125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">
        <v>136</v>
      </c>
      <c r="FH1" s="3" t="s">
        <v>137</v>
      </c>
      <c r="FI1" s="3" t="s">
        <v>185</v>
      </c>
      <c r="FJ1" s="3" t="s">
        <v>138</v>
      </c>
      <c r="FK1" s="3" t="s">
        <v>139</v>
      </c>
      <c r="FL1" s="3" t="s">
        <v>140</v>
      </c>
      <c r="FM1" s="3" t="s">
        <v>141</v>
      </c>
      <c r="FN1" s="3" t="s">
        <v>186</v>
      </c>
      <c r="FO1" s="3" t="s">
        <v>187</v>
      </c>
      <c r="FP1" s="3" t="s">
        <v>188</v>
      </c>
      <c r="FQ1" s="3" t="s">
        <v>142</v>
      </c>
      <c r="FR1" s="3" t="s">
        <v>143</v>
      </c>
    </row>
    <row r="2" spans="1:174" x14ac:dyDescent="0.25">
      <c r="A2" t="s">
        <v>193</v>
      </c>
      <c r="B2">
        <v>5</v>
      </c>
      <c r="C2" t="s">
        <v>132</v>
      </c>
      <c r="D2" t="s">
        <v>134</v>
      </c>
      <c r="W2">
        <v>5</v>
      </c>
      <c r="X2">
        <v>2</v>
      </c>
      <c r="AQ2">
        <v>0.5</v>
      </c>
      <c r="AR2">
        <v>0.25</v>
      </c>
      <c r="BK2">
        <v>2.5</v>
      </c>
      <c r="BL2">
        <v>1.5</v>
      </c>
      <c r="CE2">
        <v>0</v>
      </c>
      <c r="CF2">
        <v>0</v>
      </c>
      <c r="CY2">
        <v>0</v>
      </c>
      <c r="CZ2">
        <v>0</v>
      </c>
      <c r="DS2">
        <v>0</v>
      </c>
      <c r="DT2">
        <v>0</v>
      </c>
      <c r="EM2" t="s">
        <v>133</v>
      </c>
      <c r="EN2" t="s">
        <v>135</v>
      </c>
      <c r="FG2">
        <v>0.15</v>
      </c>
      <c r="FI2">
        <v>0.2</v>
      </c>
      <c r="FJ2">
        <v>0.35</v>
      </c>
      <c r="FK2">
        <v>6.9999999999999993E-2</v>
      </c>
      <c r="FL2">
        <v>10</v>
      </c>
      <c r="FM2">
        <v>3.0000000000000004</v>
      </c>
      <c r="FN2">
        <v>0.3</v>
      </c>
      <c r="FO2" s="72">
        <v>60</v>
      </c>
      <c r="FP2" s="72">
        <v>60</v>
      </c>
      <c r="FQ2">
        <v>1.1666666666666665E-3</v>
      </c>
      <c r="FR2">
        <v>5.1166666666666673E-2</v>
      </c>
    </row>
    <row r="3" spans="1:174" x14ac:dyDescent="0.25">
      <c r="A3" t="s">
        <v>189</v>
      </c>
      <c r="B3">
        <v>5</v>
      </c>
      <c r="C3" t="s">
        <v>132</v>
      </c>
      <c r="D3" t="s">
        <v>134</v>
      </c>
      <c r="W3">
        <v>5</v>
      </c>
      <c r="X3">
        <v>2</v>
      </c>
      <c r="AQ3">
        <v>0.5</v>
      </c>
      <c r="AR3">
        <v>0.25</v>
      </c>
      <c r="BK3">
        <v>2.5</v>
      </c>
      <c r="BL3">
        <v>1.5</v>
      </c>
      <c r="CE3">
        <v>0</v>
      </c>
      <c r="CF3">
        <v>0</v>
      </c>
      <c r="CY3">
        <v>0</v>
      </c>
      <c r="CZ3">
        <v>0</v>
      </c>
      <c r="DS3">
        <v>0</v>
      </c>
      <c r="DT3">
        <v>0</v>
      </c>
      <c r="EM3" t="s">
        <v>133</v>
      </c>
      <c r="EN3" t="s">
        <v>135</v>
      </c>
      <c r="FG3">
        <v>0.15</v>
      </c>
      <c r="FI3">
        <v>0.2</v>
      </c>
      <c r="FJ3">
        <v>0.35</v>
      </c>
      <c r="FK3">
        <v>6.9999999999999993E-2</v>
      </c>
      <c r="FL3">
        <v>10</v>
      </c>
      <c r="FM3">
        <v>3.0000000000000004</v>
      </c>
      <c r="FN3">
        <v>0.3</v>
      </c>
      <c r="FO3" s="72">
        <v>60</v>
      </c>
      <c r="FP3" s="72">
        <v>60</v>
      </c>
      <c r="FQ3">
        <v>1.1666666666666665E-3</v>
      </c>
      <c r="FR3">
        <v>5.1166666666666673E-2</v>
      </c>
    </row>
    <row r="5" spans="1:174" x14ac:dyDescent="0.25">
      <c r="FO5" s="72"/>
      <c r="FP5" s="72"/>
    </row>
    <row r="6" spans="1:174" x14ac:dyDescent="0.25">
      <c r="FO6" s="72"/>
      <c r="FP6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jambon beurre</vt:lpstr>
      <vt:lpstr>porc camamel</vt:lpstr>
      <vt:lpstr>Synthese</vt:lpstr>
      <vt:lpstr>liste1</vt:lpstr>
      <vt:lpstr>base_ft</vt:lpstr>
      <vt:lpstr>'jambon beurre'!consult_nom_fiche</vt:lpstr>
      <vt:lpstr>'porc camamel'!consult_nom_fiche</vt:lpstr>
      <vt:lpstr>'jambon beurre'!Zone_d_impression</vt:lpstr>
      <vt:lpstr>'porc camamel'!Zone_d_impression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2006-09-16T00:00:00Z</dcterms:created>
  <dcterms:modified xsi:type="dcterms:W3CDTF">2017-06-25T05:43:03Z</dcterms:modified>
</cp:coreProperties>
</file>