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rit\Desktop\Forum\"/>
    </mc:Choice>
  </mc:AlternateContent>
  <xr:revisionPtr revIDLastSave="0" documentId="13_ncr:1_{AFE9D61B-E9FE-4192-A6FD-ED9C47D91E62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tri par sociéte" sheetId="3" r:id="rId1"/>
    <sheet name="fichier client" sheetId="2" r:id="rId2"/>
    <sheet name="pubipostage" sheetId="1" r:id="rId3"/>
    <sheet name="Résultat" sheetId="4" r:id="rId4"/>
  </sheets>
  <definedNames>
    <definedName name="_xlnm._FilterDatabase" localSheetId="0" hidden="1">'tri par sociéte'!$A$1:$O$15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5" i="3" l="1"/>
  <c r="M6" i="3"/>
  <c r="M8" i="3"/>
  <c r="M7" i="3"/>
  <c r="M3" i="3"/>
  <c r="M4" i="3"/>
  <c r="M9" i="3"/>
  <c r="M10" i="3"/>
  <c r="M11" i="3"/>
  <c r="M12" i="3"/>
  <c r="L13" i="3"/>
  <c r="K5" i="3"/>
  <c r="L5" i="3" s="1"/>
  <c r="K6" i="3"/>
  <c r="L6" i="3" s="1"/>
  <c r="K8" i="3"/>
  <c r="L8" i="3" s="1"/>
  <c r="K7" i="3"/>
  <c r="L7" i="3" s="1"/>
  <c r="K3" i="3"/>
  <c r="L3" i="3" s="1"/>
  <c r="K4" i="3"/>
  <c r="L4" i="3" s="1"/>
  <c r="K9" i="3"/>
  <c r="L9" i="3" s="1"/>
  <c r="K10" i="3"/>
  <c r="L10" i="3" s="1"/>
  <c r="K11" i="3"/>
  <c r="L11" i="3" s="1"/>
  <c r="K12" i="3"/>
  <c r="L12" i="3" s="1"/>
  <c r="A14" i="3"/>
  <c r="A15" i="3"/>
  <c r="A2" i="2"/>
  <c r="M2" i="3"/>
  <c r="K2" i="3"/>
  <c r="L2" i="3" s="1"/>
</calcChain>
</file>

<file path=xl/sharedStrings.xml><?xml version="1.0" encoding="utf-8"?>
<sst xmlns="http://schemas.openxmlformats.org/spreadsheetml/2006/main" count="205" uniqueCount="93">
  <si>
    <t>Civilite</t>
  </si>
  <si>
    <t>Société</t>
  </si>
  <si>
    <t>Adresse</t>
  </si>
  <si>
    <t>Cd. postal</t>
  </si>
  <si>
    <t>Ville</t>
  </si>
  <si>
    <t>Tél</t>
  </si>
  <si>
    <t>Création</t>
  </si>
  <si>
    <t>Commande</t>
  </si>
  <si>
    <t>Nb Comm.</t>
  </si>
  <si>
    <t>CA HT</t>
  </si>
  <si>
    <t>Nb de jours sans commande</t>
  </si>
  <si>
    <t>Relance clients</t>
  </si>
  <si>
    <t>TM</t>
  </si>
  <si>
    <t>Adresse mail</t>
  </si>
  <si>
    <t>Nom</t>
  </si>
  <si>
    <t>prenom</t>
  </si>
  <si>
    <t>Nom Prenom</t>
  </si>
  <si>
    <t>Civilité</t>
  </si>
  <si>
    <t xml:space="preserve">societe </t>
  </si>
  <si>
    <t xml:space="preserve">adessse mail </t>
  </si>
  <si>
    <t>M</t>
  </si>
  <si>
    <t>robert</t>
  </si>
  <si>
    <t>A</t>
  </si>
  <si>
    <t>Mme</t>
  </si>
  <si>
    <t>B</t>
  </si>
  <si>
    <t>ablertine</t>
  </si>
  <si>
    <t>albertine.B@................</t>
  </si>
  <si>
    <t>C</t>
  </si>
  <si>
    <t>Pascal</t>
  </si>
  <si>
    <t>pascal.C@....</t>
  </si>
  <si>
    <t>D</t>
  </si>
  <si>
    <t>Berthe</t>
  </si>
  <si>
    <t>9AAA</t>
  </si>
  <si>
    <t>E</t>
  </si>
  <si>
    <t>marcel</t>
  </si>
  <si>
    <t>1AAA</t>
  </si>
  <si>
    <t>marcel.E@....</t>
  </si>
  <si>
    <t>1 rue de la republique</t>
  </si>
  <si>
    <t>paris</t>
  </si>
  <si>
    <t>2 rue de la republique</t>
  </si>
  <si>
    <t>3 rue de la republique</t>
  </si>
  <si>
    <t>4 rue de la republique</t>
  </si>
  <si>
    <t>5 rue de la republique</t>
  </si>
  <si>
    <t>Bordeaux</t>
  </si>
  <si>
    <t>la rochelle</t>
  </si>
  <si>
    <t>00.00.00.00.00</t>
  </si>
  <si>
    <t>00.00.00.00.02</t>
  </si>
  <si>
    <t>00.00.00.00.01</t>
  </si>
  <si>
    <t>F</t>
  </si>
  <si>
    <t>jutine</t>
  </si>
  <si>
    <t>robert.a@123.fr</t>
  </si>
  <si>
    <t>justine.f@123.fr</t>
  </si>
  <si>
    <t>G</t>
  </si>
  <si>
    <t>H</t>
  </si>
  <si>
    <t>I</t>
  </si>
  <si>
    <t>J</t>
  </si>
  <si>
    <t>JA</t>
  </si>
  <si>
    <t>K</t>
  </si>
  <si>
    <t>frederique</t>
  </si>
  <si>
    <t>A432</t>
  </si>
  <si>
    <t>frederic</t>
  </si>
  <si>
    <t>EZA</t>
  </si>
  <si>
    <t>Ifrederic@eza.fr</t>
  </si>
  <si>
    <t>ZEA</t>
  </si>
  <si>
    <t>QZE</t>
  </si>
  <si>
    <t>JA.david@qze.com</t>
  </si>
  <si>
    <t>Jean paul</t>
  </si>
  <si>
    <t>JP.K@ZEA.com</t>
  </si>
  <si>
    <t>12 rue de la republique</t>
  </si>
  <si>
    <t>13 rue de la republique</t>
  </si>
  <si>
    <t>14 rue de la republique</t>
  </si>
  <si>
    <t>15 rue de la republique</t>
  </si>
  <si>
    <t>16 rue de la republique</t>
  </si>
  <si>
    <t>bordeaux</t>
  </si>
  <si>
    <t>00.00.00.00.03</t>
  </si>
  <si>
    <t>00.00.00.00.04</t>
  </si>
  <si>
    <t>00.00.00.00.05</t>
  </si>
  <si>
    <t>00.00.00.00.06</t>
  </si>
  <si>
    <t>00.00.00.00.07</t>
  </si>
  <si>
    <t>angers</t>
  </si>
  <si>
    <t>PAU</t>
  </si>
  <si>
    <t>A robert</t>
  </si>
  <si>
    <t>B ablertine</t>
  </si>
  <si>
    <t>C Pascal</t>
  </si>
  <si>
    <t>D Berthe</t>
  </si>
  <si>
    <t>E marcel</t>
  </si>
  <si>
    <t>F jutine</t>
  </si>
  <si>
    <t xml:space="preserve">G </t>
  </si>
  <si>
    <t>H frederique</t>
  </si>
  <si>
    <t>I frederic</t>
  </si>
  <si>
    <t xml:space="preserve">J </t>
  </si>
  <si>
    <t xml:space="preserve">JA </t>
  </si>
  <si>
    <t>K Jean 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</si>
</sst>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164" fontId="3" fillId="2" borderId="0" xfId="1" applyFont="1" applyFill="1" applyAlignment="1">
      <alignment horizontal="center" vertical="center" wrapText="1"/>
    </xf>
    <xf numFmtId="0" fontId="4" fillId="0" borderId="0" xfId="0" applyFont="1"/>
    <xf numFmtId="0" fontId="0" fillId="0" borderId="0" xfId="0" applyAlignment="1">
      <alignment horizontal="center" vertical="center"/>
    </xf>
    <xf numFmtId="164" fontId="3" fillId="3" borderId="0" xfId="1" applyFont="1" applyFill="1" applyAlignment="1">
      <alignment horizontal="center" vertical="center" wrapText="1"/>
    </xf>
    <xf numFmtId="14" fontId="3" fillId="3" borderId="0" xfId="0" applyNumberFormat="1" applyFont="1" applyFill="1" applyAlignment="1">
      <alignment vertical="center"/>
    </xf>
    <xf numFmtId="164" fontId="0" fillId="0" borderId="1" xfId="1" applyFont="1" applyBorder="1" applyAlignment="1">
      <alignment horizontal="center" vertical="center"/>
    </xf>
    <xf numFmtId="164" fontId="2" fillId="0" borderId="1" xfId="1" applyFont="1" applyBorder="1" applyAlignment="1">
      <alignment horizontal="center" vertical="center"/>
    </xf>
    <xf numFmtId="8" fontId="0" fillId="0" borderId="0" xfId="0" applyNumberFormat="1"/>
    <xf numFmtId="0" fontId="5" fillId="0" borderId="0" xfId="2"/>
    <xf numFmtId="14" fontId="0" fillId="0" borderId="0" xfId="0" applyNumberFormat="1"/>
    <xf numFmtId="1" fontId="0" fillId="0" borderId="0" xfId="0" applyNumberFormat="1"/>
    <xf numFmtId="164" fontId="3" fillId="2" borderId="0" xfId="1" applyFont="1" applyFill="1" applyAlignment="1">
      <alignment vertical="center" wrapText="1"/>
    </xf>
    <xf numFmtId="0" fontId="3" fillId="2" borderId="0" xfId="1" applyNumberFormat="1" applyFont="1" applyFill="1" applyAlignment="1">
      <alignment horizontal="center" vertical="center" wrapText="1"/>
    </xf>
    <xf numFmtId="2" fontId="0" fillId="0" borderId="0" xfId="0" applyNumberFormat="1"/>
  </cellXfs>
  <cellStyles count="3">
    <cellStyle name="Lien hypertexte" xfId="2" builtinId="8"/>
    <cellStyle name="Milliers" xfId="1" builtinId="3"/>
    <cellStyle name="Normal" xfId="0" builtinId="0"/>
  </cellStyles>
  <dxfs count="3"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76200</xdr:colOff>
      <xdr:row>12</xdr:row>
      <xdr:rowOff>123825</xdr:rowOff>
    </xdr:from>
    <xdr:to>
      <xdr:col>18</xdr:col>
      <xdr:colOff>323850</xdr:colOff>
      <xdr:row>45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59AAA14-3999-4E7B-9F28-C45EF6E2571A}"/>
            </a:ext>
          </a:extLst>
        </xdr:cNvPr>
        <xdr:cNvSpPr txBox="1"/>
      </xdr:nvSpPr>
      <xdr:spPr>
        <a:xfrm>
          <a:off x="7781925" y="2762250"/>
          <a:ext cx="8610600" cy="6296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n'ai pas trouvé de solutions adaptées à mon problème sur ce forum, je me permet donc de vous solliciter.</a:t>
          </a:r>
          <a:br>
            <a:rPr lang="fr-FR"/>
          </a:br>
          <a:r>
            <a:rPr lang="fr-FR"/>
            <a:t>j'ai un fichier avec trois onglets dont deux de données externes avec en moyenne 20 000 lignes avec parfois beaucoup de cellules vides</a:t>
          </a:r>
          <a:br>
            <a:rPr lang="fr-FR"/>
          </a:br>
          <a:br>
            <a:rPr lang="fr-FR"/>
          </a:br>
          <a:r>
            <a:rPr lang="fr-FR"/>
            <a:t>*dans l'onglet "publipostage" je regroupe des données </a:t>
          </a:r>
          <a:br>
            <a:rPr lang="fr-FR"/>
          </a:br>
          <a:r>
            <a:rPr lang="fr-FR"/>
            <a:t>Civilité Nom prenom societe adessse mail </a:t>
          </a:r>
          <a:br>
            <a:rPr lang="fr-FR"/>
          </a:br>
          <a:br>
            <a:rPr lang="fr-FR"/>
          </a:br>
          <a:r>
            <a:rPr lang="fr-FR"/>
            <a:t>*dans l'onglet "fichier client" des données communes à "publipostage" et des données complémentaires </a:t>
          </a:r>
          <a:br>
            <a:rPr lang="fr-FR"/>
          </a:br>
          <a:r>
            <a:rPr lang="fr-FR"/>
            <a:t>Civilite Nom prenom Société Adresse Cd. postal Ville Tél Création Commande Nb Comm. CA HT </a:t>
          </a:r>
          <a:br>
            <a:rPr lang="fr-FR"/>
          </a:br>
          <a:br>
            <a:rPr lang="fr-FR"/>
          </a:br>
          <a:br>
            <a:rPr lang="fr-FR"/>
          </a:br>
          <a:r>
            <a:rPr lang="fr-FR"/>
            <a:t>je souhaiterais avoir dans l'onglet "tri par société" les adresses mail attribuées aux bonnes personnes et pouvoir filtrer le tableau par sociétés.</a:t>
          </a:r>
          <a:br>
            <a:rPr lang="fr-FR"/>
          </a:br>
          <a:br>
            <a:rPr lang="fr-FR"/>
          </a:br>
          <a:r>
            <a:rPr lang="fr-FR"/>
            <a:t>après des heures à enregistrer des macros, faire des rechercheV et finir avec un fichier avec 5 onglets j'ai souvent encore des problèmes de longueur de macros (30-40s) ou même des bugs</a:t>
          </a:r>
          <a:br>
            <a:rPr lang="fr-FR"/>
          </a:br>
          <a:br>
            <a:rPr lang="fr-FR"/>
          </a:br>
          <a:r>
            <a:rPr lang="fr-FR"/>
            <a:t>et quand j'arrive enfin à une solution acceptable il suffit que je change mes données extérieures (autre publipostage ou autre fichier client venant d'un autre secteur) je galère à nouveau avec de nouveaux problèmes</a:t>
          </a:r>
          <a:br>
            <a:rPr lang="fr-FR"/>
          </a:br>
          <a:br>
            <a:rPr lang="fr-FR"/>
          </a:br>
          <a:r>
            <a:rPr lang="fr-FR"/>
            <a:t>.les cellules vides me changent les mises en pages</a:t>
          </a:r>
          <a:br>
            <a:rPr lang="fr-FR"/>
          </a:br>
          <a:r>
            <a:rPr lang="fr-FR"/>
            <a:t>.les adresses mail ne restent pas bien attribuées quand je filtre les sociétés</a:t>
          </a:r>
          <a:br>
            <a:rPr lang="fr-FR"/>
          </a:br>
          <a:r>
            <a:rPr lang="fr-FR"/>
            <a:t>.les dates deviennent des nombres</a:t>
          </a:r>
          <a:br>
            <a:rPr lang="fr-FR"/>
          </a:br>
          <a:r>
            <a:rPr lang="fr-FR"/>
            <a:t>etc etc</a:t>
          </a:r>
          <a:br>
            <a:rPr lang="fr-FR"/>
          </a:br>
          <a:br>
            <a:rPr lang="fr-FR"/>
          </a:br>
          <a:r>
            <a:rPr lang="fr-FR"/>
            <a:t>quelqu'un aurait une solution?[</a:t>
          </a:r>
          <a:br>
            <a:rPr lang="fr-FR"/>
          </a:br>
          <a:br>
            <a:rPr lang="fr-FR"/>
          </a:br>
          <a:r>
            <a:rPr lang="fr-FR"/>
            <a:t>vous l'avez compris je ne suis pas du tout un expert d' Excel et je vous remercie d'avoir pris le temps de lire ma question</a:t>
          </a:r>
          <a:br>
            <a:rPr lang="fr-FR"/>
          </a:br>
          <a:br>
            <a:rPr lang="fr-FR"/>
          </a:br>
          <a:r>
            <a:rPr lang="fr-FR"/>
            <a:t>merci par avance de vos réponses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1</xdr:row>
          <xdr:rowOff>0</xdr:rowOff>
        </xdr:from>
        <xdr:to>
          <xdr:col>11</xdr:col>
          <xdr:colOff>63500</xdr:colOff>
          <xdr:row>2</xdr:row>
          <xdr:rowOff>101600</xdr:rowOff>
        </xdr:to>
        <xdr:sp macro="" textlink="">
          <xdr:nvSpPr>
            <xdr:cNvPr id="2049" name="Bt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4352F92D-A108-4C42-8E93-88E8DDF906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495300</xdr:colOff>
      <xdr:row>8</xdr:row>
      <xdr:rowOff>66675</xdr:rowOff>
    </xdr:from>
    <xdr:to>
      <xdr:col>15</xdr:col>
      <xdr:colOff>38100</xdr:colOff>
      <xdr:row>17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7CBD72E-D1B7-47B8-A4CF-04411E87DB00}"/>
            </a:ext>
          </a:extLst>
        </xdr:cNvPr>
        <xdr:cNvSpPr txBox="1"/>
      </xdr:nvSpPr>
      <xdr:spPr>
        <a:xfrm>
          <a:off x="7734300" y="1590675"/>
          <a:ext cx="4876800" cy="171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FrancoisM ,</a:t>
          </a:r>
        </a:p>
        <a:p>
          <a:r>
            <a:rPr lang="fr-FR" sz="1100"/>
            <a:t>pas</a:t>
          </a:r>
          <a:r>
            <a:rPr lang="fr-FR" sz="1100" baseline="0"/>
            <a:t> sur d'avoir saisi ce que tu souhaites, mais en fonction de ton tableau Tri société si les noms et adresse mails existent voilà</a:t>
          </a:r>
        </a:p>
        <a:p>
          <a:r>
            <a:rPr lang="fr-FR" sz="1100" baseline="0"/>
            <a:t>a+</a:t>
          </a:r>
        </a:p>
        <a:p>
          <a:r>
            <a:rPr lang="fr-FR" sz="1100" baseline="0"/>
            <a:t>Papou</a:t>
          </a:r>
        </a:p>
        <a:p>
          <a:endParaRPr lang="fr-FR" sz="1100" baseline="0"/>
        </a:p>
        <a:p>
          <a:r>
            <a:rPr lang="fr-FR" sz="1100" baseline="0"/>
            <a:t>1) tu cliques chercher et tu choisis la société</a:t>
          </a:r>
        </a:p>
        <a:p>
          <a:r>
            <a:rPr lang="fr-FR" sz="1100" baseline="0"/>
            <a:t>2) tu me redis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JA.david@qze.com" TargetMode="External"/><Relationship Id="rId3" Type="http://schemas.openxmlformats.org/officeDocument/2006/relationships/hyperlink" Target="mailto:pascal.C@...." TargetMode="External"/><Relationship Id="rId7" Type="http://schemas.openxmlformats.org/officeDocument/2006/relationships/hyperlink" Target="mailto:Ifrederic@eza.fr" TargetMode="External"/><Relationship Id="rId2" Type="http://schemas.openxmlformats.org/officeDocument/2006/relationships/hyperlink" Target="mailto:albertine.B@................" TargetMode="External"/><Relationship Id="rId1" Type="http://schemas.openxmlformats.org/officeDocument/2006/relationships/hyperlink" Target="mailto:robert.a@123.fr" TargetMode="External"/><Relationship Id="rId6" Type="http://schemas.openxmlformats.org/officeDocument/2006/relationships/hyperlink" Target="mailto:justine.f@123.fr" TargetMode="External"/><Relationship Id="rId5" Type="http://schemas.openxmlformats.org/officeDocument/2006/relationships/hyperlink" Target="mailto:justine.f@123.fr" TargetMode="External"/><Relationship Id="rId4" Type="http://schemas.openxmlformats.org/officeDocument/2006/relationships/hyperlink" Target="mailto:marcel.E@...." TargetMode="External"/><Relationship Id="rId9" Type="http://schemas.openxmlformats.org/officeDocument/2006/relationships/hyperlink" Target="mailto:JP.K@ZEA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15"/>
  <sheetViews>
    <sheetView workbookViewId="0">
      <selection activeCell="G19" sqref="G19"/>
    </sheetView>
  </sheetViews>
  <sheetFormatPr baseColWidth="10" defaultRowHeight="15" x14ac:dyDescent="0.25"/>
  <cols>
    <col min="1" max="1" width="22.5703125" customWidth="1"/>
    <col min="3" max="3" width="21.7109375" bestFit="1" customWidth="1"/>
    <col min="6" max="6" width="14.140625" customWidth="1"/>
    <col min="10" max="10" width="13.5703125" customWidth="1"/>
    <col min="11" max="11" width="14.85546875" customWidth="1"/>
    <col min="14" max="14" width="17" customWidth="1"/>
  </cols>
  <sheetData>
    <row r="1" spans="1:15" s="2" customFormat="1" ht="42.75" customHeight="1" x14ac:dyDescent="0.2">
      <c r="A1" s="12" t="s">
        <v>16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3" t="s">
        <v>7</v>
      </c>
      <c r="I1" s="12" t="s">
        <v>8</v>
      </c>
      <c r="J1" s="12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5">
        <v>43922</v>
      </c>
    </row>
    <row r="2" spans="1:15" x14ac:dyDescent="0.25">
      <c r="A2" t="s">
        <v>81</v>
      </c>
      <c r="B2" s="3">
        <v>123</v>
      </c>
      <c r="C2" t="s">
        <v>37</v>
      </c>
      <c r="D2">
        <v>75001</v>
      </c>
      <c r="E2" t="s">
        <v>38</v>
      </c>
      <c r="F2" t="s">
        <v>46</v>
      </c>
      <c r="G2" s="10">
        <v>36901</v>
      </c>
      <c r="H2" s="10">
        <v>43779</v>
      </c>
      <c r="I2">
        <v>2</v>
      </c>
      <c r="J2">
        <v>72.5</v>
      </c>
      <c r="K2" s="11">
        <f t="shared" ref="K2:K12" si="0">$O$1-H2</f>
        <v>143</v>
      </c>
      <c r="L2" t="str">
        <f t="shared" ref="L2:L13" si="1">IF(K2&gt;360,"perdu",IF(K2&gt;180,"relance"," "))</f>
        <v xml:space="preserve"> </v>
      </c>
      <c r="M2" s="14">
        <f t="shared" ref="M2:M12" si="2">J2/I2</f>
        <v>36.25</v>
      </c>
    </row>
    <row r="3" spans="1:15" x14ac:dyDescent="0.25">
      <c r="A3" t="s">
        <v>86</v>
      </c>
      <c r="B3" s="3">
        <v>123</v>
      </c>
      <c r="C3" t="s">
        <v>37</v>
      </c>
      <c r="D3">
        <v>75001</v>
      </c>
      <c r="E3" t="s">
        <v>38</v>
      </c>
      <c r="F3" t="s">
        <v>46</v>
      </c>
      <c r="G3" s="10"/>
      <c r="H3" s="10">
        <v>43748</v>
      </c>
      <c r="I3">
        <v>3</v>
      </c>
      <c r="J3">
        <v>66.34</v>
      </c>
      <c r="K3" s="11">
        <f t="shared" si="0"/>
        <v>174</v>
      </c>
      <c r="L3" t="str">
        <f t="shared" si="1"/>
        <v xml:space="preserve"> </v>
      </c>
      <c r="M3" s="14">
        <f t="shared" si="2"/>
        <v>22.113333333333333</v>
      </c>
    </row>
    <row r="4" spans="1:15" x14ac:dyDescent="0.25">
      <c r="A4" t="s">
        <v>87</v>
      </c>
      <c r="B4" s="3">
        <v>123</v>
      </c>
      <c r="C4" t="s">
        <v>37</v>
      </c>
      <c r="D4">
        <v>75001</v>
      </c>
      <c r="E4" t="s">
        <v>38</v>
      </c>
      <c r="F4" t="s">
        <v>46</v>
      </c>
      <c r="G4" s="10">
        <v>43324</v>
      </c>
      <c r="H4" s="10">
        <v>43324</v>
      </c>
      <c r="I4">
        <v>3</v>
      </c>
      <c r="J4">
        <v>1234.56</v>
      </c>
      <c r="K4" s="11">
        <f t="shared" si="0"/>
        <v>598</v>
      </c>
      <c r="L4" t="str">
        <f t="shared" si="1"/>
        <v>perdu</v>
      </c>
      <c r="M4" s="14">
        <f t="shared" si="2"/>
        <v>411.52</v>
      </c>
    </row>
    <row r="5" spans="1:15" x14ac:dyDescent="0.25">
      <c r="A5" t="s">
        <v>82</v>
      </c>
      <c r="B5" s="3">
        <v>456</v>
      </c>
      <c r="C5" t="s">
        <v>39</v>
      </c>
      <c r="D5">
        <v>75001</v>
      </c>
      <c r="E5" t="s">
        <v>38</v>
      </c>
      <c r="F5" t="s">
        <v>47</v>
      </c>
      <c r="G5" s="10">
        <v>38474</v>
      </c>
      <c r="H5" s="10">
        <v>43745</v>
      </c>
      <c r="I5">
        <v>5</v>
      </c>
      <c r="J5">
        <v>200.55</v>
      </c>
      <c r="K5" s="11">
        <f t="shared" si="0"/>
        <v>177</v>
      </c>
      <c r="L5" t="str">
        <f t="shared" si="1"/>
        <v xml:space="preserve"> </v>
      </c>
      <c r="M5" s="14">
        <f t="shared" si="2"/>
        <v>40.11</v>
      </c>
    </row>
    <row r="6" spans="1:15" x14ac:dyDescent="0.25">
      <c r="A6" t="s">
        <v>83</v>
      </c>
      <c r="B6" s="3">
        <v>789</v>
      </c>
      <c r="C6" t="s">
        <v>40</v>
      </c>
      <c r="D6">
        <v>33800</v>
      </c>
      <c r="E6" t="s">
        <v>43</v>
      </c>
      <c r="F6" t="s">
        <v>45</v>
      </c>
      <c r="G6" s="10"/>
      <c r="H6" s="10">
        <v>43648</v>
      </c>
      <c r="I6">
        <v>12</v>
      </c>
      <c r="J6">
        <v>1202.05</v>
      </c>
      <c r="K6" s="11">
        <f t="shared" si="0"/>
        <v>274</v>
      </c>
      <c r="L6" t="str">
        <f t="shared" si="1"/>
        <v>relance</v>
      </c>
      <c r="M6" s="14">
        <f t="shared" si="2"/>
        <v>100.17083333333333</v>
      </c>
    </row>
    <row r="7" spans="1:15" x14ac:dyDescent="0.25">
      <c r="A7" t="s">
        <v>85</v>
      </c>
      <c r="B7" s="3" t="s">
        <v>35</v>
      </c>
      <c r="C7" t="s">
        <v>42</v>
      </c>
      <c r="F7" t="s">
        <v>46</v>
      </c>
      <c r="G7" s="10">
        <v>42441</v>
      </c>
      <c r="H7" s="10">
        <v>43235</v>
      </c>
      <c r="I7">
        <v>41</v>
      </c>
      <c r="J7">
        <v>12020</v>
      </c>
      <c r="K7" s="11">
        <f t="shared" si="0"/>
        <v>687</v>
      </c>
      <c r="L7" t="str">
        <f t="shared" si="1"/>
        <v>perdu</v>
      </c>
      <c r="M7" s="14">
        <f t="shared" si="2"/>
        <v>293.17073170731709</v>
      </c>
    </row>
    <row r="8" spans="1:15" x14ac:dyDescent="0.25">
      <c r="A8" t="s">
        <v>84</v>
      </c>
      <c r="B8" s="3" t="s">
        <v>32</v>
      </c>
      <c r="C8" t="s">
        <v>41</v>
      </c>
      <c r="D8">
        <v>17000</v>
      </c>
      <c r="E8" t="s">
        <v>44</v>
      </c>
      <c r="F8" t="s">
        <v>47</v>
      </c>
      <c r="G8" s="10">
        <v>40161</v>
      </c>
      <c r="H8" s="10">
        <v>43273</v>
      </c>
      <c r="I8">
        <v>4</v>
      </c>
      <c r="J8">
        <v>123.05</v>
      </c>
      <c r="K8" s="11">
        <f t="shared" si="0"/>
        <v>649</v>
      </c>
      <c r="L8" t="str">
        <f t="shared" si="1"/>
        <v>perdu</v>
      </c>
      <c r="M8" s="14">
        <f t="shared" si="2"/>
        <v>30.762499999999999</v>
      </c>
    </row>
    <row r="9" spans="1:15" x14ac:dyDescent="0.25">
      <c r="A9" t="s">
        <v>88</v>
      </c>
      <c r="B9" s="3" t="s">
        <v>59</v>
      </c>
      <c r="C9" t="s">
        <v>68</v>
      </c>
      <c r="D9">
        <v>33000</v>
      </c>
      <c r="E9" t="s">
        <v>73</v>
      </c>
      <c r="F9" t="s">
        <v>74</v>
      </c>
      <c r="G9" s="10">
        <v>36526</v>
      </c>
      <c r="H9" s="10">
        <v>43831</v>
      </c>
      <c r="I9">
        <v>12</v>
      </c>
      <c r="J9">
        <v>9876.1200000000008</v>
      </c>
      <c r="K9" s="11">
        <f t="shared" si="0"/>
        <v>91</v>
      </c>
      <c r="L9" t="str">
        <f t="shared" si="1"/>
        <v xml:space="preserve"> </v>
      </c>
      <c r="M9" s="14">
        <f t="shared" si="2"/>
        <v>823.0100000000001</v>
      </c>
    </row>
    <row r="10" spans="1:15" x14ac:dyDescent="0.25">
      <c r="A10" t="s">
        <v>89</v>
      </c>
      <c r="B10" s="3" t="s">
        <v>61</v>
      </c>
      <c r="C10" t="s">
        <v>69</v>
      </c>
      <c r="D10">
        <v>49000</v>
      </c>
      <c r="E10" t="s">
        <v>79</v>
      </c>
      <c r="F10" t="s">
        <v>75</v>
      </c>
      <c r="G10" s="10"/>
      <c r="H10" s="10">
        <v>43792</v>
      </c>
      <c r="I10">
        <v>1</v>
      </c>
      <c r="J10">
        <v>12.9</v>
      </c>
      <c r="K10" s="11">
        <f t="shared" si="0"/>
        <v>130</v>
      </c>
      <c r="L10" t="str">
        <f t="shared" si="1"/>
        <v xml:space="preserve"> </v>
      </c>
      <c r="M10" s="14">
        <f t="shared" si="2"/>
        <v>12.9</v>
      </c>
    </row>
    <row r="11" spans="1:15" x14ac:dyDescent="0.25">
      <c r="A11" t="s">
        <v>90</v>
      </c>
      <c r="B11" s="3" t="s">
        <v>61</v>
      </c>
      <c r="C11" t="s">
        <v>70</v>
      </c>
      <c r="F11" t="s">
        <v>76</v>
      </c>
      <c r="G11" s="10"/>
      <c r="H11" s="10">
        <v>43830</v>
      </c>
      <c r="I11">
        <v>2</v>
      </c>
      <c r="J11">
        <v>123.9</v>
      </c>
      <c r="K11" s="11">
        <f t="shared" si="0"/>
        <v>92</v>
      </c>
      <c r="L11" t="str">
        <f t="shared" si="1"/>
        <v xml:space="preserve"> </v>
      </c>
      <c r="M11" s="14">
        <f t="shared" si="2"/>
        <v>61.95</v>
      </c>
    </row>
    <row r="12" spans="1:15" x14ac:dyDescent="0.25">
      <c r="A12" t="s">
        <v>91</v>
      </c>
      <c r="B12" s="3" t="s">
        <v>64</v>
      </c>
      <c r="C12" t="s">
        <v>71</v>
      </c>
      <c r="D12">
        <v>64000</v>
      </c>
      <c r="E12" t="s">
        <v>80</v>
      </c>
      <c r="F12" t="s">
        <v>77</v>
      </c>
      <c r="G12" s="10">
        <v>41255</v>
      </c>
      <c r="H12" s="10">
        <v>43711</v>
      </c>
      <c r="I12">
        <v>12</v>
      </c>
      <c r="J12">
        <v>123.9</v>
      </c>
      <c r="K12" s="11">
        <f t="shared" si="0"/>
        <v>211</v>
      </c>
      <c r="L12" t="str">
        <f t="shared" si="1"/>
        <v>relance</v>
      </c>
      <c r="M12" s="14">
        <f t="shared" si="2"/>
        <v>10.325000000000001</v>
      </c>
    </row>
    <row r="13" spans="1:15" x14ac:dyDescent="0.25">
      <c r="A13" t="s">
        <v>92</v>
      </c>
      <c r="B13" s="3" t="s">
        <v>63</v>
      </c>
      <c r="C13" t="s">
        <v>72</v>
      </c>
      <c r="F13" t="s">
        <v>78</v>
      </c>
      <c r="G13" s="10"/>
      <c r="H13" s="10"/>
      <c r="L13" t="str">
        <f t="shared" si="1"/>
        <v xml:space="preserve"> </v>
      </c>
    </row>
    <row r="14" spans="1:15" x14ac:dyDescent="0.25">
      <c r="A14" t="str">
        <f>'fichier client'!B14&amp;" "&amp;'fichier client'!C14</f>
        <v xml:space="preserve"> </v>
      </c>
    </row>
    <row r="15" spans="1:15" x14ac:dyDescent="0.25">
      <c r="A15" t="str">
        <f>'fichier client'!B15&amp;" "&amp;'fichier client'!C15</f>
        <v xml:space="preserve"> </v>
      </c>
    </row>
  </sheetData>
  <autoFilter ref="A1:O15" xr:uid="{00000000-0009-0000-0000-000000000000}">
    <sortState xmlns:xlrd2="http://schemas.microsoft.com/office/spreadsheetml/2017/richdata2" ref="A2:O15">
      <sortCondition ref="B1"/>
    </sortState>
  </autoFilter>
  <conditionalFormatting sqref="K2:K12">
    <cfRule type="cellIs" dxfId="2" priority="1" stopIfTrue="1" operator="between">
      <formula>180</formula>
      <formula>360</formula>
    </cfRule>
    <cfRule type="cellIs" dxfId="1" priority="2" stopIfTrue="1" operator="greaterThan">
      <formula>360</formula>
    </cfRule>
  </conditionalFormatting>
  <conditionalFormatting sqref="K2:K12">
    <cfRule type="cellIs" dxfId="0" priority="3" stopIfTrue="1" operator="between">
      <formula>180</formula>
      <formula>360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13"/>
  <sheetViews>
    <sheetView workbookViewId="0">
      <selection activeCell="N17" sqref="N17"/>
    </sheetView>
  </sheetViews>
  <sheetFormatPr baseColWidth="10" defaultRowHeight="15" x14ac:dyDescent="0.25"/>
  <cols>
    <col min="5" max="5" width="21.28515625" customWidth="1"/>
    <col min="6" max="6" width="18.7109375" customWidth="1"/>
    <col min="7" max="7" width="16" customWidth="1"/>
    <col min="8" max="8" width="13.28515625" bestFit="1" customWidth="1"/>
    <col min="10" max="10" width="18.42578125" customWidth="1"/>
    <col min="11" max="11" width="16.5703125" customWidth="1"/>
    <col min="12" max="12" width="15.42578125" customWidth="1"/>
    <col min="14" max="15" width="11.42578125" customWidth="1"/>
  </cols>
  <sheetData>
    <row r="1" spans="1:12" s="3" customFormat="1" ht="47.25" customHeight="1" x14ac:dyDescent="0.25">
      <c r="A1" s="1" t="s">
        <v>0</v>
      </c>
      <c r="B1" s="1" t="s">
        <v>14</v>
      </c>
      <c r="C1" s="1" t="s">
        <v>15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</row>
    <row r="2" spans="1:12" x14ac:dyDescent="0.25">
      <c r="A2" t="str">
        <f>'fichier client'!B2&amp;" "</f>
        <v xml:space="preserve">A </v>
      </c>
      <c r="B2" t="s">
        <v>22</v>
      </c>
      <c r="C2" t="s">
        <v>21</v>
      </c>
      <c r="D2">
        <v>123</v>
      </c>
      <c r="E2" t="s">
        <v>37</v>
      </c>
      <c r="F2">
        <v>75001</v>
      </c>
      <c r="G2" t="s">
        <v>38</v>
      </c>
      <c r="H2" t="s">
        <v>46</v>
      </c>
      <c r="I2" s="10">
        <v>36901</v>
      </c>
      <c r="J2" s="10">
        <v>43779</v>
      </c>
      <c r="K2">
        <v>2</v>
      </c>
      <c r="L2">
        <v>72.5</v>
      </c>
    </row>
    <row r="3" spans="1:12" x14ac:dyDescent="0.25">
      <c r="A3" t="s">
        <v>23</v>
      </c>
      <c r="B3" t="s">
        <v>24</v>
      </c>
      <c r="C3" t="s">
        <v>25</v>
      </c>
      <c r="D3">
        <v>456</v>
      </c>
      <c r="E3" t="s">
        <v>39</v>
      </c>
      <c r="F3">
        <v>75001</v>
      </c>
      <c r="G3" t="s">
        <v>38</v>
      </c>
      <c r="H3" t="s">
        <v>47</v>
      </c>
      <c r="I3" s="10">
        <v>38474</v>
      </c>
      <c r="J3" s="10">
        <v>43745</v>
      </c>
      <c r="K3">
        <v>5</v>
      </c>
      <c r="L3">
        <v>200.55</v>
      </c>
    </row>
    <row r="4" spans="1:12" x14ac:dyDescent="0.25">
      <c r="A4" t="s">
        <v>20</v>
      </c>
      <c r="B4" t="s">
        <v>27</v>
      </c>
      <c r="C4" t="s">
        <v>28</v>
      </c>
      <c r="D4">
        <v>789</v>
      </c>
      <c r="E4" t="s">
        <v>40</v>
      </c>
      <c r="F4">
        <v>33800</v>
      </c>
      <c r="G4" t="s">
        <v>43</v>
      </c>
      <c r="H4" t="s">
        <v>45</v>
      </c>
      <c r="J4" s="10">
        <v>43648</v>
      </c>
      <c r="K4">
        <v>12</v>
      </c>
      <c r="L4">
        <v>1202.05</v>
      </c>
    </row>
    <row r="5" spans="1:12" x14ac:dyDescent="0.25">
      <c r="A5" t="s">
        <v>23</v>
      </c>
      <c r="B5" t="s">
        <v>30</v>
      </c>
      <c r="C5" t="s">
        <v>31</v>
      </c>
      <c r="D5" t="s">
        <v>32</v>
      </c>
      <c r="E5" t="s">
        <v>41</v>
      </c>
      <c r="F5">
        <v>17000</v>
      </c>
      <c r="G5" t="s">
        <v>44</v>
      </c>
      <c r="H5" t="s">
        <v>47</v>
      </c>
      <c r="I5" s="10">
        <v>40161</v>
      </c>
      <c r="J5" s="10">
        <v>43273</v>
      </c>
      <c r="K5">
        <v>4</v>
      </c>
      <c r="L5">
        <v>123.05</v>
      </c>
    </row>
    <row r="6" spans="1:12" x14ac:dyDescent="0.25">
      <c r="A6" t="s">
        <v>20</v>
      </c>
      <c r="B6" t="s">
        <v>33</v>
      </c>
      <c r="C6" t="s">
        <v>34</v>
      </c>
      <c r="D6" t="s">
        <v>35</v>
      </c>
      <c r="E6" t="s">
        <v>42</v>
      </c>
      <c r="H6" t="s">
        <v>46</v>
      </c>
      <c r="I6" s="10">
        <v>42441</v>
      </c>
      <c r="J6" s="10">
        <v>43235</v>
      </c>
      <c r="K6">
        <v>41</v>
      </c>
      <c r="L6">
        <v>12020</v>
      </c>
    </row>
    <row r="7" spans="1:12" x14ac:dyDescent="0.25">
      <c r="A7" t="s">
        <v>23</v>
      </c>
      <c r="B7" t="s">
        <v>48</v>
      </c>
      <c r="C7" t="s">
        <v>49</v>
      </c>
      <c r="D7">
        <v>123</v>
      </c>
      <c r="E7" t="s">
        <v>37</v>
      </c>
      <c r="F7">
        <v>75001</v>
      </c>
      <c r="G7" t="s">
        <v>38</v>
      </c>
      <c r="H7" t="s">
        <v>46</v>
      </c>
      <c r="J7" s="10">
        <v>43748</v>
      </c>
      <c r="K7">
        <v>3</v>
      </c>
      <c r="L7">
        <v>66.34</v>
      </c>
    </row>
    <row r="8" spans="1:12" x14ac:dyDescent="0.25">
      <c r="A8" t="s">
        <v>23</v>
      </c>
      <c r="B8" t="s">
        <v>52</v>
      </c>
      <c r="D8">
        <v>123</v>
      </c>
      <c r="E8" t="s">
        <v>37</v>
      </c>
      <c r="F8">
        <v>75001</v>
      </c>
      <c r="G8" t="s">
        <v>38</v>
      </c>
      <c r="H8" t="s">
        <v>46</v>
      </c>
      <c r="I8" s="10">
        <v>43324</v>
      </c>
      <c r="J8" s="10">
        <v>43324</v>
      </c>
      <c r="K8">
        <v>3</v>
      </c>
      <c r="L8">
        <v>1234.56</v>
      </c>
    </row>
    <row r="9" spans="1:12" x14ac:dyDescent="0.25">
      <c r="B9" t="s">
        <v>53</v>
      </c>
      <c r="C9" t="s">
        <v>58</v>
      </c>
      <c r="D9" t="s">
        <v>59</v>
      </c>
      <c r="E9" t="s">
        <v>68</v>
      </c>
      <c r="F9">
        <v>33000</v>
      </c>
      <c r="G9" t="s">
        <v>73</v>
      </c>
      <c r="H9" t="s">
        <v>74</v>
      </c>
      <c r="I9" s="10">
        <v>36526</v>
      </c>
      <c r="J9" s="10">
        <v>43831</v>
      </c>
      <c r="K9">
        <v>12</v>
      </c>
      <c r="L9">
        <v>9876.1200000000008</v>
      </c>
    </row>
    <row r="10" spans="1:12" x14ac:dyDescent="0.25">
      <c r="A10" t="s">
        <v>20</v>
      </c>
      <c r="B10" t="s">
        <v>54</v>
      </c>
      <c r="C10" t="s">
        <v>60</v>
      </c>
      <c r="D10" t="s">
        <v>61</v>
      </c>
      <c r="E10" t="s">
        <v>69</v>
      </c>
      <c r="F10">
        <v>49000</v>
      </c>
      <c r="G10" t="s">
        <v>79</v>
      </c>
      <c r="H10" t="s">
        <v>75</v>
      </c>
      <c r="J10" s="10">
        <v>43792</v>
      </c>
      <c r="K10">
        <v>1</v>
      </c>
      <c r="L10">
        <v>12.9</v>
      </c>
    </row>
    <row r="11" spans="1:12" x14ac:dyDescent="0.25">
      <c r="B11" t="s">
        <v>55</v>
      </c>
      <c r="D11" t="s">
        <v>61</v>
      </c>
      <c r="E11" t="s">
        <v>70</v>
      </c>
      <c r="H11" t="s">
        <v>76</v>
      </c>
      <c r="J11" s="10">
        <v>43830</v>
      </c>
      <c r="K11">
        <v>2</v>
      </c>
      <c r="L11">
        <v>123.9</v>
      </c>
    </row>
    <row r="12" spans="1:12" x14ac:dyDescent="0.25">
      <c r="A12" t="s">
        <v>23</v>
      </c>
      <c r="B12" t="s">
        <v>56</v>
      </c>
      <c r="D12" t="s">
        <v>64</v>
      </c>
      <c r="E12" t="s">
        <v>71</v>
      </c>
      <c r="F12">
        <v>64000</v>
      </c>
      <c r="G12" t="s">
        <v>80</v>
      </c>
      <c r="H12" t="s">
        <v>77</v>
      </c>
      <c r="I12" s="10">
        <v>41255</v>
      </c>
      <c r="J12" s="10">
        <v>43711</v>
      </c>
      <c r="K12">
        <v>12</v>
      </c>
      <c r="L12">
        <v>123.9</v>
      </c>
    </row>
    <row r="13" spans="1:12" x14ac:dyDescent="0.25">
      <c r="A13" t="s">
        <v>20</v>
      </c>
      <c r="B13" t="s">
        <v>57</v>
      </c>
      <c r="C13" t="s">
        <v>66</v>
      </c>
      <c r="D13" t="s">
        <v>63</v>
      </c>
      <c r="E13" t="s">
        <v>72</v>
      </c>
      <c r="H13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13"/>
  <sheetViews>
    <sheetView workbookViewId="0">
      <selection activeCell="B17" sqref="B17"/>
    </sheetView>
  </sheetViews>
  <sheetFormatPr baseColWidth="10" defaultRowHeight="15" x14ac:dyDescent="0.25"/>
  <cols>
    <col min="1" max="1" width="17.42578125" customWidth="1"/>
    <col min="2" max="2" width="21.28515625" customWidth="1"/>
    <col min="3" max="3" width="24.85546875" customWidth="1"/>
    <col min="4" max="4" width="28.85546875" customWidth="1"/>
    <col min="5" max="5" width="33.42578125" customWidth="1"/>
  </cols>
  <sheetData>
    <row r="1" spans="1:5" x14ac:dyDescent="0.25">
      <c r="A1" s="6" t="s">
        <v>17</v>
      </c>
      <c r="B1" s="7" t="s">
        <v>14</v>
      </c>
      <c r="C1" s="7" t="s">
        <v>15</v>
      </c>
      <c r="D1" s="7" t="s">
        <v>18</v>
      </c>
      <c r="E1" s="6" t="s">
        <v>19</v>
      </c>
    </row>
    <row r="2" spans="1:5" x14ac:dyDescent="0.25">
      <c r="A2" s="8" t="s">
        <v>20</v>
      </c>
      <c r="B2" t="s">
        <v>22</v>
      </c>
      <c r="C2" t="s">
        <v>21</v>
      </c>
      <c r="D2">
        <v>123</v>
      </c>
      <c r="E2" s="9" t="s">
        <v>50</v>
      </c>
    </row>
    <row r="3" spans="1:5" x14ac:dyDescent="0.25">
      <c r="A3" t="s">
        <v>23</v>
      </c>
      <c r="B3" t="s">
        <v>24</v>
      </c>
      <c r="C3" t="s">
        <v>25</v>
      </c>
      <c r="D3">
        <v>456</v>
      </c>
      <c r="E3" s="9" t="s">
        <v>26</v>
      </c>
    </row>
    <row r="4" spans="1:5" x14ac:dyDescent="0.25">
      <c r="A4" t="s">
        <v>20</v>
      </c>
      <c r="B4" t="s">
        <v>27</v>
      </c>
      <c r="C4" t="s">
        <v>28</v>
      </c>
      <c r="D4">
        <v>789</v>
      </c>
      <c r="E4" s="9" t="s">
        <v>29</v>
      </c>
    </row>
    <row r="5" spans="1:5" x14ac:dyDescent="0.25">
      <c r="A5" t="s">
        <v>23</v>
      </c>
      <c r="B5" t="s">
        <v>30</v>
      </c>
      <c r="C5" t="s">
        <v>31</v>
      </c>
      <c r="D5" t="s">
        <v>32</v>
      </c>
    </row>
    <row r="6" spans="1:5" x14ac:dyDescent="0.25">
      <c r="A6" t="s">
        <v>20</v>
      </c>
      <c r="B6" t="s">
        <v>33</v>
      </c>
      <c r="C6" t="s">
        <v>34</v>
      </c>
      <c r="D6" t="s">
        <v>35</v>
      </c>
      <c r="E6" s="9" t="s">
        <v>36</v>
      </c>
    </row>
    <row r="7" spans="1:5" x14ac:dyDescent="0.25">
      <c r="A7" t="s">
        <v>23</v>
      </c>
      <c r="B7" t="s">
        <v>48</v>
      </c>
      <c r="C7" t="s">
        <v>49</v>
      </c>
      <c r="D7">
        <v>123</v>
      </c>
      <c r="E7" s="9" t="s">
        <v>51</v>
      </c>
    </row>
    <row r="8" spans="1:5" x14ac:dyDescent="0.25">
      <c r="A8" t="s">
        <v>23</v>
      </c>
      <c r="B8" t="s">
        <v>52</v>
      </c>
      <c r="D8">
        <v>123</v>
      </c>
      <c r="E8" s="9" t="s">
        <v>51</v>
      </c>
    </row>
    <row r="9" spans="1:5" x14ac:dyDescent="0.25">
      <c r="B9" t="s">
        <v>53</v>
      </c>
      <c r="C9" t="s">
        <v>58</v>
      </c>
      <c r="D9" t="s">
        <v>59</v>
      </c>
    </row>
    <row r="10" spans="1:5" x14ac:dyDescent="0.25">
      <c r="A10" t="s">
        <v>20</v>
      </c>
      <c r="B10" t="s">
        <v>54</v>
      </c>
      <c r="C10" t="s">
        <v>60</v>
      </c>
      <c r="D10" t="s">
        <v>61</v>
      </c>
      <c r="E10" s="9" t="s">
        <v>62</v>
      </c>
    </row>
    <row r="11" spans="1:5" x14ac:dyDescent="0.25">
      <c r="B11" t="s">
        <v>55</v>
      </c>
      <c r="D11" t="s">
        <v>61</v>
      </c>
    </row>
    <row r="12" spans="1:5" x14ac:dyDescent="0.25">
      <c r="A12" t="s">
        <v>23</v>
      </c>
      <c r="B12" t="s">
        <v>56</v>
      </c>
      <c r="D12" t="s">
        <v>64</v>
      </c>
      <c r="E12" s="9" t="s">
        <v>65</v>
      </c>
    </row>
    <row r="13" spans="1:5" x14ac:dyDescent="0.25">
      <c r="A13" t="s">
        <v>20</v>
      </c>
      <c r="B13" t="s">
        <v>57</v>
      </c>
      <c r="C13" t="s">
        <v>66</v>
      </c>
      <c r="D13" t="s">
        <v>63</v>
      </c>
      <c r="E13" s="9" t="s">
        <v>67</v>
      </c>
    </row>
  </sheetData>
  <hyperlinks>
    <hyperlink ref="E2" r:id="rId1" xr:uid="{00000000-0004-0000-0200-000000000000}"/>
    <hyperlink ref="E3" r:id="rId2" xr:uid="{00000000-0004-0000-0200-000001000000}"/>
    <hyperlink ref="E4" r:id="rId3" xr:uid="{00000000-0004-0000-0200-000002000000}"/>
    <hyperlink ref="E6" r:id="rId4" xr:uid="{00000000-0004-0000-0200-000003000000}"/>
    <hyperlink ref="E7" r:id="rId5" xr:uid="{00000000-0004-0000-0200-000004000000}"/>
    <hyperlink ref="E8" r:id="rId6" xr:uid="{00000000-0004-0000-0200-000005000000}"/>
    <hyperlink ref="E10" r:id="rId7" xr:uid="{00000000-0004-0000-0200-000006000000}"/>
    <hyperlink ref="E12" r:id="rId8" xr:uid="{00000000-0004-0000-0200-000007000000}"/>
    <hyperlink ref="E13" r:id="rId9" xr:uid="{00000000-0004-0000-0200-000008000000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146B2-B117-4E6F-87A1-F56F555D0B9B}">
  <sheetPr codeName="Feuil4"/>
  <dimension ref="A1:E1"/>
  <sheetViews>
    <sheetView tabSelected="1" workbookViewId="0">
      <selection activeCell="Q13" sqref="Q13"/>
    </sheetView>
  </sheetViews>
  <sheetFormatPr baseColWidth="10" defaultRowHeight="15" x14ac:dyDescent="0.25"/>
  <cols>
    <col min="2" max="2" width="15" customWidth="1"/>
    <col min="5" max="5" width="25" customWidth="1"/>
  </cols>
  <sheetData>
    <row r="1" spans="1:5" x14ac:dyDescent="0.25">
      <c r="A1" s="6" t="s">
        <v>17</v>
      </c>
      <c r="B1" s="7" t="s">
        <v>14</v>
      </c>
      <c r="C1" s="7" t="s">
        <v>15</v>
      </c>
      <c r="D1" s="7" t="s">
        <v>18</v>
      </c>
      <c r="E1" s="6" t="s">
        <v>19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Bt1">
          <controlPr defaultSize="0" autoLine="0" r:id="rId4">
            <anchor moveWithCells="1">
              <from>
                <xdr:col>8</xdr:col>
                <xdr:colOff>0</xdr:colOff>
                <xdr:row>1</xdr:row>
                <xdr:rowOff>0</xdr:rowOff>
              </from>
              <to>
                <xdr:col>11</xdr:col>
                <xdr:colOff>66675</xdr:colOff>
                <xdr:row>2</xdr:row>
                <xdr:rowOff>104775</xdr:rowOff>
              </to>
            </anchor>
          </controlPr>
        </control>
      </mc:Choice>
      <mc:Fallback>
        <control shapeId="2049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tri par sociéte</vt:lpstr>
      <vt:lpstr>fichier client</vt:lpstr>
      <vt:lpstr>pubipostage</vt:lpstr>
      <vt:lpstr>Résultat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Michaud</dc:creator>
  <cp:lastModifiedBy>Pascal RICHARD</cp:lastModifiedBy>
  <dcterms:created xsi:type="dcterms:W3CDTF">2020-04-01T14:36:26Z</dcterms:created>
  <dcterms:modified xsi:type="dcterms:W3CDTF">2020-04-02T07:34:16Z</dcterms:modified>
</cp:coreProperties>
</file>