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"/>
    </mc:Choice>
  </mc:AlternateContent>
  <xr:revisionPtr revIDLastSave="0" documentId="13_ncr:1_{FA54D369-256D-436C-AFE9-C754DDD0B38E}" xr6:coauthVersionLast="46" xr6:coauthVersionMax="46" xr10:uidLastSave="{00000000-0000-0000-0000-000000000000}"/>
  <bookViews>
    <workbookView xWindow="-120" yWindow="-120" windowWidth="29040" windowHeight="15840" tabRatio="720" firstSheet="1" activeTab="1" xr2:uid="{00000000-000D-0000-FFFF-FFFF00000000}"/>
  </bookViews>
  <sheets>
    <sheet name="Modèle" sheetId="8" state="veryHidden" r:id="rId1"/>
    <sheet name="Horaire" sheetId="1" r:id="rId2"/>
    <sheet name="Tarifs" sheetId="2" r:id="rId3"/>
    <sheet name="Contact" sheetId="3" r:id="rId4"/>
    <sheet name="Terrains" sheetId="5" r:id="rId5"/>
  </sheets>
  <functionGroups builtInGroupCount="19"/>
  <definedNames>
    <definedName name="Cat">Tarifs!$A$3:$A$17</definedName>
    <definedName name="Nom">Contact!$A$5:$A$11</definedName>
    <definedName name="Ter">Terrains!$A$4:$A$12</definedName>
  </definedNames>
  <calcPr calcId="181029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4" i="1"/>
  <c r="J3" i="1"/>
  <c r="J1" i="1"/>
  <c r="J2" i="1"/>
  <c r="S3" i="8" l="1"/>
  <c r="R48" i="8" l="1"/>
  <c r="R47" i="8"/>
  <c r="R46" i="8"/>
  <c r="R45" i="8"/>
  <c r="R44" i="8"/>
  <c r="R43" i="8"/>
  <c r="R42" i="8"/>
  <c r="R41" i="8"/>
  <c r="R40" i="8"/>
  <c r="R39" i="8"/>
  <c r="R38" i="8"/>
  <c r="R37" i="8"/>
  <c r="R36" i="8"/>
  <c r="R35" i="8"/>
  <c r="R34" i="8"/>
  <c r="R33" i="8"/>
  <c r="R32" i="8"/>
  <c r="R31" i="8"/>
  <c r="R30" i="8"/>
  <c r="R29" i="8"/>
  <c r="R28" i="8"/>
  <c r="R27" i="8"/>
  <c r="R26" i="8"/>
  <c r="R25" i="8"/>
  <c r="R24" i="8"/>
  <c r="R23" i="8"/>
  <c r="R22" i="8"/>
  <c r="R21" i="8"/>
  <c r="R20" i="8"/>
  <c r="R19" i="8"/>
  <c r="R18" i="8"/>
  <c r="R17" i="8"/>
  <c r="R16" i="8"/>
  <c r="R15" i="8"/>
  <c r="R14" i="8"/>
  <c r="R13" i="8"/>
  <c r="R12" i="8"/>
  <c r="R11" i="8"/>
  <c r="P3" i="8"/>
  <c r="N3" i="8"/>
  <c r="L3" i="8"/>
  <c r="R3" i="8" s="1"/>
  <c r="S6" i="8" s="1"/>
  <c r="J3" i="8"/>
  <c r="N6" i="8" s="1"/>
</calcChain>
</file>

<file path=xl/sharedStrings.xml><?xml version="1.0" encoding="utf-8"?>
<sst xmlns="http://schemas.openxmlformats.org/spreadsheetml/2006/main" count="106" uniqueCount="71">
  <si>
    <t>Catégorie</t>
  </si>
  <si>
    <t>Date</t>
  </si>
  <si>
    <t>Heure début</t>
  </si>
  <si>
    <t>Jour</t>
  </si>
  <si>
    <t>Visiteur</t>
  </si>
  <si>
    <t>Local</t>
  </si>
  <si>
    <t>#</t>
  </si>
  <si>
    <t>Marbre</t>
  </si>
  <si>
    <t>Arbitre</t>
  </si>
  <si>
    <t>Marqueur</t>
  </si>
  <si>
    <t>Buts</t>
  </si>
  <si>
    <t> N/A</t>
  </si>
  <si>
    <t>N/A</t>
  </si>
  <si>
    <t>atome b</t>
  </si>
  <si>
    <t>atome a</t>
  </si>
  <si>
    <t>moustique b</t>
  </si>
  <si>
    <t xml:space="preserve">moustique a </t>
  </si>
  <si>
    <t>moustique aa</t>
  </si>
  <si>
    <t>peewee b</t>
  </si>
  <si>
    <t xml:space="preserve">peewee a </t>
  </si>
  <si>
    <t>peewee aa</t>
  </si>
  <si>
    <t>bantam b</t>
  </si>
  <si>
    <t xml:space="preserve">bantam a </t>
  </si>
  <si>
    <t>bantam aa</t>
  </si>
  <si>
    <t>midget b</t>
  </si>
  <si>
    <t>midget a</t>
  </si>
  <si>
    <t>midget aa</t>
  </si>
  <si>
    <t>supervision</t>
  </si>
  <si>
    <t>$$$</t>
  </si>
  <si>
    <t>Téléphones</t>
  </si>
  <si>
    <t>Coordonées</t>
  </si>
  <si>
    <t>Courriels</t>
  </si>
  <si>
    <t>Joueurs ou non ?</t>
  </si>
  <si>
    <t>Terrains</t>
  </si>
  <si>
    <t>Fonrouge</t>
  </si>
  <si>
    <t>Gentilly 1</t>
  </si>
  <si>
    <t>Gentilly 2</t>
  </si>
  <si>
    <t>Lecavalier 1</t>
  </si>
  <si>
    <t>Lecavalier 2</t>
  </si>
  <si>
    <t>Laflamme</t>
  </si>
  <si>
    <t>Carillon</t>
  </si>
  <si>
    <t>Christ-Roi</t>
  </si>
  <si>
    <t>Paul Pratt</t>
  </si>
  <si>
    <t>Catégories</t>
  </si>
  <si>
    <t>Jours</t>
  </si>
  <si>
    <t>x</t>
  </si>
  <si>
    <t>seul</t>
  </si>
  <si>
    <t xml:space="preserve">Téléphone </t>
  </si>
  <si>
    <t>Nom</t>
  </si>
  <si>
    <t>Courriel</t>
  </si>
  <si>
    <t xml:space="preserve">Parties </t>
  </si>
  <si>
    <t>Dates</t>
  </si>
  <si>
    <t>Montant payé</t>
  </si>
  <si>
    <t>Total Buts</t>
  </si>
  <si>
    <t>Total $$$</t>
  </si>
  <si>
    <t>Total Payé</t>
  </si>
  <si>
    <t>Retour Horaire</t>
  </si>
  <si>
    <t>Retour Contact</t>
  </si>
  <si>
    <t>Ajout de Ligne</t>
  </si>
  <si>
    <t>Arbitres</t>
  </si>
  <si>
    <t>Sup Ligne</t>
  </si>
  <si>
    <t>Seul</t>
  </si>
  <si>
    <t>Total payé</t>
  </si>
  <si>
    <t>Arbitres extérieur</t>
  </si>
  <si>
    <t>EEEEE</t>
  </si>
  <si>
    <t>GGGGGG</t>
  </si>
  <si>
    <t>CCCCCC</t>
  </si>
  <si>
    <t>BBBBBB</t>
  </si>
  <si>
    <t>DDDDDDD</t>
  </si>
  <si>
    <t>FFFFFFFFF</t>
  </si>
  <si>
    <t>Total Marqueur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</si>
</sst>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dd\-mmm"/>
  </numFmts>
  <fonts count="22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  <font>
      <sz val="36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20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Times New Roman"/>
      <family val="1"/>
    </font>
    <font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DCE6F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5" borderId="8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7" borderId="8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20" fontId="7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164" fontId="9" fillId="3" borderId="7" xfId="2" applyFont="1" applyFill="1" applyBorder="1" applyAlignment="1">
      <alignment horizontal="center" vertical="center"/>
    </xf>
    <xf numFmtId="164" fontId="9" fillId="4" borderId="7" xfId="2" applyFont="1" applyFill="1" applyBorder="1" applyAlignment="1">
      <alignment horizontal="center" vertical="center"/>
    </xf>
    <xf numFmtId="164" fontId="9" fillId="5" borderId="7" xfId="2" applyFont="1" applyFill="1" applyBorder="1" applyAlignment="1">
      <alignment horizontal="center" vertical="center"/>
    </xf>
    <xf numFmtId="164" fontId="9" fillId="6" borderId="7" xfId="2" applyFont="1" applyFill="1" applyBorder="1" applyAlignment="1">
      <alignment horizontal="center" vertical="center"/>
    </xf>
    <xf numFmtId="164" fontId="9" fillId="7" borderId="7" xfId="2" applyFont="1" applyFill="1" applyBorder="1" applyAlignment="1">
      <alignment horizontal="center" vertical="center"/>
    </xf>
    <xf numFmtId="164" fontId="10" fillId="2" borderId="7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64" fontId="12" fillId="0" borderId="14" xfId="2" applyFont="1" applyFill="1" applyBorder="1" applyAlignment="1">
      <alignment horizontal="center" vertical="center"/>
    </xf>
    <xf numFmtId="164" fontId="12" fillId="0" borderId="17" xfId="2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vertical="center"/>
    </xf>
    <xf numFmtId="0" fontId="12" fillId="10" borderId="13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/>
    </xf>
    <xf numFmtId="0" fontId="12" fillId="11" borderId="13" xfId="0" applyFont="1" applyFill="1" applyBorder="1" applyAlignment="1">
      <alignment vertical="center"/>
    </xf>
    <xf numFmtId="0" fontId="12" fillId="12" borderId="13" xfId="0" applyFont="1" applyFill="1" applyBorder="1" applyAlignment="1">
      <alignment vertical="center"/>
    </xf>
    <xf numFmtId="0" fontId="12" fillId="13" borderId="13" xfId="0" applyFont="1" applyFill="1" applyBorder="1" applyAlignment="1">
      <alignment vertical="center"/>
    </xf>
    <xf numFmtId="0" fontId="12" fillId="14" borderId="13" xfId="0" applyFont="1" applyFill="1" applyBorder="1" applyAlignment="1">
      <alignment vertical="center"/>
    </xf>
    <xf numFmtId="0" fontId="12" fillId="15" borderId="13" xfId="0" applyFont="1" applyFill="1" applyBorder="1" applyAlignment="1">
      <alignment vertical="center"/>
    </xf>
    <xf numFmtId="0" fontId="12" fillId="16" borderId="13" xfId="0" applyFont="1" applyFill="1" applyBorder="1" applyAlignment="1">
      <alignment vertical="center"/>
    </xf>
    <xf numFmtId="0" fontId="12" fillId="17" borderId="13" xfId="0" applyFont="1" applyFill="1" applyBorder="1" applyAlignment="1">
      <alignment vertical="center"/>
    </xf>
    <xf numFmtId="0" fontId="12" fillId="18" borderId="13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2" fillId="19" borderId="13" xfId="0" applyFont="1" applyFill="1" applyBorder="1" applyAlignment="1">
      <alignment vertical="center"/>
    </xf>
    <xf numFmtId="0" fontId="7" fillId="9" borderId="24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1" xfId="0" applyBorder="1"/>
    <xf numFmtId="164" fontId="0" fillId="0" borderId="1" xfId="2" applyFont="1" applyBorder="1"/>
    <xf numFmtId="0" fontId="0" fillId="0" borderId="10" xfId="0" applyBorder="1"/>
    <xf numFmtId="0" fontId="0" fillId="0" borderId="11" xfId="0" applyBorder="1"/>
    <xf numFmtId="164" fontId="0" fillId="0" borderId="11" xfId="2" applyFont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164" fontId="0" fillId="0" borderId="16" xfId="2" applyFont="1" applyBorder="1"/>
    <xf numFmtId="16" fontId="0" fillId="0" borderId="11" xfId="0" applyNumberFormat="1" applyBorder="1"/>
    <xf numFmtId="16" fontId="0" fillId="0" borderId="1" xfId="0" applyNumberFormat="1" applyBorder="1"/>
    <xf numFmtId="0" fontId="0" fillId="0" borderId="0" xfId="0" applyAlignment="1">
      <alignment horizontal="left"/>
    </xf>
    <xf numFmtId="0" fontId="0" fillId="0" borderId="35" xfId="0" applyBorder="1" applyAlignment="1">
      <alignment horizontal="center" vertical="center"/>
    </xf>
    <xf numFmtId="0" fontId="0" fillId="0" borderId="36" xfId="0" applyBorder="1"/>
    <xf numFmtId="0" fontId="0" fillId="0" borderId="3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5" fillId="0" borderId="3" xfId="0" applyFont="1" applyFill="1" applyBorder="1" applyAlignment="1" applyProtection="1">
      <alignment vertical="center"/>
    </xf>
    <xf numFmtId="0" fontId="7" fillId="8" borderId="1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6" fontId="7" fillId="0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0" fillId="3" borderId="18" xfId="0" applyFill="1" applyBorder="1" applyAlignment="1">
      <alignment horizontal="center" vertical="center" wrapText="1"/>
    </xf>
    <xf numFmtId="0" fontId="0" fillId="20" borderId="18" xfId="0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center" vertical="center"/>
      <protection locked="0"/>
    </xf>
    <xf numFmtId="0" fontId="16" fillId="3" borderId="0" xfId="0" applyFont="1" applyFill="1" applyAlignment="1">
      <alignment horizontal="center" vertical="center" wrapText="1"/>
    </xf>
    <xf numFmtId="0" fontId="12" fillId="0" borderId="1" xfId="2" applyNumberFormat="1" applyFont="1" applyFill="1" applyBorder="1" applyAlignment="1">
      <alignment horizontal="center" vertical="center"/>
    </xf>
    <xf numFmtId="0" fontId="2" fillId="0" borderId="1" xfId="1" applyNumberFormat="1" applyFill="1" applyBorder="1" applyAlignment="1" applyProtection="1">
      <alignment horizontal="center" vertical="center"/>
    </xf>
    <xf numFmtId="0" fontId="2" fillId="0" borderId="0" xfId="1" applyNumberFormat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center" vertical="center"/>
    </xf>
    <xf numFmtId="0" fontId="15" fillId="0" borderId="3" xfId="0" applyFont="1" applyFill="1" applyBorder="1" applyAlignment="1" applyProtection="1">
      <alignment horizontal="center" vertical="center" wrapText="1"/>
    </xf>
    <xf numFmtId="0" fontId="5" fillId="9" borderId="24" xfId="0" applyFont="1" applyFill="1" applyBorder="1" applyAlignment="1" applyProtection="1">
      <alignment vertical="center"/>
    </xf>
    <xf numFmtId="0" fontId="11" fillId="9" borderId="23" xfId="0" applyFont="1" applyFill="1" applyBorder="1" applyAlignment="1" applyProtection="1">
      <alignment horizontal="center" vertical="center"/>
    </xf>
    <xf numFmtId="0" fontId="17" fillId="9" borderId="0" xfId="0" applyFont="1" applyFill="1" applyAlignment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164" fontId="0" fillId="0" borderId="2" xfId="2" applyFont="1" applyBorder="1"/>
    <xf numFmtId="164" fontId="0" fillId="0" borderId="38" xfId="2" applyFont="1" applyBorder="1"/>
    <xf numFmtId="164" fontId="0" fillId="0" borderId="39" xfId="2" applyFont="1" applyBorder="1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/>
    <xf numFmtId="164" fontId="0" fillId="0" borderId="40" xfId="0" applyNumberFormat="1" applyBorder="1" applyProtection="1">
      <protection locked="0"/>
    </xf>
    <xf numFmtId="164" fontId="0" fillId="0" borderId="41" xfId="0" applyNumberFormat="1" applyBorder="1" applyProtection="1">
      <protection locked="0"/>
    </xf>
    <xf numFmtId="164" fontId="0" fillId="0" borderId="42" xfId="0" applyNumberFormat="1" applyBorder="1" applyProtection="1">
      <protection locked="0"/>
    </xf>
    <xf numFmtId="0" fontId="19" fillId="0" borderId="0" xfId="0" applyFont="1" applyFill="1" applyAlignment="1" applyProtection="1">
      <alignment horizontal="center" vertical="center" wrapText="1"/>
      <protection locked="0"/>
    </xf>
    <xf numFmtId="0" fontId="20" fillId="0" borderId="0" xfId="0" applyFont="1" applyFill="1" applyAlignment="1" applyProtection="1">
      <alignment horizontal="center" vertical="center" wrapText="1"/>
      <protection locked="0"/>
    </xf>
    <xf numFmtId="16" fontId="0" fillId="0" borderId="0" xfId="0" applyNumberFormat="1"/>
    <xf numFmtId="16" fontId="0" fillId="0" borderId="36" xfId="0" applyNumberFormat="1" applyBorder="1" applyAlignment="1">
      <alignment horizontal="center" vertical="center"/>
    </xf>
    <xf numFmtId="16" fontId="0" fillId="0" borderId="16" xfId="0" applyNumberFormat="1" applyBorder="1"/>
    <xf numFmtId="0" fontId="12" fillId="21" borderId="13" xfId="0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21" fillId="9" borderId="0" xfId="0" applyFont="1" applyFill="1" applyAlignment="1" applyProtection="1">
      <alignment horizontal="center" vertical="center" wrapText="1"/>
      <protection locked="0"/>
    </xf>
    <xf numFmtId="0" fontId="7" fillId="22" borderId="1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8" xfId="0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6" xfId="0" applyBorder="1" applyAlignment="1">
      <alignment horizontal="center" vertical="center"/>
    </xf>
    <xf numFmtId="164" fontId="0" fillId="0" borderId="25" xfId="2" applyFont="1" applyBorder="1" applyAlignment="1">
      <alignment horizontal="center" vertical="center"/>
    </xf>
    <xf numFmtId="164" fontId="0" fillId="0" borderId="28" xfId="0" applyNumberFormat="1" applyBorder="1" applyAlignment="1">
      <alignment horizontal="left" vertical="center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3" borderId="27" xfId="0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5" fillId="0" borderId="3" xfId="0" applyNumberFormat="1" applyFont="1" applyFill="1" applyBorder="1" applyAlignment="1" applyProtection="1">
      <alignment vertical="center"/>
      <protection locked="0"/>
    </xf>
    <xf numFmtId="165" fontId="3" fillId="0" borderId="0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ont="1" applyFill="1" applyAlignment="1" applyProtection="1">
      <alignment horizontal="center" vertical="center"/>
      <protection locked="0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9" defaultPivotStyle="PivotStyleLight16"/>
  <colors>
    <mruColors>
      <color rgb="FFFF3399"/>
      <color rgb="FFEBF1DE"/>
      <color rgb="FF003399"/>
      <color rgb="FF66FF66"/>
      <color rgb="FFFF00FF"/>
      <color rgb="FFFF66FF"/>
      <color rgb="FFCC00CC"/>
      <color rgb="FF660066"/>
      <color rgb="FF33CC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4</xdr:row>
      <xdr:rowOff>0</xdr:rowOff>
    </xdr:from>
    <xdr:to>
      <xdr:col>9</xdr:col>
      <xdr:colOff>142875</xdr:colOff>
      <xdr:row>4</xdr:row>
      <xdr:rowOff>114300</xdr:rowOff>
    </xdr:to>
    <xdr:pic>
      <xdr:nvPicPr>
        <xdr:cNvPr id="2" name="Image 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7</xdr:row>
      <xdr:rowOff>0</xdr:rowOff>
    </xdr:from>
    <xdr:to>
      <xdr:col>9</xdr:col>
      <xdr:colOff>142875</xdr:colOff>
      <xdr:row>7</xdr:row>
      <xdr:rowOff>114300</xdr:rowOff>
    </xdr:to>
    <xdr:pic>
      <xdr:nvPicPr>
        <xdr:cNvPr id="3" name="Image 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114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43</xdr:row>
      <xdr:rowOff>0</xdr:rowOff>
    </xdr:from>
    <xdr:to>
      <xdr:col>9</xdr:col>
      <xdr:colOff>142875</xdr:colOff>
      <xdr:row>43</xdr:row>
      <xdr:rowOff>114300</xdr:rowOff>
    </xdr:to>
    <xdr:pic>
      <xdr:nvPicPr>
        <xdr:cNvPr id="4" name="Image 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95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43</xdr:row>
      <xdr:rowOff>0</xdr:rowOff>
    </xdr:from>
    <xdr:to>
      <xdr:col>9</xdr:col>
      <xdr:colOff>142875</xdr:colOff>
      <xdr:row>43</xdr:row>
      <xdr:rowOff>114300</xdr:rowOff>
    </xdr:to>
    <xdr:pic>
      <xdr:nvPicPr>
        <xdr:cNvPr id="5" name="Image 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876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43</xdr:row>
      <xdr:rowOff>0</xdr:rowOff>
    </xdr:from>
    <xdr:to>
      <xdr:col>9</xdr:col>
      <xdr:colOff>142875</xdr:colOff>
      <xdr:row>43</xdr:row>
      <xdr:rowOff>114300</xdr:rowOff>
    </xdr:to>
    <xdr:pic>
      <xdr:nvPicPr>
        <xdr:cNvPr id="6" name="Image 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257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142875</xdr:colOff>
      <xdr:row>52</xdr:row>
      <xdr:rowOff>114300</xdr:rowOff>
    </xdr:to>
    <xdr:pic>
      <xdr:nvPicPr>
        <xdr:cNvPr id="7" name="Image 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638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8" name="Image 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19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9" name="Image 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400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0" name="Image 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781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1" name="Image 1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162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2" name="Image 1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5434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3" name="Image 1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733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4" name="Image 1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114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87</xdr:row>
      <xdr:rowOff>0</xdr:rowOff>
    </xdr:from>
    <xdr:to>
      <xdr:col>9</xdr:col>
      <xdr:colOff>142875</xdr:colOff>
      <xdr:row>87</xdr:row>
      <xdr:rowOff>114300</xdr:rowOff>
    </xdr:to>
    <xdr:pic>
      <xdr:nvPicPr>
        <xdr:cNvPr id="15" name="Image 1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495925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6" name="Image 1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7" name="Image 1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142875" cy="114300"/>
    <xdr:pic>
      <xdr:nvPicPr>
        <xdr:cNvPr id="18" name="Image 1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142875" cy="114300"/>
    <xdr:pic>
      <xdr:nvPicPr>
        <xdr:cNvPr id="19" name="Image 1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0" name="Image 1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142875" cy="114300"/>
    <xdr:pic>
      <xdr:nvPicPr>
        <xdr:cNvPr id="21" name="Image 2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142875" cy="114300"/>
    <xdr:pic>
      <xdr:nvPicPr>
        <xdr:cNvPr id="22" name="Image 2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142875" cy="114300"/>
    <xdr:pic>
      <xdr:nvPicPr>
        <xdr:cNvPr id="23" name="Image 2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142875" cy="114300"/>
    <xdr:pic>
      <xdr:nvPicPr>
        <xdr:cNvPr id="24" name="Image 2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142875" cy="114300"/>
    <xdr:pic>
      <xdr:nvPicPr>
        <xdr:cNvPr id="25" name="Image 2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142875" cy="114300"/>
    <xdr:pic>
      <xdr:nvPicPr>
        <xdr:cNvPr id="26" name="Image 2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142875" cy="114300"/>
    <xdr:pic>
      <xdr:nvPicPr>
        <xdr:cNvPr id="27" name="Image 2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142875" cy="114300"/>
    <xdr:pic>
      <xdr:nvPicPr>
        <xdr:cNvPr id="28" name="Image 2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142875" cy="114300"/>
    <xdr:pic>
      <xdr:nvPicPr>
        <xdr:cNvPr id="29" name="Image 2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142875" cy="114300"/>
    <xdr:pic>
      <xdr:nvPicPr>
        <xdr:cNvPr id="30" name="Image 2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142875" cy="114300"/>
    <xdr:pic>
      <xdr:nvPicPr>
        <xdr:cNvPr id="31" name="Image 3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142875" cy="114300"/>
    <xdr:pic>
      <xdr:nvPicPr>
        <xdr:cNvPr id="32" name="Image 3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142875" cy="114300"/>
    <xdr:pic>
      <xdr:nvPicPr>
        <xdr:cNvPr id="33" name="Image 3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142875" cy="114300"/>
    <xdr:pic>
      <xdr:nvPicPr>
        <xdr:cNvPr id="34" name="Image 3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142875" cy="114300"/>
    <xdr:pic>
      <xdr:nvPicPr>
        <xdr:cNvPr id="35" name="Image 3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142875" cy="114300"/>
    <xdr:pic>
      <xdr:nvPicPr>
        <xdr:cNvPr id="36" name="Image 3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142875" cy="114300"/>
    <xdr:pic>
      <xdr:nvPicPr>
        <xdr:cNvPr id="37" name="Image 3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142875" cy="114300"/>
    <xdr:pic>
      <xdr:nvPicPr>
        <xdr:cNvPr id="38" name="Image 3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142875" cy="114300"/>
    <xdr:pic>
      <xdr:nvPicPr>
        <xdr:cNvPr id="39" name="Image 3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142875" cy="114300"/>
    <xdr:pic>
      <xdr:nvPicPr>
        <xdr:cNvPr id="40" name="Image 3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142875" cy="114300"/>
    <xdr:pic>
      <xdr:nvPicPr>
        <xdr:cNvPr id="41" name="Image 4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142875" cy="114300"/>
    <xdr:pic>
      <xdr:nvPicPr>
        <xdr:cNvPr id="42" name="Image 4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142875" cy="114300"/>
    <xdr:pic>
      <xdr:nvPicPr>
        <xdr:cNvPr id="43" name="Image 4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142875" cy="114300"/>
    <xdr:pic>
      <xdr:nvPicPr>
        <xdr:cNvPr id="44" name="Image 4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142875" cy="114300"/>
    <xdr:pic>
      <xdr:nvPicPr>
        <xdr:cNvPr id="45" name="Image 4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142875" cy="114300"/>
    <xdr:pic>
      <xdr:nvPicPr>
        <xdr:cNvPr id="46" name="Image 4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142875" cy="114300"/>
    <xdr:pic>
      <xdr:nvPicPr>
        <xdr:cNvPr id="47" name="Image 4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142875" cy="114300"/>
    <xdr:pic>
      <xdr:nvPicPr>
        <xdr:cNvPr id="48" name="Image 4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142875" cy="114300"/>
    <xdr:pic>
      <xdr:nvPicPr>
        <xdr:cNvPr id="49" name="Image 4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142875" cy="114300"/>
    <xdr:pic>
      <xdr:nvPicPr>
        <xdr:cNvPr id="50" name="Image 4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142875" cy="114300"/>
    <xdr:pic>
      <xdr:nvPicPr>
        <xdr:cNvPr id="51" name="Image 5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142875" cy="114300"/>
    <xdr:pic>
      <xdr:nvPicPr>
        <xdr:cNvPr id="52" name="Image 5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142875" cy="114300"/>
    <xdr:pic>
      <xdr:nvPicPr>
        <xdr:cNvPr id="53" name="Image 5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142875" cy="114300"/>
    <xdr:pic>
      <xdr:nvPicPr>
        <xdr:cNvPr id="54" name="Image 5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142875" cy="114300"/>
    <xdr:pic>
      <xdr:nvPicPr>
        <xdr:cNvPr id="55" name="Image 5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142875" cy="114300"/>
    <xdr:pic>
      <xdr:nvPicPr>
        <xdr:cNvPr id="56" name="Image 5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142875" cy="114300"/>
    <xdr:pic>
      <xdr:nvPicPr>
        <xdr:cNvPr id="57" name="Image 5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142875" cy="114300"/>
    <xdr:pic>
      <xdr:nvPicPr>
        <xdr:cNvPr id="58" name="Image 5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142875" cy="114300"/>
    <xdr:pic>
      <xdr:nvPicPr>
        <xdr:cNvPr id="59" name="Image 5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142875" cy="114300"/>
    <xdr:pic>
      <xdr:nvPicPr>
        <xdr:cNvPr id="60" name="Image 5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142875" cy="114300"/>
    <xdr:pic>
      <xdr:nvPicPr>
        <xdr:cNvPr id="61" name="Image 6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142875" cy="114300"/>
    <xdr:pic>
      <xdr:nvPicPr>
        <xdr:cNvPr id="62" name="Image 6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142875" cy="114300"/>
    <xdr:pic>
      <xdr:nvPicPr>
        <xdr:cNvPr id="63" name="Image 6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142875" cy="114300"/>
    <xdr:pic>
      <xdr:nvPicPr>
        <xdr:cNvPr id="64" name="Image 6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142875" cy="114300"/>
    <xdr:pic>
      <xdr:nvPicPr>
        <xdr:cNvPr id="65" name="Image 6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142875" cy="114300"/>
    <xdr:pic>
      <xdr:nvPicPr>
        <xdr:cNvPr id="66" name="Image 6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142875" cy="114300"/>
    <xdr:pic>
      <xdr:nvPicPr>
        <xdr:cNvPr id="67" name="Image 6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142875" cy="114300"/>
    <xdr:pic>
      <xdr:nvPicPr>
        <xdr:cNvPr id="68" name="Image 6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142875" cy="114300"/>
    <xdr:pic>
      <xdr:nvPicPr>
        <xdr:cNvPr id="69" name="Image 6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142875" cy="114300"/>
    <xdr:pic>
      <xdr:nvPicPr>
        <xdr:cNvPr id="70" name="Image 6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142875" cy="114300"/>
    <xdr:pic>
      <xdr:nvPicPr>
        <xdr:cNvPr id="71" name="Image 7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142875" cy="114300"/>
    <xdr:pic>
      <xdr:nvPicPr>
        <xdr:cNvPr id="72" name="Image 7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142875" cy="114300"/>
    <xdr:pic>
      <xdr:nvPicPr>
        <xdr:cNvPr id="73" name="Image 7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142875" cy="114300"/>
    <xdr:pic>
      <xdr:nvPicPr>
        <xdr:cNvPr id="74" name="Image 7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142875" cy="114300"/>
    <xdr:pic>
      <xdr:nvPicPr>
        <xdr:cNvPr id="75" name="Image 7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142875" cy="114300"/>
    <xdr:pic>
      <xdr:nvPicPr>
        <xdr:cNvPr id="76" name="Image 7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142875" cy="114300"/>
    <xdr:pic>
      <xdr:nvPicPr>
        <xdr:cNvPr id="77" name="Image 7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142875" cy="114300"/>
    <xdr:pic>
      <xdr:nvPicPr>
        <xdr:cNvPr id="78" name="Image 7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142875" cy="114300"/>
    <xdr:pic>
      <xdr:nvPicPr>
        <xdr:cNvPr id="79" name="Image 7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142875" cy="114300"/>
    <xdr:pic>
      <xdr:nvPicPr>
        <xdr:cNvPr id="80" name="Image 7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142875" cy="114300"/>
    <xdr:pic>
      <xdr:nvPicPr>
        <xdr:cNvPr id="81" name="Image 8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142875" cy="114300"/>
    <xdr:pic>
      <xdr:nvPicPr>
        <xdr:cNvPr id="82" name="Image 8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142875" cy="114300"/>
    <xdr:pic>
      <xdr:nvPicPr>
        <xdr:cNvPr id="83" name="Image 8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142875" cy="114300"/>
    <xdr:pic>
      <xdr:nvPicPr>
        <xdr:cNvPr id="84" name="Image 8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142875" cy="114300"/>
    <xdr:pic>
      <xdr:nvPicPr>
        <xdr:cNvPr id="85" name="Image 8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142875" cy="114300"/>
    <xdr:pic>
      <xdr:nvPicPr>
        <xdr:cNvPr id="86" name="Image 8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142875" cy="114300"/>
    <xdr:pic>
      <xdr:nvPicPr>
        <xdr:cNvPr id="87" name="Image 8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142875" cy="114300"/>
    <xdr:pic>
      <xdr:nvPicPr>
        <xdr:cNvPr id="88" name="Image 8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142875" cy="114300"/>
    <xdr:pic>
      <xdr:nvPicPr>
        <xdr:cNvPr id="89" name="Image 8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142875" cy="114300"/>
    <xdr:pic>
      <xdr:nvPicPr>
        <xdr:cNvPr id="90" name="Image 8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142875" cy="114300"/>
    <xdr:pic>
      <xdr:nvPicPr>
        <xdr:cNvPr id="91" name="Image 9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142875" cy="114300"/>
    <xdr:pic>
      <xdr:nvPicPr>
        <xdr:cNvPr id="92" name="Image 9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142875" cy="114300"/>
    <xdr:pic>
      <xdr:nvPicPr>
        <xdr:cNvPr id="93" name="Image 9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142875" cy="114300"/>
    <xdr:pic>
      <xdr:nvPicPr>
        <xdr:cNvPr id="94" name="Image 9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142875" cy="114300"/>
    <xdr:pic>
      <xdr:nvPicPr>
        <xdr:cNvPr id="95" name="Image 9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142875" cy="114300"/>
    <xdr:pic>
      <xdr:nvPicPr>
        <xdr:cNvPr id="96" name="Image 95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142875" cy="114300"/>
    <xdr:pic>
      <xdr:nvPicPr>
        <xdr:cNvPr id="97" name="Image 96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142875" cy="114300"/>
    <xdr:pic>
      <xdr:nvPicPr>
        <xdr:cNvPr id="98" name="Image 97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142875" cy="114300"/>
    <xdr:pic>
      <xdr:nvPicPr>
        <xdr:cNvPr id="99" name="Image 98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142875" cy="114300"/>
    <xdr:pic>
      <xdr:nvPicPr>
        <xdr:cNvPr id="100" name="Image 99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142875" cy="114300"/>
    <xdr:pic>
      <xdr:nvPicPr>
        <xdr:cNvPr id="101" name="Image 100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142875" cy="114300"/>
    <xdr:pic>
      <xdr:nvPicPr>
        <xdr:cNvPr id="102" name="Image 101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142875" cy="114300"/>
    <xdr:pic>
      <xdr:nvPicPr>
        <xdr:cNvPr id="103" name="Image 102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142875" cy="114300"/>
    <xdr:pic>
      <xdr:nvPicPr>
        <xdr:cNvPr id="104" name="Image 103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19200"/>
          <a:ext cx="142875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</xdr:row>
      <xdr:rowOff>0</xdr:rowOff>
    </xdr:from>
    <xdr:ext cx="285750" cy="114300"/>
    <xdr:pic>
      <xdr:nvPicPr>
        <xdr:cNvPr id="105" name="Image 104" descr="http://www.mystatsonline.com/ballsports/images/i_incomplete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00" y="16002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285750" cy="114300"/>
    <xdr:pic>
      <xdr:nvPicPr>
        <xdr:cNvPr id="107" name="Image 106" descr="http://www.mystatsonline.com/ballsports/images/i_incomplete.gif">
          <a:extLst>
            <a:ext uri="{FF2B5EF4-FFF2-40B4-BE49-F238E27FC236}">
              <a16:creationId xmlns:a16="http://schemas.microsoft.com/office/drawing/2014/main" id="{11860F4D-BDFD-4BB2-9636-1CBE35631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109" name="Image 108" descr="http://www.mystatsonline.com/ballsports/images/i_incomplete.gif">
          <a:extLst>
            <a:ext uri="{FF2B5EF4-FFF2-40B4-BE49-F238E27FC236}">
              <a16:creationId xmlns:a16="http://schemas.microsoft.com/office/drawing/2014/main" id="{B4F739BD-9F74-4DFE-A20B-99B9A1F64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110" name="Image 109" descr="http://www.mystatsonline.com/ballsports/images/i_incomplete.gif">
          <a:extLst>
            <a:ext uri="{FF2B5EF4-FFF2-40B4-BE49-F238E27FC236}">
              <a16:creationId xmlns:a16="http://schemas.microsoft.com/office/drawing/2014/main" id="{B3B73FD2-88D2-4649-AD6C-02DA0603F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111" name="Image 110" descr="http://www.mystatsonline.com/ballsports/images/i_incomplete.gif">
          <a:extLst>
            <a:ext uri="{FF2B5EF4-FFF2-40B4-BE49-F238E27FC236}">
              <a16:creationId xmlns:a16="http://schemas.microsoft.com/office/drawing/2014/main" id="{0B0FA2A5-AAF4-4ADA-8FE2-1DDABADE0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112" name="Image 111" descr="http://www.mystatsonline.com/ballsports/images/i_incomplete.gif">
          <a:extLst>
            <a:ext uri="{FF2B5EF4-FFF2-40B4-BE49-F238E27FC236}">
              <a16:creationId xmlns:a16="http://schemas.microsoft.com/office/drawing/2014/main" id="{5333CACB-556C-46CB-9F61-1FC1336CC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285750" cy="114300"/>
    <xdr:pic>
      <xdr:nvPicPr>
        <xdr:cNvPr id="113" name="Image 112" descr="http://www.mystatsonline.com/ballsports/images/i_incomplete.gif">
          <a:extLst>
            <a:ext uri="{FF2B5EF4-FFF2-40B4-BE49-F238E27FC236}">
              <a16:creationId xmlns:a16="http://schemas.microsoft.com/office/drawing/2014/main" id="{521DBD3A-E092-4B21-BDA7-E9A6C3F1B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5750" cy="114300"/>
    <xdr:pic>
      <xdr:nvPicPr>
        <xdr:cNvPr id="114" name="Image 113" descr="http://www.mystatsonline.com/ballsports/images/i_incomplete.gif">
          <a:extLst>
            <a:ext uri="{FF2B5EF4-FFF2-40B4-BE49-F238E27FC236}">
              <a16:creationId xmlns:a16="http://schemas.microsoft.com/office/drawing/2014/main" id="{4503487E-403B-40C3-B325-6518DE8F0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285750" cy="114300"/>
    <xdr:pic>
      <xdr:nvPicPr>
        <xdr:cNvPr id="115" name="Image 114" descr="http://www.mystatsonline.com/ballsports/images/i_incomplete.gif">
          <a:extLst>
            <a:ext uri="{FF2B5EF4-FFF2-40B4-BE49-F238E27FC236}">
              <a16:creationId xmlns:a16="http://schemas.microsoft.com/office/drawing/2014/main" id="{5E08E193-0C0E-4E9C-8F05-C62EA8C16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5750" cy="114300"/>
    <xdr:pic>
      <xdr:nvPicPr>
        <xdr:cNvPr id="116" name="Image 115" descr="http://www.mystatsonline.com/ballsports/images/i_incomplete.gif">
          <a:extLst>
            <a:ext uri="{FF2B5EF4-FFF2-40B4-BE49-F238E27FC236}">
              <a16:creationId xmlns:a16="http://schemas.microsoft.com/office/drawing/2014/main" id="{6093FEDD-6FE3-4E69-8248-F55B38AAD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285750" cy="114300"/>
    <xdr:pic>
      <xdr:nvPicPr>
        <xdr:cNvPr id="117" name="Image 116" descr="http://www.mystatsonline.com/ballsports/images/i_incomplete.gif">
          <a:extLst>
            <a:ext uri="{FF2B5EF4-FFF2-40B4-BE49-F238E27FC236}">
              <a16:creationId xmlns:a16="http://schemas.microsoft.com/office/drawing/2014/main" id="{5DEFADC0-DBE9-4099-9D7A-62AA17333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12700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285750" cy="114300"/>
    <xdr:pic>
      <xdr:nvPicPr>
        <xdr:cNvPr id="118" name="Image 117" descr="http://www.mystatsonline.com/ballsports/images/i_incomplete.gif">
          <a:extLst>
            <a:ext uri="{FF2B5EF4-FFF2-40B4-BE49-F238E27FC236}">
              <a16:creationId xmlns:a16="http://schemas.microsoft.com/office/drawing/2014/main" id="{132188D5-EF4A-446B-A7C1-580EC4E74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119" name="Image 118" descr="http://www.mystatsonline.com/ballsports/images/i_incomplete.gif">
          <a:extLst>
            <a:ext uri="{FF2B5EF4-FFF2-40B4-BE49-F238E27FC236}">
              <a16:creationId xmlns:a16="http://schemas.microsoft.com/office/drawing/2014/main" id="{F83EB4D9-89E4-41C3-B5FB-298296D08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120" name="Image 119" descr="http://www.mystatsonline.com/ballsports/images/i_incomplete.gif">
          <a:extLst>
            <a:ext uri="{FF2B5EF4-FFF2-40B4-BE49-F238E27FC236}">
              <a16:creationId xmlns:a16="http://schemas.microsoft.com/office/drawing/2014/main" id="{1A390F6A-652C-498B-8E6F-A39B44D43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121" name="Image 120" descr="http://www.mystatsonline.com/ballsports/images/i_incomplete.gif">
          <a:extLst>
            <a:ext uri="{FF2B5EF4-FFF2-40B4-BE49-F238E27FC236}">
              <a16:creationId xmlns:a16="http://schemas.microsoft.com/office/drawing/2014/main" id="{C3149D49-1B0B-4ADD-AF84-03D658D9B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122" name="Image 121" descr="http://www.mystatsonline.com/ballsports/images/i_incomplete.gif">
          <a:extLst>
            <a:ext uri="{FF2B5EF4-FFF2-40B4-BE49-F238E27FC236}">
              <a16:creationId xmlns:a16="http://schemas.microsoft.com/office/drawing/2014/main" id="{A866D852-11E9-4C28-8AA8-6515B2384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123" name="Image 122" descr="http://www.mystatsonline.com/ballsports/images/i_incomplete.gif">
          <a:extLst>
            <a:ext uri="{FF2B5EF4-FFF2-40B4-BE49-F238E27FC236}">
              <a16:creationId xmlns:a16="http://schemas.microsoft.com/office/drawing/2014/main" id="{C872F3BC-386F-4D39-B087-45B668CB1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285750" cy="114300"/>
    <xdr:pic>
      <xdr:nvPicPr>
        <xdr:cNvPr id="124" name="Image 123" descr="http://www.mystatsonline.com/ballsports/images/i_incomplete.gif">
          <a:extLst>
            <a:ext uri="{FF2B5EF4-FFF2-40B4-BE49-F238E27FC236}">
              <a16:creationId xmlns:a16="http://schemas.microsoft.com/office/drawing/2014/main" id="{9CF07454-911B-477C-8215-DF2249D0E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5750" cy="114300"/>
    <xdr:pic>
      <xdr:nvPicPr>
        <xdr:cNvPr id="125" name="Image 124" descr="http://www.mystatsonline.com/ballsports/images/i_incomplete.gif">
          <a:extLst>
            <a:ext uri="{FF2B5EF4-FFF2-40B4-BE49-F238E27FC236}">
              <a16:creationId xmlns:a16="http://schemas.microsoft.com/office/drawing/2014/main" id="{93CCB377-A146-4B5E-80DC-684E8E59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285750" cy="114300"/>
    <xdr:pic>
      <xdr:nvPicPr>
        <xdr:cNvPr id="126" name="Image 125" descr="http://www.mystatsonline.com/ballsports/images/i_incomplete.gif">
          <a:extLst>
            <a:ext uri="{FF2B5EF4-FFF2-40B4-BE49-F238E27FC236}">
              <a16:creationId xmlns:a16="http://schemas.microsoft.com/office/drawing/2014/main" id="{F72258D8-8D7F-4C11-A90D-792E784CC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5750" cy="114300"/>
    <xdr:pic>
      <xdr:nvPicPr>
        <xdr:cNvPr id="127" name="Image 126" descr="http://www.mystatsonline.com/ballsports/images/i_incomplete.gif">
          <a:extLst>
            <a:ext uri="{FF2B5EF4-FFF2-40B4-BE49-F238E27FC236}">
              <a16:creationId xmlns:a16="http://schemas.microsoft.com/office/drawing/2014/main" id="{4A4F8F89-4F4E-4D9C-81D0-A5A17E3E1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285750" cy="114300"/>
    <xdr:pic>
      <xdr:nvPicPr>
        <xdr:cNvPr id="128" name="Image 127" descr="http://www.mystatsonline.com/ballsports/images/i_incomplete.gif">
          <a:extLst>
            <a:ext uri="{FF2B5EF4-FFF2-40B4-BE49-F238E27FC236}">
              <a16:creationId xmlns:a16="http://schemas.microsoft.com/office/drawing/2014/main" id="{3D815646-72A6-42B4-9BD3-FE8CE9B68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5750" cy="114300"/>
    <xdr:pic>
      <xdr:nvPicPr>
        <xdr:cNvPr id="129" name="Image 128" descr="http://www.mystatsonline.com/ballsports/images/i_incomplete.gif">
          <a:extLst>
            <a:ext uri="{FF2B5EF4-FFF2-40B4-BE49-F238E27FC236}">
              <a16:creationId xmlns:a16="http://schemas.microsoft.com/office/drawing/2014/main" id="{20B63A18-FF22-436D-98EA-89E8E608E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5750" cy="114300"/>
    <xdr:pic>
      <xdr:nvPicPr>
        <xdr:cNvPr id="130" name="Image 129" descr="http://www.mystatsonline.com/ballsports/images/i_incomplete.gif">
          <a:extLst>
            <a:ext uri="{FF2B5EF4-FFF2-40B4-BE49-F238E27FC236}">
              <a16:creationId xmlns:a16="http://schemas.microsoft.com/office/drawing/2014/main" id="{828A1917-EB8C-4CB2-B250-DDEEF0B9C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285750" cy="114300"/>
    <xdr:pic>
      <xdr:nvPicPr>
        <xdr:cNvPr id="131" name="Image 130" descr="http://www.mystatsonline.com/ballsports/images/i_incomplete.gif">
          <a:extLst>
            <a:ext uri="{FF2B5EF4-FFF2-40B4-BE49-F238E27FC236}">
              <a16:creationId xmlns:a16="http://schemas.microsoft.com/office/drawing/2014/main" id="{F9A365CA-C58A-4CA9-8F98-5E979D5DE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5750" cy="114300"/>
    <xdr:pic>
      <xdr:nvPicPr>
        <xdr:cNvPr id="132" name="Image 131" descr="http://www.mystatsonline.com/ballsports/images/i_incomplete.gif">
          <a:extLst>
            <a:ext uri="{FF2B5EF4-FFF2-40B4-BE49-F238E27FC236}">
              <a16:creationId xmlns:a16="http://schemas.microsoft.com/office/drawing/2014/main" id="{2FA4FEC1-4C94-4A4B-B61F-5259E1084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285750" cy="114300"/>
    <xdr:pic>
      <xdr:nvPicPr>
        <xdr:cNvPr id="133" name="Image 132" descr="http://www.mystatsonline.com/ballsports/images/i_incomplete.gif">
          <a:extLst>
            <a:ext uri="{FF2B5EF4-FFF2-40B4-BE49-F238E27FC236}">
              <a16:creationId xmlns:a16="http://schemas.microsoft.com/office/drawing/2014/main" id="{06B1ADCE-048D-4A8D-9AF8-B7364A5B6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5750" cy="114300"/>
    <xdr:pic>
      <xdr:nvPicPr>
        <xdr:cNvPr id="134" name="Image 133" descr="http://www.mystatsonline.com/ballsports/images/i_incomplete.gif">
          <a:extLst>
            <a:ext uri="{FF2B5EF4-FFF2-40B4-BE49-F238E27FC236}">
              <a16:creationId xmlns:a16="http://schemas.microsoft.com/office/drawing/2014/main" id="{64720D7B-F38A-47EA-8AC4-AADED75C6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285750" cy="114300"/>
    <xdr:pic>
      <xdr:nvPicPr>
        <xdr:cNvPr id="135" name="Image 134" descr="http://www.mystatsonline.com/ballsports/images/i_incomplete.gif">
          <a:extLst>
            <a:ext uri="{FF2B5EF4-FFF2-40B4-BE49-F238E27FC236}">
              <a16:creationId xmlns:a16="http://schemas.microsoft.com/office/drawing/2014/main" id="{94CB908B-7000-4124-83F3-8E2436D74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5750" cy="114300"/>
    <xdr:pic>
      <xdr:nvPicPr>
        <xdr:cNvPr id="136" name="Image 135" descr="http://www.mystatsonline.com/ballsports/images/i_incomplete.gif">
          <a:extLst>
            <a:ext uri="{FF2B5EF4-FFF2-40B4-BE49-F238E27FC236}">
              <a16:creationId xmlns:a16="http://schemas.microsoft.com/office/drawing/2014/main" id="{3987771B-C951-4931-ABBB-2EA945983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285750" cy="114300"/>
    <xdr:pic>
      <xdr:nvPicPr>
        <xdr:cNvPr id="137" name="Image 136" descr="http://www.mystatsonline.com/ballsports/images/i_incomplete.gif">
          <a:extLst>
            <a:ext uri="{FF2B5EF4-FFF2-40B4-BE49-F238E27FC236}">
              <a16:creationId xmlns:a16="http://schemas.microsoft.com/office/drawing/2014/main" id="{419E717C-452E-4117-A1D2-97E780454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5750" cy="114300"/>
    <xdr:pic>
      <xdr:nvPicPr>
        <xdr:cNvPr id="138" name="Image 137" descr="http://www.mystatsonline.com/ballsports/images/i_incomplete.gif">
          <a:extLst>
            <a:ext uri="{FF2B5EF4-FFF2-40B4-BE49-F238E27FC236}">
              <a16:creationId xmlns:a16="http://schemas.microsoft.com/office/drawing/2014/main" id="{9B0777B0-09DE-4A54-B8E7-58C380B46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285750" cy="114300"/>
    <xdr:pic>
      <xdr:nvPicPr>
        <xdr:cNvPr id="139" name="Image 138" descr="http://www.mystatsonline.com/ballsports/images/i_incomplete.gif">
          <a:extLst>
            <a:ext uri="{FF2B5EF4-FFF2-40B4-BE49-F238E27FC236}">
              <a16:creationId xmlns:a16="http://schemas.microsoft.com/office/drawing/2014/main" id="{98CA794C-68A4-4869-8E47-94BF0DBDDB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5750" cy="114300"/>
    <xdr:pic>
      <xdr:nvPicPr>
        <xdr:cNvPr id="140" name="Image 139" descr="http://www.mystatsonline.com/ballsports/images/i_incomplete.gif">
          <a:extLst>
            <a:ext uri="{FF2B5EF4-FFF2-40B4-BE49-F238E27FC236}">
              <a16:creationId xmlns:a16="http://schemas.microsoft.com/office/drawing/2014/main" id="{D3817B75-9D4B-40FF-BDB5-726C8BE0C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285750" cy="114300"/>
    <xdr:pic>
      <xdr:nvPicPr>
        <xdr:cNvPr id="141" name="Image 140" descr="http://www.mystatsonline.com/ballsports/images/i_incomplete.gif">
          <a:extLst>
            <a:ext uri="{FF2B5EF4-FFF2-40B4-BE49-F238E27FC236}">
              <a16:creationId xmlns:a16="http://schemas.microsoft.com/office/drawing/2014/main" id="{8A69825A-FA77-4107-9CD4-58245A4632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5750" cy="114300"/>
    <xdr:pic>
      <xdr:nvPicPr>
        <xdr:cNvPr id="142" name="Image 141" descr="http://www.mystatsonline.com/ballsports/images/i_incomplete.gif">
          <a:extLst>
            <a:ext uri="{FF2B5EF4-FFF2-40B4-BE49-F238E27FC236}">
              <a16:creationId xmlns:a16="http://schemas.microsoft.com/office/drawing/2014/main" id="{57BF08A7-7851-4049-8333-BC87C0B5B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285750" cy="114300"/>
    <xdr:pic>
      <xdr:nvPicPr>
        <xdr:cNvPr id="143" name="Image 142" descr="http://www.mystatsonline.com/ballsports/images/i_incomplete.gif">
          <a:extLst>
            <a:ext uri="{FF2B5EF4-FFF2-40B4-BE49-F238E27FC236}">
              <a16:creationId xmlns:a16="http://schemas.microsoft.com/office/drawing/2014/main" id="{8DCA8F04-E7A5-4B98-9440-389B51D4A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5750" cy="114300"/>
    <xdr:pic>
      <xdr:nvPicPr>
        <xdr:cNvPr id="144" name="Image 143" descr="http://www.mystatsonline.com/ballsports/images/i_incomplete.gif">
          <a:extLst>
            <a:ext uri="{FF2B5EF4-FFF2-40B4-BE49-F238E27FC236}">
              <a16:creationId xmlns:a16="http://schemas.microsoft.com/office/drawing/2014/main" id="{D7DA2033-0092-4B6F-8F47-3B642FB8E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285750" cy="114300"/>
    <xdr:pic>
      <xdr:nvPicPr>
        <xdr:cNvPr id="145" name="Image 144" descr="http://www.mystatsonline.com/ballsports/images/i_incomplete.gif">
          <a:extLst>
            <a:ext uri="{FF2B5EF4-FFF2-40B4-BE49-F238E27FC236}">
              <a16:creationId xmlns:a16="http://schemas.microsoft.com/office/drawing/2014/main" id="{B9D9DBD3-D47D-4C00-8C12-76B5CF8D1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5750" cy="114300"/>
    <xdr:pic>
      <xdr:nvPicPr>
        <xdr:cNvPr id="146" name="Image 145" descr="http://www.mystatsonline.com/ballsports/images/i_incomplete.gif">
          <a:extLst>
            <a:ext uri="{FF2B5EF4-FFF2-40B4-BE49-F238E27FC236}">
              <a16:creationId xmlns:a16="http://schemas.microsoft.com/office/drawing/2014/main" id="{20483E3E-3F0E-428D-8A06-076C5C54E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285750" cy="114300"/>
    <xdr:pic>
      <xdr:nvPicPr>
        <xdr:cNvPr id="147" name="Image 146" descr="http://www.mystatsonline.com/ballsports/images/i_incomplete.gif">
          <a:extLst>
            <a:ext uri="{FF2B5EF4-FFF2-40B4-BE49-F238E27FC236}">
              <a16:creationId xmlns:a16="http://schemas.microsoft.com/office/drawing/2014/main" id="{833B9884-E2D6-48F0-A632-B67234C72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5750" cy="114300"/>
    <xdr:pic>
      <xdr:nvPicPr>
        <xdr:cNvPr id="148" name="Image 147" descr="http://www.mystatsonline.com/ballsports/images/i_incomplete.gif">
          <a:extLst>
            <a:ext uri="{FF2B5EF4-FFF2-40B4-BE49-F238E27FC236}">
              <a16:creationId xmlns:a16="http://schemas.microsoft.com/office/drawing/2014/main" id="{8FD69CB3-557B-44E1-B1C5-9C9BDBD82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285750" cy="114300"/>
    <xdr:pic>
      <xdr:nvPicPr>
        <xdr:cNvPr id="149" name="Image 148" descr="http://www.mystatsonline.com/ballsports/images/i_incomplete.gif">
          <a:extLst>
            <a:ext uri="{FF2B5EF4-FFF2-40B4-BE49-F238E27FC236}">
              <a16:creationId xmlns:a16="http://schemas.microsoft.com/office/drawing/2014/main" id="{13B80001-48BC-4A7B-BDBE-0F858AAA4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285750" cy="114300"/>
    <xdr:pic>
      <xdr:nvPicPr>
        <xdr:cNvPr id="150" name="Image 149" descr="http://www.mystatsonline.com/ballsports/images/i_incomplete.gif">
          <a:extLst>
            <a:ext uri="{FF2B5EF4-FFF2-40B4-BE49-F238E27FC236}">
              <a16:creationId xmlns:a16="http://schemas.microsoft.com/office/drawing/2014/main" id="{95075211-E88D-4AC8-A9AE-8A008E216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285750" cy="114300"/>
    <xdr:pic>
      <xdr:nvPicPr>
        <xdr:cNvPr id="151" name="Image 150" descr="http://www.mystatsonline.com/ballsports/images/i_incomplete.gif">
          <a:extLst>
            <a:ext uri="{FF2B5EF4-FFF2-40B4-BE49-F238E27FC236}">
              <a16:creationId xmlns:a16="http://schemas.microsoft.com/office/drawing/2014/main" id="{6B5575D9-DD4C-4C25-983D-3DFBBC464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5750" cy="114300"/>
    <xdr:pic>
      <xdr:nvPicPr>
        <xdr:cNvPr id="152" name="Image 151" descr="http://www.mystatsonline.com/ballsports/images/i_incomplete.gif">
          <a:extLst>
            <a:ext uri="{FF2B5EF4-FFF2-40B4-BE49-F238E27FC236}">
              <a16:creationId xmlns:a16="http://schemas.microsoft.com/office/drawing/2014/main" id="{0F0E0591-D79C-43A9-A13F-105E4B893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285750" cy="114300"/>
    <xdr:pic>
      <xdr:nvPicPr>
        <xdr:cNvPr id="153" name="Image 152" descr="http://www.mystatsonline.com/ballsports/images/i_incomplete.gif">
          <a:extLst>
            <a:ext uri="{FF2B5EF4-FFF2-40B4-BE49-F238E27FC236}">
              <a16:creationId xmlns:a16="http://schemas.microsoft.com/office/drawing/2014/main" id="{E1458277-0755-4454-8A92-EE0DBF1DE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5750" cy="114300"/>
    <xdr:pic>
      <xdr:nvPicPr>
        <xdr:cNvPr id="154" name="Image 153" descr="http://www.mystatsonline.com/ballsports/images/i_incomplete.gif">
          <a:extLst>
            <a:ext uri="{FF2B5EF4-FFF2-40B4-BE49-F238E27FC236}">
              <a16:creationId xmlns:a16="http://schemas.microsoft.com/office/drawing/2014/main" id="{8C00CF45-A332-452F-A6C6-45FE6D7F7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285750" cy="114300"/>
    <xdr:pic>
      <xdr:nvPicPr>
        <xdr:cNvPr id="155" name="Image 154" descr="http://www.mystatsonline.com/ballsports/images/i_incomplete.gif">
          <a:extLst>
            <a:ext uri="{FF2B5EF4-FFF2-40B4-BE49-F238E27FC236}">
              <a16:creationId xmlns:a16="http://schemas.microsoft.com/office/drawing/2014/main" id="{0EE9C134-7335-4FBD-8D0B-00237056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5750" cy="114300"/>
    <xdr:pic>
      <xdr:nvPicPr>
        <xdr:cNvPr id="156" name="Image 155" descr="http://www.mystatsonline.com/ballsports/images/i_incomplete.gif">
          <a:extLst>
            <a:ext uri="{FF2B5EF4-FFF2-40B4-BE49-F238E27FC236}">
              <a16:creationId xmlns:a16="http://schemas.microsoft.com/office/drawing/2014/main" id="{32D4A957-FE95-4620-93CA-72BDD135A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285750" cy="114300"/>
    <xdr:pic>
      <xdr:nvPicPr>
        <xdr:cNvPr id="157" name="Image 156" descr="http://www.mystatsonline.com/ballsports/images/i_incomplete.gif">
          <a:extLst>
            <a:ext uri="{FF2B5EF4-FFF2-40B4-BE49-F238E27FC236}">
              <a16:creationId xmlns:a16="http://schemas.microsoft.com/office/drawing/2014/main" id="{F3B4697D-717D-41C1-B1EE-1F3363744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5750" cy="114300"/>
    <xdr:pic>
      <xdr:nvPicPr>
        <xdr:cNvPr id="158" name="Image 157" descr="http://www.mystatsonline.com/ballsports/images/i_incomplete.gif">
          <a:extLst>
            <a:ext uri="{FF2B5EF4-FFF2-40B4-BE49-F238E27FC236}">
              <a16:creationId xmlns:a16="http://schemas.microsoft.com/office/drawing/2014/main" id="{89E93AD7-4F8D-4E6D-930A-75AE03EB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285750" cy="114300"/>
    <xdr:pic>
      <xdr:nvPicPr>
        <xdr:cNvPr id="159" name="Image 158" descr="http://www.mystatsonline.com/ballsports/images/i_incomplete.gif">
          <a:extLst>
            <a:ext uri="{FF2B5EF4-FFF2-40B4-BE49-F238E27FC236}">
              <a16:creationId xmlns:a16="http://schemas.microsoft.com/office/drawing/2014/main" id="{95937108-9C95-4474-924F-D5789CC39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5750" cy="114300"/>
    <xdr:pic>
      <xdr:nvPicPr>
        <xdr:cNvPr id="160" name="Image 159" descr="http://www.mystatsonline.com/ballsports/images/i_incomplete.gif">
          <a:extLst>
            <a:ext uri="{FF2B5EF4-FFF2-40B4-BE49-F238E27FC236}">
              <a16:creationId xmlns:a16="http://schemas.microsoft.com/office/drawing/2014/main" id="{7896D5CD-20A4-4CFE-9B55-73BE396BA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285750" cy="114300"/>
    <xdr:pic>
      <xdr:nvPicPr>
        <xdr:cNvPr id="161" name="Image 160" descr="http://www.mystatsonline.com/ballsports/images/i_incomplete.gif">
          <a:extLst>
            <a:ext uri="{FF2B5EF4-FFF2-40B4-BE49-F238E27FC236}">
              <a16:creationId xmlns:a16="http://schemas.microsoft.com/office/drawing/2014/main" id="{F46B441D-9E15-4727-A154-21FB4CEA9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5750" cy="114300"/>
    <xdr:pic>
      <xdr:nvPicPr>
        <xdr:cNvPr id="162" name="Image 161" descr="http://www.mystatsonline.com/ballsports/images/i_incomplete.gif">
          <a:extLst>
            <a:ext uri="{FF2B5EF4-FFF2-40B4-BE49-F238E27FC236}">
              <a16:creationId xmlns:a16="http://schemas.microsoft.com/office/drawing/2014/main" id="{ECACB228-8DC4-457F-AA59-AB890D59E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285750" cy="114300"/>
    <xdr:pic>
      <xdr:nvPicPr>
        <xdr:cNvPr id="163" name="Image 162" descr="http://www.mystatsonline.com/ballsports/images/i_incomplete.gif">
          <a:extLst>
            <a:ext uri="{FF2B5EF4-FFF2-40B4-BE49-F238E27FC236}">
              <a16:creationId xmlns:a16="http://schemas.microsoft.com/office/drawing/2014/main" id="{9E52DE5A-34BE-4112-8F65-7CC44E802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5750" cy="114300"/>
    <xdr:pic>
      <xdr:nvPicPr>
        <xdr:cNvPr id="164" name="Image 163" descr="http://www.mystatsonline.com/ballsports/images/i_incomplete.gif">
          <a:extLst>
            <a:ext uri="{FF2B5EF4-FFF2-40B4-BE49-F238E27FC236}">
              <a16:creationId xmlns:a16="http://schemas.microsoft.com/office/drawing/2014/main" id="{EC145725-B05B-4A3C-8CB1-C552C2C86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285750" cy="114300"/>
    <xdr:pic>
      <xdr:nvPicPr>
        <xdr:cNvPr id="165" name="Image 164" descr="http://www.mystatsonline.com/ballsports/images/i_incomplete.gif">
          <a:extLst>
            <a:ext uri="{FF2B5EF4-FFF2-40B4-BE49-F238E27FC236}">
              <a16:creationId xmlns:a16="http://schemas.microsoft.com/office/drawing/2014/main" id="{235B100B-14DE-4B32-A486-7D036D67A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5750" cy="114300"/>
    <xdr:pic>
      <xdr:nvPicPr>
        <xdr:cNvPr id="166" name="Image 165" descr="http://www.mystatsonline.com/ballsports/images/i_incomplete.gif">
          <a:extLst>
            <a:ext uri="{FF2B5EF4-FFF2-40B4-BE49-F238E27FC236}">
              <a16:creationId xmlns:a16="http://schemas.microsoft.com/office/drawing/2014/main" id="{FC251F25-8F47-4F1D-8D27-9B2F12BE4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285750" cy="114300"/>
    <xdr:pic>
      <xdr:nvPicPr>
        <xdr:cNvPr id="167" name="Image 166" descr="http://www.mystatsonline.com/ballsports/images/i_incomplete.gif">
          <a:extLst>
            <a:ext uri="{FF2B5EF4-FFF2-40B4-BE49-F238E27FC236}">
              <a16:creationId xmlns:a16="http://schemas.microsoft.com/office/drawing/2014/main" id="{2E274600-1781-4DEA-A96B-8449B2BFC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5750" cy="114300"/>
    <xdr:pic>
      <xdr:nvPicPr>
        <xdr:cNvPr id="168" name="Image 167" descr="http://www.mystatsonline.com/ballsports/images/i_incomplete.gif">
          <a:extLst>
            <a:ext uri="{FF2B5EF4-FFF2-40B4-BE49-F238E27FC236}">
              <a16:creationId xmlns:a16="http://schemas.microsoft.com/office/drawing/2014/main" id="{ECD0D99B-4348-4DE3-9E0D-BE5D19122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285750" cy="114300"/>
    <xdr:pic>
      <xdr:nvPicPr>
        <xdr:cNvPr id="169" name="Image 168" descr="http://www.mystatsonline.com/ballsports/images/i_incomplete.gif">
          <a:extLst>
            <a:ext uri="{FF2B5EF4-FFF2-40B4-BE49-F238E27FC236}">
              <a16:creationId xmlns:a16="http://schemas.microsoft.com/office/drawing/2014/main" id="{DE833CE5-8D59-47FA-B9B4-700AE5AC4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5750" cy="114300"/>
    <xdr:pic>
      <xdr:nvPicPr>
        <xdr:cNvPr id="170" name="Image 169" descr="http://www.mystatsonline.com/ballsports/images/i_incomplete.gif">
          <a:extLst>
            <a:ext uri="{FF2B5EF4-FFF2-40B4-BE49-F238E27FC236}">
              <a16:creationId xmlns:a16="http://schemas.microsoft.com/office/drawing/2014/main" id="{12DBD110-94FF-4EDB-BBB8-C08DA6E8E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285750" cy="114300"/>
    <xdr:pic>
      <xdr:nvPicPr>
        <xdr:cNvPr id="171" name="Image 170" descr="http://www.mystatsonline.com/ballsports/images/i_incomplete.gif">
          <a:extLst>
            <a:ext uri="{FF2B5EF4-FFF2-40B4-BE49-F238E27FC236}">
              <a16:creationId xmlns:a16="http://schemas.microsoft.com/office/drawing/2014/main" id="{CB3A22FE-14E3-4832-B90E-296A86FCA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5750" cy="114300"/>
    <xdr:pic>
      <xdr:nvPicPr>
        <xdr:cNvPr id="172" name="Image 171" descr="http://www.mystatsonline.com/ballsports/images/i_incomplete.gif">
          <a:extLst>
            <a:ext uri="{FF2B5EF4-FFF2-40B4-BE49-F238E27FC236}">
              <a16:creationId xmlns:a16="http://schemas.microsoft.com/office/drawing/2014/main" id="{33D54269-00CE-4879-823B-5E3868C44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285750" cy="114300"/>
    <xdr:pic>
      <xdr:nvPicPr>
        <xdr:cNvPr id="173" name="Image 172" descr="http://www.mystatsonline.com/ballsports/images/i_incomplete.gif">
          <a:extLst>
            <a:ext uri="{FF2B5EF4-FFF2-40B4-BE49-F238E27FC236}">
              <a16:creationId xmlns:a16="http://schemas.microsoft.com/office/drawing/2014/main" id="{0BE7950B-33E3-4234-9FAD-59511FBBF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5750" cy="114300"/>
    <xdr:pic>
      <xdr:nvPicPr>
        <xdr:cNvPr id="174" name="Image 173" descr="http://www.mystatsonline.com/ballsports/images/i_incomplete.gif">
          <a:extLst>
            <a:ext uri="{FF2B5EF4-FFF2-40B4-BE49-F238E27FC236}">
              <a16:creationId xmlns:a16="http://schemas.microsoft.com/office/drawing/2014/main" id="{A858EDEF-4D97-45D6-92EA-B2BD3A54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285750" cy="114300"/>
    <xdr:pic>
      <xdr:nvPicPr>
        <xdr:cNvPr id="175" name="Image 174" descr="http://www.mystatsonline.com/ballsports/images/i_incomplete.gif">
          <a:extLst>
            <a:ext uri="{FF2B5EF4-FFF2-40B4-BE49-F238E27FC236}">
              <a16:creationId xmlns:a16="http://schemas.microsoft.com/office/drawing/2014/main" id="{37A6C0DC-FBAB-4DC4-A4B9-774233982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5750" cy="114300"/>
    <xdr:pic>
      <xdr:nvPicPr>
        <xdr:cNvPr id="176" name="Image 175" descr="http://www.mystatsonline.com/ballsports/images/i_incomplete.gif">
          <a:extLst>
            <a:ext uri="{FF2B5EF4-FFF2-40B4-BE49-F238E27FC236}">
              <a16:creationId xmlns:a16="http://schemas.microsoft.com/office/drawing/2014/main" id="{085EF08D-40AF-48C1-B3EE-657BD120A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285750" cy="114300"/>
    <xdr:pic>
      <xdr:nvPicPr>
        <xdr:cNvPr id="177" name="Image 176" descr="http://www.mystatsonline.com/ballsports/images/i_incomplete.gif">
          <a:extLst>
            <a:ext uri="{FF2B5EF4-FFF2-40B4-BE49-F238E27FC236}">
              <a16:creationId xmlns:a16="http://schemas.microsoft.com/office/drawing/2014/main" id="{862A19FA-BA4D-4E71-91B2-BECA05D21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5750" cy="114300"/>
    <xdr:pic>
      <xdr:nvPicPr>
        <xdr:cNvPr id="178" name="Image 177" descr="http://www.mystatsonline.com/ballsports/images/i_incomplete.gif">
          <a:extLst>
            <a:ext uri="{FF2B5EF4-FFF2-40B4-BE49-F238E27FC236}">
              <a16:creationId xmlns:a16="http://schemas.microsoft.com/office/drawing/2014/main" id="{EDE569C1-B910-4972-BB8E-6B0487917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285750" cy="114300"/>
    <xdr:pic>
      <xdr:nvPicPr>
        <xdr:cNvPr id="179" name="Image 178" descr="http://www.mystatsonline.com/ballsports/images/i_incomplete.gif">
          <a:extLst>
            <a:ext uri="{FF2B5EF4-FFF2-40B4-BE49-F238E27FC236}">
              <a16:creationId xmlns:a16="http://schemas.microsoft.com/office/drawing/2014/main" id="{618CB28D-D621-4ED4-8884-F486E41A9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5750" cy="114300"/>
    <xdr:pic>
      <xdr:nvPicPr>
        <xdr:cNvPr id="180" name="Image 179" descr="http://www.mystatsonline.com/ballsports/images/i_incomplete.gif">
          <a:extLst>
            <a:ext uri="{FF2B5EF4-FFF2-40B4-BE49-F238E27FC236}">
              <a16:creationId xmlns:a16="http://schemas.microsoft.com/office/drawing/2014/main" id="{088C9A66-4BE7-4C89-9281-B8F2F1BC8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285750" cy="114300"/>
    <xdr:pic>
      <xdr:nvPicPr>
        <xdr:cNvPr id="181" name="Image 180" descr="http://www.mystatsonline.com/ballsports/images/i_incomplete.gif">
          <a:extLst>
            <a:ext uri="{FF2B5EF4-FFF2-40B4-BE49-F238E27FC236}">
              <a16:creationId xmlns:a16="http://schemas.microsoft.com/office/drawing/2014/main" id="{9DB02F13-6DDD-4D49-9E6D-B1FBBC5F4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5750" cy="114300"/>
    <xdr:pic>
      <xdr:nvPicPr>
        <xdr:cNvPr id="182" name="Image 181" descr="http://www.mystatsonline.com/ballsports/images/i_incomplete.gif">
          <a:extLst>
            <a:ext uri="{FF2B5EF4-FFF2-40B4-BE49-F238E27FC236}">
              <a16:creationId xmlns:a16="http://schemas.microsoft.com/office/drawing/2014/main" id="{CCAC266C-87C6-48C7-93EF-5F9268F37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285750" cy="114300"/>
    <xdr:pic>
      <xdr:nvPicPr>
        <xdr:cNvPr id="183" name="Image 182" descr="http://www.mystatsonline.com/ballsports/images/i_incomplete.gif">
          <a:extLst>
            <a:ext uri="{FF2B5EF4-FFF2-40B4-BE49-F238E27FC236}">
              <a16:creationId xmlns:a16="http://schemas.microsoft.com/office/drawing/2014/main" id="{E33C4DE2-1D81-4884-A868-84D254F6C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5750" cy="114300"/>
    <xdr:pic>
      <xdr:nvPicPr>
        <xdr:cNvPr id="184" name="Image 183" descr="http://www.mystatsonline.com/ballsports/images/i_incomplete.gif">
          <a:extLst>
            <a:ext uri="{FF2B5EF4-FFF2-40B4-BE49-F238E27FC236}">
              <a16:creationId xmlns:a16="http://schemas.microsoft.com/office/drawing/2014/main" id="{38471E4B-3122-471C-9BA6-40578BE09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285750" cy="114300"/>
    <xdr:pic>
      <xdr:nvPicPr>
        <xdr:cNvPr id="185" name="Image 184" descr="http://www.mystatsonline.com/ballsports/images/i_incomplete.gif">
          <a:extLst>
            <a:ext uri="{FF2B5EF4-FFF2-40B4-BE49-F238E27FC236}">
              <a16:creationId xmlns:a16="http://schemas.microsoft.com/office/drawing/2014/main" id="{C72E8947-F733-45FF-BC95-3762EBF9B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5750" cy="114300"/>
    <xdr:pic>
      <xdr:nvPicPr>
        <xdr:cNvPr id="186" name="Image 185" descr="http://www.mystatsonline.com/ballsports/images/i_incomplete.gif">
          <a:extLst>
            <a:ext uri="{FF2B5EF4-FFF2-40B4-BE49-F238E27FC236}">
              <a16:creationId xmlns:a16="http://schemas.microsoft.com/office/drawing/2014/main" id="{28209601-AFDC-4F99-B0FC-099B9233C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285750" cy="114300"/>
    <xdr:pic>
      <xdr:nvPicPr>
        <xdr:cNvPr id="187" name="Image 186" descr="http://www.mystatsonline.com/ballsports/images/i_incomplete.gif">
          <a:extLst>
            <a:ext uri="{FF2B5EF4-FFF2-40B4-BE49-F238E27FC236}">
              <a16:creationId xmlns:a16="http://schemas.microsoft.com/office/drawing/2014/main" id="{20974665-3FB2-4968-90A1-B61B5CA2C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285750" cy="114300"/>
    <xdr:pic>
      <xdr:nvPicPr>
        <xdr:cNvPr id="188" name="Image 187" descr="http://www.mystatsonline.com/ballsports/images/i_incomplete.gif">
          <a:extLst>
            <a:ext uri="{FF2B5EF4-FFF2-40B4-BE49-F238E27FC236}">
              <a16:creationId xmlns:a16="http://schemas.microsoft.com/office/drawing/2014/main" id="{000C5F13-CF57-4FE5-A4FB-DC717125F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285750" cy="114300"/>
    <xdr:pic>
      <xdr:nvPicPr>
        <xdr:cNvPr id="189" name="Image 188" descr="http://www.mystatsonline.com/ballsports/images/i_incomplete.gif">
          <a:extLst>
            <a:ext uri="{FF2B5EF4-FFF2-40B4-BE49-F238E27FC236}">
              <a16:creationId xmlns:a16="http://schemas.microsoft.com/office/drawing/2014/main" id="{37B9E711-1CE7-4367-A7CA-A265378F2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5750" cy="114300"/>
    <xdr:pic>
      <xdr:nvPicPr>
        <xdr:cNvPr id="190" name="Image 189" descr="http://www.mystatsonline.com/ballsports/images/i_incomplete.gif">
          <a:extLst>
            <a:ext uri="{FF2B5EF4-FFF2-40B4-BE49-F238E27FC236}">
              <a16:creationId xmlns:a16="http://schemas.microsoft.com/office/drawing/2014/main" id="{00ED9945-30BF-4352-8E08-6701A35D5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285750" cy="114300"/>
    <xdr:pic>
      <xdr:nvPicPr>
        <xdr:cNvPr id="191" name="Image 190" descr="http://www.mystatsonline.com/ballsports/images/i_incomplete.gif">
          <a:extLst>
            <a:ext uri="{FF2B5EF4-FFF2-40B4-BE49-F238E27FC236}">
              <a16:creationId xmlns:a16="http://schemas.microsoft.com/office/drawing/2014/main" id="{6732128D-9747-406D-9D14-D1B5903DC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5750" cy="114300"/>
    <xdr:pic>
      <xdr:nvPicPr>
        <xdr:cNvPr id="192" name="Image 191" descr="http://www.mystatsonline.com/ballsports/images/i_incomplete.gif">
          <a:extLst>
            <a:ext uri="{FF2B5EF4-FFF2-40B4-BE49-F238E27FC236}">
              <a16:creationId xmlns:a16="http://schemas.microsoft.com/office/drawing/2014/main" id="{5634A9F4-71E5-4110-8476-1B9213599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285750" cy="114300"/>
    <xdr:pic>
      <xdr:nvPicPr>
        <xdr:cNvPr id="193" name="Image 192" descr="http://www.mystatsonline.com/ballsports/images/i_incomplete.gif">
          <a:extLst>
            <a:ext uri="{FF2B5EF4-FFF2-40B4-BE49-F238E27FC236}">
              <a16:creationId xmlns:a16="http://schemas.microsoft.com/office/drawing/2014/main" id="{E30A89D0-D6FC-4144-8F32-E2EC80832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285750" cy="114300"/>
    <xdr:pic>
      <xdr:nvPicPr>
        <xdr:cNvPr id="194" name="Image 193" descr="http://www.mystatsonline.com/ballsports/images/i_incomplete.gif">
          <a:extLst>
            <a:ext uri="{FF2B5EF4-FFF2-40B4-BE49-F238E27FC236}">
              <a16:creationId xmlns:a16="http://schemas.microsoft.com/office/drawing/2014/main" id="{6AA27313-E986-4EE1-BE35-787799A5D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285750" cy="114300"/>
    <xdr:pic>
      <xdr:nvPicPr>
        <xdr:cNvPr id="195" name="Image 194" descr="http://www.mystatsonline.com/ballsports/images/i_incomplete.gif">
          <a:extLst>
            <a:ext uri="{FF2B5EF4-FFF2-40B4-BE49-F238E27FC236}">
              <a16:creationId xmlns:a16="http://schemas.microsoft.com/office/drawing/2014/main" id="{E14DA39B-DE45-4C0C-BF85-FBE385D5F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285750" cy="114300"/>
    <xdr:pic>
      <xdr:nvPicPr>
        <xdr:cNvPr id="196" name="Image 195" descr="http://www.mystatsonline.com/ballsports/images/i_incomplete.gif">
          <a:extLst>
            <a:ext uri="{FF2B5EF4-FFF2-40B4-BE49-F238E27FC236}">
              <a16:creationId xmlns:a16="http://schemas.microsoft.com/office/drawing/2014/main" id="{E9717D3A-324B-49E0-B966-A3F91AD47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285750" cy="114300"/>
    <xdr:pic>
      <xdr:nvPicPr>
        <xdr:cNvPr id="197" name="Image 196" descr="http://www.mystatsonline.com/ballsports/images/i_incomplete.gif">
          <a:extLst>
            <a:ext uri="{FF2B5EF4-FFF2-40B4-BE49-F238E27FC236}">
              <a16:creationId xmlns:a16="http://schemas.microsoft.com/office/drawing/2014/main" id="{7F91D491-6077-4706-93B1-8D2BEBC17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5750" cy="114300"/>
    <xdr:pic>
      <xdr:nvPicPr>
        <xdr:cNvPr id="198" name="Image 197" descr="http://www.mystatsonline.com/ballsports/images/i_incomplete.gif">
          <a:extLst>
            <a:ext uri="{FF2B5EF4-FFF2-40B4-BE49-F238E27FC236}">
              <a16:creationId xmlns:a16="http://schemas.microsoft.com/office/drawing/2014/main" id="{D5569F37-BD61-49A5-80A8-52F997FBF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285750" cy="114300"/>
    <xdr:pic>
      <xdr:nvPicPr>
        <xdr:cNvPr id="199" name="Image 198" descr="http://www.mystatsonline.com/ballsports/images/i_incomplete.gif">
          <a:extLst>
            <a:ext uri="{FF2B5EF4-FFF2-40B4-BE49-F238E27FC236}">
              <a16:creationId xmlns:a16="http://schemas.microsoft.com/office/drawing/2014/main" id="{11662304-6F39-485C-B07F-79538C082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5750" cy="114300"/>
    <xdr:pic>
      <xdr:nvPicPr>
        <xdr:cNvPr id="200" name="Image 199" descr="http://www.mystatsonline.com/ballsports/images/i_incomplete.gif">
          <a:extLst>
            <a:ext uri="{FF2B5EF4-FFF2-40B4-BE49-F238E27FC236}">
              <a16:creationId xmlns:a16="http://schemas.microsoft.com/office/drawing/2014/main" id="{1A81531A-6CF3-4E02-9E5D-08EF05008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285750" cy="114300"/>
    <xdr:pic>
      <xdr:nvPicPr>
        <xdr:cNvPr id="201" name="Image 200" descr="http://www.mystatsonline.com/ballsports/images/i_incomplete.gif">
          <a:extLst>
            <a:ext uri="{FF2B5EF4-FFF2-40B4-BE49-F238E27FC236}">
              <a16:creationId xmlns:a16="http://schemas.microsoft.com/office/drawing/2014/main" id="{CBA8402F-7D87-4121-8338-DEA42F9AD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285750" cy="114300"/>
    <xdr:pic>
      <xdr:nvPicPr>
        <xdr:cNvPr id="202" name="Image 201" descr="http://www.mystatsonline.com/ballsports/images/i_incomplete.gif">
          <a:extLst>
            <a:ext uri="{FF2B5EF4-FFF2-40B4-BE49-F238E27FC236}">
              <a16:creationId xmlns:a16="http://schemas.microsoft.com/office/drawing/2014/main" id="{57580BC9-6FBB-4925-B6F9-35819F93C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285750" cy="114300"/>
    <xdr:pic>
      <xdr:nvPicPr>
        <xdr:cNvPr id="203" name="Image 202" descr="http://www.mystatsonline.com/ballsports/images/i_incomplete.gif">
          <a:extLst>
            <a:ext uri="{FF2B5EF4-FFF2-40B4-BE49-F238E27FC236}">
              <a16:creationId xmlns:a16="http://schemas.microsoft.com/office/drawing/2014/main" id="{72CD5C85-5440-4851-8911-FD63B6802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5750" cy="114300"/>
    <xdr:pic>
      <xdr:nvPicPr>
        <xdr:cNvPr id="204" name="Image 203" descr="http://www.mystatsonline.com/ballsports/images/i_incomplete.gif">
          <a:extLst>
            <a:ext uri="{FF2B5EF4-FFF2-40B4-BE49-F238E27FC236}">
              <a16:creationId xmlns:a16="http://schemas.microsoft.com/office/drawing/2014/main" id="{11908819-77C5-4B6A-8B43-ED18249BA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285750" cy="114300"/>
    <xdr:pic>
      <xdr:nvPicPr>
        <xdr:cNvPr id="205" name="Image 204" descr="http://www.mystatsonline.com/ballsports/images/i_incomplete.gif">
          <a:extLst>
            <a:ext uri="{FF2B5EF4-FFF2-40B4-BE49-F238E27FC236}">
              <a16:creationId xmlns:a16="http://schemas.microsoft.com/office/drawing/2014/main" id="{B7375BED-F9DA-4AC8-9C67-1928A3FF1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5750" cy="114300"/>
    <xdr:pic>
      <xdr:nvPicPr>
        <xdr:cNvPr id="206" name="Image 205" descr="http://www.mystatsonline.com/ballsports/images/i_incomplete.gif">
          <a:extLst>
            <a:ext uri="{FF2B5EF4-FFF2-40B4-BE49-F238E27FC236}">
              <a16:creationId xmlns:a16="http://schemas.microsoft.com/office/drawing/2014/main" id="{84D85992-9719-4E71-9E24-6BB06C730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285750" cy="114300"/>
    <xdr:pic>
      <xdr:nvPicPr>
        <xdr:cNvPr id="207" name="Image 206" descr="http://www.mystatsonline.com/ballsports/images/i_incomplete.gif">
          <a:extLst>
            <a:ext uri="{FF2B5EF4-FFF2-40B4-BE49-F238E27FC236}">
              <a16:creationId xmlns:a16="http://schemas.microsoft.com/office/drawing/2014/main" id="{E883E6E4-2A5C-421A-BF9C-4F507A4EF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5750" cy="114300"/>
    <xdr:pic>
      <xdr:nvPicPr>
        <xdr:cNvPr id="208" name="Image 207" descr="http://www.mystatsonline.com/ballsports/images/i_incomplete.gif">
          <a:extLst>
            <a:ext uri="{FF2B5EF4-FFF2-40B4-BE49-F238E27FC236}">
              <a16:creationId xmlns:a16="http://schemas.microsoft.com/office/drawing/2014/main" id="{C795C558-A556-4EAA-BD52-BF190CE79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285750" cy="114300"/>
    <xdr:pic>
      <xdr:nvPicPr>
        <xdr:cNvPr id="209" name="Image 208" descr="http://www.mystatsonline.com/ballsports/images/i_incomplete.gif">
          <a:extLst>
            <a:ext uri="{FF2B5EF4-FFF2-40B4-BE49-F238E27FC236}">
              <a16:creationId xmlns:a16="http://schemas.microsoft.com/office/drawing/2014/main" id="{C8FB4C7D-2F54-4F29-A60C-9E5CDD292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5750" cy="114300"/>
    <xdr:pic>
      <xdr:nvPicPr>
        <xdr:cNvPr id="210" name="Image 209" descr="http://www.mystatsonline.com/ballsports/images/i_incomplete.gif">
          <a:extLst>
            <a:ext uri="{FF2B5EF4-FFF2-40B4-BE49-F238E27FC236}">
              <a16:creationId xmlns:a16="http://schemas.microsoft.com/office/drawing/2014/main" id="{49743E64-970E-404F-838C-6D93DC428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285750" cy="114300"/>
    <xdr:pic>
      <xdr:nvPicPr>
        <xdr:cNvPr id="211" name="Image 210" descr="http://www.mystatsonline.com/ballsports/images/i_incomplete.gif">
          <a:extLst>
            <a:ext uri="{FF2B5EF4-FFF2-40B4-BE49-F238E27FC236}">
              <a16:creationId xmlns:a16="http://schemas.microsoft.com/office/drawing/2014/main" id="{665DA17A-6818-4689-BDE6-057264F63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5750" cy="114300"/>
    <xdr:pic>
      <xdr:nvPicPr>
        <xdr:cNvPr id="212" name="Image 211" descr="http://www.mystatsonline.com/ballsports/images/i_incomplete.gif">
          <a:extLst>
            <a:ext uri="{FF2B5EF4-FFF2-40B4-BE49-F238E27FC236}">
              <a16:creationId xmlns:a16="http://schemas.microsoft.com/office/drawing/2014/main" id="{9032912F-36D6-4BDB-BE2F-7C3F3404D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285750" cy="114300"/>
    <xdr:pic>
      <xdr:nvPicPr>
        <xdr:cNvPr id="213" name="Image 212" descr="http://www.mystatsonline.com/ballsports/images/i_incomplete.gif">
          <a:extLst>
            <a:ext uri="{FF2B5EF4-FFF2-40B4-BE49-F238E27FC236}">
              <a16:creationId xmlns:a16="http://schemas.microsoft.com/office/drawing/2014/main" id="{93BFD906-C2A8-4D6B-9E18-3BF8134BF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5750" cy="114300"/>
    <xdr:pic>
      <xdr:nvPicPr>
        <xdr:cNvPr id="214" name="Image 213" descr="http://www.mystatsonline.com/ballsports/images/i_incomplete.gif">
          <a:extLst>
            <a:ext uri="{FF2B5EF4-FFF2-40B4-BE49-F238E27FC236}">
              <a16:creationId xmlns:a16="http://schemas.microsoft.com/office/drawing/2014/main" id="{B1AE9E43-7403-4176-B25C-E2871F2BD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285750" cy="114300"/>
    <xdr:pic>
      <xdr:nvPicPr>
        <xdr:cNvPr id="215" name="Image 214" descr="http://www.mystatsonline.com/ballsports/images/i_incomplete.gif">
          <a:extLst>
            <a:ext uri="{FF2B5EF4-FFF2-40B4-BE49-F238E27FC236}">
              <a16:creationId xmlns:a16="http://schemas.microsoft.com/office/drawing/2014/main" id="{EBE635D2-5B0E-47C2-BAD8-3A5E26119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216" name="Image 215" descr="http://www.mystatsonline.com/ballsports/images/i_incomplete.gif">
          <a:extLst>
            <a:ext uri="{FF2B5EF4-FFF2-40B4-BE49-F238E27FC236}">
              <a16:creationId xmlns:a16="http://schemas.microsoft.com/office/drawing/2014/main" id="{7912CD97-0A2E-4C89-BF2F-28D4799D1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217" name="Image 216" descr="http://www.mystatsonline.com/ballsports/images/i_incomplete.gif">
          <a:extLst>
            <a:ext uri="{FF2B5EF4-FFF2-40B4-BE49-F238E27FC236}">
              <a16:creationId xmlns:a16="http://schemas.microsoft.com/office/drawing/2014/main" id="{33998DCA-52F1-4CD8-901C-C4F94FA12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218" name="Image 217" descr="http://www.mystatsonline.com/ballsports/images/i_incomplete.gif">
          <a:extLst>
            <a:ext uri="{FF2B5EF4-FFF2-40B4-BE49-F238E27FC236}">
              <a16:creationId xmlns:a16="http://schemas.microsoft.com/office/drawing/2014/main" id="{8A9C3FF9-50EE-4677-862F-F08728925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219" name="Image 218" descr="http://www.mystatsonline.com/ballsports/images/i_incomplete.gif">
          <a:extLst>
            <a:ext uri="{FF2B5EF4-FFF2-40B4-BE49-F238E27FC236}">
              <a16:creationId xmlns:a16="http://schemas.microsoft.com/office/drawing/2014/main" id="{10981D83-065F-4B52-8546-8F0403279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220" name="Image 219" descr="http://www.mystatsonline.com/ballsports/images/i_incomplete.gif">
          <a:extLst>
            <a:ext uri="{FF2B5EF4-FFF2-40B4-BE49-F238E27FC236}">
              <a16:creationId xmlns:a16="http://schemas.microsoft.com/office/drawing/2014/main" id="{DFF038BB-4153-46B7-8C20-10F2E4BB8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221" name="Image 220" descr="http://www.mystatsonline.com/ballsports/images/i_incomplete.gif">
          <a:extLst>
            <a:ext uri="{FF2B5EF4-FFF2-40B4-BE49-F238E27FC236}">
              <a16:creationId xmlns:a16="http://schemas.microsoft.com/office/drawing/2014/main" id="{EE5370DD-96F0-46C1-839D-79B0452F6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285750" cy="114300"/>
    <xdr:pic>
      <xdr:nvPicPr>
        <xdr:cNvPr id="222" name="Image 221" descr="http://www.mystatsonline.com/ballsports/images/i_incomplete.gif">
          <a:extLst>
            <a:ext uri="{FF2B5EF4-FFF2-40B4-BE49-F238E27FC236}">
              <a16:creationId xmlns:a16="http://schemas.microsoft.com/office/drawing/2014/main" id="{CA2753CD-B4D9-47EA-A2A9-71013A52C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5750" cy="114300"/>
    <xdr:pic>
      <xdr:nvPicPr>
        <xdr:cNvPr id="223" name="Image 222" descr="http://www.mystatsonline.com/ballsports/images/i_incomplete.gif">
          <a:extLst>
            <a:ext uri="{FF2B5EF4-FFF2-40B4-BE49-F238E27FC236}">
              <a16:creationId xmlns:a16="http://schemas.microsoft.com/office/drawing/2014/main" id="{83285483-6518-47C9-9AB8-D3CB2632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285750" cy="114300"/>
    <xdr:pic>
      <xdr:nvPicPr>
        <xdr:cNvPr id="224" name="Image 223" descr="http://www.mystatsonline.com/ballsports/images/i_incomplete.gif">
          <a:extLst>
            <a:ext uri="{FF2B5EF4-FFF2-40B4-BE49-F238E27FC236}">
              <a16:creationId xmlns:a16="http://schemas.microsoft.com/office/drawing/2014/main" id="{EBCA074B-8A31-44FE-B429-57E7ABFA7F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5750" cy="114300"/>
    <xdr:pic>
      <xdr:nvPicPr>
        <xdr:cNvPr id="225" name="Image 224" descr="http://www.mystatsonline.com/ballsports/images/i_incomplete.gif">
          <a:extLst>
            <a:ext uri="{FF2B5EF4-FFF2-40B4-BE49-F238E27FC236}">
              <a16:creationId xmlns:a16="http://schemas.microsoft.com/office/drawing/2014/main" id="{6E5DB105-261F-43D0-941A-CC3C7212F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285750" cy="114300"/>
    <xdr:pic>
      <xdr:nvPicPr>
        <xdr:cNvPr id="226" name="Image 225" descr="http://www.mystatsonline.com/ballsports/images/i_incomplete.gif">
          <a:extLst>
            <a:ext uri="{FF2B5EF4-FFF2-40B4-BE49-F238E27FC236}">
              <a16:creationId xmlns:a16="http://schemas.microsoft.com/office/drawing/2014/main" id="{01CF5F09-6956-48A7-AE87-74D6D77A6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5750" cy="114300"/>
    <xdr:pic>
      <xdr:nvPicPr>
        <xdr:cNvPr id="227" name="Image 226" descr="http://www.mystatsonline.com/ballsports/images/i_incomplete.gif">
          <a:extLst>
            <a:ext uri="{FF2B5EF4-FFF2-40B4-BE49-F238E27FC236}">
              <a16:creationId xmlns:a16="http://schemas.microsoft.com/office/drawing/2014/main" id="{13E0391B-8211-44AF-9D28-2219C7377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5750" cy="114300"/>
    <xdr:pic>
      <xdr:nvPicPr>
        <xdr:cNvPr id="228" name="Image 227" descr="http://www.mystatsonline.com/ballsports/images/i_incomplete.gif">
          <a:extLst>
            <a:ext uri="{FF2B5EF4-FFF2-40B4-BE49-F238E27FC236}">
              <a16:creationId xmlns:a16="http://schemas.microsoft.com/office/drawing/2014/main" id="{C0EDC706-3293-4ECA-835F-EBC7AB188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285750" cy="114300"/>
    <xdr:pic>
      <xdr:nvPicPr>
        <xdr:cNvPr id="229" name="Image 228" descr="http://www.mystatsonline.com/ballsports/images/i_incomplete.gif">
          <a:extLst>
            <a:ext uri="{FF2B5EF4-FFF2-40B4-BE49-F238E27FC236}">
              <a16:creationId xmlns:a16="http://schemas.microsoft.com/office/drawing/2014/main" id="{36B54181-FF3D-4FD1-8690-3BC67D2E8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5750" cy="114300"/>
    <xdr:pic>
      <xdr:nvPicPr>
        <xdr:cNvPr id="230" name="Image 229" descr="http://www.mystatsonline.com/ballsports/images/i_incomplete.gif">
          <a:extLst>
            <a:ext uri="{FF2B5EF4-FFF2-40B4-BE49-F238E27FC236}">
              <a16:creationId xmlns:a16="http://schemas.microsoft.com/office/drawing/2014/main" id="{DE984A36-7AAD-42D3-B55E-78B494568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285750" cy="114300"/>
    <xdr:pic>
      <xdr:nvPicPr>
        <xdr:cNvPr id="231" name="Image 230" descr="http://www.mystatsonline.com/ballsports/images/i_incomplete.gif">
          <a:extLst>
            <a:ext uri="{FF2B5EF4-FFF2-40B4-BE49-F238E27FC236}">
              <a16:creationId xmlns:a16="http://schemas.microsoft.com/office/drawing/2014/main" id="{48BE3DC2-B734-412C-94EF-521E740E3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5750" cy="114300"/>
    <xdr:pic>
      <xdr:nvPicPr>
        <xdr:cNvPr id="232" name="Image 231" descr="http://www.mystatsonline.com/ballsports/images/i_incomplete.gif">
          <a:extLst>
            <a:ext uri="{FF2B5EF4-FFF2-40B4-BE49-F238E27FC236}">
              <a16:creationId xmlns:a16="http://schemas.microsoft.com/office/drawing/2014/main" id="{7C62D53C-B57A-4558-8FD9-49438BBF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285750" cy="114300"/>
    <xdr:pic>
      <xdr:nvPicPr>
        <xdr:cNvPr id="233" name="Image 232" descr="http://www.mystatsonline.com/ballsports/images/i_incomplete.gif">
          <a:extLst>
            <a:ext uri="{FF2B5EF4-FFF2-40B4-BE49-F238E27FC236}">
              <a16:creationId xmlns:a16="http://schemas.microsoft.com/office/drawing/2014/main" id="{8DF89FFC-6F2A-4666-8C77-1D772C1EE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5750" cy="114300"/>
    <xdr:pic>
      <xdr:nvPicPr>
        <xdr:cNvPr id="234" name="Image 233" descr="http://www.mystatsonline.com/ballsports/images/i_incomplete.gif">
          <a:extLst>
            <a:ext uri="{FF2B5EF4-FFF2-40B4-BE49-F238E27FC236}">
              <a16:creationId xmlns:a16="http://schemas.microsoft.com/office/drawing/2014/main" id="{1C75ADB0-9DE0-44E8-A1C2-45BE01BC8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285750" cy="114300"/>
    <xdr:pic>
      <xdr:nvPicPr>
        <xdr:cNvPr id="235" name="Image 234" descr="http://www.mystatsonline.com/ballsports/images/i_incomplete.gif">
          <a:extLst>
            <a:ext uri="{FF2B5EF4-FFF2-40B4-BE49-F238E27FC236}">
              <a16:creationId xmlns:a16="http://schemas.microsoft.com/office/drawing/2014/main" id="{6E988658-B00F-4E22-AB02-9CB10A547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5750" cy="114300"/>
    <xdr:pic>
      <xdr:nvPicPr>
        <xdr:cNvPr id="236" name="Image 235" descr="http://www.mystatsonline.com/ballsports/images/i_incomplete.gif">
          <a:extLst>
            <a:ext uri="{FF2B5EF4-FFF2-40B4-BE49-F238E27FC236}">
              <a16:creationId xmlns:a16="http://schemas.microsoft.com/office/drawing/2014/main" id="{DBE34F13-95B5-4B34-9958-D4A4EBDDA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285750" cy="114300"/>
    <xdr:pic>
      <xdr:nvPicPr>
        <xdr:cNvPr id="237" name="Image 236" descr="http://www.mystatsonline.com/ballsports/images/i_incomplete.gif">
          <a:extLst>
            <a:ext uri="{FF2B5EF4-FFF2-40B4-BE49-F238E27FC236}">
              <a16:creationId xmlns:a16="http://schemas.microsoft.com/office/drawing/2014/main" id="{202A427D-1EF6-4D3F-8D7C-AEAFBA6F7A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5750" cy="114300"/>
    <xdr:pic>
      <xdr:nvPicPr>
        <xdr:cNvPr id="238" name="Image 237" descr="http://www.mystatsonline.com/ballsports/images/i_incomplete.gif">
          <a:extLst>
            <a:ext uri="{FF2B5EF4-FFF2-40B4-BE49-F238E27FC236}">
              <a16:creationId xmlns:a16="http://schemas.microsoft.com/office/drawing/2014/main" id="{9F22CC08-0C4C-467E-A822-006F7C2A2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285750" cy="114300"/>
    <xdr:pic>
      <xdr:nvPicPr>
        <xdr:cNvPr id="239" name="Image 238" descr="http://www.mystatsonline.com/ballsports/images/i_incomplete.gif">
          <a:extLst>
            <a:ext uri="{FF2B5EF4-FFF2-40B4-BE49-F238E27FC236}">
              <a16:creationId xmlns:a16="http://schemas.microsoft.com/office/drawing/2014/main" id="{B9A74003-9524-4D55-B795-25FCEB7DB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5750" cy="114300"/>
    <xdr:pic>
      <xdr:nvPicPr>
        <xdr:cNvPr id="240" name="Image 239" descr="http://www.mystatsonline.com/ballsports/images/i_incomplete.gif">
          <a:extLst>
            <a:ext uri="{FF2B5EF4-FFF2-40B4-BE49-F238E27FC236}">
              <a16:creationId xmlns:a16="http://schemas.microsoft.com/office/drawing/2014/main" id="{B1AEC0ED-C5A7-4697-9A4A-68D11E452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285750" cy="114300"/>
    <xdr:pic>
      <xdr:nvPicPr>
        <xdr:cNvPr id="241" name="Image 240" descr="http://www.mystatsonline.com/ballsports/images/i_incomplete.gif">
          <a:extLst>
            <a:ext uri="{FF2B5EF4-FFF2-40B4-BE49-F238E27FC236}">
              <a16:creationId xmlns:a16="http://schemas.microsoft.com/office/drawing/2014/main" id="{50DA31F8-8A4D-4803-BEF3-E927537D7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5750" cy="114300"/>
    <xdr:pic>
      <xdr:nvPicPr>
        <xdr:cNvPr id="242" name="Image 241" descr="http://www.mystatsonline.com/ballsports/images/i_incomplete.gif">
          <a:extLst>
            <a:ext uri="{FF2B5EF4-FFF2-40B4-BE49-F238E27FC236}">
              <a16:creationId xmlns:a16="http://schemas.microsoft.com/office/drawing/2014/main" id="{DD9AE31E-658D-427A-92C7-63FCDA7D3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285750" cy="114300"/>
    <xdr:pic>
      <xdr:nvPicPr>
        <xdr:cNvPr id="243" name="Image 242" descr="http://www.mystatsonline.com/ballsports/images/i_incomplete.gif">
          <a:extLst>
            <a:ext uri="{FF2B5EF4-FFF2-40B4-BE49-F238E27FC236}">
              <a16:creationId xmlns:a16="http://schemas.microsoft.com/office/drawing/2014/main" id="{990378E8-3ED0-49A5-8D60-113CFF6F1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5750" cy="114300"/>
    <xdr:pic>
      <xdr:nvPicPr>
        <xdr:cNvPr id="244" name="Image 243" descr="http://www.mystatsonline.com/ballsports/images/i_incomplete.gif">
          <a:extLst>
            <a:ext uri="{FF2B5EF4-FFF2-40B4-BE49-F238E27FC236}">
              <a16:creationId xmlns:a16="http://schemas.microsoft.com/office/drawing/2014/main" id="{30BB4EDB-0522-4632-BC54-5AA19C48C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285750" cy="114300"/>
    <xdr:pic>
      <xdr:nvPicPr>
        <xdr:cNvPr id="245" name="Image 244" descr="http://www.mystatsonline.com/ballsports/images/i_incomplete.gif">
          <a:extLst>
            <a:ext uri="{FF2B5EF4-FFF2-40B4-BE49-F238E27FC236}">
              <a16:creationId xmlns:a16="http://schemas.microsoft.com/office/drawing/2014/main" id="{AD0F3E48-1B96-4EDC-BDC2-C7935A9F1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5750" cy="114300"/>
    <xdr:pic>
      <xdr:nvPicPr>
        <xdr:cNvPr id="246" name="Image 245" descr="http://www.mystatsonline.com/ballsports/images/i_incomplete.gif">
          <a:extLst>
            <a:ext uri="{FF2B5EF4-FFF2-40B4-BE49-F238E27FC236}">
              <a16:creationId xmlns:a16="http://schemas.microsoft.com/office/drawing/2014/main" id="{113352FC-810C-4181-BC53-E4B2A733E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285750" cy="114300"/>
    <xdr:pic>
      <xdr:nvPicPr>
        <xdr:cNvPr id="247" name="Image 246" descr="http://www.mystatsonline.com/ballsports/images/i_incomplete.gif">
          <a:extLst>
            <a:ext uri="{FF2B5EF4-FFF2-40B4-BE49-F238E27FC236}">
              <a16:creationId xmlns:a16="http://schemas.microsoft.com/office/drawing/2014/main" id="{431788FF-C91A-4EB4-8DF3-ADAF51257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285750" cy="114300"/>
    <xdr:pic>
      <xdr:nvPicPr>
        <xdr:cNvPr id="248" name="Image 247" descr="http://www.mystatsonline.com/ballsports/images/i_incomplete.gif">
          <a:extLst>
            <a:ext uri="{FF2B5EF4-FFF2-40B4-BE49-F238E27FC236}">
              <a16:creationId xmlns:a16="http://schemas.microsoft.com/office/drawing/2014/main" id="{EC0E0CC7-9D07-49F6-BB7E-08FD994F2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285750" cy="114300"/>
    <xdr:pic>
      <xdr:nvPicPr>
        <xdr:cNvPr id="249" name="Image 248" descr="http://www.mystatsonline.com/ballsports/images/i_incomplete.gif">
          <a:extLst>
            <a:ext uri="{FF2B5EF4-FFF2-40B4-BE49-F238E27FC236}">
              <a16:creationId xmlns:a16="http://schemas.microsoft.com/office/drawing/2014/main" id="{D550097A-8611-472F-9370-791FD72E0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5750" cy="114300"/>
    <xdr:pic>
      <xdr:nvPicPr>
        <xdr:cNvPr id="250" name="Image 249" descr="http://www.mystatsonline.com/ballsports/images/i_incomplete.gif">
          <a:extLst>
            <a:ext uri="{FF2B5EF4-FFF2-40B4-BE49-F238E27FC236}">
              <a16:creationId xmlns:a16="http://schemas.microsoft.com/office/drawing/2014/main" id="{41185BB7-AD92-4155-860B-477494543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285750" cy="114300"/>
    <xdr:pic>
      <xdr:nvPicPr>
        <xdr:cNvPr id="251" name="Image 250" descr="http://www.mystatsonline.com/ballsports/images/i_incomplete.gif">
          <a:extLst>
            <a:ext uri="{FF2B5EF4-FFF2-40B4-BE49-F238E27FC236}">
              <a16:creationId xmlns:a16="http://schemas.microsoft.com/office/drawing/2014/main" id="{CD234453-433D-481C-9551-19469988A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5750" cy="114300"/>
    <xdr:pic>
      <xdr:nvPicPr>
        <xdr:cNvPr id="252" name="Image 251" descr="http://www.mystatsonline.com/ballsports/images/i_incomplete.gif">
          <a:extLst>
            <a:ext uri="{FF2B5EF4-FFF2-40B4-BE49-F238E27FC236}">
              <a16:creationId xmlns:a16="http://schemas.microsoft.com/office/drawing/2014/main" id="{07156B01-FC17-4E0F-9106-C73F94CE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285750" cy="114300"/>
    <xdr:pic>
      <xdr:nvPicPr>
        <xdr:cNvPr id="253" name="Image 252" descr="http://www.mystatsonline.com/ballsports/images/i_incomplete.gif">
          <a:extLst>
            <a:ext uri="{FF2B5EF4-FFF2-40B4-BE49-F238E27FC236}">
              <a16:creationId xmlns:a16="http://schemas.microsoft.com/office/drawing/2014/main" id="{DA5E7F96-D45E-4A3C-A9EB-9E10B79E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5750" cy="114300"/>
    <xdr:pic>
      <xdr:nvPicPr>
        <xdr:cNvPr id="254" name="Image 253" descr="http://www.mystatsonline.com/ballsports/images/i_incomplete.gif">
          <a:extLst>
            <a:ext uri="{FF2B5EF4-FFF2-40B4-BE49-F238E27FC236}">
              <a16:creationId xmlns:a16="http://schemas.microsoft.com/office/drawing/2014/main" id="{5531C5ED-FF3E-4EEB-B67A-463B1E4DF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285750" cy="114300"/>
    <xdr:pic>
      <xdr:nvPicPr>
        <xdr:cNvPr id="255" name="Image 254" descr="http://www.mystatsonline.com/ballsports/images/i_incomplete.gif">
          <a:extLst>
            <a:ext uri="{FF2B5EF4-FFF2-40B4-BE49-F238E27FC236}">
              <a16:creationId xmlns:a16="http://schemas.microsoft.com/office/drawing/2014/main" id="{B8D384FE-B6EE-4778-96D1-F091B5409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5750" cy="114300"/>
    <xdr:pic>
      <xdr:nvPicPr>
        <xdr:cNvPr id="256" name="Image 255" descr="http://www.mystatsonline.com/ballsports/images/i_incomplete.gif">
          <a:extLst>
            <a:ext uri="{FF2B5EF4-FFF2-40B4-BE49-F238E27FC236}">
              <a16:creationId xmlns:a16="http://schemas.microsoft.com/office/drawing/2014/main" id="{6C1C1559-7393-48B1-9D59-2691ECAF9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285750" cy="114300"/>
    <xdr:pic>
      <xdr:nvPicPr>
        <xdr:cNvPr id="257" name="Image 256" descr="http://www.mystatsonline.com/ballsports/images/i_incomplete.gif">
          <a:extLst>
            <a:ext uri="{FF2B5EF4-FFF2-40B4-BE49-F238E27FC236}">
              <a16:creationId xmlns:a16="http://schemas.microsoft.com/office/drawing/2014/main" id="{3C2F01D5-BB41-4A88-B10F-12A538F59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5750" cy="114300"/>
    <xdr:pic>
      <xdr:nvPicPr>
        <xdr:cNvPr id="258" name="Image 257" descr="http://www.mystatsonline.com/ballsports/images/i_incomplete.gif">
          <a:extLst>
            <a:ext uri="{FF2B5EF4-FFF2-40B4-BE49-F238E27FC236}">
              <a16:creationId xmlns:a16="http://schemas.microsoft.com/office/drawing/2014/main" id="{65973B7E-C14C-4558-A663-F87E65177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285750" cy="114300"/>
    <xdr:pic>
      <xdr:nvPicPr>
        <xdr:cNvPr id="259" name="Image 258" descr="http://www.mystatsonline.com/ballsports/images/i_incomplete.gif">
          <a:extLst>
            <a:ext uri="{FF2B5EF4-FFF2-40B4-BE49-F238E27FC236}">
              <a16:creationId xmlns:a16="http://schemas.microsoft.com/office/drawing/2014/main" id="{6017EFAE-E6E1-4315-89D8-E6D1E095E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5750" cy="114300"/>
    <xdr:pic>
      <xdr:nvPicPr>
        <xdr:cNvPr id="260" name="Image 259" descr="http://www.mystatsonline.com/ballsports/images/i_incomplete.gif">
          <a:extLst>
            <a:ext uri="{FF2B5EF4-FFF2-40B4-BE49-F238E27FC236}">
              <a16:creationId xmlns:a16="http://schemas.microsoft.com/office/drawing/2014/main" id="{EDF78757-B1C0-4035-BDB6-28C7E4340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285750" cy="114300"/>
    <xdr:pic>
      <xdr:nvPicPr>
        <xdr:cNvPr id="261" name="Image 260" descr="http://www.mystatsonline.com/ballsports/images/i_incomplete.gif">
          <a:extLst>
            <a:ext uri="{FF2B5EF4-FFF2-40B4-BE49-F238E27FC236}">
              <a16:creationId xmlns:a16="http://schemas.microsoft.com/office/drawing/2014/main" id="{1754FD71-C24C-4CAA-BC36-6EBDCBC12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5750" cy="114300"/>
    <xdr:pic>
      <xdr:nvPicPr>
        <xdr:cNvPr id="262" name="Image 261" descr="http://www.mystatsonline.com/ballsports/images/i_incomplete.gif">
          <a:extLst>
            <a:ext uri="{FF2B5EF4-FFF2-40B4-BE49-F238E27FC236}">
              <a16:creationId xmlns:a16="http://schemas.microsoft.com/office/drawing/2014/main" id="{A03225E0-A763-4C3E-AEB5-FBE9F9E23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285750" cy="114300"/>
    <xdr:pic>
      <xdr:nvPicPr>
        <xdr:cNvPr id="263" name="Image 262" descr="http://www.mystatsonline.com/ballsports/images/i_incomplete.gif">
          <a:extLst>
            <a:ext uri="{FF2B5EF4-FFF2-40B4-BE49-F238E27FC236}">
              <a16:creationId xmlns:a16="http://schemas.microsoft.com/office/drawing/2014/main" id="{8186ECE5-B6AC-4C3F-9F71-D85946614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5750" cy="114300"/>
    <xdr:pic>
      <xdr:nvPicPr>
        <xdr:cNvPr id="264" name="Image 263" descr="http://www.mystatsonline.com/ballsports/images/i_incomplete.gif">
          <a:extLst>
            <a:ext uri="{FF2B5EF4-FFF2-40B4-BE49-F238E27FC236}">
              <a16:creationId xmlns:a16="http://schemas.microsoft.com/office/drawing/2014/main" id="{BE9FA0CE-D28C-4608-92D6-F78F23C25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285750" cy="114300"/>
    <xdr:pic>
      <xdr:nvPicPr>
        <xdr:cNvPr id="265" name="Image 264" descr="http://www.mystatsonline.com/ballsports/images/i_incomplete.gif">
          <a:extLst>
            <a:ext uri="{FF2B5EF4-FFF2-40B4-BE49-F238E27FC236}">
              <a16:creationId xmlns:a16="http://schemas.microsoft.com/office/drawing/2014/main" id="{96D26929-1482-4ABF-8F82-EAE014C92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5750" cy="114300"/>
    <xdr:pic>
      <xdr:nvPicPr>
        <xdr:cNvPr id="266" name="Image 265" descr="http://www.mystatsonline.com/ballsports/images/i_incomplete.gif">
          <a:extLst>
            <a:ext uri="{FF2B5EF4-FFF2-40B4-BE49-F238E27FC236}">
              <a16:creationId xmlns:a16="http://schemas.microsoft.com/office/drawing/2014/main" id="{82941CB2-ACAE-42A5-8376-F1FEE0669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285750" cy="114300"/>
    <xdr:pic>
      <xdr:nvPicPr>
        <xdr:cNvPr id="267" name="Image 266" descr="http://www.mystatsonline.com/ballsports/images/i_incomplete.gif">
          <a:extLst>
            <a:ext uri="{FF2B5EF4-FFF2-40B4-BE49-F238E27FC236}">
              <a16:creationId xmlns:a16="http://schemas.microsoft.com/office/drawing/2014/main" id="{3CE54C06-70CB-43D4-BD7A-BA062A181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5750" cy="114300"/>
    <xdr:pic>
      <xdr:nvPicPr>
        <xdr:cNvPr id="268" name="Image 267" descr="http://www.mystatsonline.com/ballsports/images/i_incomplete.gif">
          <a:extLst>
            <a:ext uri="{FF2B5EF4-FFF2-40B4-BE49-F238E27FC236}">
              <a16:creationId xmlns:a16="http://schemas.microsoft.com/office/drawing/2014/main" id="{3BF4B51A-FF7A-43AB-9916-41998E778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285750" cy="114300"/>
    <xdr:pic>
      <xdr:nvPicPr>
        <xdr:cNvPr id="269" name="Image 268" descr="http://www.mystatsonline.com/ballsports/images/i_incomplete.gif">
          <a:extLst>
            <a:ext uri="{FF2B5EF4-FFF2-40B4-BE49-F238E27FC236}">
              <a16:creationId xmlns:a16="http://schemas.microsoft.com/office/drawing/2014/main" id="{2E353106-0ADB-473E-A2FA-C949C49FA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5750" cy="114300"/>
    <xdr:pic>
      <xdr:nvPicPr>
        <xdr:cNvPr id="270" name="Image 269" descr="http://www.mystatsonline.com/ballsports/images/i_incomplete.gif">
          <a:extLst>
            <a:ext uri="{FF2B5EF4-FFF2-40B4-BE49-F238E27FC236}">
              <a16:creationId xmlns:a16="http://schemas.microsoft.com/office/drawing/2014/main" id="{A80BD9AC-8A3C-492A-96F1-2F51AC525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285750" cy="114300"/>
    <xdr:pic>
      <xdr:nvPicPr>
        <xdr:cNvPr id="271" name="Image 270" descr="http://www.mystatsonline.com/ballsports/images/i_incomplete.gif">
          <a:extLst>
            <a:ext uri="{FF2B5EF4-FFF2-40B4-BE49-F238E27FC236}">
              <a16:creationId xmlns:a16="http://schemas.microsoft.com/office/drawing/2014/main" id="{6AE3D307-4E54-4211-9F23-611611F89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5750" cy="114300"/>
    <xdr:pic>
      <xdr:nvPicPr>
        <xdr:cNvPr id="272" name="Image 271" descr="http://www.mystatsonline.com/ballsports/images/i_incomplete.gif">
          <a:extLst>
            <a:ext uri="{FF2B5EF4-FFF2-40B4-BE49-F238E27FC236}">
              <a16:creationId xmlns:a16="http://schemas.microsoft.com/office/drawing/2014/main" id="{DDD31E38-931D-4DEC-8F69-832B1B0F3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285750" cy="114300"/>
    <xdr:pic>
      <xdr:nvPicPr>
        <xdr:cNvPr id="273" name="Image 272" descr="http://www.mystatsonline.com/ballsports/images/i_incomplete.gif">
          <a:extLst>
            <a:ext uri="{FF2B5EF4-FFF2-40B4-BE49-F238E27FC236}">
              <a16:creationId xmlns:a16="http://schemas.microsoft.com/office/drawing/2014/main" id="{2AF50E2F-44E1-40EB-BB5C-3F02D008B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5750" cy="114300"/>
    <xdr:pic>
      <xdr:nvPicPr>
        <xdr:cNvPr id="274" name="Image 273" descr="http://www.mystatsonline.com/ballsports/images/i_incomplete.gif">
          <a:extLst>
            <a:ext uri="{FF2B5EF4-FFF2-40B4-BE49-F238E27FC236}">
              <a16:creationId xmlns:a16="http://schemas.microsoft.com/office/drawing/2014/main" id="{C544DFC7-402D-48E7-83BA-4408017EC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285750" cy="114300"/>
    <xdr:pic>
      <xdr:nvPicPr>
        <xdr:cNvPr id="275" name="Image 274" descr="http://www.mystatsonline.com/ballsports/images/i_incomplete.gif">
          <a:extLst>
            <a:ext uri="{FF2B5EF4-FFF2-40B4-BE49-F238E27FC236}">
              <a16:creationId xmlns:a16="http://schemas.microsoft.com/office/drawing/2014/main" id="{A8EE1719-09C1-475B-A274-2D5CE6794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5750" cy="114300"/>
    <xdr:pic>
      <xdr:nvPicPr>
        <xdr:cNvPr id="276" name="Image 275" descr="http://www.mystatsonline.com/ballsports/images/i_incomplete.gif">
          <a:extLst>
            <a:ext uri="{FF2B5EF4-FFF2-40B4-BE49-F238E27FC236}">
              <a16:creationId xmlns:a16="http://schemas.microsoft.com/office/drawing/2014/main" id="{01D7A33B-8AE3-49B6-B43D-3F92A5901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285750" cy="114300"/>
    <xdr:pic>
      <xdr:nvPicPr>
        <xdr:cNvPr id="277" name="Image 276" descr="http://www.mystatsonline.com/ballsports/images/i_incomplete.gif">
          <a:extLst>
            <a:ext uri="{FF2B5EF4-FFF2-40B4-BE49-F238E27FC236}">
              <a16:creationId xmlns:a16="http://schemas.microsoft.com/office/drawing/2014/main" id="{F0B93225-A54C-4042-B799-7D1BB9B4F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5750" cy="114300"/>
    <xdr:pic>
      <xdr:nvPicPr>
        <xdr:cNvPr id="278" name="Image 277" descr="http://www.mystatsonline.com/ballsports/images/i_incomplete.gif">
          <a:extLst>
            <a:ext uri="{FF2B5EF4-FFF2-40B4-BE49-F238E27FC236}">
              <a16:creationId xmlns:a16="http://schemas.microsoft.com/office/drawing/2014/main" id="{51ED6AE4-2343-4340-9BB0-C1A34DC92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285750" cy="114300"/>
    <xdr:pic>
      <xdr:nvPicPr>
        <xdr:cNvPr id="279" name="Image 278" descr="http://www.mystatsonline.com/ballsports/images/i_incomplete.gif">
          <a:extLst>
            <a:ext uri="{FF2B5EF4-FFF2-40B4-BE49-F238E27FC236}">
              <a16:creationId xmlns:a16="http://schemas.microsoft.com/office/drawing/2014/main" id="{AFB1D341-2388-47BB-95AA-01B466A07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5750" cy="114300"/>
    <xdr:pic>
      <xdr:nvPicPr>
        <xdr:cNvPr id="280" name="Image 279" descr="http://www.mystatsonline.com/ballsports/images/i_incomplete.gif">
          <a:extLst>
            <a:ext uri="{FF2B5EF4-FFF2-40B4-BE49-F238E27FC236}">
              <a16:creationId xmlns:a16="http://schemas.microsoft.com/office/drawing/2014/main" id="{C5E7159C-1E85-4D47-B762-F92D4AB43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285750" cy="114300"/>
    <xdr:pic>
      <xdr:nvPicPr>
        <xdr:cNvPr id="281" name="Image 280" descr="http://www.mystatsonline.com/ballsports/images/i_incomplete.gif">
          <a:extLst>
            <a:ext uri="{FF2B5EF4-FFF2-40B4-BE49-F238E27FC236}">
              <a16:creationId xmlns:a16="http://schemas.microsoft.com/office/drawing/2014/main" id="{895A9020-EE70-4C05-A3CB-99795776E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5750" cy="114300"/>
    <xdr:pic>
      <xdr:nvPicPr>
        <xdr:cNvPr id="282" name="Image 281" descr="http://www.mystatsonline.com/ballsports/images/i_incomplete.gif">
          <a:extLst>
            <a:ext uri="{FF2B5EF4-FFF2-40B4-BE49-F238E27FC236}">
              <a16:creationId xmlns:a16="http://schemas.microsoft.com/office/drawing/2014/main" id="{08263548-1315-4676-B913-A2D925D57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285750" cy="114300"/>
    <xdr:pic>
      <xdr:nvPicPr>
        <xdr:cNvPr id="283" name="Image 282" descr="http://www.mystatsonline.com/ballsports/images/i_incomplete.gif">
          <a:extLst>
            <a:ext uri="{FF2B5EF4-FFF2-40B4-BE49-F238E27FC236}">
              <a16:creationId xmlns:a16="http://schemas.microsoft.com/office/drawing/2014/main" id="{1A47318C-D1EB-423F-AE14-14FA46DD8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5750" cy="114300"/>
    <xdr:pic>
      <xdr:nvPicPr>
        <xdr:cNvPr id="284" name="Image 283" descr="http://www.mystatsonline.com/ballsports/images/i_incomplete.gif">
          <a:extLst>
            <a:ext uri="{FF2B5EF4-FFF2-40B4-BE49-F238E27FC236}">
              <a16:creationId xmlns:a16="http://schemas.microsoft.com/office/drawing/2014/main" id="{0A0D5361-B829-4D6B-950A-0C61255F6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285750" cy="114300"/>
    <xdr:pic>
      <xdr:nvPicPr>
        <xdr:cNvPr id="285" name="Image 284" descr="http://www.mystatsonline.com/ballsports/images/i_incomplete.gif">
          <a:extLst>
            <a:ext uri="{FF2B5EF4-FFF2-40B4-BE49-F238E27FC236}">
              <a16:creationId xmlns:a16="http://schemas.microsoft.com/office/drawing/2014/main" id="{3CCF2B57-7E7A-4655-B30D-F8CC17EEB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285750" cy="114300"/>
    <xdr:pic>
      <xdr:nvPicPr>
        <xdr:cNvPr id="286" name="Image 285" descr="http://www.mystatsonline.com/ballsports/images/i_incomplete.gif">
          <a:extLst>
            <a:ext uri="{FF2B5EF4-FFF2-40B4-BE49-F238E27FC236}">
              <a16:creationId xmlns:a16="http://schemas.microsoft.com/office/drawing/2014/main" id="{77DCA3AE-1C08-421D-888B-817A19D9E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285750" cy="114300"/>
    <xdr:pic>
      <xdr:nvPicPr>
        <xdr:cNvPr id="287" name="Image 286" descr="http://www.mystatsonline.com/ballsports/images/i_incomplete.gif">
          <a:extLst>
            <a:ext uri="{FF2B5EF4-FFF2-40B4-BE49-F238E27FC236}">
              <a16:creationId xmlns:a16="http://schemas.microsoft.com/office/drawing/2014/main" id="{B024C613-8644-4464-B282-B9799BC4F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5750" cy="114300"/>
    <xdr:pic>
      <xdr:nvPicPr>
        <xdr:cNvPr id="288" name="Image 287" descr="http://www.mystatsonline.com/ballsports/images/i_incomplete.gif">
          <a:extLst>
            <a:ext uri="{FF2B5EF4-FFF2-40B4-BE49-F238E27FC236}">
              <a16:creationId xmlns:a16="http://schemas.microsoft.com/office/drawing/2014/main" id="{1A97041F-773F-4F20-9E2E-9520CE5BB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285750" cy="114300"/>
    <xdr:pic>
      <xdr:nvPicPr>
        <xdr:cNvPr id="289" name="Image 288" descr="http://www.mystatsonline.com/ballsports/images/i_incomplete.gif">
          <a:extLst>
            <a:ext uri="{FF2B5EF4-FFF2-40B4-BE49-F238E27FC236}">
              <a16:creationId xmlns:a16="http://schemas.microsoft.com/office/drawing/2014/main" id="{DEB9CD45-FCCD-458D-AF68-DFA37E3AC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5750" cy="114300"/>
    <xdr:pic>
      <xdr:nvPicPr>
        <xdr:cNvPr id="290" name="Image 289" descr="http://www.mystatsonline.com/ballsports/images/i_incomplete.gif">
          <a:extLst>
            <a:ext uri="{FF2B5EF4-FFF2-40B4-BE49-F238E27FC236}">
              <a16:creationId xmlns:a16="http://schemas.microsoft.com/office/drawing/2014/main" id="{22A6DAF2-8FD0-4CC2-972C-C7D67EA47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285750" cy="114300"/>
    <xdr:pic>
      <xdr:nvPicPr>
        <xdr:cNvPr id="291" name="Image 290" descr="http://www.mystatsonline.com/ballsports/images/i_incomplete.gif">
          <a:extLst>
            <a:ext uri="{FF2B5EF4-FFF2-40B4-BE49-F238E27FC236}">
              <a16:creationId xmlns:a16="http://schemas.microsoft.com/office/drawing/2014/main" id="{93DA71E7-B0F8-4FB0-8178-ECBB5247A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285750" cy="114300"/>
    <xdr:pic>
      <xdr:nvPicPr>
        <xdr:cNvPr id="292" name="Image 291" descr="http://www.mystatsonline.com/ballsports/images/i_incomplete.gif">
          <a:extLst>
            <a:ext uri="{FF2B5EF4-FFF2-40B4-BE49-F238E27FC236}">
              <a16:creationId xmlns:a16="http://schemas.microsoft.com/office/drawing/2014/main" id="{36E747D8-0504-4926-A2D8-74648774B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285750" cy="114300"/>
    <xdr:pic>
      <xdr:nvPicPr>
        <xdr:cNvPr id="293" name="Image 292" descr="http://www.mystatsonline.com/ballsports/images/i_incomplete.gif">
          <a:extLst>
            <a:ext uri="{FF2B5EF4-FFF2-40B4-BE49-F238E27FC236}">
              <a16:creationId xmlns:a16="http://schemas.microsoft.com/office/drawing/2014/main" id="{6C58A4CB-9153-4202-8057-F7B959FF4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285750" cy="114300"/>
    <xdr:pic>
      <xdr:nvPicPr>
        <xdr:cNvPr id="294" name="Image 293" descr="http://www.mystatsonline.com/ballsports/images/i_incomplete.gif">
          <a:extLst>
            <a:ext uri="{FF2B5EF4-FFF2-40B4-BE49-F238E27FC236}">
              <a16:creationId xmlns:a16="http://schemas.microsoft.com/office/drawing/2014/main" id="{EAF98FCD-F65E-4BB8-AAEE-82C1F759F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285750" cy="114300"/>
    <xdr:pic>
      <xdr:nvPicPr>
        <xdr:cNvPr id="295" name="Image 294" descr="http://www.mystatsonline.com/ballsports/images/i_incomplete.gif">
          <a:extLst>
            <a:ext uri="{FF2B5EF4-FFF2-40B4-BE49-F238E27FC236}">
              <a16:creationId xmlns:a16="http://schemas.microsoft.com/office/drawing/2014/main" id="{D13E76FC-E811-4AA2-B9D8-6FE2E3E93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5750" cy="114300"/>
    <xdr:pic>
      <xdr:nvPicPr>
        <xdr:cNvPr id="296" name="Image 295" descr="http://www.mystatsonline.com/ballsports/images/i_incomplete.gif">
          <a:extLst>
            <a:ext uri="{FF2B5EF4-FFF2-40B4-BE49-F238E27FC236}">
              <a16:creationId xmlns:a16="http://schemas.microsoft.com/office/drawing/2014/main" id="{9799DAEE-211B-4651-996C-83AA25718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285750" cy="114300"/>
    <xdr:pic>
      <xdr:nvPicPr>
        <xdr:cNvPr id="297" name="Image 296" descr="http://www.mystatsonline.com/ballsports/images/i_incomplete.gif">
          <a:extLst>
            <a:ext uri="{FF2B5EF4-FFF2-40B4-BE49-F238E27FC236}">
              <a16:creationId xmlns:a16="http://schemas.microsoft.com/office/drawing/2014/main" id="{903AD9E7-8D52-4DD8-A5C1-1BFCEC089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5750" cy="114300"/>
    <xdr:pic>
      <xdr:nvPicPr>
        <xdr:cNvPr id="298" name="Image 297" descr="http://www.mystatsonline.com/ballsports/images/i_incomplete.gif">
          <a:extLst>
            <a:ext uri="{FF2B5EF4-FFF2-40B4-BE49-F238E27FC236}">
              <a16:creationId xmlns:a16="http://schemas.microsoft.com/office/drawing/2014/main" id="{21E17370-640D-408F-B905-FD5374923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285750" cy="114300"/>
    <xdr:pic>
      <xdr:nvPicPr>
        <xdr:cNvPr id="299" name="Image 298" descr="http://www.mystatsonline.com/ballsports/images/i_incomplete.gif">
          <a:extLst>
            <a:ext uri="{FF2B5EF4-FFF2-40B4-BE49-F238E27FC236}">
              <a16:creationId xmlns:a16="http://schemas.microsoft.com/office/drawing/2014/main" id="{9533EADD-C776-4689-A6D4-6007222FB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285750" cy="114300"/>
    <xdr:pic>
      <xdr:nvPicPr>
        <xdr:cNvPr id="300" name="Image 299" descr="http://www.mystatsonline.com/ballsports/images/i_incomplete.gif">
          <a:extLst>
            <a:ext uri="{FF2B5EF4-FFF2-40B4-BE49-F238E27FC236}">
              <a16:creationId xmlns:a16="http://schemas.microsoft.com/office/drawing/2014/main" id="{C9623977-C662-4513-887C-45E65F499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285750" cy="114300"/>
    <xdr:pic>
      <xdr:nvPicPr>
        <xdr:cNvPr id="301" name="Image 300" descr="http://www.mystatsonline.com/ballsports/images/i_incomplete.gif">
          <a:extLst>
            <a:ext uri="{FF2B5EF4-FFF2-40B4-BE49-F238E27FC236}">
              <a16:creationId xmlns:a16="http://schemas.microsoft.com/office/drawing/2014/main" id="{5C1DF181-790F-4FF7-868B-6960BB0FC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5750" cy="114300"/>
    <xdr:pic>
      <xdr:nvPicPr>
        <xdr:cNvPr id="302" name="Image 301" descr="http://www.mystatsonline.com/ballsports/images/i_incomplete.gif">
          <a:extLst>
            <a:ext uri="{FF2B5EF4-FFF2-40B4-BE49-F238E27FC236}">
              <a16:creationId xmlns:a16="http://schemas.microsoft.com/office/drawing/2014/main" id="{0C0EB61F-D55F-465D-BA8B-844ABF073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285750" cy="114300"/>
    <xdr:pic>
      <xdr:nvPicPr>
        <xdr:cNvPr id="303" name="Image 302" descr="http://www.mystatsonline.com/ballsports/images/i_incomplete.gif">
          <a:extLst>
            <a:ext uri="{FF2B5EF4-FFF2-40B4-BE49-F238E27FC236}">
              <a16:creationId xmlns:a16="http://schemas.microsoft.com/office/drawing/2014/main" id="{B2680C72-5C4D-44B0-B7A5-BCC451BE6D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5750" cy="114300"/>
    <xdr:pic>
      <xdr:nvPicPr>
        <xdr:cNvPr id="304" name="Image 303" descr="http://www.mystatsonline.com/ballsports/images/i_incomplete.gif">
          <a:extLst>
            <a:ext uri="{FF2B5EF4-FFF2-40B4-BE49-F238E27FC236}">
              <a16:creationId xmlns:a16="http://schemas.microsoft.com/office/drawing/2014/main" id="{1B24DFD6-0995-4E97-9ECF-03BDE91EC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285750" cy="114300"/>
    <xdr:pic>
      <xdr:nvPicPr>
        <xdr:cNvPr id="305" name="Image 304" descr="http://www.mystatsonline.com/ballsports/images/i_incomplete.gif">
          <a:extLst>
            <a:ext uri="{FF2B5EF4-FFF2-40B4-BE49-F238E27FC236}">
              <a16:creationId xmlns:a16="http://schemas.microsoft.com/office/drawing/2014/main" id="{EC655F3F-5526-4BA0-B10F-8467D8707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5750" cy="114300"/>
    <xdr:pic>
      <xdr:nvPicPr>
        <xdr:cNvPr id="306" name="Image 305" descr="http://www.mystatsonline.com/ballsports/images/i_incomplete.gif">
          <a:extLst>
            <a:ext uri="{FF2B5EF4-FFF2-40B4-BE49-F238E27FC236}">
              <a16:creationId xmlns:a16="http://schemas.microsoft.com/office/drawing/2014/main" id="{E67773BF-9001-48C4-9150-ACD496B66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285750" cy="114300"/>
    <xdr:pic>
      <xdr:nvPicPr>
        <xdr:cNvPr id="307" name="Image 306" descr="http://www.mystatsonline.com/ballsports/images/i_incomplete.gif">
          <a:extLst>
            <a:ext uri="{FF2B5EF4-FFF2-40B4-BE49-F238E27FC236}">
              <a16:creationId xmlns:a16="http://schemas.microsoft.com/office/drawing/2014/main" id="{9ED268AB-4BB7-40E0-82D1-0FF0271AE5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5750" cy="114300"/>
    <xdr:pic>
      <xdr:nvPicPr>
        <xdr:cNvPr id="308" name="Image 307" descr="http://www.mystatsonline.com/ballsports/images/i_incomplete.gif">
          <a:extLst>
            <a:ext uri="{FF2B5EF4-FFF2-40B4-BE49-F238E27FC236}">
              <a16:creationId xmlns:a16="http://schemas.microsoft.com/office/drawing/2014/main" id="{EECF4D88-7ADA-4E8D-B362-FA43071C6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285750" cy="114300"/>
    <xdr:pic>
      <xdr:nvPicPr>
        <xdr:cNvPr id="309" name="Image 308" descr="http://www.mystatsonline.com/ballsports/images/i_incomplete.gif">
          <a:extLst>
            <a:ext uri="{FF2B5EF4-FFF2-40B4-BE49-F238E27FC236}">
              <a16:creationId xmlns:a16="http://schemas.microsoft.com/office/drawing/2014/main" id="{12E7176D-613D-48C2-A811-02E2AB989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5750" cy="114300"/>
    <xdr:pic>
      <xdr:nvPicPr>
        <xdr:cNvPr id="310" name="Image 309" descr="http://www.mystatsonline.com/ballsports/images/i_incomplete.gif">
          <a:extLst>
            <a:ext uri="{FF2B5EF4-FFF2-40B4-BE49-F238E27FC236}">
              <a16:creationId xmlns:a16="http://schemas.microsoft.com/office/drawing/2014/main" id="{D0C75130-6C00-42FD-8BD1-62B725E00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285750" cy="114300"/>
    <xdr:pic>
      <xdr:nvPicPr>
        <xdr:cNvPr id="311" name="Image 310" descr="http://www.mystatsonline.com/ballsports/images/i_incomplete.gif">
          <a:extLst>
            <a:ext uri="{FF2B5EF4-FFF2-40B4-BE49-F238E27FC236}">
              <a16:creationId xmlns:a16="http://schemas.microsoft.com/office/drawing/2014/main" id="{A8A4D01B-0E59-4C95-AD84-2227B6BCA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5750" cy="114300"/>
    <xdr:pic>
      <xdr:nvPicPr>
        <xdr:cNvPr id="312" name="Image 311" descr="http://www.mystatsonline.com/ballsports/images/i_incomplete.gif">
          <a:extLst>
            <a:ext uri="{FF2B5EF4-FFF2-40B4-BE49-F238E27FC236}">
              <a16:creationId xmlns:a16="http://schemas.microsoft.com/office/drawing/2014/main" id="{0EC0AAEE-AF76-4092-8E81-E91151E18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285750" cy="114300"/>
    <xdr:pic>
      <xdr:nvPicPr>
        <xdr:cNvPr id="313" name="Image 312" descr="http://www.mystatsonline.com/ballsports/images/i_incomplete.gif">
          <a:extLst>
            <a:ext uri="{FF2B5EF4-FFF2-40B4-BE49-F238E27FC236}">
              <a16:creationId xmlns:a16="http://schemas.microsoft.com/office/drawing/2014/main" id="{9AA235F2-DD09-4731-9C7B-6FAC710D4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314" name="Image 313" descr="http://www.mystatsonline.com/ballsports/images/i_incomplete.gif">
          <a:extLst>
            <a:ext uri="{FF2B5EF4-FFF2-40B4-BE49-F238E27FC236}">
              <a16:creationId xmlns:a16="http://schemas.microsoft.com/office/drawing/2014/main" id="{61AA84EC-7B2E-457E-A360-0DEA5A7CC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315" name="Image 314" descr="http://www.mystatsonline.com/ballsports/images/i_incomplete.gif">
          <a:extLst>
            <a:ext uri="{FF2B5EF4-FFF2-40B4-BE49-F238E27FC236}">
              <a16:creationId xmlns:a16="http://schemas.microsoft.com/office/drawing/2014/main" id="{2FE7AC0C-6646-45ED-A56F-1DFFBC10A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316" name="Image 315" descr="http://www.mystatsonline.com/ballsports/images/i_incomplete.gif">
          <a:extLst>
            <a:ext uri="{FF2B5EF4-FFF2-40B4-BE49-F238E27FC236}">
              <a16:creationId xmlns:a16="http://schemas.microsoft.com/office/drawing/2014/main" id="{02866A46-C667-4B44-A894-9F1E671EC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317" name="Image 316" descr="http://www.mystatsonline.com/ballsports/images/i_incomplete.gif">
          <a:extLst>
            <a:ext uri="{FF2B5EF4-FFF2-40B4-BE49-F238E27FC236}">
              <a16:creationId xmlns:a16="http://schemas.microsoft.com/office/drawing/2014/main" id="{F2D5A8F3-BCCC-4448-9F73-FB8EF25A4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318" name="Image 317" descr="http://www.mystatsonline.com/ballsports/images/i_incomplete.gif">
          <a:extLst>
            <a:ext uri="{FF2B5EF4-FFF2-40B4-BE49-F238E27FC236}">
              <a16:creationId xmlns:a16="http://schemas.microsoft.com/office/drawing/2014/main" id="{2087E2D7-7DF9-4B93-BC91-4D356264E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319" name="Image 318" descr="http://www.mystatsonline.com/ballsports/images/i_incomplete.gif">
          <a:extLst>
            <a:ext uri="{FF2B5EF4-FFF2-40B4-BE49-F238E27FC236}">
              <a16:creationId xmlns:a16="http://schemas.microsoft.com/office/drawing/2014/main" id="{3E6341BE-7555-4523-BAAA-58AC11BBB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285750" cy="114300"/>
    <xdr:pic>
      <xdr:nvPicPr>
        <xdr:cNvPr id="320" name="Image 319" descr="http://www.mystatsonline.com/ballsports/images/i_incomplete.gif">
          <a:extLst>
            <a:ext uri="{FF2B5EF4-FFF2-40B4-BE49-F238E27FC236}">
              <a16:creationId xmlns:a16="http://schemas.microsoft.com/office/drawing/2014/main" id="{26654735-1EBE-4764-AC30-FCD0EDF38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5750" cy="114300"/>
    <xdr:pic>
      <xdr:nvPicPr>
        <xdr:cNvPr id="321" name="Image 320" descr="http://www.mystatsonline.com/ballsports/images/i_incomplete.gif">
          <a:extLst>
            <a:ext uri="{FF2B5EF4-FFF2-40B4-BE49-F238E27FC236}">
              <a16:creationId xmlns:a16="http://schemas.microsoft.com/office/drawing/2014/main" id="{D8FD7303-70BE-406B-9222-FB53613F5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285750" cy="114300"/>
    <xdr:pic>
      <xdr:nvPicPr>
        <xdr:cNvPr id="322" name="Image 321" descr="http://www.mystatsonline.com/ballsports/images/i_incomplete.gif">
          <a:extLst>
            <a:ext uri="{FF2B5EF4-FFF2-40B4-BE49-F238E27FC236}">
              <a16:creationId xmlns:a16="http://schemas.microsoft.com/office/drawing/2014/main" id="{BEC4A744-639F-4E8C-A9FE-69662311F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5750" cy="114300"/>
    <xdr:pic>
      <xdr:nvPicPr>
        <xdr:cNvPr id="323" name="Image 322" descr="http://www.mystatsonline.com/ballsports/images/i_incomplete.gif">
          <a:extLst>
            <a:ext uri="{FF2B5EF4-FFF2-40B4-BE49-F238E27FC236}">
              <a16:creationId xmlns:a16="http://schemas.microsoft.com/office/drawing/2014/main" id="{2FB974C3-113E-4F59-95F8-AFBA8AB9A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285750" cy="114300"/>
    <xdr:pic>
      <xdr:nvPicPr>
        <xdr:cNvPr id="324" name="Image 323" descr="http://www.mystatsonline.com/ballsports/images/i_incomplete.gif">
          <a:extLst>
            <a:ext uri="{FF2B5EF4-FFF2-40B4-BE49-F238E27FC236}">
              <a16:creationId xmlns:a16="http://schemas.microsoft.com/office/drawing/2014/main" id="{57B969AB-403F-4CE0-805B-08EBAEC70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5750" cy="114300"/>
    <xdr:pic>
      <xdr:nvPicPr>
        <xdr:cNvPr id="325" name="Image 324" descr="http://www.mystatsonline.com/ballsports/images/i_incomplete.gif">
          <a:extLst>
            <a:ext uri="{FF2B5EF4-FFF2-40B4-BE49-F238E27FC236}">
              <a16:creationId xmlns:a16="http://schemas.microsoft.com/office/drawing/2014/main" id="{32DC3857-026D-4941-B930-246253B59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285750" cy="114300"/>
    <xdr:pic>
      <xdr:nvPicPr>
        <xdr:cNvPr id="326" name="Image 325" descr="http://www.mystatsonline.com/ballsports/images/i_incomplete.gif">
          <a:extLst>
            <a:ext uri="{FF2B5EF4-FFF2-40B4-BE49-F238E27FC236}">
              <a16:creationId xmlns:a16="http://schemas.microsoft.com/office/drawing/2014/main" id="{1B533675-9784-4D1E-89BC-ADEDCBBF8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5750" cy="114300"/>
    <xdr:pic>
      <xdr:nvPicPr>
        <xdr:cNvPr id="327" name="Image 326" descr="http://www.mystatsonline.com/ballsports/images/i_incomplete.gif">
          <a:extLst>
            <a:ext uri="{FF2B5EF4-FFF2-40B4-BE49-F238E27FC236}">
              <a16:creationId xmlns:a16="http://schemas.microsoft.com/office/drawing/2014/main" id="{5D373ABD-77BA-448A-BA17-55A3D1976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285750" cy="114300"/>
    <xdr:pic>
      <xdr:nvPicPr>
        <xdr:cNvPr id="328" name="Image 327" descr="http://www.mystatsonline.com/ballsports/images/i_incomplete.gif">
          <a:extLst>
            <a:ext uri="{FF2B5EF4-FFF2-40B4-BE49-F238E27FC236}">
              <a16:creationId xmlns:a16="http://schemas.microsoft.com/office/drawing/2014/main" id="{35970824-DABE-4253-938C-C182C0EF7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5750" cy="114300"/>
    <xdr:pic>
      <xdr:nvPicPr>
        <xdr:cNvPr id="329" name="Image 328" descr="http://www.mystatsonline.com/ballsports/images/i_incomplete.gif">
          <a:extLst>
            <a:ext uri="{FF2B5EF4-FFF2-40B4-BE49-F238E27FC236}">
              <a16:creationId xmlns:a16="http://schemas.microsoft.com/office/drawing/2014/main" id="{132E5F39-B997-43B3-A2BB-76C35CD3E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285750" cy="114300"/>
    <xdr:pic>
      <xdr:nvPicPr>
        <xdr:cNvPr id="330" name="Image 329" descr="http://www.mystatsonline.com/ballsports/images/i_incomplete.gif">
          <a:extLst>
            <a:ext uri="{FF2B5EF4-FFF2-40B4-BE49-F238E27FC236}">
              <a16:creationId xmlns:a16="http://schemas.microsoft.com/office/drawing/2014/main" id="{5517E9F8-5F6A-443B-80DB-AD6816F02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5750" cy="114300"/>
    <xdr:pic>
      <xdr:nvPicPr>
        <xdr:cNvPr id="331" name="Image 330" descr="http://www.mystatsonline.com/ballsports/images/i_incomplete.gif">
          <a:extLst>
            <a:ext uri="{FF2B5EF4-FFF2-40B4-BE49-F238E27FC236}">
              <a16:creationId xmlns:a16="http://schemas.microsoft.com/office/drawing/2014/main" id="{1B419D78-500E-44DC-B0D1-A9B2BAA5A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285750" cy="114300"/>
    <xdr:pic>
      <xdr:nvPicPr>
        <xdr:cNvPr id="332" name="Image 331" descr="http://www.mystatsonline.com/ballsports/images/i_incomplete.gif">
          <a:extLst>
            <a:ext uri="{FF2B5EF4-FFF2-40B4-BE49-F238E27FC236}">
              <a16:creationId xmlns:a16="http://schemas.microsoft.com/office/drawing/2014/main" id="{E589E01D-8EE0-458E-991A-B07CDB802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5750" cy="114300"/>
    <xdr:pic>
      <xdr:nvPicPr>
        <xdr:cNvPr id="333" name="Image 332" descr="http://www.mystatsonline.com/ballsports/images/i_incomplete.gif">
          <a:extLst>
            <a:ext uri="{FF2B5EF4-FFF2-40B4-BE49-F238E27FC236}">
              <a16:creationId xmlns:a16="http://schemas.microsoft.com/office/drawing/2014/main" id="{6CF906AA-4C6D-423E-84CD-5A7B6B736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285750" cy="114300"/>
    <xdr:pic>
      <xdr:nvPicPr>
        <xdr:cNvPr id="334" name="Image 333" descr="http://www.mystatsonline.com/ballsports/images/i_incomplete.gif">
          <a:extLst>
            <a:ext uri="{FF2B5EF4-FFF2-40B4-BE49-F238E27FC236}">
              <a16:creationId xmlns:a16="http://schemas.microsoft.com/office/drawing/2014/main" id="{1FF9BBFE-A120-4096-A57A-329BE984E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5750" cy="114300"/>
    <xdr:pic>
      <xdr:nvPicPr>
        <xdr:cNvPr id="335" name="Image 334" descr="http://www.mystatsonline.com/ballsports/images/i_incomplete.gif">
          <a:extLst>
            <a:ext uri="{FF2B5EF4-FFF2-40B4-BE49-F238E27FC236}">
              <a16:creationId xmlns:a16="http://schemas.microsoft.com/office/drawing/2014/main" id="{DB36708E-4EF3-4D15-B6BA-CEABCCFB4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285750" cy="114300"/>
    <xdr:pic>
      <xdr:nvPicPr>
        <xdr:cNvPr id="336" name="Image 335" descr="http://www.mystatsonline.com/ballsports/images/i_incomplete.gif">
          <a:extLst>
            <a:ext uri="{FF2B5EF4-FFF2-40B4-BE49-F238E27FC236}">
              <a16:creationId xmlns:a16="http://schemas.microsoft.com/office/drawing/2014/main" id="{4C7129DD-D861-40E4-9E67-1EA816EC2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5750" cy="114300"/>
    <xdr:pic>
      <xdr:nvPicPr>
        <xdr:cNvPr id="337" name="Image 336" descr="http://www.mystatsonline.com/ballsports/images/i_incomplete.gif">
          <a:extLst>
            <a:ext uri="{FF2B5EF4-FFF2-40B4-BE49-F238E27FC236}">
              <a16:creationId xmlns:a16="http://schemas.microsoft.com/office/drawing/2014/main" id="{A251078E-0BF1-4723-B58B-10BBDF80C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285750" cy="114300"/>
    <xdr:pic>
      <xdr:nvPicPr>
        <xdr:cNvPr id="338" name="Image 337" descr="http://www.mystatsonline.com/ballsports/images/i_incomplete.gif">
          <a:extLst>
            <a:ext uri="{FF2B5EF4-FFF2-40B4-BE49-F238E27FC236}">
              <a16:creationId xmlns:a16="http://schemas.microsoft.com/office/drawing/2014/main" id="{77A58882-805C-4F36-B68A-4F36D52F7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5750" cy="114300"/>
    <xdr:pic>
      <xdr:nvPicPr>
        <xdr:cNvPr id="339" name="Image 338" descr="http://www.mystatsonline.com/ballsports/images/i_incomplete.gif">
          <a:extLst>
            <a:ext uri="{FF2B5EF4-FFF2-40B4-BE49-F238E27FC236}">
              <a16:creationId xmlns:a16="http://schemas.microsoft.com/office/drawing/2014/main" id="{E90B8918-CD9F-48E1-A06F-6C1801852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285750" cy="114300"/>
    <xdr:pic>
      <xdr:nvPicPr>
        <xdr:cNvPr id="340" name="Image 339" descr="http://www.mystatsonline.com/ballsports/images/i_incomplete.gif">
          <a:extLst>
            <a:ext uri="{FF2B5EF4-FFF2-40B4-BE49-F238E27FC236}">
              <a16:creationId xmlns:a16="http://schemas.microsoft.com/office/drawing/2014/main" id="{77EAF25E-04B4-4ACA-9F60-097E73090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5750" cy="114300"/>
    <xdr:pic>
      <xdr:nvPicPr>
        <xdr:cNvPr id="341" name="Image 340" descr="http://www.mystatsonline.com/ballsports/images/i_incomplete.gif">
          <a:extLst>
            <a:ext uri="{FF2B5EF4-FFF2-40B4-BE49-F238E27FC236}">
              <a16:creationId xmlns:a16="http://schemas.microsoft.com/office/drawing/2014/main" id="{EF74E5B6-C07E-4F8C-A82E-D45B8A943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285750" cy="114300"/>
    <xdr:pic>
      <xdr:nvPicPr>
        <xdr:cNvPr id="342" name="Image 341" descr="http://www.mystatsonline.com/ballsports/images/i_incomplete.gif">
          <a:extLst>
            <a:ext uri="{FF2B5EF4-FFF2-40B4-BE49-F238E27FC236}">
              <a16:creationId xmlns:a16="http://schemas.microsoft.com/office/drawing/2014/main" id="{04103A49-9333-45AA-B336-F46763844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5750" cy="114300"/>
    <xdr:pic>
      <xdr:nvPicPr>
        <xdr:cNvPr id="343" name="Image 342" descr="http://www.mystatsonline.com/ballsports/images/i_incomplete.gif">
          <a:extLst>
            <a:ext uri="{FF2B5EF4-FFF2-40B4-BE49-F238E27FC236}">
              <a16:creationId xmlns:a16="http://schemas.microsoft.com/office/drawing/2014/main" id="{0A6FBB78-1B31-4EC1-9909-30F3D77F4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285750" cy="114300"/>
    <xdr:pic>
      <xdr:nvPicPr>
        <xdr:cNvPr id="344" name="Image 343" descr="http://www.mystatsonline.com/ballsports/images/i_incomplete.gif">
          <a:extLst>
            <a:ext uri="{FF2B5EF4-FFF2-40B4-BE49-F238E27FC236}">
              <a16:creationId xmlns:a16="http://schemas.microsoft.com/office/drawing/2014/main" id="{94784268-EB70-4A8F-B096-4FFCC8257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5750" cy="114300"/>
    <xdr:pic>
      <xdr:nvPicPr>
        <xdr:cNvPr id="345" name="Image 344" descr="http://www.mystatsonline.com/ballsports/images/i_incomplete.gif">
          <a:extLst>
            <a:ext uri="{FF2B5EF4-FFF2-40B4-BE49-F238E27FC236}">
              <a16:creationId xmlns:a16="http://schemas.microsoft.com/office/drawing/2014/main" id="{D505BA61-83CF-46E6-A48A-2D84AEB1E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285750" cy="114300"/>
    <xdr:pic>
      <xdr:nvPicPr>
        <xdr:cNvPr id="346" name="Image 345" descr="http://www.mystatsonline.com/ballsports/images/i_incomplete.gif">
          <a:extLst>
            <a:ext uri="{FF2B5EF4-FFF2-40B4-BE49-F238E27FC236}">
              <a16:creationId xmlns:a16="http://schemas.microsoft.com/office/drawing/2014/main" id="{8944C8BB-9665-4B5E-A947-4B339DD6D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285750" cy="114300"/>
    <xdr:pic>
      <xdr:nvPicPr>
        <xdr:cNvPr id="347" name="Image 346" descr="http://www.mystatsonline.com/ballsports/images/i_incomplete.gif">
          <a:extLst>
            <a:ext uri="{FF2B5EF4-FFF2-40B4-BE49-F238E27FC236}">
              <a16:creationId xmlns:a16="http://schemas.microsoft.com/office/drawing/2014/main" id="{22CBD77D-F3EB-421B-88DA-CF7E1C4D9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285750" cy="114300"/>
    <xdr:pic>
      <xdr:nvPicPr>
        <xdr:cNvPr id="348" name="Image 347" descr="http://www.mystatsonline.com/ballsports/images/i_incomplete.gif">
          <a:extLst>
            <a:ext uri="{FF2B5EF4-FFF2-40B4-BE49-F238E27FC236}">
              <a16:creationId xmlns:a16="http://schemas.microsoft.com/office/drawing/2014/main" id="{FE4C9001-6223-44DA-9ECD-802857C59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5750" cy="114300"/>
    <xdr:pic>
      <xdr:nvPicPr>
        <xdr:cNvPr id="349" name="Image 348" descr="http://www.mystatsonline.com/ballsports/images/i_incomplete.gif">
          <a:extLst>
            <a:ext uri="{FF2B5EF4-FFF2-40B4-BE49-F238E27FC236}">
              <a16:creationId xmlns:a16="http://schemas.microsoft.com/office/drawing/2014/main" id="{98C87797-A2CD-4697-8C03-4AA8BBF67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285750" cy="114300"/>
    <xdr:pic>
      <xdr:nvPicPr>
        <xdr:cNvPr id="350" name="Image 349" descr="http://www.mystatsonline.com/ballsports/images/i_incomplete.gif">
          <a:extLst>
            <a:ext uri="{FF2B5EF4-FFF2-40B4-BE49-F238E27FC236}">
              <a16:creationId xmlns:a16="http://schemas.microsoft.com/office/drawing/2014/main" id="{18A72716-DF2E-4E17-A340-85ABF6373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5750" cy="114300"/>
    <xdr:pic>
      <xdr:nvPicPr>
        <xdr:cNvPr id="351" name="Image 350" descr="http://www.mystatsonline.com/ballsports/images/i_incomplete.gif">
          <a:extLst>
            <a:ext uri="{FF2B5EF4-FFF2-40B4-BE49-F238E27FC236}">
              <a16:creationId xmlns:a16="http://schemas.microsoft.com/office/drawing/2014/main" id="{12FDB64B-5373-49F1-88B4-FD413A504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285750" cy="114300"/>
    <xdr:pic>
      <xdr:nvPicPr>
        <xdr:cNvPr id="352" name="Image 351" descr="http://www.mystatsonline.com/ballsports/images/i_incomplete.gif">
          <a:extLst>
            <a:ext uri="{FF2B5EF4-FFF2-40B4-BE49-F238E27FC236}">
              <a16:creationId xmlns:a16="http://schemas.microsoft.com/office/drawing/2014/main" id="{4B3EC9B9-CE3C-4BC6-A827-A48E5B7F5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5750" cy="114300"/>
    <xdr:pic>
      <xdr:nvPicPr>
        <xdr:cNvPr id="353" name="Image 352" descr="http://www.mystatsonline.com/ballsports/images/i_incomplete.gif">
          <a:extLst>
            <a:ext uri="{FF2B5EF4-FFF2-40B4-BE49-F238E27FC236}">
              <a16:creationId xmlns:a16="http://schemas.microsoft.com/office/drawing/2014/main" id="{65D20A17-E5E0-4EF7-9073-86CF939C9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285750" cy="114300"/>
    <xdr:pic>
      <xdr:nvPicPr>
        <xdr:cNvPr id="354" name="Image 353" descr="http://www.mystatsonline.com/ballsports/images/i_incomplete.gif">
          <a:extLst>
            <a:ext uri="{FF2B5EF4-FFF2-40B4-BE49-F238E27FC236}">
              <a16:creationId xmlns:a16="http://schemas.microsoft.com/office/drawing/2014/main" id="{BA43B574-0F6F-4D00-A934-B1899376A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5750" cy="114300"/>
    <xdr:pic>
      <xdr:nvPicPr>
        <xdr:cNvPr id="355" name="Image 354" descr="http://www.mystatsonline.com/ballsports/images/i_incomplete.gif">
          <a:extLst>
            <a:ext uri="{FF2B5EF4-FFF2-40B4-BE49-F238E27FC236}">
              <a16:creationId xmlns:a16="http://schemas.microsoft.com/office/drawing/2014/main" id="{DA847262-DDA3-4FA3-AF30-725DEF61A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285750" cy="114300"/>
    <xdr:pic>
      <xdr:nvPicPr>
        <xdr:cNvPr id="356" name="Image 355" descr="http://www.mystatsonline.com/ballsports/images/i_incomplete.gif">
          <a:extLst>
            <a:ext uri="{FF2B5EF4-FFF2-40B4-BE49-F238E27FC236}">
              <a16:creationId xmlns:a16="http://schemas.microsoft.com/office/drawing/2014/main" id="{16DA8489-0C4F-4E84-A182-6135BA9CA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5750" cy="114300"/>
    <xdr:pic>
      <xdr:nvPicPr>
        <xdr:cNvPr id="357" name="Image 356" descr="http://www.mystatsonline.com/ballsports/images/i_incomplete.gif">
          <a:extLst>
            <a:ext uri="{FF2B5EF4-FFF2-40B4-BE49-F238E27FC236}">
              <a16:creationId xmlns:a16="http://schemas.microsoft.com/office/drawing/2014/main" id="{9114FFDD-85F9-4CAF-8921-6D3FDD740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285750" cy="114300"/>
    <xdr:pic>
      <xdr:nvPicPr>
        <xdr:cNvPr id="358" name="Image 357" descr="http://www.mystatsonline.com/ballsports/images/i_incomplete.gif">
          <a:extLst>
            <a:ext uri="{FF2B5EF4-FFF2-40B4-BE49-F238E27FC236}">
              <a16:creationId xmlns:a16="http://schemas.microsoft.com/office/drawing/2014/main" id="{C308476D-43D6-4A50-9C7C-DC0BDF72E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5750" cy="114300"/>
    <xdr:pic>
      <xdr:nvPicPr>
        <xdr:cNvPr id="359" name="Image 358" descr="http://www.mystatsonline.com/ballsports/images/i_incomplete.gif">
          <a:extLst>
            <a:ext uri="{FF2B5EF4-FFF2-40B4-BE49-F238E27FC236}">
              <a16:creationId xmlns:a16="http://schemas.microsoft.com/office/drawing/2014/main" id="{694AED46-DED3-4928-9E13-CA7C9F20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285750" cy="114300"/>
    <xdr:pic>
      <xdr:nvPicPr>
        <xdr:cNvPr id="360" name="Image 359" descr="http://www.mystatsonline.com/ballsports/images/i_incomplete.gif">
          <a:extLst>
            <a:ext uri="{FF2B5EF4-FFF2-40B4-BE49-F238E27FC236}">
              <a16:creationId xmlns:a16="http://schemas.microsoft.com/office/drawing/2014/main" id="{A5ABC831-28BF-4F41-B251-6C9483517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5750" cy="114300"/>
    <xdr:pic>
      <xdr:nvPicPr>
        <xdr:cNvPr id="361" name="Image 360" descr="http://www.mystatsonline.com/ballsports/images/i_incomplete.gif">
          <a:extLst>
            <a:ext uri="{FF2B5EF4-FFF2-40B4-BE49-F238E27FC236}">
              <a16:creationId xmlns:a16="http://schemas.microsoft.com/office/drawing/2014/main" id="{6FB4A443-0915-4D98-9EA1-BBD153260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285750" cy="114300"/>
    <xdr:pic>
      <xdr:nvPicPr>
        <xdr:cNvPr id="362" name="Image 361" descr="http://www.mystatsonline.com/ballsports/images/i_incomplete.gif">
          <a:extLst>
            <a:ext uri="{FF2B5EF4-FFF2-40B4-BE49-F238E27FC236}">
              <a16:creationId xmlns:a16="http://schemas.microsoft.com/office/drawing/2014/main" id="{9B8949F9-8555-42EE-8A0B-48B4A3124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5750" cy="114300"/>
    <xdr:pic>
      <xdr:nvPicPr>
        <xdr:cNvPr id="363" name="Image 362" descr="http://www.mystatsonline.com/ballsports/images/i_incomplete.gif">
          <a:extLst>
            <a:ext uri="{FF2B5EF4-FFF2-40B4-BE49-F238E27FC236}">
              <a16:creationId xmlns:a16="http://schemas.microsoft.com/office/drawing/2014/main" id="{2F2C2D83-25C1-4712-93AA-266C4288A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285750" cy="114300"/>
    <xdr:pic>
      <xdr:nvPicPr>
        <xdr:cNvPr id="364" name="Image 363" descr="http://www.mystatsonline.com/ballsports/images/i_incomplete.gif">
          <a:extLst>
            <a:ext uri="{FF2B5EF4-FFF2-40B4-BE49-F238E27FC236}">
              <a16:creationId xmlns:a16="http://schemas.microsoft.com/office/drawing/2014/main" id="{EFA8A258-8E2F-4DCB-BB85-B5BD5E5F7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5750" cy="114300"/>
    <xdr:pic>
      <xdr:nvPicPr>
        <xdr:cNvPr id="365" name="Image 364" descr="http://www.mystatsonline.com/ballsports/images/i_incomplete.gif">
          <a:extLst>
            <a:ext uri="{FF2B5EF4-FFF2-40B4-BE49-F238E27FC236}">
              <a16:creationId xmlns:a16="http://schemas.microsoft.com/office/drawing/2014/main" id="{043B4045-B640-45D3-90E3-CE4CDE4B2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285750" cy="114300"/>
    <xdr:pic>
      <xdr:nvPicPr>
        <xdr:cNvPr id="366" name="Image 365" descr="http://www.mystatsonline.com/ballsports/images/i_incomplete.gif">
          <a:extLst>
            <a:ext uri="{FF2B5EF4-FFF2-40B4-BE49-F238E27FC236}">
              <a16:creationId xmlns:a16="http://schemas.microsoft.com/office/drawing/2014/main" id="{65591182-FF84-46F7-AB8F-94BF1F65C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5750" cy="114300"/>
    <xdr:pic>
      <xdr:nvPicPr>
        <xdr:cNvPr id="367" name="Image 366" descr="http://www.mystatsonline.com/ballsports/images/i_incomplete.gif">
          <a:extLst>
            <a:ext uri="{FF2B5EF4-FFF2-40B4-BE49-F238E27FC236}">
              <a16:creationId xmlns:a16="http://schemas.microsoft.com/office/drawing/2014/main" id="{56A3B62C-15FD-4610-8E1B-A6A0DC092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285750" cy="114300"/>
    <xdr:pic>
      <xdr:nvPicPr>
        <xdr:cNvPr id="368" name="Image 367" descr="http://www.mystatsonline.com/ballsports/images/i_incomplete.gif">
          <a:extLst>
            <a:ext uri="{FF2B5EF4-FFF2-40B4-BE49-F238E27FC236}">
              <a16:creationId xmlns:a16="http://schemas.microsoft.com/office/drawing/2014/main" id="{AAC8E7F1-B7EB-4641-82B0-F944BB97A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5750" cy="114300"/>
    <xdr:pic>
      <xdr:nvPicPr>
        <xdr:cNvPr id="369" name="Image 368" descr="http://www.mystatsonline.com/ballsports/images/i_incomplete.gif">
          <a:extLst>
            <a:ext uri="{FF2B5EF4-FFF2-40B4-BE49-F238E27FC236}">
              <a16:creationId xmlns:a16="http://schemas.microsoft.com/office/drawing/2014/main" id="{38ED991F-CD1F-4444-973B-748EF6EDF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285750" cy="114300"/>
    <xdr:pic>
      <xdr:nvPicPr>
        <xdr:cNvPr id="370" name="Image 369" descr="http://www.mystatsonline.com/ballsports/images/i_incomplete.gif">
          <a:extLst>
            <a:ext uri="{FF2B5EF4-FFF2-40B4-BE49-F238E27FC236}">
              <a16:creationId xmlns:a16="http://schemas.microsoft.com/office/drawing/2014/main" id="{A6B93191-A6D0-4400-AE65-F4647A3E1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5750" cy="114300"/>
    <xdr:pic>
      <xdr:nvPicPr>
        <xdr:cNvPr id="371" name="Image 370" descr="http://www.mystatsonline.com/ballsports/images/i_incomplete.gif">
          <a:extLst>
            <a:ext uri="{FF2B5EF4-FFF2-40B4-BE49-F238E27FC236}">
              <a16:creationId xmlns:a16="http://schemas.microsoft.com/office/drawing/2014/main" id="{13FC3205-4F72-46DF-9E12-226DA597A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285750" cy="114300"/>
    <xdr:pic>
      <xdr:nvPicPr>
        <xdr:cNvPr id="372" name="Image 371" descr="http://www.mystatsonline.com/ballsports/images/i_incomplete.gif">
          <a:extLst>
            <a:ext uri="{FF2B5EF4-FFF2-40B4-BE49-F238E27FC236}">
              <a16:creationId xmlns:a16="http://schemas.microsoft.com/office/drawing/2014/main" id="{7D4F1164-78AA-4273-A046-79313928E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5750" cy="114300"/>
    <xdr:pic>
      <xdr:nvPicPr>
        <xdr:cNvPr id="373" name="Image 372" descr="http://www.mystatsonline.com/ballsports/images/i_incomplete.gif">
          <a:extLst>
            <a:ext uri="{FF2B5EF4-FFF2-40B4-BE49-F238E27FC236}">
              <a16:creationId xmlns:a16="http://schemas.microsoft.com/office/drawing/2014/main" id="{8A3FC31B-D8D1-45D9-8F6B-6C80DB92E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285750" cy="114300"/>
    <xdr:pic>
      <xdr:nvPicPr>
        <xdr:cNvPr id="374" name="Image 373" descr="http://www.mystatsonline.com/ballsports/images/i_incomplete.gif">
          <a:extLst>
            <a:ext uri="{FF2B5EF4-FFF2-40B4-BE49-F238E27FC236}">
              <a16:creationId xmlns:a16="http://schemas.microsoft.com/office/drawing/2014/main" id="{4C17FC5E-9C94-42D4-A65F-C4B9087A8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5750" cy="114300"/>
    <xdr:pic>
      <xdr:nvPicPr>
        <xdr:cNvPr id="375" name="Image 374" descr="http://www.mystatsonline.com/ballsports/images/i_incomplete.gif">
          <a:extLst>
            <a:ext uri="{FF2B5EF4-FFF2-40B4-BE49-F238E27FC236}">
              <a16:creationId xmlns:a16="http://schemas.microsoft.com/office/drawing/2014/main" id="{57082542-8F65-4AEB-8442-FB8A1835C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285750" cy="114300"/>
    <xdr:pic>
      <xdr:nvPicPr>
        <xdr:cNvPr id="376" name="Image 375" descr="http://www.mystatsonline.com/ballsports/images/i_incomplete.gif">
          <a:extLst>
            <a:ext uri="{FF2B5EF4-FFF2-40B4-BE49-F238E27FC236}">
              <a16:creationId xmlns:a16="http://schemas.microsoft.com/office/drawing/2014/main" id="{7DF43B4A-2652-4D17-A399-6B6D22949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5750" cy="114300"/>
    <xdr:pic>
      <xdr:nvPicPr>
        <xdr:cNvPr id="377" name="Image 376" descr="http://www.mystatsonline.com/ballsports/images/i_incomplete.gif">
          <a:extLst>
            <a:ext uri="{FF2B5EF4-FFF2-40B4-BE49-F238E27FC236}">
              <a16:creationId xmlns:a16="http://schemas.microsoft.com/office/drawing/2014/main" id="{C0B69505-3916-4112-BFF3-5AA70CCCA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285750" cy="114300"/>
    <xdr:pic>
      <xdr:nvPicPr>
        <xdr:cNvPr id="378" name="Image 377" descr="http://www.mystatsonline.com/ballsports/images/i_incomplete.gif">
          <a:extLst>
            <a:ext uri="{FF2B5EF4-FFF2-40B4-BE49-F238E27FC236}">
              <a16:creationId xmlns:a16="http://schemas.microsoft.com/office/drawing/2014/main" id="{2B306E56-5CAB-4928-908E-ADC6B2B3A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5750" cy="114300"/>
    <xdr:pic>
      <xdr:nvPicPr>
        <xdr:cNvPr id="379" name="Image 378" descr="http://www.mystatsonline.com/ballsports/images/i_incomplete.gif">
          <a:extLst>
            <a:ext uri="{FF2B5EF4-FFF2-40B4-BE49-F238E27FC236}">
              <a16:creationId xmlns:a16="http://schemas.microsoft.com/office/drawing/2014/main" id="{EA33FFBE-ABF1-41B6-A291-A790BF881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285750" cy="114300"/>
    <xdr:pic>
      <xdr:nvPicPr>
        <xdr:cNvPr id="380" name="Image 379" descr="http://www.mystatsonline.com/ballsports/images/i_incomplete.gif">
          <a:extLst>
            <a:ext uri="{FF2B5EF4-FFF2-40B4-BE49-F238E27FC236}">
              <a16:creationId xmlns:a16="http://schemas.microsoft.com/office/drawing/2014/main" id="{B0F62144-1471-41FE-BB9A-68E667CE6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5750" cy="114300"/>
    <xdr:pic>
      <xdr:nvPicPr>
        <xdr:cNvPr id="381" name="Image 380" descr="http://www.mystatsonline.com/ballsports/images/i_incomplete.gif">
          <a:extLst>
            <a:ext uri="{FF2B5EF4-FFF2-40B4-BE49-F238E27FC236}">
              <a16:creationId xmlns:a16="http://schemas.microsoft.com/office/drawing/2014/main" id="{05F55D98-3D11-4326-A6E7-178A5CAA7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285750" cy="114300"/>
    <xdr:pic>
      <xdr:nvPicPr>
        <xdr:cNvPr id="382" name="Image 381" descr="http://www.mystatsonline.com/ballsports/images/i_incomplete.gif">
          <a:extLst>
            <a:ext uri="{FF2B5EF4-FFF2-40B4-BE49-F238E27FC236}">
              <a16:creationId xmlns:a16="http://schemas.microsoft.com/office/drawing/2014/main" id="{3DB0C0D7-8588-42A2-86EA-BC5431F63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5750" cy="114300"/>
    <xdr:pic>
      <xdr:nvPicPr>
        <xdr:cNvPr id="383" name="Image 382" descr="http://www.mystatsonline.com/ballsports/images/i_incomplete.gif">
          <a:extLst>
            <a:ext uri="{FF2B5EF4-FFF2-40B4-BE49-F238E27FC236}">
              <a16:creationId xmlns:a16="http://schemas.microsoft.com/office/drawing/2014/main" id="{D25F094C-F86F-45F9-AAE3-3C5256867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285750" cy="114300"/>
    <xdr:pic>
      <xdr:nvPicPr>
        <xdr:cNvPr id="384" name="Image 383" descr="http://www.mystatsonline.com/ballsports/images/i_incomplete.gif">
          <a:extLst>
            <a:ext uri="{FF2B5EF4-FFF2-40B4-BE49-F238E27FC236}">
              <a16:creationId xmlns:a16="http://schemas.microsoft.com/office/drawing/2014/main" id="{D9C58E21-C851-4293-A716-910380E77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285750" cy="114300"/>
    <xdr:pic>
      <xdr:nvPicPr>
        <xdr:cNvPr id="385" name="Image 384" descr="http://www.mystatsonline.com/ballsports/images/i_incomplete.gif">
          <a:extLst>
            <a:ext uri="{FF2B5EF4-FFF2-40B4-BE49-F238E27FC236}">
              <a16:creationId xmlns:a16="http://schemas.microsoft.com/office/drawing/2014/main" id="{476BD35F-E51C-45BB-957A-63F2F1FCF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285750" cy="114300"/>
    <xdr:pic>
      <xdr:nvPicPr>
        <xdr:cNvPr id="386" name="Image 385" descr="http://www.mystatsonline.com/ballsports/images/i_incomplete.gif">
          <a:extLst>
            <a:ext uri="{FF2B5EF4-FFF2-40B4-BE49-F238E27FC236}">
              <a16:creationId xmlns:a16="http://schemas.microsoft.com/office/drawing/2014/main" id="{C054D0A3-F3E7-457A-A7AE-77684584B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5750" cy="114300"/>
    <xdr:pic>
      <xdr:nvPicPr>
        <xdr:cNvPr id="387" name="Image 386" descr="http://www.mystatsonline.com/ballsports/images/i_incomplete.gif">
          <a:extLst>
            <a:ext uri="{FF2B5EF4-FFF2-40B4-BE49-F238E27FC236}">
              <a16:creationId xmlns:a16="http://schemas.microsoft.com/office/drawing/2014/main" id="{BF1E6D52-31B8-40A2-9298-0971D71A2B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285750" cy="114300"/>
    <xdr:pic>
      <xdr:nvPicPr>
        <xdr:cNvPr id="388" name="Image 387" descr="http://www.mystatsonline.com/ballsports/images/i_incomplete.gif">
          <a:extLst>
            <a:ext uri="{FF2B5EF4-FFF2-40B4-BE49-F238E27FC236}">
              <a16:creationId xmlns:a16="http://schemas.microsoft.com/office/drawing/2014/main" id="{7DF4D3C8-8D4B-42A4-BA4F-69F738AC1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5750" cy="114300"/>
    <xdr:pic>
      <xdr:nvPicPr>
        <xdr:cNvPr id="389" name="Image 388" descr="http://www.mystatsonline.com/ballsports/images/i_incomplete.gif">
          <a:extLst>
            <a:ext uri="{FF2B5EF4-FFF2-40B4-BE49-F238E27FC236}">
              <a16:creationId xmlns:a16="http://schemas.microsoft.com/office/drawing/2014/main" id="{2397AAFF-DC01-42A9-BA0E-F1B771D36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285750" cy="114300"/>
    <xdr:pic>
      <xdr:nvPicPr>
        <xdr:cNvPr id="390" name="Image 389" descr="http://www.mystatsonline.com/ballsports/images/i_incomplete.gif">
          <a:extLst>
            <a:ext uri="{FF2B5EF4-FFF2-40B4-BE49-F238E27FC236}">
              <a16:creationId xmlns:a16="http://schemas.microsoft.com/office/drawing/2014/main" id="{070FF467-9324-430D-B3CF-A5DB911D9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285750" cy="114300"/>
    <xdr:pic>
      <xdr:nvPicPr>
        <xdr:cNvPr id="391" name="Image 390" descr="http://www.mystatsonline.com/ballsports/images/i_incomplete.gif">
          <a:extLst>
            <a:ext uri="{FF2B5EF4-FFF2-40B4-BE49-F238E27FC236}">
              <a16:creationId xmlns:a16="http://schemas.microsoft.com/office/drawing/2014/main" id="{F1F2663F-9A46-4B42-BD44-A1DDF7A7C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285750" cy="114300"/>
    <xdr:pic>
      <xdr:nvPicPr>
        <xdr:cNvPr id="392" name="Image 391" descr="http://www.mystatsonline.com/ballsports/images/i_incomplete.gif">
          <a:extLst>
            <a:ext uri="{FF2B5EF4-FFF2-40B4-BE49-F238E27FC236}">
              <a16:creationId xmlns:a16="http://schemas.microsoft.com/office/drawing/2014/main" id="{BD2D6E71-9813-4264-89A6-2ED0C7318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285750" cy="114300"/>
    <xdr:pic>
      <xdr:nvPicPr>
        <xdr:cNvPr id="393" name="Image 392" descr="http://www.mystatsonline.com/ballsports/images/i_incomplete.gif">
          <a:extLst>
            <a:ext uri="{FF2B5EF4-FFF2-40B4-BE49-F238E27FC236}">
              <a16:creationId xmlns:a16="http://schemas.microsoft.com/office/drawing/2014/main" id="{EE198F6B-FCBE-4C92-8CD5-17BC51824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285750" cy="114300"/>
    <xdr:pic>
      <xdr:nvPicPr>
        <xdr:cNvPr id="394" name="Image 393" descr="http://www.mystatsonline.com/ballsports/images/i_incomplete.gif">
          <a:extLst>
            <a:ext uri="{FF2B5EF4-FFF2-40B4-BE49-F238E27FC236}">
              <a16:creationId xmlns:a16="http://schemas.microsoft.com/office/drawing/2014/main" id="{FFC730B8-B820-405F-A5A3-E02AEE8FB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5750" cy="114300"/>
    <xdr:pic>
      <xdr:nvPicPr>
        <xdr:cNvPr id="395" name="Image 394" descr="http://www.mystatsonline.com/ballsports/images/i_incomplete.gif">
          <a:extLst>
            <a:ext uri="{FF2B5EF4-FFF2-40B4-BE49-F238E27FC236}">
              <a16:creationId xmlns:a16="http://schemas.microsoft.com/office/drawing/2014/main" id="{C1405C82-BD65-4D1F-8FEC-DE7CA99EF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285750" cy="114300"/>
    <xdr:pic>
      <xdr:nvPicPr>
        <xdr:cNvPr id="396" name="Image 395" descr="http://www.mystatsonline.com/ballsports/images/i_incomplete.gif">
          <a:extLst>
            <a:ext uri="{FF2B5EF4-FFF2-40B4-BE49-F238E27FC236}">
              <a16:creationId xmlns:a16="http://schemas.microsoft.com/office/drawing/2014/main" id="{172DBFF5-B80D-427C-B6CF-F888991F1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5750" cy="114300"/>
    <xdr:pic>
      <xdr:nvPicPr>
        <xdr:cNvPr id="397" name="Image 396" descr="http://www.mystatsonline.com/ballsports/images/i_incomplete.gif">
          <a:extLst>
            <a:ext uri="{FF2B5EF4-FFF2-40B4-BE49-F238E27FC236}">
              <a16:creationId xmlns:a16="http://schemas.microsoft.com/office/drawing/2014/main" id="{BD513A9C-06A6-44F6-B6A2-17F507E3B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285750" cy="114300"/>
    <xdr:pic>
      <xdr:nvPicPr>
        <xdr:cNvPr id="398" name="Image 397" descr="http://www.mystatsonline.com/ballsports/images/i_incomplete.gif">
          <a:extLst>
            <a:ext uri="{FF2B5EF4-FFF2-40B4-BE49-F238E27FC236}">
              <a16:creationId xmlns:a16="http://schemas.microsoft.com/office/drawing/2014/main" id="{DADE5B2D-20BC-4EE2-88F4-5EFC71DD9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285750" cy="114300"/>
    <xdr:pic>
      <xdr:nvPicPr>
        <xdr:cNvPr id="399" name="Image 398" descr="http://www.mystatsonline.com/ballsports/images/i_incomplete.gif">
          <a:extLst>
            <a:ext uri="{FF2B5EF4-FFF2-40B4-BE49-F238E27FC236}">
              <a16:creationId xmlns:a16="http://schemas.microsoft.com/office/drawing/2014/main" id="{3F4C20C1-170E-4C89-8DA2-D9780BD54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285750" cy="114300"/>
    <xdr:pic>
      <xdr:nvPicPr>
        <xdr:cNvPr id="400" name="Image 399" descr="http://www.mystatsonline.com/ballsports/images/i_incomplete.gif">
          <a:extLst>
            <a:ext uri="{FF2B5EF4-FFF2-40B4-BE49-F238E27FC236}">
              <a16:creationId xmlns:a16="http://schemas.microsoft.com/office/drawing/2014/main" id="{6D52394F-C215-474E-9D53-8BF6B2988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5750" cy="114300"/>
    <xdr:pic>
      <xdr:nvPicPr>
        <xdr:cNvPr id="401" name="Image 400" descr="http://www.mystatsonline.com/ballsports/images/i_incomplete.gif">
          <a:extLst>
            <a:ext uri="{FF2B5EF4-FFF2-40B4-BE49-F238E27FC236}">
              <a16:creationId xmlns:a16="http://schemas.microsoft.com/office/drawing/2014/main" id="{FF3CBB65-2CE5-4589-B13E-A4DB21557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285750" cy="114300"/>
    <xdr:pic>
      <xdr:nvPicPr>
        <xdr:cNvPr id="402" name="Image 401" descr="http://www.mystatsonline.com/ballsports/images/i_incomplete.gif">
          <a:extLst>
            <a:ext uri="{FF2B5EF4-FFF2-40B4-BE49-F238E27FC236}">
              <a16:creationId xmlns:a16="http://schemas.microsoft.com/office/drawing/2014/main" id="{2DFC3816-A0FF-4DB5-B843-4E1A33684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5750" cy="114300"/>
    <xdr:pic>
      <xdr:nvPicPr>
        <xdr:cNvPr id="403" name="Image 402" descr="http://www.mystatsonline.com/ballsports/images/i_incomplete.gif">
          <a:extLst>
            <a:ext uri="{FF2B5EF4-FFF2-40B4-BE49-F238E27FC236}">
              <a16:creationId xmlns:a16="http://schemas.microsoft.com/office/drawing/2014/main" id="{863F8F7E-EE1D-4C97-BD93-767FBBF54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285750" cy="114300"/>
    <xdr:pic>
      <xdr:nvPicPr>
        <xdr:cNvPr id="404" name="Image 403" descr="http://www.mystatsonline.com/ballsports/images/i_incomplete.gif">
          <a:extLst>
            <a:ext uri="{FF2B5EF4-FFF2-40B4-BE49-F238E27FC236}">
              <a16:creationId xmlns:a16="http://schemas.microsoft.com/office/drawing/2014/main" id="{D4C3E21A-58CF-495C-AB3E-D80C16FC0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5750" cy="114300"/>
    <xdr:pic>
      <xdr:nvPicPr>
        <xdr:cNvPr id="405" name="Image 404" descr="http://www.mystatsonline.com/ballsports/images/i_incomplete.gif">
          <a:extLst>
            <a:ext uri="{FF2B5EF4-FFF2-40B4-BE49-F238E27FC236}">
              <a16:creationId xmlns:a16="http://schemas.microsoft.com/office/drawing/2014/main" id="{78DE95F5-0A68-4D4C-B027-6BE23FC70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285750" cy="114300"/>
    <xdr:pic>
      <xdr:nvPicPr>
        <xdr:cNvPr id="406" name="Image 405" descr="http://www.mystatsonline.com/ballsports/images/i_incomplete.gif">
          <a:extLst>
            <a:ext uri="{FF2B5EF4-FFF2-40B4-BE49-F238E27FC236}">
              <a16:creationId xmlns:a16="http://schemas.microsoft.com/office/drawing/2014/main" id="{20DC4714-7AB6-445E-B37F-FA828C152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5750" cy="114300"/>
    <xdr:pic>
      <xdr:nvPicPr>
        <xdr:cNvPr id="407" name="Image 406" descr="http://www.mystatsonline.com/ballsports/images/i_incomplete.gif">
          <a:extLst>
            <a:ext uri="{FF2B5EF4-FFF2-40B4-BE49-F238E27FC236}">
              <a16:creationId xmlns:a16="http://schemas.microsoft.com/office/drawing/2014/main" id="{6DB8B6F9-A38F-40B3-9F92-596B33DCD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285750" cy="114300"/>
    <xdr:pic>
      <xdr:nvPicPr>
        <xdr:cNvPr id="408" name="Image 407" descr="http://www.mystatsonline.com/ballsports/images/i_incomplete.gif">
          <a:extLst>
            <a:ext uri="{FF2B5EF4-FFF2-40B4-BE49-F238E27FC236}">
              <a16:creationId xmlns:a16="http://schemas.microsoft.com/office/drawing/2014/main" id="{60F99D16-1449-4F6A-8D90-21B89FDF3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5750" cy="114300"/>
    <xdr:pic>
      <xdr:nvPicPr>
        <xdr:cNvPr id="409" name="Image 408" descr="http://www.mystatsonline.com/ballsports/images/i_incomplete.gif">
          <a:extLst>
            <a:ext uri="{FF2B5EF4-FFF2-40B4-BE49-F238E27FC236}">
              <a16:creationId xmlns:a16="http://schemas.microsoft.com/office/drawing/2014/main" id="{35B10732-B0AD-49D6-B50B-A3160E7A6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285750" cy="114300"/>
    <xdr:pic>
      <xdr:nvPicPr>
        <xdr:cNvPr id="410" name="Image 409" descr="http://www.mystatsonline.com/ballsports/images/i_incomplete.gif">
          <a:extLst>
            <a:ext uri="{FF2B5EF4-FFF2-40B4-BE49-F238E27FC236}">
              <a16:creationId xmlns:a16="http://schemas.microsoft.com/office/drawing/2014/main" id="{C7C0452B-55F8-4255-B2B1-25550BCB2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5750" cy="114300"/>
    <xdr:pic>
      <xdr:nvPicPr>
        <xdr:cNvPr id="411" name="Image 410" descr="http://www.mystatsonline.com/ballsports/images/i_incomplete.gif">
          <a:extLst>
            <a:ext uri="{FF2B5EF4-FFF2-40B4-BE49-F238E27FC236}">
              <a16:creationId xmlns:a16="http://schemas.microsoft.com/office/drawing/2014/main" id="{5B415F89-2F46-4AE1-B042-EF75CA0FE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</xdr:row>
      <xdr:rowOff>0</xdr:rowOff>
    </xdr:from>
    <xdr:ext cx="285750" cy="114300"/>
    <xdr:pic>
      <xdr:nvPicPr>
        <xdr:cNvPr id="412" name="Image 411" descr="http://www.mystatsonline.com/ballsports/images/i_incomplete.gif">
          <a:extLst>
            <a:ext uri="{FF2B5EF4-FFF2-40B4-BE49-F238E27FC236}">
              <a16:creationId xmlns:a16="http://schemas.microsoft.com/office/drawing/2014/main" id="{9CEBB063-628B-4337-850E-C7749FA9E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413" name="Image 412" descr="http://www.mystatsonline.com/ballsports/images/i_incomplete.gif">
          <a:extLst>
            <a:ext uri="{FF2B5EF4-FFF2-40B4-BE49-F238E27FC236}">
              <a16:creationId xmlns:a16="http://schemas.microsoft.com/office/drawing/2014/main" id="{7140DF42-DFBC-4FA3-9ED3-60032702C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414" name="Image 413" descr="http://www.mystatsonline.com/ballsports/images/i_incomplete.gif">
          <a:extLst>
            <a:ext uri="{FF2B5EF4-FFF2-40B4-BE49-F238E27FC236}">
              <a16:creationId xmlns:a16="http://schemas.microsoft.com/office/drawing/2014/main" id="{3797D349-BBBF-438C-B450-78B224882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285750" cy="114300"/>
    <xdr:pic>
      <xdr:nvPicPr>
        <xdr:cNvPr id="415" name="Image 414" descr="http://www.mystatsonline.com/ballsports/images/i_incomplete.gif">
          <a:extLst>
            <a:ext uri="{FF2B5EF4-FFF2-40B4-BE49-F238E27FC236}">
              <a16:creationId xmlns:a16="http://schemas.microsoft.com/office/drawing/2014/main" id="{8A8634C9-67F6-45E3-A769-03CA45A3C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416" name="Image 415" descr="http://www.mystatsonline.com/ballsports/images/i_incomplete.gif">
          <a:extLst>
            <a:ext uri="{FF2B5EF4-FFF2-40B4-BE49-F238E27FC236}">
              <a16:creationId xmlns:a16="http://schemas.microsoft.com/office/drawing/2014/main" id="{A3FCE5F8-398B-4FA8-99D6-EA84A0996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</xdr:row>
      <xdr:rowOff>0</xdr:rowOff>
    </xdr:from>
    <xdr:ext cx="285750" cy="114300"/>
    <xdr:pic>
      <xdr:nvPicPr>
        <xdr:cNvPr id="417" name="Image 416" descr="http://www.mystatsonline.com/ballsports/images/i_incomplete.gif">
          <a:extLst>
            <a:ext uri="{FF2B5EF4-FFF2-40B4-BE49-F238E27FC236}">
              <a16:creationId xmlns:a16="http://schemas.microsoft.com/office/drawing/2014/main" id="{F22574F3-6736-45BD-92CF-D49E59E2E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418" name="Image 417" descr="http://www.mystatsonline.com/ballsports/images/i_incomplete.gif">
          <a:extLst>
            <a:ext uri="{FF2B5EF4-FFF2-40B4-BE49-F238E27FC236}">
              <a16:creationId xmlns:a16="http://schemas.microsoft.com/office/drawing/2014/main" id="{C358D3F2-C197-43EA-AD75-01EFD5256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</xdr:row>
      <xdr:rowOff>0</xdr:rowOff>
    </xdr:from>
    <xdr:ext cx="285750" cy="114300"/>
    <xdr:pic>
      <xdr:nvPicPr>
        <xdr:cNvPr id="419" name="Image 418" descr="http://www.mystatsonline.com/ballsports/images/i_incomplete.gif">
          <a:extLst>
            <a:ext uri="{FF2B5EF4-FFF2-40B4-BE49-F238E27FC236}">
              <a16:creationId xmlns:a16="http://schemas.microsoft.com/office/drawing/2014/main" id="{0F00D9F6-E62C-481E-8B5E-B3E06F4E9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</xdr:row>
      <xdr:rowOff>0</xdr:rowOff>
    </xdr:from>
    <xdr:ext cx="285750" cy="114300"/>
    <xdr:pic>
      <xdr:nvPicPr>
        <xdr:cNvPr id="420" name="Image 419" descr="http://www.mystatsonline.com/ballsports/images/i_incomplete.gif">
          <a:extLst>
            <a:ext uri="{FF2B5EF4-FFF2-40B4-BE49-F238E27FC236}">
              <a16:creationId xmlns:a16="http://schemas.microsoft.com/office/drawing/2014/main" id="{77518A24-6A10-4ABB-8C14-6EFBD5F1C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</xdr:row>
      <xdr:rowOff>0</xdr:rowOff>
    </xdr:from>
    <xdr:ext cx="285750" cy="114300"/>
    <xdr:pic>
      <xdr:nvPicPr>
        <xdr:cNvPr id="421" name="Image 420" descr="http://www.mystatsonline.com/ballsports/images/i_incomplete.gif">
          <a:extLst>
            <a:ext uri="{FF2B5EF4-FFF2-40B4-BE49-F238E27FC236}">
              <a16:creationId xmlns:a16="http://schemas.microsoft.com/office/drawing/2014/main" id="{E9C04104-8522-400B-9CAC-C1EB6BE86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</xdr:row>
      <xdr:rowOff>0</xdr:rowOff>
    </xdr:from>
    <xdr:ext cx="285750" cy="114300"/>
    <xdr:pic>
      <xdr:nvPicPr>
        <xdr:cNvPr id="422" name="Image 421" descr="http://www.mystatsonline.com/ballsports/images/i_incomplete.gif">
          <a:extLst>
            <a:ext uri="{FF2B5EF4-FFF2-40B4-BE49-F238E27FC236}">
              <a16:creationId xmlns:a16="http://schemas.microsoft.com/office/drawing/2014/main" id="{551E6DC3-3A09-4316-A193-F03BEE216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11</xdr:row>
      <xdr:rowOff>0</xdr:rowOff>
    </xdr:from>
    <xdr:ext cx="285750" cy="114300"/>
    <xdr:pic>
      <xdr:nvPicPr>
        <xdr:cNvPr id="423" name="Image 422" descr="http://www.mystatsonline.com/ballsports/images/i_incomplete.gif">
          <a:extLst>
            <a:ext uri="{FF2B5EF4-FFF2-40B4-BE49-F238E27FC236}">
              <a16:creationId xmlns:a16="http://schemas.microsoft.com/office/drawing/2014/main" id="{1E20D87D-A913-4DFB-A00B-AC7535EEE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12</xdr:row>
      <xdr:rowOff>0</xdr:rowOff>
    </xdr:from>
    <xdr:ext cx="285750" cy="114300"/>
    <xdr:pic>
      <xdr:nvPicPr>
        <xdr:cNvPr id="424" name="Image 423" descr="http://www.mystatsonline.com/ballsports/images/i_incomplete.gif">
          <a:extLst>
            <a:ext uri="{FF2B5EF4-FFF2-40B4-BE49-F238E27FC236}">
              <a16:creationId xmlns:a16="http://schemas.microsoft.com/office/drawing/2014/main" id="{E989FB52-22DA-41FE-AD01-4CB332D47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13</xdr:row>
      <xdr:rowOff>0</xdr:rowOff>
    </xdr:from>
    <xdr:ext cx="285750" cy="114300"/>
    <xdr:pic>
      <xdr:nvPicPr>
        <xdr:cNvPr id="425" name="Image 424" descr="http://www.mystatsonline.com/ballsports/images/i_incomplete.gif">
          <a:extLst>
            <a:ext uri="{FF2B5EF4-FFF2-40B4-BE49-F238E27FC236}">
              <a16:creationId xmlns:a16="http://schemas.microsoft.com/office/drawing/2014/main" id="{E46C6263-846D-415D-9835-FE2630242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14</xdr:row>
      <xdr:rowOff>0</xdr:rowOff>
    </xdr:from>
    <xdr:ext cx="285750" cy="114300"/>
    <xdr:pic>
      <xdr:nvPicPr>
        <xdr:cNvPr id="426" name="Image 425" descr="http://www.mystatsonline.com/ballsports/images/i_incomplete.gif">
          <a:extLst>
            <a:ext uri="{FF2B5EF4-FFF2-40B4-BE49-F238E27FC236}">
              <a16:creationId xmlns:a16="http://schemas.microsoft.com/office/drawing/2014/main" id="{7CDFA8C7-2E46-4C5F-A3AA-DE854FCC8C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15</xdr:row>
      <xdr:rowOff>0</xdr:rowOff>
    </xdr:from>
    <xdr:ext cx="285750" cy="114300"/>
    <xdr:pic>
      <xdr:nvPicPr>
        <xdr:cNvPr id="427" name="Image 426" descr="http://www.mystatsonline.com/ballsports/images/i_incomplete.gif">
          <a:extLst>
            <a:ext uri="{FF2B5EF4-FFF2-40B4-BE49-F238E27FC236}">
              <a16:creationId xmlns:a16="http://schemas.microsoft.com/office/drawing/2014/main" id="{BD5A0804-7159-4A91-9A87-98E9FC67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16</xdr:row>
      <xdr:rowOff>0</xdr:rowOff>
    </xdr:from>
    <xdr:ext cx="285750" cy="114300"/>
    <xdr:pic>
      <xdr:nvPicPr>
        <xdr:cNvPr id="428" name="Image 427" descr="http://www.mystatsonline.com/ballsports/images/i_incomplete.gif">
          <a:extLst>
            <a:ext uri="{FF2B5EF4-FFF2-40B4-BE49-F238E27FC236}">
              <a16:creationId xmlns:a16="http://schemas.microsoft.com/office/drawing/2014/main" id="{446182C9-A2B5-4E73-89B1-3034924C8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17</xdr:row>
      <xdr:rowOff>0</xdr:rowOff>
    </xdr:from>
    <xdr:ext cx="285750" cy="114300"/>
    <xdr:pic>
      <xdr:nvPicPr>
        <xdr:cNvPr id="429" name="Image 428" descr="http://www.mystatsonline.com/ballsports/images/i_incomplete.gif">
          <a:extLst>
            <a:ext uri="{FF2B5EF4-FFF2-40B4-BE49-F238E27FC236}">
              <a16:creationId xmlns:a16="http://schemas.microsoft.com/office/drawing/2014/main" id="{CC754806-1E87-4A57-BC93-F13475989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18</xdr:row>
      <xdr:rowOff>0</xdr:rowOff>
    </xdr:from>
    <xdr:ext cx="285750" cy="114300"/>
    <xdr:pic>
      <xdr:nvPicPr>
        <xdr:cNvPr id="430" name="Image 429" descr="http://www.mystatsonline.com/ballsports/images/i_incomplete.gif">
          <a:extLst>
            <a:ext uri="{FF2B5EF4-FFF2-40B4-BE49-F238E27FC236}">
              <a16:creationId xmlns:a16="http://schemas.microsoft.com/office/drawing/2014/main" id="{F09E60BF-8F46-4955-8D85-83AFD4B9E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19</xdr:row>
      <xdr:rowOff>0</xdr:rowOff>
    </xdr:from>
    <xdr:ext cx="285750" cy="114300"/>
    <xdr:pic>
      <xdr:nvPicPr>
        <xdr:cNvPr id="431" name="Image 430" descr="http://www.mystatsonline.com/ballsports/images/i_incomplete.gif">
          <a:extLst>
            <a:ext uri="{FF2B5EF4-FFF2-40B4-BE49-F238E27FC236}">
              <a16:creationId xmlns:a16="http://schemas.microsoft.com/office/drawing/2014/main" id="{757F936B-BF39-4BED-9DB8-A3600D616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20</xdr:row>
      <xdr:rowOff>0</xdr:rowOff>
    </xdr:from>
    <xdr:ext cx="285750" cy="114300"/>
    <xdr:pic>
      <xdr:nvPicPr>
        <xdr:cNvPr id="432" name="Image 431" descr="http://www.mystatsonline.com/ballsports/images/i_incomplete.gif">
          <a:extLst>
            <a:ext uri="{FF2B5EF4-FFF2-40B4-BE49-F238E27FC236}">
              <a16:creationId xmlns:a16="http://schemas.microsoft.com/office/drawing/2014/main" id="{3CE1612F-4FC0-45E4-B5AA-4ED6B036D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21</xdr:row>
      <xdr:rowOff>0</xdr:rowOff>
    </xdr:from>
    <xdr:ext cx="285750" cy="114300"/>
    <xdr:pic>
      <xdr:nvPicPr>
        <xdr:cNvPr id="433" name="Image 432" descr="http://www.mystatsonline.com/ballsports/images/i_incomplete.gif">
          <a:extLst>
            <a:ext uri="{FF2B5EF4-FFF2-40B4-BE49-F238E27FC236}">
              <a16:creationId xmlns:a16="http://schemas.microsoft.com/office/drawing/2014/main" id="{4AD9F38C-014C-4752-B2A4-55F70C520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22</xdr:row>
      <xdr:rowOff>0</xdr:rowOff>
    </xdr:from>
    <xdr:ext cx="285750" cy="114300"/>
    <xdr:pic>
      <xdr:nvPicPr>
        <xdr:cNvPr id="434" name="Image 433" descr="http://www.mystatsonline.com/ballsports/images/i_incomplete.gif">
          <a:extLst>
            <a:ext uri="{FF2B5EF4-FFF2-40B4-BE49-F238E27FC236}">
              <a16:creationId xmlns:a16="http://schemas.microsoft.com/office/drawing/2014/main" id="{CDC14FF4-46AB-4644-9E22-751D88BF5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23</xdr:row>
      <xdr:rowOff>0</xdr:rowOff>
    </xdr:from>
    <xdr:ext cx="285750" cy="114300"/>
    <xdr:pic>
      <xdr:nvPicPr>
        <xdr:cNvPr id="435" name="Image 434" descr="http://www.mystatsonline.com/ballsports/images/i_incomplete.gif">
          <a:extLst>
            <a:ext uri="{FF2B5EF4-FFF2-40B4-BE49-F238E27FC236}">
              <a16:creationId xmlns:a16="http://schemas.microsoft.com/office/drawing/2014/main" id="{4B869F01-5CA0-430F-9E19-8B2CBFCF4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24</xdr:row>
      <xdr:rowOff>0</xdr:rowOff>
    </xdr:from>
    <xdr:ext cx="285750" cy="114300"/>
    <xdr:pic>
      <xdr:nvPicPr>
        <xdr:cNvPr id="436" name="Image 435" descr="http://www.mystatsonline.com/ballsports/images/i_incomplete.gif">
          <a:extLst>
            <a:ext uri="{FF2B5EF4-FFF2-40B4-BE49-F238E27FC236}">
              <a16:creationId xmlns:a16="http://schemas.microsoft.com/office/drawing/2014/main" id="{30857E70-F29E-42A6-9F73-A3112E7A9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25</xdr:row>
      <xdr:rowOff>0</xdr:rowOff>
    </xdr:from>
    <xdr:ext cx="285750" cy="114300"/>
    <xdr:pic>
      <xdr:nvPicPr>
        <xdr:cNvPr id="437" name="Image 436" descr="http://www.mystatsonline.com/ballsports/images/i_incomplete.gif">
          <a:extLst>
            <a:ext uri="{FF2B5EF4-FFF2-40B4-BE49-F238E27FC236}">
              <a16:creationId xmlns:a16="http://schemas.microsoft.com/office/drawing/2014/main" id="{AB57DB96-2294-405E-96A7-0BD05A812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26</xdr:row>
      <xdr:rowOff>0</xdr:rowOff>
    </xdr:from>
    <xdr:ext cx="285750" cy="114300"/>
    <xdr:pic>
      <xdr:nvPicPr>
        <xdr:cNvPr id="438" name="Image 437" descr="http://www.mystatsonline.com/ballsports/images/i_incomplete.gif">
          <a:extLst>
            <a:ext uri="{FF2B5EF4-FFF2-40B4-BE49-F238E27FC236}">
              <a16:creationId xmlns:a16="http://schemas.microsoft.com/office/drawing/2014/main" id="{D3AD0645-6AC9-47EF-98AE-E8AE099B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27</xdr:row>
      <xdr:rowOff>0</xdr:rowOff>
    </xdr:from>
    <xdr:ext cx="285750" cy="114300"/>
    <xdr:pic>
      <xdr:nvPicPr>
        <xdr:cNvPr id="439" name="Image 438" descr="http://www.mystatsonline.com/ballsports/images/i_incomplete.gif">
          <a:extLst>
            <a:ext uri="{FF2B5EF4-FFF2-40B4-BE49-F238E27FC236}">
              <a16:creationId xmlns:a16="http://schemas.microsoft.com/office/drawing/2014/main" id="{0FC372FC-08C0-416A-94E3-8C57A3FC1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28</xdr:row>
      <xdr:rowOff>0</xdr:rowOff>
    </xdr:from>
    <xdr:ext cx="285750" cy="114300"/>
    <xdr:pic>
      <xdr:nvPicPr>
        <xdr:cNvPr id="440" name="Image 439" descr="http://www.mystatsonline.com/ballsports/images/i_incomplete.gif">
          <a:extLst>
            <a:ext uri="{FF2B5EF4-FFF2-40B4-BE49-F238E27FC236}">
              <a16:creationId xmlns:a16="http://schemas.microsoft.com/office/drawing/2014/main" id="{B57A2488-F92F-45BC-A053-A948783C1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29</xdr:row>
      <xdr:rowOff>0</xdr:rowOff>
    </xdr:from>
    <xdr:ext cx="285750" cy="114300"/>
    <xdr:pic>
      <xdr:nvPicPr>
        <xdr:cNvPr id="441" name="Image 440" descr="http://www.mystatsonline.com/ballsports/images/i_incomplete.gif">
          <a:extLst>
            <a:ext uri="{FF2B5EF4-FFF2-40B4-BE49-F238E27FC236}">
              <a16:creationId xmlns:a16="http://schemas.microsoft.com/office/drawing/2014/main" id="{3C430243-F131-43E5-A6A2-B52DBB1B6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30</xdr:row>
      <xdr:rowOff>0</xdr:rowOff>
    </xdr:from>
    <xdr:ext cx="285750" cy="114300"/>
    <xdr:pic>
      <xdr:nvPicPr>
        <xdr:cNvPr id="442" name="Image 441" descr="http://www.mystatsonline.com/ballsports/images/i_incomplete.gif">
          <a:extLst>
            <a:ext uri="{FF2B5EF4-FFF2-40B4-BE49-F238E27FC236}">
              <a16:creationId xmlns:a16="http://schemas.microsoft.com/office/drawing/2014/main" id="{51EFEF32-D501-47C7-A2AF-94C0726ED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31</xdr:row>
      <xdr:rowOff>0</xdr:rowOff>
    </xdr:from>
    <xdr:ext cx="285750" cy="114300"/>
    <xdr:pic>
      <xdr:nvPicPr>
        <xdr:cNvPr id="443" name="Image 442" descr="http://www.mystatsonline.com/ballsports/images/i_incomplete.gif">
          <a:extLst>
            <a:ext uri="{FF2B5EF4-FFF2-40B4-BE49-F238E27FC236}">
              <a16:creationId xmlns:a16="http://schemas.microsoft.com/office/drawing/2014/main" id="{550AE811-9E23-4B80-96BA-AAF626C4B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32</xdr:row>
      <xdr:rowOff>0</xdr:rowOff>
    </xdr:from>
    <xdr:ext cx="285750" cy="114300"/>
    <xdr:pic>
      <xdr:nvPicPr>
        <xdr:cNvPr id="444" name="Image 443" descr="http://www.mystatsonline.com/ballsports/images/i_incomplete.gif">
          <a:extLst>
            <a:ext uri="{FF2B5EF4-FFF2-40B4-BE49-F238E27FC236}">
              <a16:creationId xmlns:a16="http://schemas.microsoft.com/office/drawing/2014/main" id="{BFE77C6F-B028-47C2-8551-54E315840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33</xdr:row>
      <xdr:rowOff>0</xdr:rowOff>
    </xdr:from>
    <xdr:ext cx="285750" cy="114300"/>
    <xdr:pic>
      <xdr:nvPicPr>
        <xdr:cNvPr id="445" name="Image 444" descr="http://www.mystatsonline.com/ballsports/images/i_incomplete.gif">
          <a:extLst>
            <a:ext uri="{FF2B5EF4-FFF2-40B4-BE49-F238E27FC236}">
              <a16:creationId xmlns:a16="http://schemas.microsoft.com/office/drawing/2014/main" id="{F67314A1-6285-4BBF-A86B-C1752DD3F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34</xdr:row>
      <xdr:rowOff>0</xdr:rowOff>
    </xdr:from>
    <xdr:ext cx="285750" cy="114300"/>
    <xdr:pic>
      <xdr:nvPicPr>
        <xdr:cNvPr id="446" name="Image 445" descr="http://www.mystatsonline.com/ballsports/images/i_incomplete.gif">
          <a:extLst>
            <a:ext uri="{FF2B5EF4-FFF2-40B4-BE49-F238E27FC236}">
              <a16:creationId xmlns:a16="http://schemas.microsoft.com/office/drawing/2014/main" id="{5180071D-B2B8-44C1-AD1C-E8CCE5A0B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35</xdr:row>
      <xdr:rowOff>0</xdr:rowOff>
    </xdr:from>
    <xdr:ext cx="285750" cy="114300"/>
    <xdr:pic>
      <xdr:nvPicPr>
        <xdr:cNvPr id="447" name="Image 446" descr="http://www.mystatsonline.com/ballsports/images/i_incomplete.gif">
          <a:extLst>
            <a:ext uri="{FF2B5EF4-FFF2-40B4-BE49-F238E27FC236}">
              <a16:creationId xmlns:a16="http://schemas.microsoft.com/office/drawing/2014/main" id="{1F4A13CE-2FE3-45D3-A055-5840A6F4D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36</xdr:row>
      <xdr:rowOff>0</xdr:rowOff>
    </xdr:from>
    <xdr:ext cx="285750" cy="114300"/>
    <xdr:pic>
      <xdr:nvPicPr>
        <xdr:cNvPr id="448" name="Image 447" descr="http://www.mystatsonline.com/ballsports/images/i_incomplete.gif">
          <a:extLst>
            <a:ext uri="{FF2B5EF4-FFF2-40B4-BE49-F238E27FC236}">
              <a16:creationId xmlns:a16="http://schemas.microsoft.com/office/drawing/2014/main" id="{68EAED24-0E0B-4274-8535-A1319E27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37</xdr:row>
      <xdr:rowOff>0</xdr:rowOff>
    </xdr:from>
    <xdr:ext cx="285750" cy="114300"/>
    <xdr:pic>
      <xdr:nvPicPr>
        <xdr:cNvPr id="449" name="Image 448" descr="http://www.mystatsonline.com/ballsports/images/i_incomplete.gif">
          <a:extLst>
            <a:ext uri="{FF2B5EF4-FFF2-40B4-BE49-F238E27FC236}">
              <a16:creationId xmlns:a16="http://schemas.microsoft.com/office/drawing/2014/main" id="{F57DBD79-EDF1-40A1-B3E9-7F6CF3DD8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38</xdr:row>
      <xdr:rowOff>0</xdr:rowOff>
    </xdr:from>
    <xdr:ext cx="285750" cy="114300"/>
    <xdr:pic>
      <xdr:nvPicPr>
        <xdr:cNvPr id="450" name="Image 449" descr="http://www.mystatsonline.com/ballsports/images/i_incomplete.gif">
          <a:extLst>
            <a:ext uri="{FF2B5EF4-FFF2-40B4-BE49-F238E27FC236}">
              <a16:creationId xmlns:a16="http://schemas.microsoft.com/office/drawing/2014/main" id="{2F841BCB-9AB2-4B3F-A979-CD0CEC392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0</xdr:rowOff>
    </xdr:from>
    <xdr:ext cx="285750" cy="114300"/>
    <xdr:pic>
      <xdr:nvPicPr>
        <xdr:cNvPr id="451" name="Image 450" descr="http://www.mystatsonline.com/ballsports/images/i_incomplete.gif">
          <a:extLst>
            <a:ext uri="{FF2B5EF4-FFF2-40B4-BE49-F238E27FC236}">
              <a16:creationId xmlns:a16="http://schemas.microsoft.com/office/drawing/2014/main" id="{50F5CE43-95FF-4273-8358-1DC408887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40</xdr:row>
      <xdr:rowOff>0</xdr:rowOff>
    </xdr:from>
    <xdr:ext cx="285750" cy="114300"/>
    <xdr:pic>
      <xdr:nvPicPr>
        <xdr:cNvPr id="452" name="Image 451" descr="http://www.mystatsonline.com/ballsports/images/i_incomplete.gif">
          <a:extLst>
            <a:ext uri="{FF2B5EF4-FFF2-40B4-BE49-F238E27FC236}">
              <a16:creationId xmlns:a16="http://schemas.microsoft.com/office/drawing/2014/main" id="{E5AC2E5F-92CF-43A9-AF2A-B6DD27E266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41</xdr:row>
      <xdr:rowOff>0</xdr:rowOff>
    </xdr:from>
    <xdr:ext cx="285750" cy="114300"/>
    <xdr:pic>
      <xdr:nvPicPr>
        <xdr:cNvPr id="453" name="Image 452" descr="http://www.mystatsonline.com/ballsports/images/i_incomplete.gif">
          <a:extLst>
            <a:ext uri="{FF2B5EF4-FFF2-40B4-BE49-F238E27FC236}">
              <a16:creationId xmlns:a16="http://schemas.microsoft.com/office/drawing/2014/main" id="{8DDEFF8E-97E1-4630-A164-1E323C200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42</xdr:row>
      <xdr:rowOff>0</xdr:rowOff>
    </xdr:from>
    <xdr:ext cx="285750" cy="114300"/>
    <xdr:pic>
      <xdr:nvPicPr>
        <xdr:cNvPr id="454" name="Image 453" descr="http://www.mystatsonline.com/ballsports/images/i_incomplete.gif">
          <a:extLst>
            <a:ext uri="{FF2B5EF4-FFF2-40B4-BE49-F238E27FC236}">
              <a16:creationId xmlns:a16="http://schemas.microsoft.com/office/drawing/2014/main" id="{18A5AB4B-05B7-49DF-A0D0-2E5C3D962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43</xdr:row>
      <xdr:rowOff>0</xdr:rowOff>
    </xdr:from>
    <xdr:ext cx="285750" cy="114300"/>
    <xdr:pic>
      <xdr:nvPicPr>
        <xdr:cNvPr id="455" name="Image 454" descr="http://www.mystatsonline.com/ballsports/images/i_incomplete.gif">
          <a:extLst>
            <a:ext uri="{FF2B5EF4-FFF2-40B4-BE49-F238E27FC236}">
              <a16:creationId xmlns:a16="http://schemas.microsoft.com/office/drawing/2014/main" id="{DA1FEE86-0BD5-4B6C-81F0-D8F9CA899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44</xdr:row>
      <xdr:rowOff>0</xdr:rowOff>
    </xdr:from>
    <xdr:ext cx="285750" cy="114300"/>
    <xdr:pic>
      <xdr:nvPicPr>
        <xdr:cNvPr id="456" name="Image 455" descr="http://www.mystatsonline.com/ballsports/images/i_incomplete.gif">
          <a:extLst>
            <a:ext uri="{FF2B5EF4-FFF2-40B4-BE49-F238E27FC236}">
              <a16:creationId xmlns:a16="http://schemas.microsoft.com/office/drawing/2014/main" id="{4DD19346-0359-45CC-BF20-CF5548009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45</xdr:row>
      <xdr:rowOff>0</xdr:rowOff>
    </xdr:from>
    <xdr:ext cx="285750" cy="114300"/>
    <xdr:pic>
      <xdr:nvPicPr>
        <xdr:cNvPr id="457" name="Image 456" descr="http://www.mystatsonline.com/ballsports/images/i_incomplete.gif">
          <a:extLst>
            <a:ext uri="{FF2B5EF4-FFF2-40B4-BE49-F238E27FC236}">
              <a16:creationId xmlns:a16="http://schemas.microsoft.com/office/drawing/2014/main" id="{4731D7FF-0BEC-4A11-99BC-9CD951580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46</xdr:row>
      <xdr:rowOff>0</xdr:rowOff>
    </xdr:from>
    <xdr:ext cx="285750" cy="114300"/>
    <xdr:pic>
      <xdr:nvPicPr>
        <xdr:cNvPr id="458" name="Image 457" descr="http://www.mystatsonline.com/ballsports/images/i_incomplete.gif">
          <a:extLst>
            <a:ext uri="{FF2B5EF4-FFF2-40B4-BE49-F238E27FC236}">
              <a16:creationId xmlns:a16="http://schemas.microsoft.com/office/drawing/2014/main" id="{F039E181-9DEE-4D78-81B0-1B8A52F83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47</xdr:row>
      <xdr:rowOff>0</xdr:rowOff>
    </xdr:from>
    <xdr:ext cx="285750" cy="114300"/>
    <xdr:pic>
      <xdr:nvPicPr>
        <xdr:cNvPr id="459" name="Image 458" descr="http://www.mystatsonline.com/ballsports/images/i_incomplete.gif">
          <a:extLst>
            <a:ext uri="{FF2B5EF4-FFF2-40B4-BE49-F238E27FC236}">
              <a16:creationId xmlns:a16="http://schemas.microsoft.com/office/drawing/2014/main" id="{5A3BA579-D2C2-43BB-A718-CAA47B61D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48</xdr:row>
      <xdr:rowOff>0</xdr:rowOff>
    </xdr:from>
    <xdr:ext cx="285750" cy="114300"/>
    <xdr:pic>
      <xdr:nvPicPr>
        <xdr:cNvPr id="460" name="Image 459" descr="http://www.mystatsonline.com/ballsports/images/i_incomplete.gif">
          <a:extLst>
            <a:ext uri="{FF2B5EF4-FFF2-40B4-BE49-F238E27FC236}">
              <a16:creationId xmlns:a16="http://schemas.microsoft.com/office/drawing/2014/main" id="{3B4DF4D6-C414-4EED-9E34-59F841587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49</xdr:row>
      <xdr:rowOff>0</xdr:rowOff>
    </xdr:from>
    <xdr:ext cx="285750" cy="114300"/>
    <xdr:pic>
      <xdr:nvPicPr>
        <xdr:cNvPr id="461" name="Image 460" descr="http://www.mystatsonline.com/ballsports/images/i_incomplete.gif">
          <a:extLst>
            <a:ext uri="{FF2B5EF4-FFF2-40B4-BE49-F238E27FC236}">
              <a16:creationId xmlns:a16="http://schemas.microsoft.com/office/drawing/2014/main" id="{2AAC639C-7810-4CDF-B2CE-314AC28FA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50</xdr:row>
      <xdr:rowOff>0</xdr:rowOff>
    </xdr:from>
    <xdr:ext cx="285750" cy="114300"/>
    <xdr:pic>
      <xdr:nvPicPr>
        <xdr:cNvPr id="462" name="Image 461" descr="http://www.mystatsonline.com/ballsports/images/i_incomplete.gif">
          <a:extLst>
            <a:ext uri="{FF2B5EF4-FFF2-40B4-BE49-F238E27FC236}">
              <a16:creationId xmlns:a16="http://schemas.microsoft.com/office/drawing/2014/main" id="{97454226-08E2-43BB-8D8F-6702783FC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51</xdr:row>
      <xdr:rowOff>0</xdr:rowOff>
    </xdr:from>
    <xdr:ext cx="285750" cy="114300"/>
    <xdr:pic>
      <xdr:nvPicPr>
        <xdr:cNvPr id="463" name="Image 462" descr="http://www.mystatsonline.com/ballsports/images/i_incomplete.gif">
          <a:extLst>
            <a:ext uri="{FF2B5EF4-FFF2-40B4-BE49-F238E27FC236}">
              <a16:creationId xmlns:a16="http://schemas.microsoft.com/office/drawing/2014/main" id="{AD238816-57E0-4E62-A6F0-7F96AF945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52</xdr:row>
      <xdr:rowOff>0</xdr:rowOff>
    </xdr:from>
    <xdr:ext cx="285750" cy="114300"/>
    <xdr:pic>
      <xdr:nvPicPr>
        <xdr:cNvPr id="464" name="Image 463" descr="http://www.mystatsonline.com/ballsports/images/i_incomplete.gif">
          <a:extLst>
            <a:ext uri="{FF2B5EF4-FFF2-40B4-BE49-F238E27FC236}">
              <a16:creationId xmlns:a16="http://schemas.microsoft.com/office/drawing/2014/main" id="{A1566493-3BE2-4C06-969A-26E6B5F0F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53</xdr:row>
      <xdr:rowOff>0</xdr:rowOff>
    </xdr:from>
    <xdr:ext cx="285750" cy="114300"/>
    <xdr:pic>
      <xdr:nvPicPr>
        <xdr:cNvPr id="465" name="Image 464" descr="http://www.mystatsonline.com/ballsports/images/i_incomplete.gif">
          <a:extLst>
            <a:ext uri="{FF2B5EF4-FFF2-40B4-BE49-F238E27FC236}">
              <a16:creationId xmlns:a16="http://schemas.microsoft.com/office/drawing/2014/main" id="{D8FD96D9-503D-4B82-A88C-7895116E3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54</xdr:row>
      <xdr:rowOff>0</xdr:rowOff>
    </xdr:from>
    <xdr:ext cx="285750" cy="114300"/>
    <xdr:pic>
      <xdr:nvPicPr>
        <xdr:cNvPr id="466" name="Image 465" descr="http://www.mystatsonline.com/ballsports/images/i_incomplete.gif">
          <a:extLst>
            <a:ext uri="{FF2B5EF4-FFF2-40B4-BE49-F238E27FC236}">
              <a16:creationId xmlns:a16="http://schemas.microsoft.com/office/drawing/2014/main" id="{7A1E720A-66F0-488B-90FE-A46068E25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55</xdr:row>
      <xdr:rowOff>0</xdr:rowOff>
    </xdr:from>
    <xdr:ext cx="285750" cy="114300"/>
    <xdr:pic>
      <xdr:nvPicPr>
        <xdr:cNvPr id="467" name="Image 466" descr="http://www.mystatsonline.com/ballsports/images/i_incomplete.gif">
          <a:extLst>
            <a:ext uri="{FF2B5EF4-FFF2-40B4-BE49-F238E27FC236}">
              <a16:creationId xmlns:a16="http://schemas.microsoft.com/office/drawing/2014/main" id="{BBDA474A-F1BA-4014-915E-630D60C47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56</xdr:row>
      <xdr:rowOff>0</xdr:rowOff>
    </xdr:from>
    <xdr:ext cx="285750" cy="114300"/>
    <xdr:pic>
      <xdr:nvPicPr>
        <xdr:cNvPr id="468" name="Image 467" descr="http://www.mystatsonline.com/ballsports/images/i_incomplete.gif">
          <a:extLst>
            <a:ext uri="{FF2B5EF4-FFF2-40B4-BE49-F238E27FC236}">
              <a16:creationId xmlns:a16="http://schemas.microsoft.com/office/drawing/2014/main" id="{C7CF11E3-EF66-453C-BF6E-3C6446C16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57</xdr:row>
      <xdr:rowOff>0</xdr:rowOff>
    </xdr:from>
    <xdr:ext cx="285750" cy="114300"/>
    <xdr:pic>
      <xdr:nvPicPr>
        <xdr:cNvPr id="469" name="Image 468" descr="http://www.mystatsonline.com/ballsports/images/i_incomplete.gif">
          <a:extLst>
            <a:ext uri="{FF2B5EF4-FFF2-40B4-BE49-F238E27FC236}">
              <a16:creationId xmlns:a16="http://schemas.microsoft.com/office/drawing/2014/main" id="{B96AD7BE-AF83-41BD-A348-2721A8348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58</xdr:row>
      <xdr:rowOff>0</xdr:rowOff>
    </xdr:from>
    <xdr:ext cx="285750" cy="114300"/>
    <xdr:pic>
      <xdr:nvPicPr>
        <xdr:cNvPr id="470" name="Image 469" descr="http://www.mystatsonline.com/ballsports/images/i_incomplete.gif">
          <a:extLst>
            <a:ext uri="{FF2B5EF4-FFF2-40B4-BE49-F238E27FC236}">
              <a16:creationId xmlns:a16="http://schemas.microsoft.com/office/drawing/2014/main" id="{39D3BCB8-3A8C-43F6-8E4A-3FA6636CA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59</xdr:row>
      <xdr:rowOff>0</xdr:rowOff>
    </xdr:from>
    <xdr:ext cx="285750" cy="114300"/>
    <xdr:pic>
      <xdr:nvPicPr>
        <xdr:cNvPr id="471" name="Image 470" descr="http://www.mystatsonline.com/ballsports/images/i_incomplete.gif">
          <a:extLst>
            <a:ext uri="{FF2B5EF4-FFF2-40B4-BE49-F238E27FC236}">
              <a16:creationId xmlns:a16="http://schemas.microsoft.com/office/drawing/2014/main" id="{60B78008-41BD-434F-9639-369FD2303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60</xdr:row>
      <xdr:rowOff>0</xdr:rowOff>
    </xdr:from>
    <xdr:ext cx="285750" cy="114300"/>
    <xdr:pic>
      <xdr:nvPicPr>
        <xdr:cNvPr id="472" name="Image 471" descr="http://www.mystatsonline.com/ballsports/images/i_incomplete.gif">
          <a:extLst>
            <a:ext uri="{FF2B5EF4-FFF2-40B4-BE49-F238E27FC236}">
              <a16:creationId xmlns:a16="http://schemas.microsoft.com/office/drawing/2014/main" id="{3C524FB6-C473-43E8-8CB1-4F37EE43D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61</xdr:row>
      <xdr:rowOff>0</xdr:rowOff>
    </xdr:from>
    <xdr:ext cx="285750" cy="114300"/>
    <xdr:pic>
      <xdr:nvPicPr>
        <xdr:cNvPr id="473" name="Image 472" descr="http://www.mystatsonline.com/ballsports/images/i_incomplete.gif">
          <a:extLst>
            <a:ext uri="{FF2B5EF4-FFF2-40B4-BE49-F238E27FC236}">
              <a16:creationId xmlns:a16="http://schemas.microsoft.com/office/drawing/2014/main" id="{1FD360EE-66E3-409C-A980-2B3CB80B6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62</xdr:row>
      <xdr:rowOff>0</xdr:rowOff>
    </xdr:from>
    <xdr:ext cx="285750" cy="114300"/>
    <xdr:pic>
      <xdr:nvPicPr>
        <xdr:cNvPr id="474" name="Image 473" descr="http://www.mystatsonline.com/ballsports/images/i_incomplete.gif">
          <a:extLst>
            <a:ext uri="{FF2B5EF4-FFF2-40B4-BE49-F238E27FC236}">
              <a16:creationId xmlns:a16="http://schemas.microsoft.com/office/drawing/2014/main" id="{8535A161-2A05-4D16-9621-5B80762AB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63</xdr:row>
      <xdr:rowOff>0</xdr:rowOff>
    </xdr:from>
    <xdr:ext cx="285750" cy="114300"/>
    <xdr:pic>
      <xdr:nvPicPr>
        <xdr:cNvPr id="475" name="Image 474" descr="http://www.mystatsonline.com/ballsports/images/i_incomplete.gif">
          <a:extLst>
            <a:ext uri="{FF2B5EF4-FFF2-40B4-BE49-F238E27FC236}">
              <a16:creationId xmlns:a16="http://schemas.microsoft.com/office/drawing/2014/main" id="{D3F756DB-C684-44F9-A7FC-ED3C78F50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64</xdr:row>
      <xdr:rowOff>0</xdr:rowOff>
    </xdr:from>
    <xdr:ext cx="285750" cy="114300"/>
    <xdr:pic>
      <xdr:nvPicPr>
        <xdr:cNvPr id="476" name="Image 475" descr="http://www.mystatsonline.com/ballsports/images/i_incomplete.gif">
          <a:extLst>
            <a:ext uri="{FF2B5EF4-FFF2-40B4-BE49-F238E27FC236}">
              <a16:creationId xmlns:a16="http://schemas.microsoft.com/office/drawing/2014/main" id="{7CCF4E6A-0484-4AE8-BB5C-DA416F93B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65</xdr:row>
      <xdr:rowOff>0</xdr:rowOff>
    </xdr:from>
    <xdr:ext cx="285750" cy="114300"/>
    <xdr:pic>
      <xdr:nvPicPr>
        <xdr:cNvPr id="477" name="Image 476" descr="http://www.mystatsonline.com/ballsports/images/i_incomplete.gif">
          <a:extLst>
            <a:ext uri="{FF2B5EF4-FFF2-40B4-BE49-F238E27FC236}">
              <a16:creationId xmlns:a16="http://schemas.microsoft.com/office/drawing/2014/main" id="{8EB291B6-04EC-48D1-9288-8EC134E11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66</xdr:row>
      <xdr:rowOff>0</xdr:rowOff>
    </xdr:from>
    <xdr:ext cx="285750" cy="114300"/>
    <xdr:pic>
      <xdr:nvPicPr>
        <xdr:cNvPr id="478" name="Image 477" descr="http://www.mystatsonline.com/ballsports/images/i_incomplete.gif">
          <a:extLst>
            <a:ext uri="{FF2B5EF4-FFF2-40B4-BE49-F238E27FC236}">
              <a16:creationId xmlns:a16="http://schemas.microsoft.com/office/drawing/2014/main" id="{E52AADE5-9E6E-41CA-8295-DD3C93D93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67</xdr:row>
      <xdr:rowOff>0</xdr:rowOff>
    </xdr:from>
    <xdr:ext cx="285750" cy="114300"/>
    <xdr:pic>
      <xdr:nvPicPr>
        <xdr:cNvPr id="479" name="Image 478" descr="http://www.mystatsonline.com/ballsports/images/i_incomplete.gif">
          <a:extLst>
            <a:ext uri="{FF2B5EF4-FFF2-40B4-BE49-F238E27FC236}">
              <a16:creationId xmlns:a16="http://schemas.microsoft.com/office/drawing/2014/main" id="{07D78F2B-E199-4096-80C2-FDEDA05A8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68</xdr:row>
      <xdr:rowOff>0</xdr:rowOff>
    </xdr:from>
    <xdr:ext cx="285750" cy="114300"/>
    <xdr:pic>
      <xdr:nvPicPr>
        <xdr:cNvPr id="480" name="Image 479" descr="http://www.mystatsonline.com/ballsports/images/i_incomplete.gif">
          <a:extLst>
            <a:ext uri="{FF2B5EF4-FFF2-40B4-BE49-F238E27FC236}">
              <a16:creationId xmlns:a16="http://schemas.microsoft.com/office/drawing/2014/main" id="{81DD0549-DB11-4264-B9F8-B58B600DF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69</xdr:row>
      <xdr:rowOff>0</xdr:rowOff>
    </xdr:from>
    <xdr:ext cx="285750" cy="114300"/>
    <xdr:pic>
      <xdr:nvPicPr>
        <xdr:cNvPr id="481" name="Image 480" descr="http://www.mystatsonline.com/ballsports/images/i_incomplete.gif">
          <a:extLst>
            <a:ext uri="{FF2B5EF4-FFF2-40B4-BE49-F238E27FC236}">
              <a16:creationId xmlns:a16="http://schemas.microsoft.com/office/drawing/2014/main" id="{F5846A58-367E-45B6-9D2D-8AD420D88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70</xdr:row>
      <xdr:rowOff>0</xdr:rowOff>
    </xdr:from>
    <xdr:ext cx="285750" cy="114300"/>
    <xdr:pic>
      <xdr:nvPicPr>
        <xdr:cNvPr id="482" name="Image 481" descr="http://www.mystatsonline.com/ballsports/images/i_incomplete.gif">
          <a:extLst>
            <a:ext uri="{FF2B5EF4-FFF2-40B4-BE49-F238E27FC236}">
              <a16:creationId xmlns:a16="http://schemas.microsoft.com/office/drawing/2014/main" id="{8B7EFE83-C3E2-49C8-A247-85DF675AF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71</xdr:row>
      <xdr:rowOff>0</xdr:rowOff>
    </xdr:from>
    <xdr:ext cx="285750" cy="114300"/>
    <xdr:pic>
      <xdr:nvPicPr>
        <xdr:cNvPr id="483" name="Image 482" descr="http://www.mystatsonline.com/ballsports/images/i_incomplete.gif">
          <a:extLst>
            <a:ext uri="{FF2B5EF4-FFF2-40B4-BE49-F238E27FC236}">
              <a16:creationId xmlns:a16="http://schemas.microsoft.com/office/drawing/2014/main" id="{9AD7481A-9060-4C0E-9BAB-5BC4E6638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72</xdr:row>
      <xdr:rowOff>0</xdr:rowOff>
    </xdr:from>
    <xdr:ext cx="285750" cy="114300"/>
    <xdr:pic>
      <xdr:nvPicPr>
        <xdr:cNvPr id="484" name="Image 483" descr="http://www.mystatsonline.com/ballsports/images/i_incomplete.gif">
          <a:extLst>
            <a:ext uri="{FF2B5EF4-FFF2-40B4-BE49-F238E27FC236}">
              <a16:creationId xmlns:a16="http://schemas.microsoft.com/office/drawing/2014/main" id="{496F0C23-7CAA-4D28-A5F9-391A583D7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73</xdr:row>
      <xdr:rowOff>0</xdr:rowOff>
    </xdr:from>
    <xdr:ext cx="285750" cy="114300"/>
    <xdr:pic>
      <xdr:nvPicPr>
        <xdr:cNvPr id="485" name="Image 484" descr="http://www.mystatsonline.com/ballsports/images/i_incomplete.gif">
          <a:extLst>
            <a:ext uri="{FF2B5EF4-FFF2-40B4-BE49-F238E27FC236}">
              <a16:creationId xmlns:a16="http://schemas.microsoft.com/office/drawing/2014/main" id="{01D7E06F-2CA9-4C31-8C39-98A3D3955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74</xdr:row>
      <xdr:rowOff>0</xdr:rowOff>
    </xdr:from>
    <xdr:ext cx="285750" cy="114300"/>
    <xdr:pic>
      <xdr:nvPicPr>
        <xdr:cNvPr id="486" name="Image 485" descr="http://www.mystatsonline.com/ballsports/images/i_incomplete.gif">
          <a:extLst>
            <a:ext uri="{FF2B5EF4-FFF2-40B4-BE49-F238E27FC236}">
              <a16:creationId xmlns:a16="http://schemas.microsoft.com/office/drawing/2014/main" id="{02838E20-6186-4EB7-A93A-B0361C64A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75</xdr:row>
      <xdr:rowOff>0</xdr:rowOff>
    </xdr:from>
    <xdr:ext cx="285750" cy="114300"/>
    <xdr:pic>
      <xdr:nvPicPr>
        <xdr:cNvPr id="487" name="Image 486" descr="http://www.mystatsonline.com/ballsports/images/i_incomplete.gif">
          <a:extLst>
            <a:ext uri="{FF2B5EF4-FFF2-40B4-BE49-F238E27FC236}">
              <a16:creationId xmlns:a16="http://schemas.microsoft.com/office/drawing/2014/main" id="{C7752E1E-FEB2-444C-9B57-02504DDA2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76</xdr:row>
      <xdr:rowOff>0</xdr:rowOff>
    </xdr:from>
    <xdr:ext cx="285750" cy="114300"/>
    <xdr:pic>
      <xdr:nvPicPr>
        <xdr:cNvPr id="488" name="Image 487" descr="http://www.mystatsonline.com/ballsports/images/i_incomplete.gif">
          <a:extLst>
            <a:ext uri="{FF2B5EF4-FFF2-40B4-BE49-F238E27FC236}">
              <a16:creationId xmlns:a16="http://schemas.microsoft.com/office/drawing/2014/main" id="{5EC32AEE-32FB-44D2-84D0-3AE773840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77</xdr:row>
      <xdr:rowOff>0</xdr:rowOff>
    </xdr:from>
    <xdr:ext cx="285750" cy="114300"/>
    <xdr:pic>
      <xdr:nvPicPr>
        <xdr:cNvPr id="489" name="Image 488" descr="http://www.mystatsonline.com/ballsports/images/i_incomplete.gif">
          <a:extLst>
            <a:ext uri="{FF2B5EF4-FFF2-40B4-BE49-F238E27FC236}">
              <a16:creationId xmlns:a16="http://schemas.microsoft.com/office/drawing/2014/main" id="{C90E087D-8596-4D2D-8CDA-408D735C4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78</xdr:row>
      <xdr:rowOff>0</xdr:rowOff>
    </xdr:from>
    <xdr:ext cx="285750" cy="114300"/>
    <xdr:pic>
      <xdr:nvPicPr>
        <xdr:cNvPr id="490" name="Image 489" descr="http://www.mystatsonline.com/ballsports/images/i_incomplete.gif">
          <a:extLst>
            <a:ext uri="{FF2B5EF4-FFF2-40B4-BE49-F238E27FC236}">
              <a16:creationId xmlns:a16="http://schemas.microsoft.com/office/drawing/2014/main" id="{4F1388D6-2F75-4674-9C1C-F09B038C2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79</xdr:row>
      <xdr:rowOff>0</xdr:rowOff>
    </xdr:from>
    <xdr:ext cx="285750" cy="114300"/>
    <xdr:pic>
      <xdr:nvPicPr>
        <xdr:cNvPr id="491" name="Image 490" descr="http://www.mystatsonline.com/ballsports/images/i_incomplete.gif">
          <a:extLst>
            <a:ext uri="{FF2B5EF4-FFF2-40B4-BE49-F238E27FC236}">
              <a16:creationId xmlns:a16="http://schemas.microsoft.com/office/drawing/2014/main" id="{B4A1DD21-2964-44F0-AA9A-E5AFF6E46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80</xdr:row>
      <xdr:rowOff>0</xdr:rowOff>
    </xdr:from>
    <xdr:ext cx="285750" cy="114300"/>
    <xdr:pic>
      <xdr:nvPicPr>
        <xdr:cNvPr id="492" name="Image 491" descr="http://www.mystatsonline.com/ballsports/images/i_incomplete.gif">
          <a:extLst>
            <a:ext uri="{FF2B5EF4-FFF2-40B4-BE49-F238E27FC236}">
              <a16:creationId xmlns:a16="http://schemas.microsoft.com/office/drawing/2014/main" id="{664C29BC-40C0-41C1-96A1-769A99459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81</xdr:row>
      <xdr:rowOff>0</xdr:rowOff>
    </xdr:from>
    <xdr:ext cx="285750" cy="114300"/>
    <xdr:pic>
      <xdr:nvPicPr>
        <xdr:cNvPr id="493" name="Image 492" descr="http://www.mystatsonline.com/ballsports/images/i_incomplete.gif">
          <a:extLst>
            <a:ext uri="{FF2B5EF4-FFF2-40B4-BE49-F238E27FC236}">
              <a16:creationId xmlns:a16="http://schemas.microsoft.com/office/drawing/2014/main" id="{751E2BF8-6F0E-4756-9646-3255B1C23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82</xdr:row>
      <xdr:rowOff>0</xdr:rowOff>
    </xdr:from>
    <xdr:ext cx="285750" cy="114300"/>
    <xdr:pic>
      <xdr:nvPicPr>
        <xdr:cNvPr id="494" name="Image 493" descr="http://www.mystatsonline.com/ballsports/images/i_incomplete.gif">
          <a:extLst>
            <a:ext uri="{FF2B5EF4-FFF2-40B4-BE49-F238E27FC236}">
              <a16:creationId xmlns:a16="http://schemas.microsoft.com/office/drawing/2014/main" id="{00E2DC05-F7AA-431F-A829-1D887A437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83</xdr:row>
      <xdr:rowOff>0</xdr:rowOff>
    </xdr:from>
    <xdr:ext cx="285750" cy="114300"/>
    <xdr:pic>
      <xdr:nvPicPr>
        <xdr:cNvPr id="495" name="Image 494" descr="http://www.mystatsonline.com/ballsports/images/i_incomplete.gif">
          <a:extLst>
            <a:ext uri="{FF2B5EF4-FFF2-40B4-BE49-F238E27FC236}">
              <a16:creationId xmlns:a16="http://schemas.microsoft.com/office/drawing/2014/main" id="{18848373-7AA0-4113-8159-EBC32383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84</xdr:row>
      <xdr:rowOff>0</xdr:rowOff>
    </xdr:from>
    <xdr:ext cx="285750" cy="114300"/>
    <xdr:pic>
      <xdr:nvPicPr>
        <xdr:cNvPr id="496" name="Image 495" descr="http://www.mystatsonline.com/ballsports/images/i_incomplete.gif">
          <a:extLst>
            <a:ext uri="{FF2B5EF4-FFF2-40B4-BE49-F238E27FC236}">
              <a16:creationId xmlns:a16="http://schemas.microsoft.com/office/drawing/2014/main" id="{A171CD8C-7EF5-498D-B28F-898F18B2F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85</xdr:row>
      <xdr:rowOff>0</xdr:rowOff>
    </xdr:from>
    <xdr:ext cx="285750" cy="114300"/>
    <xdr:pic>
      <xdr:nvPicPr>
        <xdr:cNvPr id="497" name="Image 496" descr="http://www.mystatsonline.com/ballsports/images/i_incomplete.gif">
          <a:extLst>
            <a:ext uri="{FF2B5EF4-FFF2-40B4-BE49-F238E27FC236}">
              <a16:creationId xmlns:a16="http://schemas.microsoft.com/office/drawing/2014/main" id="{2F9757E5-3E6D-4E83-A3CF-0842CA02B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86</xdr:row>
      <xdr:rowOff>0</xdr:rowOff>
    </xdr:from>
    <xdr:ext cx="285750" cy="114300"/>
    <xdr:pic>
      <xdr:nvPicPr>
        <xdr:cNvPr id="498" name="Image 497" descr="http://www.mystatsonline.com/ballsports/images/i_incomplete.gif">
          <a:extLst>
            <a:ext uri="{FF2B5EF4-FFF2-40B4-BE49-F238E27FC236}">
              <a16:creationId xmlns:a16="http://schemas.microsoft.com/office/drawing/2014/main" id="{2603F47D-A192-4AC9-888C-1CEF427B9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87</xdr:row>
      <xdr:rowOff>0</xdr:rowOff>
    </xdr:from>
    <xdr:ext cx="285750" cy="114300"/>
    <xdr:pic>
      <xdr:nvPicPr>
        <xdr:cNvPr id="499" name="Image 498" descr="http://www.mystatsonline.com/ballsports/images/i_incomplete.gif">
          <a:extLst>
            <a:ext uri="{FF2B5EF4-FFF2-40B4-BE49-F238E27FC236}">
              <a16:creationId xmlns:a16="http://schemas.microsoft.com/office/drawing/2014/main" id="{6DE56733-5FBB-414C-A508-40D393587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88</xdr:row>
      <xdr:rowOff>0</xdr:rowOff>
    </xdr:from>
    <xdr:ext cx="285750" cy="114300"/>
    <xdr:pic>
      <xdr:nvPicPr>
        <xdr:cNvPr id="500" name="Image 499" descr="http://www.mystatsonline.com/ballsports/images/i_incomplete.gif">
          <a:extLst>
            <a:ext uri="{FF2B5EF4-FFF2-40B4-BE49-F238E27FC236}">
              <a16:creationId xmlns:a16="http://schemas.microsoft.com/office/drawing/2014/main" id="{2D976A9E-75F9-4831-B6F1-436D9BA50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89</xdr:row>
      <xdr:rowOff>0</xdr:rowOff>
    </xdr:from>
    <xdr:ext cx="285750" cy="114300"/>
    <xdr:pic>
      <xdr:nvPicPr>
        <xdr:cNvPr id="501" name="Image 500" descr="http://www.mystatsonline.com/ballsports/images/i_incomplete.gif">
          <a:extLst>
            <a:ext uri="{FF2B5EF4-FFF2-40B4-BE49-F238E27FC236}">
              <a16:creationId xmlns:a16="http://schemas.microsoft.com/office/drawing/2014/main" id="{05D57051-C977-4DF1-8A26-276833891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90</xdr:row>
      <xdr:rowOff>0</xdr:rowOff>
    </xdr:from>
    <xdr:ext cx="285750" cy="114300"/>
    <xdr:pic>
      <xdr:nvPicPr>
        <xdr:cNvPr id="502" name="Image 501" descr="http://www.mystatsonline.com/ballsports/images/i_incomplete.gif">
          <a:extLst>
            <a:ext uri="{FF2B5EF4-FFF2-40B4-BE49-F238E27FC236}">
              <a16:creationId xmlns:a16="http://schemas.microsoft.com/office/drawing/2014/main" id="{E8B3AC7C-9576-4913-B6AE-D29AEB497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91</xdr:row>
      <xdr:rowOff>0</xdr:rowOff>
    </xdr:from>
    <xdr:ext cx="285750" cy="114300"/>
    <xdr:pic>
      <xdr:nvPicPr>
        <xdr:cNvPr id="503" name="Image 502" descr="http://www.mystatsonline.com/ballsports/images/i_incomplete.gif">
          <a:extLst>
            <a:ext uri="{FF2B5EF4-FFF2-40B4-BE49-F238E27FC236}">
              <a16:creationId xmlns:a16="http://schemas.microsoft.com/office/drawing/2014/main" id="{0E28A5C7-B953-4607-820B-5E0416D7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92</xdr:row>
      <xdr:rowOff>0</xdr:rowOff>
    </xdr:from>
    <xdr:ext cx="285750" cy="114300"/>
    <xdr:pic>
      <xdr:nvPicPr>
        <xdr:cNvPr id="504" name="Image 503" descr="http://www.mystatsonline.com/ballsports/images/i_incomplete.gif">
          <a:extLst>
            <a:ext uri="{FF2B5EF4-FFF2-40B4-BE49-F238E27FC236}">
              <a16:creationId xmlns:a16="http://schemas.microsoft.com/office/drawing/2014/main" id="{7FF8EEF7-7D46-40B8-A8BB-075659746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93</xdr:row>
      <xdr:rowOff>0</xdr:rowOff>
    </xdr:from>
    <xdr:ext cx="285750" cy="114300"/>
    <xdr:pic>
      <xdr:nvPicPr>
        <xdr:cNvPr id="505" name="Image 504" descr="http://www.mystatsonline.com/ballsports/images/i_incomplete.gif">
          <a:extLst>
            <a:ext uri="{FF2B5EF4-FFF2-40B4-BE49-F238E27FC236}">
              <a16:creationId xmlns:a16="http://schemas.microsoft.com/office/drawing/2014/main" id="{06672BBD-F3D5-45BE-89E0-93BCB00F8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94</xdr:row>
      <xdr:rowOff>0</xdr:rowOff>
    </xdr:from>
    <xdr:ext cx="285750" cy="114300"/>
    <xdr:pic>
      <xdr:nvPicPr>
        <xdr:cNvPr id="506" name="Image 505" descr="http://www.mystatsonline.com/ballsports/images/i_incomplete.gif">
          <a:extLst>
            <a:ext uri="{FF2B5EF4-FFF2-40B4-BE49-F238E27FC236}">
              <a16:creationId xmlns:a16="http://schemas.microsoft.com/office/drawing/2014/main" id="{7B2DD25A-9417-44CF-8697-DC08F3CBC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95</xdr:row>
      <xdr:rowOff>0</xdr:rowOff>
    </xdr:from>
    <xdr:ext cx="285750" cy="114300"/>
    <xdr:pic>
      <xdr:nvPicPr>
        <xdr:cNvPr id="507" name="Image 506" descr="http://www.mystatsonline.com/ballsports/images/i_incomplete.gif">
          <a:extLst>
            <a:ext uri="{FF2B5EF4-FFF2-40B4-BE49-F238E27FC236}">
              <a16:creationId xmlns:a16="http://schemas.microsoft.com/office/drawing/2014/main" id="{31E1561B-DDBE-43D1-ABB4-D608D0D44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96</xdr:row>
      <xdr:rowOff>0</xdr:rowOff>
    </xdr:from>
    <xdr:ext cx="285750" cy="114300"/>
    <xdr:pic>
      <xdr:nvPicPr>
        <xdr:cNvPr id="508" name="Image 507" descr="http://www.mystatsonline.com/ballsports/images/i_incomplete.gif">
          <a:extLst>
            <a:ext uri="{FF2B5EF4-FFF2-40B4-BE49-F238E27FC236}">
              <a16:creationId xmlns:a16="http://schemas.microsoft.com/office/drawing/2014/main" id="{B513C85F-7E28-4A91-AFD0-80133DEB1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97</xdr:row>
      <xdr:rowOff>0</xdr:rowOff>
    </xdr:from>
    <xdr:ext cx="285750" cy="114300"/>
    <xdr:pic>
      <xdr:nvPicPr>
        <xdr:cNvPr id="509" name="Image 508" descr="http://www.mystatsonline.com/ballsports/images/i_incomplete.gif">
          <a:extLst>
            <a:ext uri="{FF2B5EF4-FFF2-40B4-BE49-F238E27FC236}">
              <a16:creationId xmlns:a16="http://schemas.microsoft.com/office/drawing/2014/main" id="{4D339760-2906-41FE-B164-E741FD713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98</xdr:row>
      <xdr:rowOff>0</xdr:rowOff>
    </xdr:from>
    <xdr:ext cx="285750" cy="114300"/>
    <xdr:pic>
      <xdr:nvPicPr>
        <xdr:cNvPr id="510" name="Image 509" descr="http://www.mystatsonline.com/ballsports/images/i_incomplete.gif">
          <a:extLst>
            <a:ext uri="{FF2B5EF4-FFF2-40B4-BE49-F238E27FC236}">
              <a16:creationId xmlns:a16="http://schemas.microsoft.com/office/drawing/2014/main" id="{E32A1BA8-9637-4233-90F9-3951B6D90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99</xdr:row>
      <xdr:rowOff>0</xdr:rowOff>
    </xdr:from>
    <xdr:ext cx="285750" cy="114300"/>
    <xdr:pic>
      <xdr:nvPicPr>
        <xdr:cNvPr id="511" name="Image 510" descr="http://www.mystatsonline.com/ballsports/images/i_incomplete.gif">
          <a:extLst>
            <a:ext uri="{FF2B5EF4-FFF2-40B4-BE49-F238E27FC236}">
              <a16:creationId xmlns:a16="http://schemas.microsoft.com/office/drawing/2014/main" id="{B04451EC-BF0E-4D1E-A4CE-3BB24789F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46200" y="990600"/>
          <a:ext cx="28575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</xdr:colOff>
      <xdr:row>4</xdr:row>
      <xdr:rowOff>95250</xdr:rowOff>
    </xdr:from>
    <xdr:to>
      <xdr:col>19</xdr:col>
      <xdr:colOff>35719</xdr:colOff>
      <xdr:row>6</xdr:row>
      <xdr:rowOff>309562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0048875" y="1119188"/>
          <a:ext cx="3774282" cy="10239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 double clique sur la cellule contenant le nom colonne A, redirige vers la feuille de ce nom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2</xdr:row>
          <xdr:rowOff>295275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9</xdr:row>
          <xdr:rowOff>390525</xdr:rowOff>
        </xdr:from>
        <xdr:to>
          <xdr:col>9</xdr:col>
          <xdr:colOff>57150</xdr:colOff>
          <xdr:row>12</xdr:row>
          <xdr:rowOff>180975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</xdr:row>
          <xdr:rowOff>200025</xdr:rowOff>
        </xdr:from>
        <xdr:to>
          <xdr:col>9</xdr:col>
          <xdr:colOff>57150</xdr:colOff>
          <xdr:row>9</xdr:row>
          <xdr:rowOff>57150</xdr:rowOff>
        </xdr:to>
        <xdr:sp macro="" textlink="">
          <xdr:nvSpPr>
            <xdr:cNvPr id="2051" name="Bt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13</xdr:row>
          <xdr:rowOff>133350</xdr:rowOff>
        </xdr:from>
        <xdr:to>
          <xdr:col>9</xdr:col>
          <xdr:colOff>57150</xdr:colOff>
          <xdr:row>15</xdr:row>
          <xdr:rowOff>323850</xdr:rowOff>
        </xdr:to>
        <xdr:sp macro="" textlink="">
          <xdr:nvSpPr>
            <xdr:cNvPr id="2052" name="Bt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742950</xdr:colOff>
          <xdr:row>16</xdr:row>
          <xdr:rowOff>390525</xdr:rowOff>
        </xdr:from>
        <xdr:to>
          <xdr:col>9</xdr:col>
          <xdr:colOff>47625</xdr:colOff>
          <xdr:row>18</xdr:row>
          <xdr:rowOff>247650</xdr:rowOff>
        </xdr:to>
        <xdr:sp macro="" textlink="">
          <xdr:nvSpPr>
            <xdr:cNvPr id="2053" name="Bt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3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185737</xdr:rowOff>
    </xdr:from>
    <xdr:to>
      <xdr:col>5</xdr:col>
      <xdr:colOff>733425</xdr:colOff>
      <xdr:row>11</xdr:row>
      <xdr:rowOff>28576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514725" y="1014412"/>
          <a:ext cx="2552700" cy="2557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Times New Roman" panose="02020603050405020304" pitchFamily="18" charset="0"/>
              <a:cs typeface="Times New Roman" panose="02020603050405020304" pitchFamily="18" charset="0"/>
            </a:rPr>
            <a:t>Merci d'écrire</a:t>
          </a:r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 le premier nom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A3 pour Tarifs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En A4  pour Terrain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En A5 pour Contact</a:t>
          </a:r>
          <a:endParaRPr lang="fr-FR" sz="18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fr-FR" sz="1800" baseline="0">
              <a:latin typeface="Times New Roman" panose="02020603050405020304" pitchFamily="18" charset="0"/>
              <a:cs typeface="Times New Roman" panose="02020603050405020304" pitchFamily="18" charset="0"/>
            </a:rPr>
            <a:t>(et de surtout pas laisser de cellule vide dans la liste SVP)</a:t>
          </a:r>
        </a:p>
        <a:p>
          <a:endParaRPr lang="fr-FR" sz="18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6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01"/>
  <dimension ref="A1:W48"/>
  <sheetViews>
    <sheetView zoomScale="60" zoomScaleNormal="60" workbookViewId="0">
      <selection activeCell="Y8" sqref="Y8"/>
    </sheetView>
  </sheetViews>
  <sheetFormatPr baseColWidth="10" defaultRowHeight="15" x14ac:dyDescent="0.25"/>
  <cols>
    <col min="1" max="1" width="17.5703125" customWidth="1"/>
    <col min="2" max="2" width="0.85546875" customWidth="1"/>
    <col min="3" max="4" width="15.7109375" customWidth="1"/>
    <col min="5" max="5" width="0.85546875" customWidth="1"/>
    <col min="6" max="6" width="15.7109375" customWidth="1"/>
    <col min="7" max="7" width="0.85546875" customWidth="1"/>
    <col min="8" max="8" width="13.140625" style="120" customWidth="1"/>
    <col min="9" max="9" width="0.85546875" customWidth="1"/>
    <col min="10" max="10" width="20.7109375" customWidth="1"/>
    <col min="11" max="11" width="0.85546875" customWidth="1"/>
    <col min="12" max="12" width="10.7109375" customWidth="1"/>
    <col min="13" max="13" width="0.85546875" customWidth="1"/>
    <col min="14" max="14" width="20.7109375" customWidth="1"/>
    <col min="15" max="15" width="0.85546875" customWidth="1"/>
    <col min="16" max="16" width="10.7109375" customWidth="1"/>
    <col min="17" max="17" width="0.85546875" customWidth="1"/>
    <col min="18" max="18" width="25.7109375" customWidth="1"/>
    <col min="19" max="20" width="17.85546875" customWidth="1"/>
  </cols>
  <sheetData>
    <row r="1" spans="1:23" ht="15.75" thickBot="1" x14ac:dyDescent="0.3"/>
    <row r="2" spans="1:23" ht="30" customHeight="1" thickTop="1" thickBot="1" x14ac:dyDescent="0.3">
      <c r="A2" s="79" t="s">
        <v>48</v>
      </c>
      <c r="B2" s="79"/>
      <c r="C2" s="134"/>
      <c r="D2" s="134"/>
      <c r="E2" s="134"/>
      <c r="F2" s="134"/>
      <c r="G2" s="60"/>
      <c r="I2" s="60"/>
      <c r="J2" s="78" t="s">
        <v>70</v>
      </c>
      <c r="K2" s="60"/>
      <c r="L2" s="62" t="s">
        <v>54</v>
      </c>
      <c r="M2" s="60"/>
      <c r="N2" s="78" t="s">
        <v>53</v>
      </c>
      <c r="O2" s="60"/>
      <c r="P2" s="62" t="s">
        <v>54</v>
      </c>
      <c r="Q2" s="60"/>
      <c r="R2" s="62" t="s">
        <v>55</v>
      </c>
      <c r="S2" s="62" t="s">
        <v>61</v>
      </c>
      <c r="T2" s="112"/>
      <c r="U2" s="89" t="s">
        <v>56</v>
      </c>
      <c r="V2" s="59"/>
      <c r="W2" s="90" t="s">
        <v>57</v>
      </c>
    </row>
    <row r="3" spans="1:23" ht="16.5" thickTop="1" thickBot="1" x14ac:dyDescent="0.3">
      <c r="B3" s="74"/>
      <c r="C3" s="74"/>
      <c r="D3" s="74"/>
      <c r="E3" s="74"/>
      <c r="F3" s="74"/>
      <c r="J3" s="147">
        <f>COUNTA(J11:J48)</f>
        <v>0</v>
      </c>
      <c r="L3" s="129">
        <f>SUM(L11:L48)</f>
        <v>0</v>
      </c>
      <c r="N3" s="147">
        <f>COUNTA(N11:N48)</f>
        <v>0</v>
      </c>
      <c r="P3" s="129">
        <f>SUM(P11:P48)</f>
        <v>0</v>
      </c>
      <c r="R3" s="145">
        <f>SUM(L3,P3)</f>
        <v>0</v>
      </c>
      <c r="S3" s="129">
        <f>SUM(S11:S48)</f>
        <v>0</v>
      </c>
      <c r="T3" s="113"/>
    </row>
    <row r="4" spans="1:23" ht="24.95" customHeight="1" thickTop="1" thickBot="1" x14ac:dyDescent="0.3">
      <c r="A4" s="79" t="s">
        <v>47</v>
      </c>
      <c r="B4" s="79"/>
      <c r="C4" s="146"/>
      <c r="D4" s="146"/>
      <c r="E4" s="146"/>
      <c r="F4" s="146"/>
      <c r="G4" s="60"/>
      <c r="I4" s="60"/>
      <c r="J4" s="148"/>
      <c r="K4" s="60"/>
      <c r="L4" s="130"/>
      <c r="M4" s="60"/>
      <c r="N4" s="148"/>
      <c r="O4" s="60"/>
      <c r="P4" s="130"/>
      <c r="Q4" s="60"/>
      <c r="R4" s="145"/>
      <c r="S4" s="130"/>
      <c r="T4" s="112"/>
    </row>
    <row r="5" spans="1:23" ht="15.75" thickBot="1" x14ac:dyDescent="0.3">
      <c r="A5" s="61"/>
      <c r="B5" s="74"/>
      <c r="C5" s="61"/>
      <c r="D5" s="61"/>
      <c r="E5" s="74"/>
      <c r="F5" s="74"/>
    </row>
    <row r="6" spans="1:23" ht="20.100000000000001" customHeight="1" thickTop="1" thickBot="1" x14ac:dyDescent="0.3">
      <c r="A6" s="79" t="s">
        <v>49</v>
      </c>
      <c r="B6" s="79"/>
      <c r="C6" s="134"/>
      <c r="D6" s="134"/>
      <c r="E6" s="134"/>
      <c r="F6" s="134"/>
      <c r="G6" s="60"/>
      <c r="I6" s="60"/>
      <c r="J6" s="136" t="s">
        <v>9</v>
      </c>
      <c r="K6" s="137"/>
      <c r="L6" s="138"/>
      <c r="M6" s="60"/>
      <c r="N6" s="142">
        <f>SUM(J3,N3)</f>
        <v>0</v>
      </c>
      <c r="O6" s="60"/>
      <c r="P6" s="60"/>
      <c r="Q6" s="60"/>
      <c r="R6" s="132" t="s">
        <v>62</v>
      </c>
      <c r="S6" s="129">
        <f>SUM(R3,S3)</f>
        <v>0</v>
      </c>
      <c r="T6" s="113"/>
    </row>
    <row r="7" spans="1:23" ht="15.75" thickBot="1" x14ac:dyDescent="0.3">
      <c r="J7" s="139"/>
      <c r="K7" s="140"/>
      <c r="L7" s="141"/>
      <c r="N7" s="130"/>
      <c r="R7" s="133"/>
      <c r="S7" s="131"/>
      <c r="T7" s="113"/>
    </row>
    <row r="8" spans="1:23" ht="6" customHeight="1" thickTop="1" thickBot="1" x14ac:dyDescent="0.3">
      <c r="C8" s="143"/>
      <c r="D8" s="143"/>
    </row>
    <row r="9" spans="1:23" ht="30" customHeight="1" thickBot="1" x14ac:dyDescent="0.3">
      <c r="A9" s="75" t="s">
        <v>50</v>
      </c>
      <c r="B9" s="76"/>
      <c r="C9" s="144" t="s">
        <v>43</v>
      </c>
      <c r="D9" s="144"/>
      <c r="E9" s="76"/>
      <c r="F9" s="80" t="s">
        <v>44</v>
      </c>
      <c r="G9" s="80"/>
      <c r="H9" s="121" t="s">
        <v>51</v>
      </c>
      <c r="I9" s="76"/>
      <c r="J9" s="80" t="s">
        <v>9</v>
      </c>
      <c r="K9" s="76"/>
      <c r="L9" s="80" t="s">
        <v>28</v>
      </c>
      <c r="M9" s="76"/>
      <c r="N9" s="80" t="s">
        <v>10</v>
      </c>
      <c r="O9" s="76"/>
      <c r="P9" s="80" t="s">
        <v>28</v>
      </c>
      <c r="Q9" s="76"/>
      <c r="R9" s="77" t="s">
        <v>52</v>
      </c>
    </row>
    <row r="10" spans="1:23" ht="6" customHeight="1" thickBot="1" x14ac:dyDescent="0.3">
      <c r="C10" s="143"/>
      <c r="D10" s="143"/>
    </row>
    <row r="11" spans="1:23" ht="21.95" customHeight="1" x14ac:dyDescent="0.25">
      <c r="A11" s="65"/>
      <c r="B11" s="66"/>
      <c r="C11" s="135"/>
      <c r="D11" s="135"/>
      <c r="E11" s="66"/>
      <c r="F11" s="66"/>
      <c r="G11" s="66"/>
      <c r="H11" s="72"/>
      <c r="I11" s="66"/>
      <c r="J11" s="66"/>
      <c r="K11" s="66"/>
      <c r="L11" s="67"/>
      <c r="M11" s="66"/>
      <c r="N11" s="66"/>
      <c r="O11" s="66"/>
      <c r="P11" s="67"/>
      <c r="Q11" s="66"/>
      <c r="R11" s="111">
        <f t="shared" ref="R11:R48" si="0">L11+P11</f>
        <v>0</v>
      </c>
      <c r="S11" s="115"/>
      <c r="T11" s="114"/>
    </row>
    <row r="12" spans="1:23" ht="21.95" customHeight="1" x14ac:dyDescent="0.25">
      <c r="A12" s="68"/>
      <c r="B12" s="63"/>
      <c r="C12" s="127"/>
      <c r="D12" s="127"/>
      <c r="E12" s="63"/>
      <c r="F12" s="63"/>
      <c r="G12" s="63"/>
      <c r="H12" s="73"/>
      <c r="I12" s="63"/>
      <c r="J12" s="63"/>
      <c r="K12" s="63"/>
      <c r="L12" s="64"/>
      <c r="M12" s="63"/>
      <c r="N12" s="63"/>
      <c r="O12" s="63"/>
      <c r="P12" s="64"/>
      <c r="Q12" s="63"/>
      <c r="R12" s="109">
        <f t="shared" si="0"/>
        <v>0</v>
      </c>
      <c r="S12" s="116"/>
      <c r="T12" s="114"/>
    </row>
    <row r="13" spans="1:23" ht="21.95" customHeight="1" x14ac:dyDescent="0.25">
      <c r="A13" s="68"/>
      <c r="B13" s="63"/>
      <c r="C13" s="127"/>
      <c r="D13" s="127"/>
      <c r="E13" s="63"/>
      <c r="F13" s="63"/>
      <c r="G13" s="63"/>
      <c r="H13" s="73"/>
      <c r="I13" s="63"/>
      <c r="J13" s="63"/>
      <c r="K13" s="63"/>
      <c r="L13" s="64"/>
      <c r="M13" s="63"/>
      <c r="N13" s="63"/>
      <c r="O13" s="63"/>
      <c r="P13" s="64"/>
      <c r="Q13" s="63"/>
      <c r="R13" s="109">
        <f t="shared" si="0"/>
        <v>0</v>
      </c>
      <c r="S13" s="116"/>
      <c r="T13" s="114"/>
    </row>
    <row r="14" spans="1:23" ht="21.95" customHeight="1" x14ac:dyDescent="0.25">
      <c r="A14" s="68"/>
      <c r="B14" s="63"/>
      <c r="C14" s="127"/>
      <c r="D14" s="127"/>
      <c r="E14" s="63"/>
      <c r="F14" s="63"/>
      <c r="G14" s="63"/>
      <c r="H14" s="73"/>
      <c r="I14" s="63"/>
      <c r="J14" s="63"/>
      <c r="K14" s="63"/>
      <c r="L14" s="64"/>
      <c r="M14" s="63"/>
      <c r="N14" s="63"/>
      <c r="O14" s="63"/>
      <c r="P14" s="64"/>
      <c r="Q14" s="63"/>
      <c r="R14" s="109">
        <f t="shared" si="0"/>
        <v>0</v>
      </c>
      <c r="S14" s="116"/>
      <c r="T14" s="114"/>
    </row>
    <row r="15" spans="1:23" ht="21.95" customHeight="1" x14ac:dyDescent="0.25">
      <c r="A15" s="68"/>
      <c r="B15" s="63"/>
      <c r="C15" s="127"/>
      <c r="D15" s="127"/>
      <c r="E15" s="63"/>
      <c r="F15" s="63"/>
      <c r="G15" s="63"/>
      <c r="H15" s="73"/>
      <c r="I15" s="63"/>
      <c r="J15" s="63"/>
      <c r="K15" s="63"/>
      <c r="L15" s="64"/>
      <c r="M15" s="63"/>
      <c r="N15" s="63"/>
      <c r="O15" s="63"/>
      <c r="P15" s="64"/>
      <c r="Q15" s="63"/>
      <c r="R15" s="109">
        <f t="shared" si="0"/>
        <v>0</v>
      </c>
      <c r="S15" s="116"/>
      <c r="T15" s="114"/>
    </row>
    <row r="16" spans="1:23" ht="21.95" customHeight="1" x14ac:dyDescent="0.25">
      <c r="A16" s="68"/>
      <c r="B16" s="63"/>
      <c r="C16" s="127"/>
      <c r="D16" s="127"/>
      <c r="E16" s="63"/>
      <c r="F16" s="63"/>
      <c r="G16" s="63"/>
      <c r="H16" s="73"/>
      <c r="I16" s="63"/>
      <c r="J16" s="63"/>
      <c r="K16" s="63"/>
      <c r="L16" s="64"/>
      <c r="M16" s="63"/>
      <c r="N16" s="63"/>
      <c r="O16" s="63"/>
      <c r="P16" s="64"/>
      <c r="Q16" s="63"/>
      <c r="R16" s="109">
        <f t="shared" si="0"/>
        <v>0</v>
      </c>
      <c r="S16" s="116"/>
      <c r="T16" s="114"/>
    </row>
    <row r="17" spans="1:20" ht="21.95" customHeight="1" x14ac:dyDescent="0.25">
      <c r="A17" s="68"/>
      <c r="B17" s="63"/>
      <c r="C17" s="127"/>
      <c r="D17" s="127"/>
      <c r="E17" s="63"/>
      <c r="F17" s="63"/>
      <c r="G17" s="63"/>
      <c r="H17" s="73"/>
      <c r="I17" s="63"/>
      <c r="J17" s="63"/>
      <c r="K17" s="63"/>
      <c r="L17" s="64"/>
      <c r="M17" s="63"/>
      <c r="N17" s="63"/>
      <c r="O17" s="63"/>
      <c r="P17" s="64"/>
      <c r="Q17" s="63"/>
      <c r="R17" s="109">
        <f t="shared" si="0"/>
        <v>0</v>
      </c>
      <c r="S17" s="116"/>
      <c r="T17" s="114"/>
    </row>
    <row r="18" spans="1:20" ht="21.95" customHeight="1" x14ac:dyDescent="0.25">
      <c r="A18" s="68"/>
      <c r="B18" s="63"/>
      <c r="C18" s="127"/>
      <c r="D18" s="127"/>
      <c r="E18" s="63"/>
      <c r="F18" s="63"/>
      <c r="G18" s="63"/>
      <c r="H18" s="73"/>
      <c r="I18" s="63"/>
      <c r="J18" s="63"/>
      <c r="K18" s="63"/>
      <c r="L18" s="64"/>
      <c r="M18" s="63"/>
      <c r="N18" s="63"/>
      <c r="O18" s="63"/>
      <c r="P18" s="64"/>
      <c r="Q18" s="63"/>
      <c r="R18" s="109">
        <f t="shared" si="0"/>
        <v>0</v>
      </c>
      <c r="S18" s="116"/>
      <c r="T18" s="114"/>
    </row>
    <row r="19" spans="1:20" ht="21.95" customHeight="1" x14ac:dyDescent="0.25">
      <c r="A19" s="68"/>
      <c r="B19" s="63"/>
      <c r="C19" s="127"/>
      <c r="D19" s="127"/>
      <c r="E19" s="63"/>
      <c r="F19" s="63"/>
      <c r="G19" s="63"/>
      <c r="H19" s="73"/>
      <c r="I19" s="63"/>
      <c r="J19" s="63"/>
      <c r="K19" s="63"/>
      <c r="L19" s="64"/>
      <c r="M19" s="63"/>
      <c r="N19" s="63"/>
      <c r="O19" s="63"/>
      <c r="P19" s="64"/>
      <c r="Q19" s="63"/>
      <c r="R19" s="109">
        <f t="shared" si="0"/>
        <v>0</v>
      </c>
      <c r="S19" s="116"/>
      <c r="T19" s="114"/>
    </row>
    <row r="20" spans="1:20" ht="21.95" customHeight="1" x14ac:dyDescent="0.25">
      <c r="A20" s="68"/>
      <c r="B20" s="63"/>
      <c r="C20" s="127"/>
      <c r="D20" s="127"/>
      <c r="E20" s="63"/>
      <c r="F20" s="63"/>
      <c r="G20" s="63"/>
      <c r="H20" s="73"/>
      <c r="I20" s="63"/>
      <c r="J20" s="63"/>
      <c r="K20" s="63"/>
      <c r="L20" s="64"/>
      <c r="M20" s="63"/>
      <c r="N20" s="63"/>
      <c r="O20" s="63"/>
      <c r="P20" s="64"/>
      <c r="Q20" s="63"/>
      <c r="R20" s="109">
        <f t="shared" si="0"/>
        <v>0</v>
      </c>
      <c r="S20" s="116"/>
      <c r="T20" s="114"/>
    </row>
    <row r="21" spans="1:20" ht="21.95" customHeight="1" x14ac:dyDescent="0.25">
      <c r="A21" s="68"/>
      <c r="B21" s="63"/>
      <c r="C21" s="127"/>
      <c r="D21" s="127"/>
      <c r="E21" s="63"/>
      <c r="F21" s="63"/>
      <c r="G21" s="63"/>
      <c r="H21" s="73"/>
      <c r="I21" s="63"/>
      <c r="J21" s="63"/>
      <c r="K21" s="63"/>
      <c r="L21" s="64"/>
      <c r="M21" s="63"/>
      <c r="N21" s="63"/>
      <c r="O21" s="63"/>
      <c r="P21" s="64"/>
      <c r="Q21" s="63"/>
      <c r="R21" s="109">
        <f t="shared" si="0"/>
        <v>0</v>
      </c>
      <c r="S21" s="116"/>
      <c r="T21" s="114"/>
    </row>
    <row r="22" spans="1:20" ht="21.95" customHeight="1" x14ac:dyDescent="0.25">
      <c r="A22" s="68"/>
      <c r="B22" s="63"/>
      <c r="C22" s="127"/>
      <c r="D22" s="127"/>
      <c r="E22" s="63"/>
      <c r="F22" s="63"/>
      <c r="G22" s="63"/>
      <c r="H22" s="73"/>
      <c r="I22" s="63"/>
      <c r="J22" s="63"/>
      <c r="K22" s="63"/>
      <c r="L22" s="64"/>
      <c r="M22" s="63"/>
      <c r="N22" s="63"/>
      <c r="O22" s="63"/>
      <c r="P22" s="64"/>
      <c r="Q22" s="63"/>
      <c r="R22" s="109">
        <f t="shared" si="0"/>
        <v>0</v>
      </c>
      <c r="S22" s="116"/>
      <c r="T22" s="114"/>
    </row>
    <row r="23" spans="1:20" ht="21.95" customHeight="1" x14ac:dyDescent="0.25">
      <c r="A23" s="68"/>
      <c r="B23" s="63"/>
      <c r="C23" s="127"/>
      <c r="D23" s="127"/>
      <c r="E23" s="63"/>
      <c r="F23" s="63"/>
      <c r="G23" s="63"/>
      <c r="H23" s="73"/>
      <c r="I23" s="63"/>
      <c r="J23" s="63"/>
      <c r="K23" s="63"/>
      <c r="L23" s="64"/>
      <c r="M23" s="63"/>
      <c r="N23" s="63"/>
      <c r="O23" s="63"/>
      <c r="P23" s="64"/>
      <c r="Q23" s="63"/>
      <c r="R23" s="109">
        <f t="shared" si="0"/>
        <v>0</v>
      </c>
      <c r="S23" s="116"/>
      <c r="T23" s="114"/>
    </row>
    <row r="24" spans="1:20" ht="21.95" customHeight="1" x14ac:dyDescent="0.25">
      <c r="A24" s="68"/>
      <c r="B24" s="63"/>
      <c r="C24" s="127"/>
      <c r="D24" s="127"/>
      <c r="E24" s="63"/>
      <c r="F24" s="63"/>
      <c r="G24" s="63"/>
      <c r="H24" s="73"/>
      <c r="I24" s="63"/>
      <c r="J24" s="63"/>
      <c r="K24" s="63"/>
      <c r="L24" s="64"/>
      <c r="M24" s="63"/>
      <c r="N24" s="63"/>
      <c r="O24" s="63"/>
      <c r="P24" s="64"/>
      <c r="Q24" s="63"/>
      <c r="R24" s="109">
        <f t="shared" si="0"/>
        <v>0</v>
      </c>
      <c r="S24" s="116"/>
      <c r="T24" s="114"/>
    </row>
    <row r="25" spans="1:20" ht="21.95" customHeight="1" x14ac:dyDescent="0.25">
      <c r="A25" s="68"/>
      <c r="B25" s="63"/>
      <c r="C25" s="127"/>
      <c r="D25" s="127"/>
      <c r="E25" s="63"/>
      <c r="F25" s="63"/>
      <c r="G25" s="63"/>
      <c r="H25" s="73"/>
      <c r="I25" s="63"/>
      <c r="J25" s="63"/>
      <c r="K25" s="63"/>
      <c r="L25" s="64"/>
      <c r="M25" s="63"/>
      <c r="N25" s="63"/>
      <c r="O25" s="63"/>
      <c r="P25" s="64"/>
      <c r="Q25" s="63"/>
      <c r="R25" s="109">
        <f t="shared" si="0"/>
        <v>0</v>
      </c>
      <c r="S25" s="116"/>
      <c r="T25" s="114"/>
    </row>
    <row r="26" spans="1:20" ht="21.95" customHeight="1" x14ac:dyDescent="0.25">
      <c r="A26" s="68"/>
      <c r="B26" s="63"/>
      <c r="C26" s="127"/>
      <c r="D26" s="127"/>
      <c r="E26" s="63"/>
      <c r="F26" s="63"/>
      <c r="G26" s="63"/>
      <c r="H26" s="73"/>
      <c r="I26" s="63"/>
      <c r="J26" s="63"/>
      <c r="K26" s="63"/>
      <c r="L26" s="64"/>
      <c r="M26" s="63"/>
      <c r="N26" s="63"/>
      <c r="O26" s="63"/>
      <c r="P26" s="64"/>
      <c r="Q26" s="63"/>
      <c r="R26" s="109">
        <f t="shared" si="0"/>
        <v>0</v>
      </c>
      <c r="S26" s="116"/>
      <c r="T26" s="114"/>
    </row>
    <row r="27" spans="1:20" ht="21.95" customHeight="1" x14ac:dyDescent="0.25">
      <c r="A27" s="68"/>
      <c r="B27" s="63"/>
      <c r="C27" s="127"/>
      <c r="D27" s="127"/>
      <c r="E27" s="63"/>
      <c r="F27" s="63"/>
      <c r="G27" s="63"/>
      <c r="H27" s="73"/>
      <c r="I27" s="63"/>
      <c r="J27" s="63"/>
      <c r="K27" s="63"/>
      <c r="L27" s="64"/>
      <c r="M27" s="63"/>
      <c r="N27" s="63"/>
      <c r="O27" s="63"/>
      <c r="P27" s="64"/>
      <c r="Q27" s="63"/>
      <c r="R27" s="109">
        <f t="shared" si="0"/>
        <v>0</v>
      </c>
      <c r="S27" s="116"/>
      <c r="T27" s="114"/>
    </row>
    <row r="28" spans="1:20" ht="21.95" customHeight="1" x14ac:dyDescent="0.25">
      <c r="A28" s="68"/>
      <c r="B28" s="63"/>
      <c r="C28" s="127"/>
      <c r="D28" s="127"/>
      <c r="E28" s="63"/>
      <c r="F28" s="63"/>
      <c r="G28" s="63"/>
      <c r="H28" s="73"/>
      <c r="I28" s="63"/>
      <c r="J28" s="63"/>
      <c r="K28" s="63"/>
      <c r="L28" s="64"/>
      <c r="M28" s="63"/>
      <c r="N28" s="63"/>
      <c r="O28" s="63"/>
      <c r="P28" s="64"/>
      <c r="Q28" s="63"/>
      <c r="R28" s="109">
        <f t="shared" si="0"/>
        <v>0</v>
      </c>
      <c r="S28" s="116"/>
      <c r="T28" s="114"/>
    </row>
    <row r="29" spans="1:20" ht="21.95" customHeight="1" x14ac:dyDescent="0.25">
      <c r="A29" s="68"/>
      <c r="B29" s="63"/>
      <c r="C29" s="127"/>
      <c r="D29" s="127"/>
      <c r="E29" s="63"/>
      <c r="F29" s="63"/>
      <c r="G29" s="63"/>
      <c r="H29" s="73"/>
      <c r="I29" s="63"/>
      <c r="J29" s="63"/>
      <c r="K29" s="63"/>
      <c r="L29" s="64"/>
      <c r="M29" s="63"/>
      <c r="N29" s="63"/>
      <c r="O29" s="63"/>
      <c r="P29" s="64"/>
      <c r="Q29" s="63"/>
      <c r="R29" s="109">
        <f t="shared" si="0"/>
        <v>0</v>
      </c>
      <c r="S29" s="116"/>
      <c r="T29" s="114"/>
    </row>
    <row r="30" spans="1:20" ht="21.95" customHeight="1" x14ac:dyDescent="0.25">
      <c r="A30" s="68"/>
      <c r="B30" s="63"/>
      <c r="C30" s="127"/>
      <c r="D30" s="127"/>
      <c r="E30" s="63"/>
      <c r="F30" s="63"/>
      <c r="G30" s="63"/>
      <c r="H30" s="73"/>
      <c r="I30" s="63"/>
      <c r="J30" s="63"/>
      <c r="K30" s="63"/>
      <c r="L30" s="64"/>
      <c r="M30" s="63"/>
      <c r="N30" s="63"/>
      <c r="O30" s="63"/>
      <c r="P30" s="64"/>
      <c r="Q30" s="63"/>
      <c r="R30" s="109">
        <f t="shared" si="0"/>
        <v>0</v>
      </c>
      <c r="S30" s="116"/>
      <c r="T30" s="114"/>
    </row>
    <row r="31" spans="1:20" ht="21.95" customHeight="1" x14ac:dyDescent="0.25">
      <c r="A31" s="68"/>
      <c r="B31" s="63"/>
      <c r="C31" s="127"/>
      <c r="D31" s="127"/>
      <c r="E31" s="63"/>
      <c r="F31" s="63"/>
      <c r="G31" s="63"/>
      <c r="H31" s="73"/>
      <c r="I31" s="63"/>
      <c r="J31" s="63"/>
      <c r="K31" s="63"/>
      <c r="L31" s="64"/>
      <c r="M31" s="63"/>
      <c r="N31" s="63"/>
      <c r="O31" s="63"/>
      <c r="P31" s="64"/>
      <c r="Q31" s="63"/>
      <c r="R31" s="109">
        <f t="shared" si="0"/>
        <v>0</v>
      </c>
      <c r="S31" s="116"/>
      <c r="T31" s="114"/>
    </row>
    <row r="32" spans="1:20" ht="21.95" customHeight="1" x14ac:dyDescent="0.25">
      <c r="A32" s="68"/>
      <c r="B32" s="63"/>
      <c r="C32" s="127"/>
      <c r="D32" s="127"/>
      <c r="E32" s="63"/>
      <c r="F32" s="63"/>
      <c r="G32" s="63"/>
      <c r="H32" s="73"/>
      <c r="I32" s="63"/>
      <c r="J32" s="63"/>
      <c r="K32" s="63"/>
      <c r="L32" s="64"/>
      <c r="M32" s="63"/>
      <c r="N32" s="63"/>
      <c r="O32" s="63"/>
      <c r="P32" s="64"/>
      <c r="Q32" s="63"/>
      <c r="R32" s="109">
        <f t="shared" si="0"/>
        <v>0</v>
      </c>
      <c r="S32" s="116"/>
      <c r="T32" s="114"/>
    </row>
    <row r="33" spans="1:20" ht="21.95" customHeight="1" x14ac:dyDescent="0.25">
      <c r="A33" s="68"/>
      <c r="B33" s="63"/>
      <c r="C33" s="127"/>
      <c r="D33" s="127"/>
      <c r="E33" s="63"/>
      <c r="F33" s="63"/>
      <c r="G33" s="63"/>
      <c r="H33" s="73"/>
      <c r="I33" s="63"/>
      <c r="J33" s="63"/>
      <c r="K33" s="63"/>
      <c r="L33" s="64"/>
      <c r="M33" s="63"/>
      <c r="N33" s="63"/>
      <c r="O33" s="63"/>
      <c r="P33" s="64"/>
      <c r="Q33" s="63"/>
      <c r="R33" s="109">
        <f t="shared" si="0"/>
        <v>0</v>
      </c>
      <c r="S33" s="116"/>
      <c r="T33" s="114"/>
    </row>
    <row r="34" spans="1:20" ht="21.95" customHeight="1" x14ac:dyDescent="0.25">
      <c r="A34" s="68"/>
      <c r="B34" s="63"/>
      <c r="C34" s="127"/>
      <c r="D34" s="127"/>
      <c r="E34" s="63"/>
      <c r="F34" s="63"/>
      <c r="G34" s="63"/>
      <c r="H34" s="73"/>
      <c r="I34" s="63"/>
      <c r="J34" s="63"/>
      <c r="K34" s="63"/>
      <c r="L34" s="64"/>
      <c r="M34" s="63"/>
      <c r="N34" s="63"/>
      <c r="O34" s="63"/>
      <c r="P34" s="64"/>
      <c r="Q34" s="63"/>
      <c r="R34" s="109">
        <f t="shared" si="0"/>
        <v>0</v>
      </c>
      <c r="S34" s="116"/>
      <c r="T34" s="114"/>
    </row>
    <row r="35" spans="1:20" ht="21.95" customHeight="1" x14ac:dyDescent="0.25">
      <c r="A35" s="68"/>
      <c r="B35" s="63"/>
      <c r="C35" s="127"/>
      <c r="D35" s="127"/>
      <c r="E35" s="63"/>
      <c r="F35" s="63"/>
      <c r="G35" s="63"/>
      <c r="H35" s="73"/>
      <c r="I35" s="63"/>
      <c r="J35" s="63"/>
      <c r="K35" s="63"/>
      <c r="L35" s="64"/>
      <c r="M35" s="63"/>
      <c r="N35" s="63"/>
      <c r="O35" s="63"/>
      <c r="P35" s="64"/>
      <c r="Q35" s="63"/>
      <c r="R35" s="109">
        <f t="shared" si="0"/>
        <v>0</v>
      </c>
      <c r="S35" s="116"/>
      <c r="T35" s="114"/>
    </row>
    <row r="36" spans="1:20" ht="21.95" customHeight="1" x14ac:dyDescent="0.25">
      <c r="A36" s="68"/>
      <c r="B36" s="63"/>
      <c r="C36" s="127"/>
      <c r="D36" s="127"/>
      <c r="E36" s="63"/>
      <c r="F36" s="63"/>
      <c r="G36" s="63"/>
      <c r="H36" s="73"/>
      <c r="I36" s="63"/>
      <c r="J36" s="63"/>
      <c r="K36" s="63"/>
      <c r="L36" s="64"/>
      <c r="M36" s="63"/>
      <c r="N36" s="63"/>
      <c r="O36" s="63"/>
      <c r="P36" s="64"/>
      <c r="Q36" s="63"/>
      <c r="R36" s="109">
        <f t="shared" si="0"/>
        <v>0</v>
      </c>
      <c r="S36" s="116"/>
      <c r="T36" s="114"/>
    </row>
    <row r="37" spans="1:20" ht="21.95" customHeight="1" x14ac:dyDescent="0.25">
      <c r="A37" s="68"/>
      <c r="B37" s="63"/>
      <c r="C37" s="127"/>
      <c r="D37" s="127"/>
      <c r="E37" s="63"/>
      <c r="F37" s="63"/>
      <c r="G37" s="63"/>
      <c r="H37" s="73"/>
      <c r="I37" s="63"/>
      <c r="J37" s="63"/>
      <c r="K37" s="63"/>
      <c r="L37" s="64"/>
      <c r="M37" s="63"/>
      <c r="N37" s="63"/>
      <c r="O37" s="63"/>
      <c r="P37" s="64"/>
      <c r="Q37" s="63"/>
      <c r="R37" s="109">
        <f t="shared" si="0"/>
        <v>0</v>
      </c>
      <c r="S37" s="116"/>
      <c r="T37" s="114"/>
    </row>
    <row r="38" spans="1:20" ht="21.95" customHeight="1" x14ac:dyDescent="0.25">
      <c r="A38" s="68"/>
      <c r="B38" s="63"/>
      <c r="C38" s="127"/>
      <c r="D38" s="127"/>
      <c r="E38" s="63"/>
      <c r="F38" s="63"/>
      <c r="G38" s="63"/>
      <c r="H38" s="73"/>
      <c r="I38" s="63"/>
      <c r="J38" s="63"/>
      <c r="K38" s="63"/>
      <c r="L38" s="64"/>
      <c r="M38" s="63"/>
      <c r="N38" s="63"/>
      <c r="O38" s="63"/>
      <c r="P38" s="64"/>
      <c r="Q38" s="63"/>
      <c r="R38" s="109">
        <f t="shared" si="0"/>
        <v>0</v>
      </c>
      <c r="S38" s="116"/>
      <c r="T38" s="114"/>
    </row>
    <row r="39" spans="1:20" ht="21.95" customHeight="1" x14ac:dyDescent="0.25">
      <c r="A39" s="68"/>
      <c r="B39" s="63"/>
      <c r="C39" s="127"/>
      <c r="D39" s="127"/>
      <c r="E39" s="63"/>
      <c r="F39" s="63"/>
      <c r="G39" s="63"/>
      <c r="H39" s="73"/>
      <c r="I39" s="63"/>
      <c r="J39" s="63"/>
      <c r="K39" s="63"/>
      <c r="L39" s="64"/>
      <c r="M39" s="63"/>
      <c r="N39" s="63"/>
      <c r="O39" s="63"/>
      <c r="P39" s="64"/>
      <c r="Q39" s="63"/>
      <c r="R39" s="109">
        <f t="shared" si="0"/>
        <v>0</v>
      </c>
      <c r="S39" s="116"/>
      <c r="T39" s="114"/>
    </row>
    <row r="40" spans="1:20" ht="21.95" customHeight="1" x14ac:dyDescent="0.25">
      <c r="A40" s="68"/>
      <c r="B40" s="63"/>
      <c r="C40" s="127"/>
      <c r="D40" s="127"/>
      <c r="E40" s="63"/>
      <c r="F40" s="63"/>
      <c r="G40" s="63"/>
      <c r="H40" s="73"/>
      <c r="I40" s="63"/>
      <c r="J40" s="63"/>
      <c r="K40" s="63"/>
      <c r="L40" s="64"/>
      <c r="M40" s="63"/>
      <c r="N40" s="63"/>
      <c r="O40" s="63"/>
      <c r="P40" s="64"/>
      <c r="Q40" s="63"/>
      <c r="R40" s="109">
        <f t="shared" si="0"/>
        <v>0</v>
      </c>
      <c r="S40" s="116"/>
      <c r="T40" s="114"/>
    </row>
    <row r="41" spans="1:20" ht="21.95" customHeight="1" x14ac:dyDescent="0.25">
      <c r="A41" s="68"/>
      <c r="B41" s="63"/>
      <c r="C41" s="127"/>
      <c r="D41" s="127"/>
      <c r="E41" s="63"/>
      <c r="F41" s="63"/>
      <c r="G41" s="63"/>
      <c r="H41" s="73"/>
      <c r="I41" s="63"/>
      <c r="J41" s="63"/>
      <c r="K41" s="63"/>
      <c r="L41" s="64"/>
      <c r="M41" s="63"/>
      <c r="N41" s="63"/>
      <c r="O41" s="63"/>
      <c r="P41" s="64"/>
      <c r="Q41" s="63"/>
      <c r="R41" s="109">
        <f t="shared" si="0"/>
        <v>0</v>
      </c>
      <c r="S41" s="116"/>
      <c r="T41" s="114"/>
    </row>
    <row r="42" spans="1:20" ht="21.95" customHeight="1" x14ac:dyDescent="0.25">
      <c r="A42" s="68"/>
      <c r="B42" s="63"/>
      <c r="C42" s="127"/>
      <c r="D42" s="127"/>
      <c r="E42" s="63"/>
      <c r="F42" s="63"/>
      <c r="G42" s="63"/>
      <c r="H42" s="73"/>
      <c r="I42" s="63"/>
      <c r="J42" s="63"/>
      <c r="K42" s="63"/>
      <c r="L42" s="64"/>
      <c r="M42" s="63"/>
      <c r="N42" s="63"/>
      <c r="O42" s="63"/>
      <c r="P42" s="64"/>
      <c r="Q42" s="63"/>
      <c r="R42" s="109">
        <f t="shared" si="0"/>
        <v>0</v>
      </c>
      <c r="S42" s="116"/>
      <c r="T42" s="114"/>
    </row>
    <row r="43" spans="1:20" ht="21.95" customHeight="1" x14ac:dyDescent="0.25">
      <c r="A43" s="68"/>
      <c r="B43" s="63"/>
      <c r="C43" s="127"/>
      <c r="D43" s="127"/>
      <c r="E43" s="63"/>
      <c r="F43" s="63"/>
      <c r="G43" s="63"/>
      <c r="H43" s="73"/>
      <c r="I43" s="63"/>
      <c r="J43" s="63"/>
      <c r="K43" s="63"/>
      <c r="L43" s="64"/>
      <c r="M43" s="63"/>
      <c r="N43" s="63"/>
      <c r="O43" s="63"/>
      <c r="P43" s="64"/>
      <c r="Q43" s="63"/>
      <c r="R43" s="109">
        <f t="shared" si="0"/>
        <v>0</v>
      </c>
      <c r="S43" s="116"/>
      <c r="T43" s="114"/>
    </row>
    <row r="44" spans="1:20" ht="21.95" customHeight="1" x14ac:dyDescent="0.25">
      <c r="A44" s="68"/>
      <c r="B44" s="63"/>
      <c r="C44" s="127"/>
      <c r="D44" s="127"/>
      <c r="E44" s="63"/>
      <c r="F44" s="63"/>
      <c r="G44" s="63"/>
      <c r="H44" s="73"/>
      <c r="I44" s="63"/>
      <c r="J44" s="63"/>
      <c r="K44" s="63"/>
      <c r="L44" s="64"/>
      <c r="M44" s="63"/>
      <c r="N44" s="63"/>
      <c r="O44" s="63"/>
      <c r="P44" s="64"/>
      <c r="Q44" s="63"/>
      <c r="R44" s="109">
        <f t="shared" si="0"/>
        <v>0</v>
      </c>
      <c r="S44" s="116"/>
      <c r="T44" s="114"/>
    </row>
    <row r="45" spans="1:20" ht="21.95" customHeight="1" x14ac:dyDescent="0.25">
      <c r="A45" s="68"/>
      <c r="B45" s="63"/>
      <c r="C45" s="127"/>
      <c r="D45" s="127"/>
      <c r="E45" s="63"/>
      <c r="F45" s="63"/>
      <c r="G45" s="63"/>
      <c r="H45" s="73"/>
      <c r="I45" s="63"/>
      <c r="J45" s="63"/>
      <c r="K45" s="63"/>
      <c r="L45" s="64"/>
      <c r="M45" s="63"/>
      <c r="N45" s="63"/>
      <c r="O45" s="63"/>
      <c r="P45" s="64"/>
      <c r="Q45" s="63"/>
      <c r="R45" s="109">
        <f t="shared" si="0"/>
        <v>0</v>
      </c>
      <c r="S45" s="116"/>
      <c r="T45" s="114"/>
    </row>
    <row r="46" spans="1:20" ht="21.95" customHeight="1" x14ac:dyDescent="0.25">
      <c r="A46" s="68"/>
      <c r="B46" s="63"/>
      <c r="C46" s="127"/>
      <c r="D46" s="127"/>
      <c r="E46" s="63"/>
      <c r="F46" s="63"/>
      <c r="G46" s="63"/>
      <c r="H46" s="73"/>
      <c r="I46" s="63"/>
      <c r="J46" s="63"/>
      <c r="K46" s="63"/>
      <c r="L46" s="64"/>
      <c r="M46" s="63"/>
      <c r="N46" s="63"/>
      <c r="O46" s="63"/>
      <c r="P46" s="64"/>
      <c r="Q46" s="63"/>
      <c r="R46" s="109">
        <f t="shared" si="0"/>
        <v>0</v>
      </c>
      <c r="S46" s="116"/>
      <c r="T46" s="114"/>
    </row>
    <row r="47" spans="1:20" ht="21.95" customHeight="1" x14ac:dyDescent="0.25">
      <c r="A47" s="68"/>
      <c r="B47" s="63"/>
      <c r="C47" s="127"/>
      <c r="D47" s="127"/>
      <c r="E47" s="63"/>
      <c r="F47" s="63"/>
      <c r="G47" s="63"/>
      <c r="H47" s="73"/>
      <c r="I47" s="63"/>
      <c r="J47" s="63"/>
      <c r="K47" s="63"/>
      <c r="L47" s="64"/>
      <c r="M47" s="63"/>
      <c r="N47" s="63"/>
      <c r="O47" s="63"/>
      <c r="P47" s="64"/>
      <c r="Q47" s="63"/>
      <c r="R47" s="109">
        <f t="shared" si="0"/>
        <v>0</v>
      </c>
      <c r="S47" s="116"/>
      <c r="T47" s="114"/>
    </row>
    <row r="48" spans="1:20" ht="21.95" customHeight="1" thickBot="1" x14ac:dyDescent="0.3">
      <c r="A48" s="69"/>
      <c r="B48" s="70"/>
      <c r="C48" s="128"/>
      <c r="D48" s="128"/>
      <c r="E48" s="70"/>
      <c r="F48" s="70"/>
      <c r="G48" s="70"/>
      <c r="H48" s="122"/>
      <c r="I48" s="70"/>
      <c r="J48" s="70"/>
      <c r="K48" s="70"/>
      <c r="L48" s="71"/>
      <c r="M48" s="70"/>
      <c r="N48" s="70"/>
      <c r="O48" s="70"/>
      <c r="P48" s="71"/>
      <c r="Q48" s="70"/>
      <c r="R48" s="110">
        <f t="shared" si="0"/>
        <v>0</v>
      </c>
      <c r="S48" s="117"/>
      <c r="T48" s="114"/>
    </row>
  </sheetData>
  <mergeCells count="54">
    <mergeCell ref="R3:R4"/>
    <mergeCell ref="C4:F4"/>
    <mergeCell ref="C2:F2"/>
    <mergeCell ref="J3:J4"/>
    <mergeCell ref="L3:L4"/>
    <mergeCell ref="N3:N4"/>
    <mergeCell ref="P3:P4"/>
    <mergeCell ref="J6:L7"/>
    <mergeCell ref="N6:N7"/>
    <mergeCell ref="C8:D8"/>
    <mergeCell ref="C9:D9"/>
    <mergeCell ref="C10:D10"/>
    <mergeCell ref="C27:D27"/>
    <mergeCell ref="C33:D33"/>
    <mergeCell ref="C34:D34"/>
    <mergeCell ref="C16:D16"/>
    <mergeCell ref="C6:F6"/>
    <mergeCell ref="C11:D11"/>
    <mergeCell ref="C12:D12"/>
    <mergeCell ref="C13:D13"/>
    <mergeCell ref="C14:D14"/>
    <mergeCell ref="C15:D15"/>
    <mergeCell ref="S3:S4"/>
    <mergeCell ref="S6:S7"/>
    <mergeCell ref="R6:R7"/>
    <mergeCell ref="C38:D38"/>
    <mergeCell ref="C39:D39"/>
    <mergeCell ref="C28:D28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47:D47"/>
    <mergeCell ref="C48:D48"/>
    <mergeCell ref="C41:D41"/>
    <mergeCell ref="C42:D42"/>
    <mergeCell ref="C43:D43"/>
    <mergeCell ref="C44:D44"/>
    <mergeCell ref="C45:D45"/>
    <mergeCell ref="C46:D46"/>
    <mergeCell ref="C40:D40"/>
    <mergeCell ref="C29:D29"/>
    <mergeCell ref="C30:D30"/>
    <mergeCell ref="C31:D31"/>
    <mergeCell ref="C32:D32"/>
    <mergeCell ref="C35:D35"/>
    <mergeCell ref="C36:D36"/>
    <mergeCell ref="C37:D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1283"/>
  <sheetViews>
    <sheetView tabSelected="1" zoomScale="75" zoomScaleNormal="75" workbookViewId="0">
      <pane ySplit="4" topLeftCell="A5" activePane="bottomLeft" state="frozenSplit"/>
      <selection pane="bottomLeft" activeCell="A8" sqref="A8"/>
    </sheetView>
  </sheetViews>
  <sheetFormatPr baseColWidth="10" defaultRowHeight="18" customHeight="1" x14ac:dyDescent="0.25"/>
  <cols>
    <col min="1" max="1" width="20.7109375" style="24" customWidth="1"/>
    <col min="2" max="2" width="15.7109375" style="83" customWidth="1"/>
    <col min="3" max="3" width="19" style="163" customWidth="1"/>
    <col min="4" max="4" width="15.28515625" style="24" customWidth="1"/>
    <col min="5" max="5" width="35.85546875" style="24" customWidth="1"/>
    <col min="6" max="6" width="30.7109375" style="24" customWidth="1"/>
    <col min="7" max="7" width="12" style="24" customWidth="1"/>
    <col min="8" max="9" width="30.7109375" style="24" customWidth="1"/>
    <col min="10" max="10" width="15.7109375" style="83" customWidth="1"/>
    <col min="11" max="11" width="1.42578125" style="3" customWidth="1"/>
    <col min="12" max="12" width="20.140625" style="87" customWidth="1"/>
    <col min="13" max="16384" width="11.42578125" style="3"/>
  </cols>
  <sheetData>
    <row r="1" spans="1:19" ht="54" customHeight="1" x14ac:dyDescent="0.25">
      <c r="A1" s="84" t="s">
        <v>43</v>
      </c>
      <c r="B1" s="84" t="s">
        <v>3</v>
      </c>
      <c r="C1" s="157" t="s">
        <v>1</v>
      </c>
      <c r="D1" s="85" t="s">
        <v>2</v>
      </c>
      <c r="E1" s="85" t="s">
        <v>4</v>
      </c>
      <c r="F1" s="85" t="s">
        <v>5</v>
      </c>
      <c r="G1" s="85" t="s">
        <v>6</v>
      </c>
      <c r="H1" s="85" t="s">
        <v>33</v>
      </c>
      <c r="I1" s="85" t="s">
        <v>9</v>
      </c>
      <c r="J1" s="82" t="str">
        <f>IFERROR(VLOOKUP($A1,Tarifs!$A$3:$E$16,3,0),"")</f>
        <v/>
      </c>
      <c r="K1" s="106"/>
      <c r="L1" s="101"/>
      <c r="M1" s="93" t="s">
        <v>58</v>
      </c>
      <c r="O1" s="107" t="s">
        <v>60</v>
      </c>
      <c r="P1" s="24"/>
      <c r="S1" s="24"/>
    </row>
    <row r="2" spans="1:19" ht="9.75" customHeight="1" x14ac:dyDescent="0.25">
      <c r="A2" s="102"/>
      <c r="B2" s="81"/>
      <c r="C2" s="158"/>
      <c r="D2" s="81"/>
      <c r="E2" s="81"/>
      <c r="F2" s="81"/>
      <c r="G2" s="103"/>
      <c r="H2" s="81"/>
      <c r="I2" s="81"/>
      <c r="J2" s="82" t="str">
        <f>IFERROR(VLOOKUP($A2,Tarifs!$A$3:$E$16,3,0),"")</f>
        <v/>
      </c>
      <c r="K2" s="105"/>
      <c r="L2" s="101"/>
      <c r="P2" s="24"/>
      <c r="S2" s="24"/>
    </row>
    <row r="3" spans="1:19" ht="14.25" customHeight="1" x14ac:dyDescent="0.25">
      <c r="A3" s="102"/>
      <c r="B3" s="81"/>
      <c r="C3" s="158"/>
      <c r="D3" s="81"/>
      <c r="E3" s="81"/>
      <c r="F3" s="81"/>
      <c r="G3" s="103"/>
      <c r="H3" s="81"/>
      <c r="I3" s="104"/>
      <c r="J3" s="82" t="str">
        <f>IFERROR(VLOOKUP($A3,Tarifs!$A$3:$E$17,4,0),"")</f>
        <v/>
      </c>
      <c r="K3" s="105"/>
      <c r="L3" s="101"/>
      <c r="P3" s="24"/>
      <c r="S3" s="24"/>
    </row>
    <row r="4" spans="1:19" ht="48" hidden="1" customHeight="1" x14ac:dyDescent="0.25">
      <c r="A4" s="102"/>
      <c r="B4" s="81"/>
      <c r="C4" s="158"/>
      <c r="D4" s="81"/>
      <c r="E4" s="81"/>
      <c r="F4" s="81"/>
      <c r="G4" s="103"/>
      <c r="H4" s="81"/>
      <c r="I4" s="81"/>
      <c r="J4" s="82" t="str">
        <f>IFERROR(VLOOKUP($A4,Tarifs!$A$3:$E$17,5,0),"")</f>
        <v/>
      </c>
      <c r="K4" s="105"/>
      <c r="L4" s="101"/>
      <c r="P4" s="24"/>
      <c r="S4" s="24"/>
    </row>
    <row r="5" spans="1:19" s="5" customFormat="1" ht="39.950000000000003" customHeight="1" x14ac:dyDescent="0.25">
      <c r="A5" s="21"/>
      <c r="B5" s="86"/>
      <c r="C5" s="159"/>
      <c r="D5" s="23"/>
      <c r="E5" s="22"/>
      <c r="F5" s="21"/>
      <c r="G5" s="21"/>
      <c r="H5" s="21"/>
      <c r="I5" s="21"/>
      <c r="J5" s="126" t="str">
        <f>IFERROR(VLOOKUP($A5,Tarifs!$A$3:$E$17,5,0),"")</f>
        <v/>
      </c>
      <c r="K5" s="56"/>
      <c r="L5" s="97"/>
      <c r="M5" s="91"/>
      <c r="N5" s="4"/>
      <c r="O5" s="91"/>
      <c r="P5" s="92"/>
      <c r="S5" s="91"/>
    </row>
    <row r="6" spans="1:19" s="5" customFormat="1" ht="39.950000000000003" customHeight="1" x14ac:dyDescent="0.25">
      <c r="A6" s="21"/>
      <c r="B6" s="86"/>
      <c r="C6" s="159"/>
      <c r="D6" s="23"/>
      <c r="E6" s="22"/>
      <c r="F6" s="21"/>
      <c r="G6" s="21"/>
      <c r="H6" s="21"/>
      <c r="I6" s="21"/>
      <c r="J6" s="126" t="str">
        <f>IFERROR(VLOOKUP($A6,Tarifs!$A$3:$E$17,5,0),"")</f>
        <v/>
      </c>
      <c r="K6" s="56"/>
      <c r="L6" s="97"/>
      <c r="M6" s="91"/>
      <c r="N6" s="4"/>
      <c r="O6" s="91"/>
      <c r="P6" s="92"/>
      <c r="S6" s="91"/>
    </row>
    <row r="7" spans="1:19" s="5" customFormat="1" ht="39.950000000000003" customHeight="1" x14ac:dyDescent="0.25">
      <c r="A7" s="21"/>
      <c r="B7" s="86"/>
      <c r="C7" s="159"/>
      <c r="D7" s="23"/>
      <c r="E7" s="22"/>
      <c r="F7" s="21"/>
      <c r="G7" s="21"/>
      <c r="H7" s="21"/>
      <c r="I7" s="21"/>
      <c r="J7" s="126" t="str">
        <f>IFERROR(VLOOKUP($A7,Tarifs!$A$3:$E$17,5,0),"")</f>
        <v/>
      </c>
      <c r="K7" s="56"/>
      <c r="L7" s="97"/>
      <c r="M7" s="91"/>
      <c r="N7" s="4"/>
      <c r="O7" s="91"/>
      <c r="P7" s="92"/>
      <c r="S7" s="91"/>
    </row>
    <row r="8" spans="1:19" s="5" customFormat="1" ht="39.950000000000003" customHeight="1" x14ac:dyDescent="0.25">
      <c r="A8" s="21"/>
      <c r="B8" s="86"/>
      <c r="C8" s="159"/>
      <c r="D8" s="25"/>
      <c r="E8" s="21"/>
      <c r="F8" s="21"/>
      <c r="G8" s="21"/>
      <c r="H8" s="21"/>
      <c r="I8" s="21"/>
      <c r="J8" s="126" t="str">
        <f>IFERROR(VLOOKUP($A8,Tarifs!$A$3:$E$17,5,0),"")</f>
        <v/>
      </c>
      <c r="K8" s="56"/>
      <c r="L8" s="118"/>
      <c r="M8" s="91"/>
      <c r="N8" s="4"/>
      <c r="O8" s="91"/>
      <c r="P8" s="92"/>
      <c r="S8" s="91"/>
    </row>
    <row r="9" spans="1:19" s="5" customFormat="1" ht="39.950000000000003" customHeight="1" x14ac:dyDescent="0.25">
      <c r="A9" s="21"/>
      <c r="B9" s="86"/>
      <c r="C9" s="159"/>
      <c r="D9" s="25"/>
      <c r="E9" s="21"/>
      <c r="F9" s="21"/>
      <c r="G9" s="21"/>
      <c r="H9" s="21"/>
      <c r="I9" s="21"/>
      <c r="J9" s="126" t="str">
        <f>IFERROR(VLOOKUP($A9,Tarifs!$A$3:$E$17,5,0),"")</f>
        <v/>
      </c>
      <c r="K9" s="56"/>
      <c r="L9" s="118"/>
      <c r="M9" s="91"/>
      <c r="N9" s="4"/>
      <c r="O9" s="91"/>
      <c r="P9" s="92"/>
      <c r="S9" s="91"/>
    </row>
    <row r="10" spans="1:19" s="5" customFormat="1" ht="39.950000000000003" customHeight="1" x14ac:dyDescent="0.25">
      <c r="A10" s="21"/>
      <c r="B10" s="86"/>
      <c r="C10" s="159"/>
      <c r="D10" s="25"/>
      <c r="E10" s="21"/>
      <c r="F10" s="21"/>
      <c r="G10" s="21"/>
      <c r="H10" s="21"/>
      <c r="I10" s="21"/>
      <c r="J10" s="126" t="str">
        <f>IFERROR(VLOOKUP($A10,Tarifs!$A$3:$E$17,5,0),"")</f>
        <v/>
      </c>
      <c r="K10" s="56"/>
      <c r="L10" s="118"/>
      <c r="M10" s="91"/>
      <c r="N10" s="4"/>
      <c r="O10" s="91"/>
      <c r="P10" s="92"/>
      <c r="S10" s="91"/>
    </row>
    <row r="11" spans="1:19" s="5" customFormat="1" ht="39.950000000000003" customHeight="1" x14ac:dyDescent="0.25">
      <c r="A11" s="21"/>
      <c r="B11" s="86"/>
      <c r="C11" s="159"/>
      <c r="D11" s="25"/>
      <c r="E11" s="21"/>
      <c r="F11" s="21"/>
      <c r="G11" s="21"/>
      <c r="H11" s="21"/>
      <c r="I11" s="21"/>
      <c r="J11" s="126" t="str">
        <f>IFERROR(VLOOKUP($A11,Tarifs!$A$3:$E$17,5,0),"")</f>
        <v/>
      </c>
      <c r="K11" s="56"/>
      <c r="L11" s="118"/>
      <c r="M11" s="91"/>
      <c r="N11" s="4"/>
      <c r="O11" s="91"/>
      <c r="P11" s="92"/>
      <c r="S11" s="91"/>
    </row>
    <row r="12" spans="1:19" s="5" customFormat="1" ht="39.950000000000003" customHeight="1" x14ac:dyDescent="0.25">
      <c r="A12" s="21"/>
      <c r="B12" s="86"/>
      <c r="C12" s="159"/>
      <c r="D12" s="25"/>
      <c r="E12" s="21"/>
      <c r="F12" s="21"/>
      <c r="G12" s="22"/>
      <c r="H12" s="21"/>
      <c r="I12" s="21"/>
      <c r="J12" s="126" t="str">
        <f>IFERROR(VLOOKUP($A12,Tarifs!$A$3:$E$17,5,0),"")</f>
        <v/>
      </c>
      <c r="K12" s="56"/>
      <c r="L12" s="119"/>
      <c r="M12" s="91"/>
      <c r="N12" s="4"/>
      <c r="O12" s="91"/>
      <c r="P12" s="92"/>
      <c r="S12" s="91"/>
    </row>
    <row r="13" spans="1:19" s="5" customFormat="1" ht="39.950000000000003" customHeight="1" x14ac:dyDescent="0.25">
      <c r="A13" s="21"/>
      <c r="B13" s="86"/>
      <c r="C13" s="159"/>
      <c r="D13" s="25"/>
      <c r="E13" s="22"/>
      <c r="F13" s="21"/>
      <c r="G13" s="22"/>
      <c r="H13" s="21"/>
      <c r="I13" s="21"/>
      <c r="J13" s="126" t="str">
        <f>IFERROR(VLOOKUP($A13,Tarifs!$A$3:$E$17,5,0),"")</f>
        <v/>
      </c>
      <c r="K13" s="56"/>
      <c r="L13" s="88"/>
      <c r="M13" s="91"/>
      <c r="N13" s="4"/>
      <c r="O13" s="91"/>
      <c r="P13" s="92"/>
      <c r="S13" s="91"/>
    </row>
    <row r="14" spans="1:19" s="5" customFormat="1" ht="39.950000000000003" customHeight="1" x14ac:dyDescent="0.25">
      <c r="A14" s="21"/>
      <c r="B14" s="86"/>
      <c r="C14" s="159"/>
      <c r="D14" s="25"/>
      <c r="E14" s="22"/>
      <c r="F14" s="21"/>
      <c r="G14" s="22"/>
      <c r="H14" s="21"/>
      <c r="I14" s="21"/>
      <c r="J14" s="126" t="str">
        <f>IFERROR(VLOOKUP($A14,Tarifs!$A$3:$E$17,5,0),"")</f>
        <v/>
      </c>
      <c r="K14" s="56"/>
      <c r="L14" s="88"/>
      <c r="M14" s="91"/>
      <c r="N14" s="4"/>
      <c r="O14" s="91"/>
      <c r="P14" s="92"/>
      <c r="S14" s="91"/>
    </row>
    <row r="15" spans="1:19" s="5" customFormat="1" ht="39.950000000000003" customHeight="1" x14ac:dyDescent="0.25">
      <c r="A15" s="21"/>
      <c r="B15" s="86"/>
      <c r="C15" s="159"/>
      <c r="D15" s="25"/>
      <c r="E15" s="22"/>
      <c r="F15" s="21"/>
      <c r="G15" s="22"/>
      <c r="H15" s="21"/>
      <c r="I15" s="21"/>
      <c r="J15" s="126" t="str">
        <f>IFERROR(VLOOKUP($A15,Tarifs!$A$3:$E$17,5,0),"")</f>
        <v/>
      </c>
      <c r="K15" s="56"/>
      <c r="L15" s="88"/>
      <c r="M15" s="91"/>
      <c r="N15" s="4"/>
      <c r="O15" s="91"/>
      <c r="P15" s="92"/>
      <c r="S15" s="91"/>
    </row>
    <row r="16" spans="1:19" s="5" customFormat="1" ht="39.950000000000003" customHeight="1" x14ac:dyDescent="0.25">
      <c r="A16" s="21"/>
      <c r="B16" s="86"/>
      <c r="C16" s="159"/>
      <c r="D16" s="25"/>
      <c r="E16" s="108"/>
      <c r="F16" s="21"/>
      <c r="G16" s="22"/>
      <c r="H16" s="21"/>
      <c r="I16" s="21"/>
      <c r="J16" s="126" t="str">
        <f>IFERROR(VLOOKUP($A16,Tarifs!$A$3:$E$17,5,0),"")</f>
        <v/>
      </c>
      <c r="K16" s="56"/>
      <c r="L16" s="88"/>
      <c r="M16" s="91"/>
      <c r="N16" s="4"/>
      <c r="O16" s="91"/>
      <c r="P16" s="92"/>
      <c r="S16" s="91"/>
    </row>
    <row r="17" spans="1:19" s="5" customFormat="1" ht="39.950000000000003" customHeight="1" x14ac:dyDescent="0.25">
      <c r="A17" s="21"/>
      <c r="B17" s="86"/>
      <c r="C17" s="159"/>
      <c r="D17" s="25"/>
      <c r="E17" s="22"/>
      <c r="F17" s="21"/>
      <c r="G17" s="22"/>
      <c r="H17" s="21"/>
      <c r="I17" s="21"/>
      <c r="J17" s="126" t="str">
        <f>IFERROR(VLOOKUP($A17,Tarifs!$A$3:$E$17,5,0),"")</f>
        <v/>
      </c>
      <c r="K17" s="56"/>
      <c r="L17" s="88"/>
      <c r="M17" s="91"/>
      <c r="N17" s="4"/>
      <c r="O17" s="91"/>
      <c r="P17" s="92"/>
      <c r="S17" s="91"/>
    </row>
    <row r="18" spans="1:19" s="5" customFormat="1" ht="39.950000000000003" customHeight="1" x14ac:dyDescent="0.25">
      <c r="A18" s="22"/>
      <c r="B18" s="86"/>
      <c r="C18" s="160"/>
      <c r="D18" s="22"/>
      <c r="E18" s="22"/>
      <c r="F18" s="21"/>
      <c r="G18" s="22"/>
      <c r="H18" s="21"/>
      <c r="I18" s="21"/>
      <c r="J18" s="126" t="str">
        <f>IFERROR(VLOOKUP($A18,Tarifs!$A$3:$E$17,5,0),"")</f>
        <v/>
      </c>
      <c r="K18" s="56"/>
      <c r="L18" s="88"/>
      <c r="M18" s="91"/>
      <c r="N18" s="4"/>
      <c r="O18" s="91"/>
      <c r="P18" s="92"/>
      <c r="S18" s="91"/>
    </row>
    <row r="19" spans="1:19" s="5" customFormat="1" ht="39.950000000000003" customHeight="1" x14ac:dyDescent="0.25">
      <c r="A19" s="22"/>
      <c r="B19" s="86"/>
      <c r="C19" s="160"/>
      <c r="D19" s="22"/>
      <c r="E19" s="22"/>
      <c r="F19" s="21"/>
      <c r="G19" s="22"/>
      <c r="H19" s="21"/>
      <c r="I19" s="21"/>
      <c r="J19" s="126" t="str">
        <f>IFERROR(VLOOKUP($A19,Tarifs!$A$3:$E$17,5,0),"")</f>
        <v/>
      </c>
      <c r="K19" s="56"/>
      <c r="L19" s="88"/>
      <c r="M19" s="91"/>
      <c r="N19" s="4"/>
      <c r="O19" s="91"/>
      <c r="P19" s="92"/>
      <c r="S19" s="91"/>
    </row>
    <row r="20" spans="1:19" s="5" customFormat="1" ht="39.950000000000003" customHeight="1" x14ac:dyDescent="0.25">
      <c r="A20" s="22"/>
      <c r="B20" s="86"/>
      <c r="C20" s="160"/>
      <c r="D20" s="22"/>
      <c r="E20" s="22"/>
      <c r="F20" s="21"/>
      <c r="G20" s="22"/>
      <c r="H20" s="21"/>
      <c r="I20" s="21"/>
      <c r="J20" s="126" t="str">
        <f>IFERROR(VLOOKUP($A20,Tarifs!$A$3:$E$17,5,0),"")</f>
        <v/>
      </c>
      <c r="K20" s="56"/>
      <c r="L20" s="88"/>
      <c r="M20" s="91"/>
      <c r="N20" s="4"/>
      <c r="O20" s="91"/>
      <c r="P20" s="92"/>
      <c r="S20" s="91"/>
    </row>
    <row r="21" spans="1:19" s="5" customFormat="1" ht="39.950000000000003" customHeight="1" x14ac:dyDescent="0.25">
      <c r="A21" s="22"/>
      <c r="B21" s="86"/>
      <c r="C21" s="160"/>
      <c r="D21" s="22"/>
      <c r="E21" s="22"/>
      <c r="F21" s="21"/>
      <c r="G21" s="22"/>
      <c r="H21" s="21"/>
      <c r="I21" s="21"/>
      <c r="J21" s="126" t="str">
        <f>IFERROR(VLOOKUP($A21,Tarifs!$A$3:$E$17,5,0),"")</f>
        <v/>
      </c>
      <c r="K21" s="56"/>
      <c r="L21" s="88"/>
      <c r="M21" s="91"/>
      <c r="N21" s="4"/>
      <c r="O21" s="91"/>
      <c r="P21" s="92"/>
      <c r="S21" s="91"/>
    </row>
    <row r="22" spans="1:19" s="5" customFormat="1" ht="39.950000000000003" customHeight="1" x14ac:dyDescent="0.25">
      <c r="A22" s="22"/>
      <c r="B22" s="86"/>
      <c r="C22" s="160"/>
      <c r="D22" s="22"/>
      <c r="E22" s="22"/>
      <c r="F22" s="21"/>
      <c r="G22" s="22"/>
      <c r="H22" s="21"/>
      <c r="I22" s="21"/>
      <c r="J22" s="126" t="str">
        <f>IFERROR(VLOOKUP($A22,Tarifs!$A$3:$E$17,5,0),"")</f>
        <v/>
      </c>
      <c r="K22" s="56"/>
      <c r="L22" s="88"/>
      <c r="M22" s="91"/>
      <c r="N22" s="4"/>
      <c r="O22" s="91"/>
      <c r="P22" s="92"/>
      <c r="S22" s="91"/>
    </row>
    <row r="23" spans="1:19" s="5" customFormat="1" ht="39.950000000000003" customHeight="1" x14ac:dyDescent="0.25">
      <c r="A23" s="22"/>
      <c r="B23" s="86"/>
      <c r="C23" s="160"/>
      <c r="D23" s="22"/>
      <c r="E23" s="22"/>
      <c r="F23" s="21"/>
      <c r="G23" s="22"/>
      <c r="H23" s="21"/>
      <c r="I23" s="21"/>
      <c r="J23" s="126" t="str">
        <f>IFERROR(VLOOKUP($A23,Tarifs!$A$3:$E$17,5,0),"")</f>
        <v/>
      </c>
      <c r="K23" s="56"/>
      <c r="L23" s="88"/>
      <c r="M23" s="91"/>
      <c r="N23" s="4"/>
      <c r="O23" s="91"/>
      <c r="P23" s="92"/>
      <c r="S23" s="91"/>
    </row>
    <row r="24" spans="1:19" s="5" customFormat="1" ht="39.950000000000003" customHeight="1" x14ac:dyDescent="0.25">
      <c r="A24" s="21"/>
      <c r="B24" s="86"/>
      <c r="C24" s="159"/>
      <c r="D24" s="21"/>
      <c r="E24" s="21"/>
      <c r="F24" s="21"/>
      <c r="G24" s="21"/>
      <c r="H24" s="21"/>
      <c r="I24" s="21"/>
      <c r="J24" s="126" t="str">
        <f>IFERROR(VLOOKUP($A24,Tarifs!$A$3:$E$17,5,0),"")</f>
        <v/>
      </c>
      <c r="K24" s="56"/>
      <c r="L24" s="88"/>
      <c r="M24" s="91"/>
      <c r="N24" s="4"/>
      <c r="O24" s="91"/>
      <c r="P24" s="92"/>
      <c r="S24" s="91"/>
    </row>
    <row r="25" spans="1:19" s="5" customFormat="1" ht="39.950000000000003" customHeight="1" x14ac:dyDescent="0.25">
      <c r="A25" s="21"/>
      <c r="B25" s="86"/>
      <c r="C25" s="159"/>
      <c r="D25" s="21"/>
      <c r="E25" s="21"/>
      <c r="F25" s="21"/>
      <c r="G25" s="21"/>
      <c r="H25" s="21"/>
      <c r="I25" s="21"/>
      <c r="J25" s="126" t="str">
        <f>IFERROR(VLOOKUP($A25,Tarifs!$A$3:$E$17,5,0),"")</f>
        <v/>
      </c>
      <c r="K25" s="56"/>
      <c r="L25" s="88"/>
      <c r="M25" s="91"/>
      <c r="N25" s="4"/>
      <c r="O25" s="91"/>
      <c r="P25" s="92"/>
      <c r="S25" s="91"/>
    </row>
    <row r="26" spans="1:19" s="5" customFormat="1" ht="39.950000000000003" customHeight="1" x14ac:dyDescent="0.25">
      <c r="A26" s="22"/>
      <c r="B26" s="86"/>
      <c r="C26" s="160"/>
      <c r="D26" s="22"/>
      <c r="E26" s="22"/>
      <c r="F26" s="21"/>
      <c r="G26" s="22"/>
      <c r="H26" s="21"/>
      <c r="I26" s="21"/>
      <c r="J26" s="126" t="str">
        <f>IFERROR(VLOOKUP($A26,Tarifs!$A$3:$E$17,5,0),"")</f>
        <v/>
      </c>
      <c r="K26" s="56"/>
      <c r="L26" s="118"/>
      <c r="M26" s="91"/>
      <c r="N26" s="4"/>
      <c r="O26" s="91"/>
      <c r="P26" s="92"/>
      <c r="S26" s="91"/>
    </row>
    <row r="27" spans="1:19" s="5" customFormat="1" ht="39.950000000000003" customHeight="1" x14ac:dyDescent="0.25">
      <c r="A27" s="22"/>
      <c r="B27" s="86"/>
      <c r="C27" s="160"/>
      <c r="D27" s="22"/>
      <c r="E27" s="22"/>
      <c r="F27" s="21"/>
      <c r="G27" s="22"/>
      <c r="H27" s="21"/>
      <c r="I27" s="21"/>
      <c r="J27" s="126" t="str">
        <f>IFERROR(VLOOKUP($A27,Tarifs!$A$3:$E$17,5,0),"")</f>
        <v/>
      </c>
      <c r="K27" s="56"/>
      <c r="L27" s="118"/>
      <c r="M27" s="91"/>
      <c r="N27" s="4"/>
      <c r="O27" s="91"/>
      <c r="P27" s="92"/>
      <c r="S27" s="91"/>
    </row>
    <row r="28" spans="1:19" s="5" customFormat="1" ht="39.950000000000003" customHeight="1" x14ac:dyDescent="0.25">
      <c r="A28" s="22"/>
      <c r="B28" s="86"/>
      <c r="C28" s="160"/>
      <c r="D28" s="22"/>
      <c r="E28" s="22"/>
      <c r="F28" s="21"/>
      <c r="G28" s="22"/>
      <c r="H28" s="21"/>
      <c r="I28" s="21"/>
      <c r="J28" s="126" t="str">
        <f>IFERROR(VLOOKUP($A28,Tarifs!$A$3:$E$17,5,0),"")</f>
        <v/>
      </c>
      <c r="K28" s="56"/>
      <c r="L28" s="118"/>
      <c r="M28" s="91"/>
      <c r="N28" s="4"/>
      <c r="O28" s="91"/>
      <c r="P28" s="92"/>
      <c r="S28" s="91"/>
    </row>
    <row r="29" spans="1:19" s="5" customFormat="1" ht="39.950000000000003" customHeight="1" x14ac:dyDescent="0.25">
      <c r="A29" s="22"/>
      <c r="B29" s="86"/>
      <c r="C29" s="160"/>
      <c r="D29" s="22"/>
      <c r="E29" s="22"/>
      <c r="F29" s="21"/>
      <c r="G29" s="22"/>
      <c r="H29" s="21"/>
      <c r="I29" s="21"/>
      <c r="J29" s="126" t="str">
        <f>IFERROR(VLOOKUP($A29,Tarifs!$A$3:$E$17,5,0),"")</f>
        <v/>
      </c>
      <c r="K29" s="56"/>
      <c r="L29" s="118"/>
      <c r="M29" s="91"/>
      <c r="N29" s="4"/>
      <c r="O29" s="91"/>
      <c r="P29" s="92"/>
      <c r="S29" s="91"/>
    </row>
    <row r="30" spans="1:19" s="5" customFormat="1" ht="39.950000000000003" customHeight="1" x14ac:dyDescent="0.25">
      <c r="A30" s="22"/>
      <c r="B30" s="86"/>
      <c r="C30" s="160"/>
      <c r="D30" s="22"/>
      <c r="E30" s="22"/>
      <c r="F30" s="21"/>
      <c r="G30" s="22"/>
      <c r="H30" s="21"/>
      <c r="I30" s="21"/>
      <c r="J30" s="126" t="str">
        <f>IFERROR(VLOOKUP($A30,Tarifs!$A$3:$E$17,5,0),"")</f>
        <v/>
      </c>
      <c r="K30" s="56"/>
      <c r="L30" s="118"/>
      <c r="M30" s="91"/>
      <c r="N30" s="4"/>
      <c r="O30" s="91"/>
      <c r="P30" s="92"/>
      <c r="S30" s="91"/>
    </row>
    <row r="31" spans="1:19" s="5" customFormat="1" ht="39.950000000000003" customHeight="1" x14ac:dyDescent="0.25">
      <c r="A31" s="21"/>
      <c r="B31" s="86"/>
      <c r="C31" s="159"/>
      <c r="D31" s="21"/>
      <c r="E31" s="21"/>
      <c r="F31" s="21"/>
      <c r="G31" s="21"/>
      <c r="H31" s="21"/>
      <c r="I31" s="21"/>
      <c r="J31" s="126" t="str">
        <f>IFERROR(VLOOKUP($A31,Tarifs!$A$3:$E$17,5,0),"")</f>
        <v/>
      </c>
      <c r="K31" s="56"/>
      <c r="L31" s="118"/>
      <c r="M31" s="91"/>
      <c r="N31" s="4"/>
      <c r="O31" s="91"/>
      <c r="P31" s="92"/>
      <c r="S31" s="91"/>
    </row>
    <row r="32" spans="1:19" s="5" customFormat="1" ht="39.950000000000003" customHeight="1" x14ac:dyDescent="0.25">
      <c r="A32" s="22"/>
      <c r="B32" s="86"/>
      <c r="C32" s="160"/>
      <c r="D32" s="22"/>
      <c r="E32" s="22"/>
      <c r="F32" s="21"/>
      <c r="G32" s="22"/>
      <c r="H32" s="21"/>
      <c r="I32" s="21"/>
      <c r="J32" s="126" t="str">
        <f>IFERROR(VLOOKUP($A32,Tarifs!$A$3:$E$17,5,0),"")</f>
        <v/>
      </c>
      <c r="K32" s="56"/>
      <c r="L32" s="118"/>
      <c r="M32" s="91"/>
      <c r="N32" s="4"/>
      <c r="O32" s="91"/>
      <c r="P32" s="92"/>
      <c r="S32" s="91"/>
    </row>
    <row r="33" spans="1:19" s="5" customFormat="1" ht="39.950000000000003" customHeight="1" x14ac:dyDescent="0.25">
      <c r="A33" s="22"/>
      <c r="B33" s="86"/>
      <c r="C33" s="160"/>
      <c r="D33" s="22"/>
      <c r="E33" s="22"/>
      <c r="F33" s="21"/>
      <c r="G33" s="22"/>
      <c r="H33" s="21"/>
      <c r="I33" s="21"/>
      <c r="J33" s="126" t="str">
        <f>IFERROR(VLOOKUP($A33,Tarifs!$A$3:$E$17,5,0),"")</f>
        <v/>
      </c>
      <c r="K33" s="56"/>
      <c r="L33" s="118"/>
      <c r="M33" s="91"/>
      <c r="N33" s="4"/>
      <c r="O33" s="91"/>
      <c r="P33" s="92"/>
      <c r="S33" s="91"/>
    </row>
    <row r="34" spans="1:19" s="5" customFormat="1" ht="39.950000000000003" customHeight="1" x14ac:dyDescent="0.25">
      <c r="A34" s="22"/>
      <c r="B34" s="86"/>
      <c r="C34" s="160"/>
      <c r="D34" s="22"/>
      <c r="E34" s="22"/>
      <c r="F34" s="21"/>
      <c r="G34" s="22"/>
      <c r="H34" s="21"/>
      <c r="I34" s="21"/>
      <c r="J34" s="126" t="str">
        <f>IFERROR(VLOOKUP($A34,Tarifs!$A$3:$E$17,5,0),"")</f>
        <v/>
      </c>
      <c r="K34" s="56"/>
      <c r="L34" s="118"/>
      <c r="M34" s="91"/>
      <c r="N34" s="4"/>
      <c r="O34" s="91"/>
      <c r="P34" s="92"/>
      <c r="S34" s="91"/>
    </row>
    <row r="35" spans="1:19" s="5" customFormat="1" ht="39.950000000000003" customHeight="1" x14ac:dyDescent="0.25">
      <c r="A35" s="22"/>
      <c r="B35" s="86"/>
      <c r="C35" s="160"/>
      <c r="D35" s="22"/>
      <c r="E35" s="22"/>
      <c r="F35" s="21"/>
      <c r="G35" s="22"/>
      <c r="H35" s="21"/>
      <c r="I35" s="21"/>
      <c r="J35" s="126" t="str">
        <f>IFERROR(VLOOKUP($A35,Tarifs!$A$3:$E$17,5,0),"")</f>
        <v/>
      </c>
      <c r="K35" s="56"/>
      <c r="L35" s="118"/>
      <c r="M35" s="91"/>
      <c r="N35" s="4"/>
      <c r="O35" s="91"/>
      <c r="P35" s="92"/>
      <c r="S35" s="91"/>
    </row>
    <row r="36" spans="1:19" s="5" customFormat="1" ht="39.950000000000003" customHeight="1" x14ac:dyDescent="0.25">
      <c r="A36" s="22"/>
      <c r="B36" s="86"/>
      <c r="C36" s="159"/>
      <c r="D36" s="21"/>
      <c r="E36" s="21"/>
      <c r="F36" s="21"/>
      <c r="G36" s="21"/>
      <c r="H36" s="21"/>
      <c r="I36" s="21"/>
      <c r="J36" s="126" t="str">
        <f>IFERROR(VLOOKUP($A36,Tarifs!$A$3:$E$17,5,0),"")</f>
        <v/>
      </c>
      <c r="K36" s="56"/>
      <c r="L36" s="118"/>
      <c r="M36" s="91"/>
      <c r="N36" s="4"/>
      <c r="O36" s="91"/>
      <c r="P36" s="92"/>
      <c r="S36" s="91"/>
    </row>
    <row r="37" spans="1:19" s="5" customFormat="1" ht="39.950000000000003" customHeight="1" x14ac:dyDescent="0.25">
      <c r="A37" s="22"/>
      <c r="B37" s="86"/>
      <c r="C37" s="160"/>
      <c r="D37" s="22"/>
      <c r="E37" s="22"/>
      <c r="F37" s="21"/>
      <c r="G37" s="22"/>
      <c r="H37" s="21"/>
      <c r="I37" s="21"/>
      <c r="J37" s="126" t="str">
        <f>IFERROR(VLOOKUP($A37,Tarifs!$A$3:$E$17,5,0),"")</f>
        <v/>
      </c>
      <c r="K37" s="56"/>
      <c r="L37" s="118"/>
      <c r="M37" s="91"/>
      <c r="N37" s="4"/>
      <c r="O37" s="91"/>
      <c r="P37" s="92"/>
      <c r="S37" s="91"/>
    </row>
    <row r="38" spans="1:19" s="5" customFormat="1" ht="39.950000000000003" customHeight="1" x14ac:dyDescent="0.25">
      <c r="A38" s="22"/>
      <c r="B38" s="86"/>
      <c r="C38" s="160"/>
      <c r="D38" s="22"/>
      <c r="E38" s="22"/>
      <c r="F38" s="22"/>
      <c r="G38" s="22"/>
      <c r="H38" s="21"/>
      <c r="I38" s="21"/>
      <c r="J38" s="126" t="str">
        <f>IFERROR(VLOOKUP($A38,Tarifs!$A$3:$E$17,5,0),"")</f>
        <v/>
      </c>
      <c r="K38" s="56"/>
      <c r="L38" s="88"/>
      <c r="M38" s="91"/>
      <c r="N38" s="4"/>
      <c r="O38" s="91"/>
      <c r="P38" s="92"/>
      <c r="S38" s="91"/>
    </row>
    <row r="39" spans="1:19" s="5" customFormat="1" ht="39.950000000000003" customHeight="1" x14ac:dyDescent="0.25">
      <c r="A39" s="22"/>
      <c r="B39" s="86"/>
      <c r="C39" s="159"/>
      <c r="D39" s="21"/>
      <c r="E39" s="21"/>
      <c r="F39" s="21"/>
      <c r="G39" s="21"/>
      <c r="H39" s="21"/>
      <c r="I39" s="21"/>
      <c r="J39" s="126" t="str">
        <f>IFERROR(VLOOKUP($A39,Tarifs!$A$3:$E$17,5,0),"")</f>
        <v/>
      </c>
      <c r="K39" s="56"/>
      <c r="L39" s="118"/>
      <c r="M39" s="91"/>
      <c r="N39" s="4"/>
      <c r="O39" s="91"/>
      <c r="P39" s="92"/>
      <c r="S39" s="91"/>
    </row>
    <row r="40" spans="1:19" s="5" customFormat="1" ht="39.950000000000003" customHeight="1" x14ac:dyDescent="0.25">
      <c r="A40" s="22"/>
      <c r="B40" s="86"/>
      <c r="C40" s="159"/>
      <c r="D40" s="21"/>
      <c r="E40" s="22"/>
      <c r="F40" s="21"/>
      <c r="G40" s="21"/>
      <c r="H40" s="21"/>
      <c r="I40" s="21"/>
      <c r="J40" s="126" t="str">
        <f>IFERROR(VLOOKUP($A40,Tarifs!$A$3:$E$17,5,0),"")</f>
        <v/>
      </c>
      <c r="K40" s="56"/>
      <c r="L40" s="118"/>
      <c r="M40" s="91"/>
      <c r="N40" s="4"/>
      <c r="O40" s="91"/>
      <c r="P40" s="92"/>
      <c r="S40" s="91"/>
    </row>
    <row r="41" spans="1:19" s="5" customFormat="1" ht="39.950000000000003" customHeight="1" x14ac:dyDescent="0.25">
      <c r="A41" s="22"/>
      <c r="B41" s="86"/>
      <c r="C41" s="160"/>
      <c r="D41" s="22"/>
      <c r="E41" s="22"/>
      <c r="F41" s="21"/>
      <c r="G41" s="22"/>
      <c r="H41" s="21"/>
      <c r="I41" s="21"/>
      <c r="J41" s="126" t="str">
        <f>IFERROR(VLOOKUP($A41,Tarifs!$A$3:$E$17,5,0),"")</f>
        <v/>
      </c>
      <c r="K41" s="56"/>
      <c r="L41" s="88"/>
      <c r="M41" s="91"/>
      <c r="N41" s="4"/>
      <c r="O41" s="91"/>
      <c r="P41" s="92"/>
      <c r="S41" s="91"/>
    </row>
    <row r="42" spans="1:19" s="5" customFormat="1" ht="39.950000000000003" customHeight="1" x14ac:dyDescent="0.25">
      <c r="A42" s="22"/>
      <c r="B42" s="86"/>
      <c r="C42" s="159"/>
      <c r="D42" s="21"/>
      <c r="E42" s="21"/>
      <c r="F42" s="21"/>
      <c r="G42" s="21"/>
      <c r="H42" s="21"/>
      <c r="I42" s="21"/>
      <c r="J42" s="126" t="str">
        <f>IFERROR(VLOOKUP($A42,Tarifs!$A$3:$E$17,5,0),"")</f>
        <v/>
      </c>
      <c r="K42" s="56"/>
      <c r="L42" s="88"/>
      <c r="M42" s="91"/>
      <c r="N42" s="4"/>
      <c r="O42" s="91"/>
      <c r="P42" s="92"/>
      <c r="S42" s="91"/>
    </row>
    <row r="43" spans="1:19" s="5" customFormat="1" ht="39.950000000000003" customHeight="1" x14ac:dyDescent="0.25">
      <c r="A43" s="22"/>
      <c r="B43" s="86"/>
      <c r="C43" s="160"/>
      <c r="D43" s="22"/>
      <c r="E43" s="22"/>
      <c r="F43" s="21"/>
      <c r="G43" s="22"/>
      <c r="H43" s="21"/>
      <c r="I43" s="21"/>
      <c r="J43" s="126" t="str">
        <f>IFERROR(VLOOKUP($A43,Tarifs!$A$3:$E$17,5,0),"")</f>
        <v/>
      </c>
      <c r="K43" s="56"/>
      <c r="L43" s="88"/>
      <c r="M43" s="91"/>
      <c r="N43" s="4"/>
      <c r="O43" s="91"/>
      <c r="P43" s="92"/>
      <c r="S43" s="91"/>
    </row>
    <row r="44" spans="1:19" s="5" customFormat="1" ht="39.950000000000003" customHeight="1" x14ac:dyDescent="0.25">
      <c r="A44" s="22"/>
      <c r="B44" s="86"/>
      <c r="C44" s="160"/>
      <c r="D44" s="22"/>
      <c r="E44" s="22"/>
      <c r="F44" s="21"/>
      <c r="G44" s="22"/>
      <c r="H44" s="21"/>
      <c r="I44" s="21"/>
      <c r="J44" s="126" t="str">
        <f>IFERROR(VLOOKUP($A44,Tarifs!$A$3:$E$17,5,0),"")</f>
        <v/>
      </c>
      <c r="K44" s="56"/>
      <c r="L44" s="88"/>
      <c r="M44" s="91"/>
      <c r="N44" s="4"/>
      <c r="O44" s="91"/>
      <c r="P44" s="92"/>
      <c r="S44" s="91"/>
    </row>
    <row r="45" spans="1:19" s="5" customFormat="1" ht="39.950000000000003" customHeight="1" x14ac:dyDescent="0.25">
      <c r="A45" s="22"/>
      <c r="B45" s="86"/>
      <c r="C45" s="159"/>
      <c r="D45" s="21"/>
      <c r="E45" s="21"/>
      <c r="F45" s="21"/>
      <c r="G45" s="21"/>
      <c r="H45" s="21"/>
      <c r="I45" s="21"/>
      <c r="J45" s="126" t="str">
        <f>IFERROR(VLOOKUP($A45,Tarifs!$A$3:$E$17,5,0),"")</f>
        <v/>
      </c>
      <c r="K45" s="56"/>
      <c r="L45" s="88"/>
      <c r="M45" s="91"/>
      <c r="N45" s="4"/>
      <c r="O45" s="91"/>
      <c r="P45" s="92"/>
      <c r="S45" s="91"/>
    </row>
    <row r="46" spans="1:19" s="5" customFormat="1" ht="39.950000000000003" customHeight="1" x14ac:dyDescent="0.25">
      <c r="A46" s="22"/>
      <c r="B46" s="86"/>
      <c r="C46" s="160"/>
      <c r="D46" s="22"/>
      <c r="E46" s="22"/>
      <c r="F46" s="21"/>
      <c r="G46" s="22"/>
      <c r="H46" s="21"/>
      <c r="I46" s="21"/>
      <c r="J46" s="126" t="str">
        <f>IFERROR(VLOOKUP($A46,Tarifs!$A$3:$E$17,5,0),"")</f>
        <v/>
      </c>
      <c r="K46" s="56"/>
      <c r="L46" s="88"/>
      <c r="M46" s="91"/>
      <c r="N46" s="4"/>
      <c r="O46" s="91"/>
      <c r="P46" s="92"/>
      <c r="S46" s="91"/>
    </row>
    <row r="47" spans="1:19" s="5" customFormat="1" ht="39.950000000000003" customHeight="1" x14ac:dyDescent="0.25">
      <c r="A47" s="22"/>
      <c r="B47" s="86"/>
      <c r="C47" s="160"/>
      <c r="D47" s="22"/>
      <c r="E47" s="22"/>
      <c r="F47" s="21"/>
      <c r="G47" s="22"/>
      <c r="H47" s="21"/>
      <c r="I47" s="21"/>
      <c r="J47" s="126" t="str">
        <f>IFERROR(VLOOKUP($A47,Tarifs!$A$3:$E$17,5,0),"")</f>
        <v/>
      </c>
      <c r="K47" s="56"/>
      <c r="L47" s="88"/>
      <c r="M47" s="91"/>
      <c r="N47" s="4"/>
      <c r="O47" s="91"/>
      <c r="P47" s="92"/>
      <c r="S47" s="91"/>
    </row>
    <row r="48" spans="1:19" s="5" customFormat="1" ht="39.950000000000003" customHeight="1" x14ac:dyDescent="0.25">
      <c r="A48" s="22"/>
      <c r="B48" s="86"/>
      <c r="C48" s="159"/>
      <c r="D48" s="21"/>
      <c r="E48" s="21"/>
      <c r="F48" s="21"/>
      <c r="G48" s="21"/>
      <c r="H48" s="21"/>
      <c r="I48" s="21"/>
      <c r="J48" s="126" t="str">
        <f>IFERROR(VLOOKUP($A48,Tarifs!$A$3:$E$17,5,0),"")</f>
        <v/>
      </c>
      <c r="K48" s="56"/>
      <c r="L48" s="88"/>
      <c r="M48" s="91"/>
      <c r="N48" s="4"/>
      <c r="O48" s="91"/>
      <c r="P48" s="92"/>
      <c r="S48" s="91"/>
    </row>
    <row r="49" spans="1:19" s="5" customFormat="1" ht="39.950000000000003" customHeight="1" x14ac:dyDescent="0.25">
      <c r="A49" s="21"/>
      <c r="B49" s="86"/>
      <c r="C49" s="159"/>
      <c r="D49" s="21"/>
      <c r="E49" s="21"/>
      <c r="F49" s="21"/>
      <c r="G49" s="21"/>
      <c r="H49" s="21"/>
      <c r="I49" s="21"/>
      <c r="J49" s="126" t="str">
        <f>IFERROR(VLOOKUP($A49,Tarifs!$A$3:$E$17,5,0),"")</f>
        <v/>
      </c>
      <c r="K49" s="56"/>
      <c r="L49" s="88"/>
      <c r="M49" s="91"/>
      <c r="N49" s="4"/>
      <c r="O49" s="91"/>
      <c r="P49" s="92"/>
      <c r="S49" s="91"/>
    </row>
    <row r="50" spans="1:19" s="5" customFormat="1" ht="39.950000000000003" customHeight="1" x14ac:dyDescent="0.25">
      <c r="A50" s="21"/>
      <c r="B50" s="86"/>
      <c r="C50" s="159"/>
      <c r="D50" s="21"/>
      <c r="E50" s="21"/>
      <c r="F50" s="21"/>
      <c r="G50" s="21"/>
      <c r="H50" s="21"/>
      <c r="I50" s="21"/>
      <c r="J50" s="126" t="str">
        <f>IFERROR(VLOOKUP($A50,Tarifs!$A$3:$E$17,5,0),"")</f>
        <v/>
      </c>
      <c r="K50" s="56"/>
      <c r="L50" s="88"/>
      <c r="M50" s="91"/>
      <c r="N50" s="4"/>
      <c r="O50" s="91"/>
      <c r="P50" s="92"/>
      <c r="S50" s="91"/>
    </row>
    <row r="51" spans="1:19" s="5" customFormat="1" ht="39.950000000000003" customHeight="1" x14ac:dyDescent="0.25">
      <c r="A51" s="21"/>
      <c r="B51" s="86"/>
      <c r="C51" s="159"/>
      <c r="D51" s="21"/>
      <c r="E51" s="21"/>
      <c r="F51" s="21"/>
      <c r="G51" s="21"/>
      <c r="H51" s="21"/>
      <c r="I51" s="21"/>
      <c r="J51" s="126" t="str">
        <f>IFERROR(VLOOKUP($A51,Tarifs!$A$3:$E$17,5,0),"")</f>
        <v/>
      </c>
      <c r="K51" s="56"/>
      <c r="L51" s="88"/>
      <c r="M51" s="91"/>
      <c r="N51" s="4"/>
      <c r="O51" s="91"/>
      <c r="P51" s="92"/>
      <c r="S51" s="91"/>
    </row>
    <row r="52" spans="1:19" s="5" customFormat="1" ht="39.950000000000003" customHeight="1" x14ac:dyDescent="0.25">
      <c r="A52" s="22"/>
      <c r="B52" s="86"/>
      <c r="C52" s="160"/>
      <c r="D52" s="22"/>
      <c r="E52" s="22"/>
      <c r="F52" s="21"/>
      <c r="G52" s="22"/>
      <c r="H52" s="21"/>
      <c r="I52" s="21"/>
      <c r="J52" s="126" t="str">
        <f>IFERROR(VLOOKUP($A52,Tarifs!$A$3:$E$17,5,0),"")</f>
        <v/>
      </c>
      <c r="K52" s="56"/>
      <c r="L52" s="88"/>
      <c r="M52" s="91"/>
      <c r="N52" s="4"/>
      <c r="O52" s="91"/>
      <c r="P52" s="92"/>
      <c r="S52" s="91"/>
    </row>
    <row r="53" spans="1:19" s="5" customFormat="1" ht="39.950000000000003" customHeight="1" x14ac:dyDescent="0.25">
      <c r="A53" s="22"/>
      <c r="B53" s="86"/>
      <c r="C53" s="160"/>
      <c r="D53" s="22"/>
      <c r="E53" s="22"/>
      <c r="F53" s="21"/>
      <c r="G53" s="22"/>
      <c r="H53" s="21"/>
      <c r="I53" s="21"/>
      <c r="J53" s="126" t="str">
        <f>IFERROR(VLOOKUP($A53,Tarifs!$A$3:$E$17,5,0),"")</f>
        <v/>
      </c>
      <c r="K53" s="56"/>
      <c r="L53" s="88"/>
      <c r="M53" s="91"/>
      <c r="N53" s="4"/>
      <c r="O53" s="91"/>
      <c r="P53" s="92"/>
      <c r="S53" s="91"/>
    </row>
    <row r="54" spans="1:19" s="5" customFormat="1" ht="39.950000000000003" customHeight="1" x14ac:dyDescent="0.25">
      <c r="A54" s="21"/>
      <c r="B54" s="86"/>
      <c r="C54" s="159"/>
      <c r="D54" s="21"/>
      <c r="E54" s="21"/>
      <c r="F54" s="21"/>
      <c r="G54" s="21"/>
      <c r="H54" s="21"/>
      <c r="I54" s="21"/>
      <c r="J54" s="126" t="str">
        <f>IFERROR(VLOOKUP($A54,Tarifs!$A$3:$E$17,5,0),"")</f>
        <v/>
      </c>
      <c r="K54" s="56"/>
      <c r="L54" s="88"/>
      <c r="M54" s="91"/>
      <c r="N54" s="4"/>
      <c r="O54" s="91"/>
      <c r="P54" s="92"/>
      <c r="S54" s="91"/>
    </row>
    <row r="55" spans="1:19" s="5" customFormat="1" ht="39.950000000000003" customHeight="1" x14ac:dyDescent="0.25">
      <c r="A55" s="21"/>
      <c r="B55" s="86"/>
      <c r="C55" s="159"/>
      <c r="D55" s="21"/>
      <c r="E55" s="21"/>
      <c r="F55" s="21"/>
      <c r="G55" s="21"/>
      <c r="H55" s="21"/>
      <c r="I55" s="21"/>
      <c r="J55" s="126" t="str">
        <f>IFERROR(VLOOKUP($A55,Tarifs!$A$3:$E$17,5,0),"")</f>
        <v/>
      </c>
      <c r="K55" s="56"/>
      <c r="L55" s="88"/>
      <c r="M55" s="91"/>
      <c r="N55" s="4"/>
      <c r="O55" s="91"/>
      <c r="P55" s="92"/>
      <c r="S55" s="91"/>
    </row>
    <row r="56" spans="1:19" s="5" customFormat="1" ht="39.950000000000003" customHeight="1" x14ac:dyDescent="0.25">
      <c r="A56" s="22"/>
      <c r="B56" s="86"/>
      <c r="C56" s="160"/>
      <c r="D56" s="22"/>
      <c r="E56" s="22"/>
      <c r="F56" s="21"/>
      <c r="G56" s="22"/>
      <c r="H56" s="21"/>
      <c r="I56" s="21"/>
      <c r="J56" s="126" t="str">
        <f>IFERROR(VLOOKUP($A56,Tarifs!$A$3:$E$17,5,0),"")</f>
        <v/>
      </c>
      <c r="K56" s="56"/>
      <c r="L56" s="88"/>
      <c r="M56" s="91"/>
      <c r="N56" s="4"/>
      <c r="O56" s="91"/>
      <c r="P56" s="92"/>
      <c r="S56" s="91"/>
    </row>
    <row r="57" spans="1:19" s="5" customFormat="1" ht="39.950000000000003" customHeight="1" x14ac:dyDescent="0.25">
      <c r="A57" s="22"/>
      <c r="B57" s="86"/>
      <c r="C57" s="160"/>
      <c r="D57" s="22"/>
      <c r="E57" s="22"/>
      <c r="F57" s="21"/>
      <c r="G57" s="22"/>
      <c r="H57" s="21"/>
      <c r="I57" s="21"/>
      <c r="J57" s="126" t="str">
        <f>IFERROR(VLOOKUP($A57,Tarifs!$A$3:$E$17,5,0),"")</f>
        <v/>
      </c>
      <c r="K57" s="56"/>
      <c r="L57" s="88"/>
      <c r="M57" s="91"/>
      <c r="N57" s="4"/>
      <c r="O57" s="91"/>
      <c r="P57" s="92"/>
      <c r="S57" s="91"/>
    </row>
    <row r="58" spans="1:19" s="5" customFormat="1" ht="39.950000000000003" customHeight="1" x14ac:dyDescent="0.25">
      <c r="A58" s="21"/>
      <c r="B58" s="86"/>
      <c r="C58" s="159"/>
      <c r="D58" s="21"/>
      <c r="E58" s="21"/>
      <c r="F58" s="21"/>
      <c r="G58" s="21"/>
      <c r="H58" s="21"/>
      <c r="I58" s="21"/>
      <c r="J58" s="126" t="str">
        <f>IFERROR(VLOOKUP($A58,Tarifs!$A$3:$E$17,5,0),"")</f>
        <v/>
      </c>
      <c r="K58" s="56"/>
      <c r="L58" s="88"/>
      <c r="M58" s="91"/>
      <c r="N58" s="4"/>
      <c r="O58" s="91"/>
      <c r="P58" s="92"/>
      <c r="S58" s="91"/>
    </row>
    <row r="59" spans="1:19" s="5" customFormat="1" ht="39.950000000000003" customHeight="1" x14ac:dyDescent="0.25">
      <c r="A59" s="21"/>
      <c r="B59" s="86"/>
      <c r="C59" s="159"/>
      <c r="D59" s="21"/>
      <c r="E59" s="21"/>
      <c r="F59" s="21"/>
      <c r="G59" s="21"/>
      <c r="H59" s="21"/>
      <c r="I59" s="21"/>
      <c r="J59" s="126" t="str">
        <f>IFERROR(VLOOKUP($A59,Tarifs!$A$3:$E$17,5,0),"")</f>
        <v/>
      </c>
      <c r="K59" s="56"/>
      <c r="L59" s="88"/>
      <c r="M59" s="91"/>
      <c r="N59" s="4"/>
      <c r="O59" s="91"/>
      <c r="P59" s="92"/>
      <c r="S59" s="91"/>
    </row>
    <row r="60" spans="1:19" s="5" customFormat="1" ht="39.950000000000003" customHeight="1" x14ac:dyDescent="0.25">
      <c r="A60" s="21"/>
      <c r="B60" s="86"/>
      <c r="C60" s="159"/>
      <c r="D60" s="21"/>
      <c r="E60" s="21"/>
      <c r="F60" s="21"/>
      <c r="G60" s="21"/>
      <c r="H60" s="21"/>
      <c r="I60" s="21"/>
      <c r="J60" s="126" t="str">
        <f>IFERROR(VLOOKUP($A60,Tarifs!$A$3:$E$17,5,0),"")</f>
        <v/>
      </c>
      <c r="K60" s="56"/>
      <c r="L60" s="88"/>
      <c r="M60" s="91"/>
      <c r="N60" s="4"/>
      <c r="O60" s="91"/>
      <c r="P60" s="92"/>
      <c r="S60" s="91"/>
    </row>
    <row r="61" spans="1:19" s="4" customFormat="1" ht="39.950000000000003" customHeight="1" x14ac:dyDescent="0.25">
      <c r="A61" s="21"/>
      <c r="B61" s="86"/>
      <c r="C61" s="159"/>
      <c r="D61" s="21"/>
      <c r="E61" s="21"/>
      <c r="F61" s="21"/>
      <c r="G61" s="21"/>
      <c r="H61" s="21"/>
      <c r="I61" s="21"/>
      <c r="J61" s="126" t="str">
        <f>IFERROR(VLOOKUP($A61,Tarifs!$A$3:$E$17,5,0),"")</f>
        <v/>
      </c>
      <c r="K61" s="56"/>
      <c r="L61" s="88"/>
      <c r="M61" s="92"/>
      <c r="O61" s="92"/>
      <c r="P61" s="92"/>
      <c r="S61" s="92"/>
    </row>
    <row r="62" spans="1:19" s="4" customFormat="1" ht="39.950000000000003" customHeight="1" x14ac:dyDescent="0.25">
      <c r="A62" s="21"/>
      <c r="B62" s="86"/>
      <c r="C62" s="159"/>
      <c r="D62" s="21"/>
      <c r="E62" s="22"/>
      <c r="F62" s="21"/>
      <c r="G62" s="21"/>
      <c r="H62" s="21"/>
      <c r="I62" s="21"/>
      <c r="J62" s="126" t="str">
        <f>IFERROR(VLOOKUP($A62,Tarifs!$A$3:$E$17,5,0),"")</f>
        <v/>
      </c>
      <c r="K62" s="56"/>
      <c r="L62" s="88"/>
      <c r="M62" s="92"/>
      <c r="O62" s="92"/>
      <c r="P62" s="92"/>
      <c r="S62" s="92"/>
    </row>
    <row r="63" spans="1:19" s="4" customFormat="1" ht="39.950000000000003" customHeight="1" x14ac:dyDescent="0.25">
      <c r="A63" s="22"/>
      <c r="B63" s="86"/>
      <c r="C63" s="160"/>
      <c r="D63" s="22"/>
      <c r="E63" s="22"/>
      <c r="F63" s="22"/>
      <c r="G63" s="22"/>
      <c r="H63" s="21"/>
      <c r="I63" s="21"/>
      <c r="J63" s="126" t="str">
        <f>IFERROR(VLOOKUP($A63,Tarifs!$A$3:$E$17,5,0),"")</f>
        <v/>
      </c>
      <c r="K63" s="56"/>
      <c r="L63" s="88"/>
      <c r="M63" s="92"/>
      <c r="O63" s="92"/>
      <c r="P63" s="92"/>
      <c r="S63" s="92"/>
    </row>
    <row r="64" spans="1:19" s="4" customFormat="1" ht="39.950000000000003" customHeight="1" x14ac:dyDescent="0.25">
      <c r="A64" s="21"/>
      <c r="B64" s="86"/>
      <c r="C64" s="159"/>
      <c r="D64" s="21"/>
      <c r="E64" s="21"/>
      <c r="F64" s="21"/>
      <c r="G64" s="21"/>
      <c r="H64" s="21"/>
      <c r="I64" s="21"/>
      <c r="J64" s="126" t="str">
        <f>IFERROR(VLOOKUP($A64,Tarifs!$A$3:$E$17,5,0),"")</f>
        <v/>
      </c>
      <c r="K64" s="56"/>
      <c r="L64" s="88"/>
      <c r="M64" s="92"/>
      <c r="O64" s="92"/>
      <c r="P64" s="92"/>
      <c r="S64" s="92"/>
    </row>
    <row r="65" spans="1:19" s="4" customFormat="1" ht="39.950000000000003" customHeight="1" x14ac:dyDescent="0.25">
      <c r="A65" s="21"/>
      <c r="B65" s="86"/>
      <c r="C65" s="159"/>
      <c r="D65" s="21"/>
      <c r="E65" s="21"/>
      <c r="F65" s="21"/>
      <c r="G65" s="21"/>
      <c r="H65" s="21"/>
      <c r="I65" s="21"/>
      <c r="J65" s="126" t="str">
        <f>IFERROR(VLOOKUP($A65,Tarifs!$A$3:$E$17,5,0),"")</f>
        <v/>
      </c>
      <c r="K65" s="56"/>
      <c r="L65" s="88"/>
      <c r="M65" s="92"/>
      <c r="O65" s="92"/>
      <c r="P65" s="92"/>
      <c r="S65" s="92"/>
    </row>
    <row r="66" spans="1:19" s="4" customFormat="1" ht="39.950000000000003" customHeight="1" x14ac:dyDescent="0.25">
      <c r="A66" s="21"/>
      <c r="B66" s="86"/>
      <c r="C66" s="159"/>
      <c r="D66" s="21"/>
      <c r="E66" s="21"/>
      <c r="F66" s="21"/>
      <c r="G66" s="21"/>
      <c r="H66" s="21"/>
      <c r="I66" s="21"/>
      <c r="J66" s="126" t="str">
        <f>IFERROR(VLOOKUP($A66,Tarifs!$A$3:$E$17,5,0),"")</f>
        <v/>
      </c>
      <c r="K66" s="56"/>
      <c r="L66" s="88"/>
      <c r="M66" s="92"/>
      <c r="O66" s="92"/>
      <c r="P66" s="92"/>
      <c r="S66" s="92"/>
    </row>
    <row r="67" spans="1:19" s="4" customFormat="1" ht="39.950000000000003" customHeight="1" x14ac:dyDescent="0.25">
      <c r="A67" s="22"/>
      <c r="B67" s="86"/>
      <c r="C67" s="160"/>
      <c r="D67" s="22"/>
      <c r="E67" s="22"/>
      <c r="F67" s="22"/>
      <c r="G67" s="22"/>
      <c r="H67" s="21"/>
      <c r="I67" s="21"/>
      <c r="J67" s="126" t="str">
        <f>IFERROR(VLOOKUP($A67,Tarifs!$A$3:$E$17,5,0),"")</f>
        <v/>
      </c>
      <c r="K67" s="56"/>
      <c r="L67" s="88"/>
      <c r="M67" s="92"/>
      <c r="O67" s="92"/>
      <c r="P67" s="92"/>
      <c r="S67" s="92"/>
    </row>
    <row r="68" spans="1:19" s="4" customFormat="1" ht="39.950000000000003" customHeight="1" x14ac:dyDescent="0.25">
      <c r="A68" s="22"/>
      <c r="B68" s="86"/>
      <c r="C68" s="160"/>
      <c r="D68" s="22"/>
      <c r="E68" s="22"/>
      <c r="F68" s="22"/>
      <c r="G68" s="22"/>
      <c r="H68" s="21"/>
      <c r="I68" s="21"/>
      <c r="J68" s="126" t="str">
        <f>IFERROR(VLOOKUP($A68,Tarifs!$A$3:$E$17,5,0),"")</f>
        <v/>
      </c>
      <c r="K68" s="56"/>
      <c r="L68" s="88"/>
      <c r="M68" s="92"/>
      <c r="O68" s="92"/>
      <c r="P68" s="92"/>
      <c r="S68" s="92"/>
    </row>
    <row r="69" spans="1:19" s="5" customFormat="1" ht="39.950000000000003" customHeight="1" x14ac:dyDescent="0.25">
      <c r="A69" s="21"/>
      <c r="B69" s="86"/>
      <c r="C69" s="159"/>
      <c r="D69" s="21"/>
      <c r="E69" s="21"/>
      <c r="F69" s="21"/>
      <c r="G69" s="21"/>
      <c r="H69" s="21"/>
      <c r="I69" s="21"/>
      <c r="J69" s="126" t="str">
        <f>IFERROR(VLOOKUP($A69,Tarifs!$A$3:$E$17,5,0),"")</f>
        <v/>
      </c>
      <c r="K69" s="56"/>
      <c r="L69" s="88"/>
      <c r="M69" s="91"/>
      <c r="N69" s="4"/>
      <c r="O69" s="91"/>
      <c r="P69" s="92"/>
      <c r="S69" s="91"/>
    </row>
    <row r="70" spans="1:19" s="5" customFormat="1" ht="39.950000000000003" customHeight="1" x14ac:dyDescent="0.25">
      <c r="A70" s="21"/>
      <c r="B70" s="86"/>
      <c r="C70" s="159"/>
      <c r="D70" s="21"/>
      <c r="E70" s="22"/>
      <c r="F70" s="21"/>
      <c r="G70" s="21"/>
      <c r="H70" s="21"/>
      <c r="I70" s="21"/>
      <c r="J70" s="126" t="str">
        <f>IFERROR(VLOOKUP($A70,Tarifs!$A$3:$E$17,5,0),"")</f>
        <v/>
      </c>
      <c r="K70" s="56"/>
      <c r="L70" s="88"/>
      <c r="M70" s="91"/>
      <c r="N70" s="4"/>
      <c r="O70" s="91"/>
      <c r="P70" s="92"/>
      <c r="S70" s="91"/>
    </row>
    <row r="71" spans="1:19" s="5" customFormat="1" ht="39.950000000000003" customHeight="1" x14ac:dyDescent="0.25">
      <c r="A71" s="22"/>
      <c r="B71" s="86"/>
      <c r="C71" s="160"/>
      <c r="D71" s="22"/>
      <c r="E71" s="22"/>
      <c r="F71" s="22"/>
      <c r="G71" s="22"/>
      <c r="H71" s="21"/>
      <c r="I71" s="21"/>
      <c r="J71" s="126" t="str">
        <f>IFERROR(VLOOKUP($A71,Tarifs!$A$3:$E$17,5,0),"")</f>
        <v/>
      </c>
      <c r="K71" s="56"/>
      <c r="L71" s="88"/>
      <c r="M71" s="91"/>
      <c r="N71" s="4"/>
      <c r="O71" s="91"/>
      <c r="P71" s="92"/>
      <c r="S71" s="91"/>
    </row>
    <row r="72" spans="1:19" s="5" customFormat="1" ht="39.950000000000003" customHeight="1" x14ac:dyDescent="0.25">
      <c r="A72" s="22"/>
      <c r="B72" s="86"/>
      <c r="C72" s="160"/>
      <c r="D72" s="22"/>
      <c r="E72" s="22"/>
      <c r="F72" s="22"/>
      <c r="G72" s="22"/>
      <c r="H72" s="21"/>
      <c r="I72" s="21"/>
      <c r="J72" s="126" t="str">
        <f>IFERROR(VLOOKUP($A72,Tarifs!$A$3:$E$17,5,0),"")</f>
        <v/>
      </c>
      <c r="K72" s="56"/>
      <c r="L72" s="88"/>
      <c r="M72" s="91"/>
      <c r="N72" s="4"/>
      <c r="O72" s="91"/>
      <c r="P72" s="92"/>
      <c r="S72" s="91"/>
    </row>
    <row r="73" spans="1:19" s="5" customFormat="1" ht="39.950000000000003" customHeight="1" x14ac:dyDescent="0.25">
      <c r="A73" s="22"/>
      <c r="B73" s="86"/>
      <c r="C73" s="160"/>
      <c r="D73" s="22"/>
      <c r="E73" s="22"/>
      <c r="F73" s="22"/>
      <c r="G73" s="22"/>
      <c r="H73" s="21"/>
      <c r="I73" s="21"/>
      <c r="J73" s="126" t="str">
        <f>IFERROR(VLOOKUP($A73,Tarifs!$A$3:$E$17,5,0),"")</f>
        <v/>
      </c>
      <c r="K73" s="56"/>
      <c r="L73" s="88"/>
      <c r="M73" s="91"/>
      <c r="N73" s="4"/>
      <c r="O73" s="91"/>
      <c r="P73" s="92"/>
      <c r="S73" s="91"/>
    </row>
    <row r="74" spans="1:19" s="5" customFormat="1" ht="39.950000000000003" customHeight="1" x14ac:dyDescent="0.25">
      <c r="A74" s="22"/>
      <c r="B74" s="86"/>
      <c r="C74" s="160"/>
      <c r="D74" s="22"/>
      <c r="E74" s="22"/>
      <c r="F74" s="22"/>
      <c r="G74" s="22"/>
      <c r="H74" s="21"/>
      <c r="I74" s="21"/>
      <c r="J74" s="126" t="str">
        <f>IFERROR(VLOOKUP($A74,Tarifs!$A$3:$E$17,5,0),"")</f>
        <v/>
      </c>
      <c r="K74" s="56"/>
      <c r="L74" s="88"/>
      <c r="M74" s="91"/>
      <c r="N74" s="4"/>
      <c r="O74" s="91"/>
      <c r="P74" s="92"/>
      <c r="S74" s="91"/>
    </row>
    <row r="75" spans="1:19" s="5" customFormat="1" ht="39.950000000000003" customHeight="1" x14ac:dyDescent="0.25">
      <c r="A75" s="22"/>
      <c r="B75" s="86"/>
      <c r="C75" s="160"/>
      <c r="D75" s="22"/>
      <c r="E75" s="22"/>
      <c r="F75" s="22"/>
      <c r="G75" s="22"/>
      <c r="H75" s="21"/>
      <c r="I75" s="21"/>
      <c r="J75" s="126" t="str">
        <f>IFERROR(VLOOKUP($A75,Tarifs!$A$3:$E$17,5,0),"")</f>
        <v/>
      </c>
      <c r="K75" s="56"/>
      <c r="L75" s="88"/>
      <c r="M75" s="91"/>
      <c r="N75" s="4"/>
      <c r="O75" s="91"/>
      <c r="P75" s="92"/>
      <c r="S75" s="91"/>
    </row>
    <row r="76" spans="1:19" s="5" customFormat="1" ht="39.950000000000003" customHeight="1" x14ac:dyDescent="0.25">
      <c r="A76" s="22"/>
      <c r="B76" s="86"/>
      <c r="C76" s="160"/>
      <c r="D76" s="22"/>
      <c r="E76" s="22"/>
      <c r="F76" s="22"/>
      <c r="G76" s="22"/>
      <c r="H76" s="21"/>
      <c r="I76" s="21"/>
      <c r="J76" s="126" t="str">
        <f>IFERROR(VLOOKUP($A76,Tarifs!$A$3:$E$17,5,0),"")</f>
        <v/>
      </c>
      <c r="K76" s="56"/>
      <c r="L76" s="88"/>
      <c r="M76" s="91"/>
      <c r="N76" s="4"/>
      <c r="O76" s="91"/>
      <c r="P76" s="92"/>
      <c r="S76" s="91"/>
    </row>
    <row r="77" spans="1:19" s="5" customFormat="1" ht="39.950000000000003" customHeight="1" x14ac:dyDescent="0.25">
      <c r="A77" s="21"/>
      <c r="B77" s="86"/>
      <c r="C77" s="160"/>
      <c r="D77" s="21"/>
      <c r="E77" s="21"/>
      <c r="F77" s="21"/>
      <c r="G77" s="21"/>
      <c r="H77" s="21"/>
      <c r="I77" s="21"/>
      <c r="J77" s="126" t="str">
        <f>IFERROR(VLOOKUP($A77,Tarifs!$A$3:$E$17,5,0),"")</f>
        <v/>
      </c>
      <c r="K77" s="56"/>
      <c r="L77" s="88"/>
      <c r="M77" s="91"/>
      <c r="N77" s="4"/>
      <c r="O77" s="91"/>
      <c r="P77" s="92"/>
      <c r="S77" s="91"/>
    </row>
    <row r="78" spans="1:19" s="5" customFormat="1" ht="39.950000000000003" customHeight="1" x14ac:dyDescent="0.25">
      <c r="A78" s="21"/>
      <c r="B78" s="86"/>
      <c r="C78" s="160"/>
      <c r="D78" s="21"/>
      <c r="E78" s="21"/>
      <c r="F78" s="21"/>
      <c r="G78" s="21"/>
      <c r="H78" s="21"/>
      <c r="I78" s="21"/>
      <c r="J78" s="126" t="str">
        <f>IFERROR(VLOOKUP($A78,Tarifs!$A$3:$E$17,5,0),"")</f>
        <v/>
      </c>
      <c r="K78" s="56"/>
      <c r="L78" s="88"/>
      <c r="M78" s="91"/>
      <c r="N78" s="4"/>
      <c r="O78" s="91"/>
      <c r="P78" s="92"/>
      <c r="S78" s="91"/>
    </row>
    <row r="79" spans="1:19" s="5" customFormat="1" ht="39.950000000000003" customHeight="1" x14ac:dyDescent="0.25">
      <c r="A79" s="21"/>
      <c r="B79" s="86"/>
      <c r="C79" s="159"/>
      <c r="D79" s="21"/>
      <c r="E79" s="21"/>
      <c r="F79" s="21"/>
      <c r="G79" s="21"/>
      <c r="H79" s="21"/>
      <c r="I79" s="21"/>
      <c r="J79" s="126" t="str">
        <f>IFERROR(VLOOKUP($A79,Tarifs!$A$3:$E$17,5,0),"")</f>
        <v/>
      </c>
      <c r="K79" s="56"/>
      <c r="L79" s="88"/>
      <c r="M79" s="91"/>
      <c r="N79" s="4"/>
      <c r="O79" s="91"/>
      <c r="P79" s="92"/>
      <c r="S79" s="91"/>
    </row>
    <row r="80" spans="1:19" s="5" customFormat="1" ht="39.950000000000003" customHeight="1" x14ac:dyDescent="0.25">
      <c r="A80" s="22"/>
      <c r="B80" s="86"/>
      <c r="C80" s="160"/>
      <c r="D80" s="22"/>
      <c r="E80" s="22"/>
      <c r="F80" s="22"/>
      <c r="G80" s="22"/>
      <c r="H80" s="21"/>
      <c r="I80" s="21"/>
      <c r="J80" s="126" t="str">
        <f>IFERROR(VLOOKUP($A80,Tarifs!$A$3:$E$17,5,0),"")</f>
        <v/>
      </c>
      <c r="K80" s="56"/>
      <c r="L80" s="88"/>
      <c r="M80" s="91"/>
      <c r="N80" s="4"/>
      <c r="O80" s="91"/>
      <c r="P80" s="92"/>
      <c r="S80" s="91"/>
    </row>
    <row r="81" spans="1:19" s="5" customFormat="1" ht="39.950000000000003" customHeight="1" x14ac:dyDescent="0.25">
      <c r="A81" s="22"/>
      <c r="B81" s="86"/>
      <c r="C81" s="160"/>
      <c r="D81" s="22"/>
      <c r="E81" s="22"/>
      <c r="F81" s="22"/>
      <c r="G81" s="22"/>
      <c r="H81" s="21"/>
      <c r="I81" s="21"/>
      <c r="J81" s="126" t="str">
        <f>IFERROR(VLOOKUP($A81,Tarifs!$A$3:$E$17,5,0),"")</f>
        <v/>
      </c>
      <c r="K81" s="56"/>
      <c r="L81" s="88"/>
      <c r="M81" s="91"/>
      <c r="N81" s="4"/>
      <c r="O81" s="91"/>
      <c r="P81" s="92"/>
      <c r="S81" s="91"/>
    </row>
    <row r="82" spans="1:19" s="5" customFormat="1" ht="39.950000000000003" customHeight="1" x14ac:dyDescent="0.25">
      <c r="A82" s="21"/>
      <c r="B82" s="86"/>
      <c r="C82" s="159"/>
      <c r="D82" s="21"/>
      <c r="E82" s="22"/>
      <c r="F82" s="21"/>
      <c r="G82" s="21"/>
      <c r="H82" s="21"/>
      <c r="I82" s="21"/>
      <c r="J82" s="126" t="str">
        <f>IFERROR(VLOOKUP($A82,Tarifs!$A$3:$E$17,5,0),"")</f>
        <v/>
      </c>
      <c r="K82" s="56"/>
      <c r="L82" s="88"/>
      <c r="M82" s="91"/>
      <c r="N82" s="4"/>
      <c r="O82" s="91"/>
      <c r="P82" s="92"/>
      <c r="S82" s="91"/>
    </row>
    <row r="83" spans="1:19" s="5" customFormat="1" ht="39.950000000000003" customHeight="1" x14ac:dyDescent="0.25">
      <c r="A83" s="22"/>
      <c r="B83" s="86"/>
      <c r="C83" s="160"/>
      <c r="D83" s="22"/>
      <c r="E83" s="22"/>
      <c r="F83" s="22"/>
      <c r="G83" s="22"/>
      <c r="H83" s="21"/>
      <c r="I83" s="21"/>
      <c r="J83" s="126" t="str">
        <f>IFERROR(VLOOKUP($A83,Tarifs!$A$3:$E$17,5,0),"")</f>
        <v/>
      </c>
      <c r="K83" s="56"/>
      <c r="L83" s="88"/>
      <c r="M83" s="91"/>
      <c r="N83" s="4"/>
      <c r="O83" s="91"/>
      <c r="P83" s="92"/>
      <c r="S83" s="91"/>
    </row>
    <row r="84" spans="1:19" s="5" customFormat="1" ht="39.950000000000003" customHeight="1" x14ac:dyDescent="0.25">
      <c r="A84" s="22"/>
      <c r="B84" s="86"/>
      <c r="C84" s="160"/>
      <c r="D84" s="22"/>
      <c r="E84" s="22"/>
      <c r="F84" s="22"/>
      <c r="G84" s="22"/>
      <c r="H84" s="21"/>
      <c r="I84" s="21"/>
      <c r="J84" s="126" t="str">
        <f>IFERROR(VLOOKUP($A84,Tarifs!$A$3:$E$17,5,0),"")</f>
        <v/>
      </c>
      <c r="K84" s="56"/>
      <c r="L84" s="88"/>
      <c r="M84" s="91"/>
      <c r="N84" s="4"/>
      <c r="O84" s="91"/>
      <c r="P84" s="92"/>
      <c r="S84" s="91"/>
    </row>
    <row r="85" spans="1:19" s="5" customFormat="1" ht="39.950000000000003" customHeight="1" x14ac:dyDescent="0.25">
      <c r="A85" s="22"/>
      <c r="B85" s="86"/>
      <c r="C85" s="160"/>
      <c r="D85" s="22"/>
      <c r="E85" s="22"/>
      <c r="F85" s="22"/>
      <c r="G85" s="22"/>
      <c r="H85" s="21"/>
      <c r="I85" s="21"/>
      <c r="J85" s="126" t="str">
        <f>IFERROR(VLOOKUP($A85,Tarifs!$A$3:$E$17,5,0),"")</f>
        <v/>
      </c>
      <c r="K85" s="56"/>
      <c r="L85" s="88"/>
      <c r="M85" s="91"/>
      <c r="N85" s="4"/>
      <c r="O85" s="91"/>
      <c r="P85" s="92"/>
      <c r="S85" s="91"/>
    </row>
    <row r="86" spans="1:19" s="5" customFormat="1" ht="39.950000000000003" customHeight="1" x14ac:dyDescent="0.25">
      <c r="A86" s="21"/>
      <c r="B86" s="86"/>
      <c r="C86" s="159"/>
      <c r="D86" s="21"/>
      <c r="E86" s="21"/>
      <c r="F86" s="21"/>
      <c r="G86" s="21"/>
      <c r="H86" s="21"/>
      <c r="I86" s="21"/>
      <c r="J86" s="126" t="str">
        <f>IFERROR(VLOOKUP($A86,Tarifs!$A$3:$E$17,5,0),"")</f>
        <v/>
      </c>
      <c r="K86" s="56"/>
      <c r="L86" s="88"/>
      <c r="M86" s="91"/>
      <c r="N86" s="4"/>
      <c r="O86" s="91"/>
      <c r="P86" s="92"/>
      <c r="S86" s="91"/>
    </row>
    <row r="87" spans="1:19" s="5" customFormat="1" ht="39.950000000000003" customHeight="1" x14ac:dyDescent="0.25">
      <c r="A87" s="22"/>
      <c r="B87" s="86"/>
      <c r="C87" s="160"/>
      <c r="D87" s="22"/>
      <c r="E87" s="22"/>
      <c r="F87" s="22"/>
      <c r="G87" s="22"/>
      <c r="H87" s="21"/>
      <c r="I87" s="21"/>
      <c r="J87" s="126" t="str">
        <f>IFERROR(VLOOKUP($A87,Tarifs!$A$3:$E$17,5,0),"")</f>
        <v/>
      </c>
      <c r="K87" s="56"/>
      <c r="L87" s="88"/>
      <c r="M87" s="91"/>
      <c r="N87" s="4"/>
      <c r="O87" s="91"/>
      <c r="P87" s="92"/>
      <c r="S87" s="91"/>
    </row>
    <row r="88" spans="1:19" s="5" customFormat="1" ht="39.950000000000003" customHeight="1" x14ac:dyDescent="0.25">
      <c r="A88" s="22"/>
      <c r="B88" s="86"/>
      <c r="C88" s="159"/>
      <c r="D88" s="22"/>
      <c r="E88" s="22"/>
      <c r="F88" s="22"/>
      <c r="G88" s="22"/>
      <c r="H88" s="21"/>
      <c r="I88" s="21"/>
      <c r="J88" s="126" t="str">
        <f>IFERROR(VLOOKUP($A88,Tarifs!$A$3:$E$17,5,0),"")</f>
        <v/>
      </c>
      <c r="K88" s="56"/>
      <c r="L88" s="88"/>
      <c r="M88" s="91"/>
      <c r="N88" s="4"/>
      <c r="O88" s="91"/>
      <c r="P88" s="92"/>
      <c r="S88" s="91"/>
    </row>
    <row r="89" spans="1:19" s="5" customFormat="1" ht="39.950000000000003" customHeight="1" x14ac:dyDescent="0.25">
      <c r="A89" s="21"/>
      <c r="B89" s="86"/>
      <c r="C89" s="159"/>
      <c r="D89" s="21"/>
      <c r="E89" s="21"/>
      <c r="F89" s="21"/>
      <c r="G89" s="21"/>
      <c r="H89" s="21"/>
      <c r="I89" s="21"/>
      <c r="J89" s="126" t="str">
        <f>IFERROR(VLOOKUP($A89,Tarifs!$A$3:$E$17,5,0),"")</f>
        <v/>
      </c>
      <c r="K89" s="56"/>
      <c r="L89" s="88"/>
      <c r="M89" s="91"/>
      <c r="N89" s="4"/>
      <c r="O89" s="91"/>
      <c r="P89" s="92"/>
      <c r="S89" s="91"/>
    </row>
    <row r="90" spans="1:19" s="5" customFormat="1" ht="39.950000000000003" customHeight="1" x14ac:dyDescent="0.25">
      <c r="A90" s="22"/>
      <c r="B90" s="86"/>
      <c r="C90" s="159"/>
      <c r="D90" s="22"/>
      <c r="E90" s="22"/>
      <c r="F90" s="22"/>
      <c r="G90" s="22"/>
      <c r="H90" s="21"/>
      <c r="I90" s="21"/>
      <c r="J90" s="126" t="str">
        <f>IFERROR(VLOOKUP($A90,Tarifs!$A$3:$E$17,5,0),"")</f>
        <v/>
      </c>
      <c r="K90" s="56"/>
      <c r="L90" s="88"/>
      <c r="M90" s="91"/>
      <c r="N90" s="4"/>
      <c r="O90" s="91"/>
      <c r="P90" s="92"/>
      <c r="S90" s="91"/>
    </row>
    <row r="91" spans="1:19" s="5" customFormat="1" ht="39.950000000000003" customHeight="1" x14ac:dyDescent="0.25">
      <c r="A91" s="22"/>
      <c r="B91" s="86"/>
      <c r="C91" s="159"/>
      <c r="D91" s="22"/>
      <c r="E91" s="22"/>
      <c r="F91" s="22"/>
      <c r="G91" s="22"/>
      <c r="H91" s="21"/>
      <c r="I91" s="21"/>
      <c r="J91" s="126" t="str">
        <f>IFERROR(VLOOKUP($A91,Tarifs!$A$3:$E$17,5,0),"")</f>
        <v/>
      </c>
      <c r="K91" s="56"/>
      <c r="L91" s="88"/>
      <c r="M91" s="91"/>
      <c r="N91" s="4"/>
      <c r="O91" s="91"/>
      <c r="P91" s="92"/>
      <c r="S91" s="91"/>
    </row>
    <row r="92" spans="1:19" s="5" customFormat="1" ht="39.950000000000003" customHeight="1" x14ac:dyDescent="0.25">
      <c r="A92" s="21"/>
      <c r="B92" s="86"/>
      <c r="C92" s="159"/>
      <c r="D92" s="21"/>
      <c r="E92" s="21"/>
      <c r="F92" s="21"/>
      <c r="G92" s="21"/>
      <c r="H92" s="21"/>
      <c r="I92" s="21"/>
      <c r="J92" s="126" t="str">
        <f>IFERROR(VLOOKUP($A92,Tarifs!$A$3:$E$17,5,0),"")</f>
        <v/>
      </c>
      <c r="K92" s="56"/>
      <c r="L92" s="88"/>
      <c r="M92" s="91"/>
      <c r="N92" s="4"/>
      <c r="O92" s="91"/>
      <c r="P92" s="92"/>
      <c r="S92" s="91"/>
    </row>
    <row r="93" spans="1:19" s="5" customFormat="1" ht="39.950000000000003" customHeight="1" x14ac:dyDescent="0.25">
      <c r="A93" s="21"/>
      <c r="B93" s="86"/>
      <c r="C93" s="159"/>
      <c r="D93" s="21"/>
      <c r="E93" s="21"/>
      <c r="F93" s="21"/>
      <c r="G93" s="21"/>
      <c r="H93" s="21"/>
      <c r="I93" s="21"/>
      <c r="J93" s="126" t="str">
        <f>IFERROR(VLOOKUP($A93,Tarifs!$A$3:$E$17,5,0),"")</f>
        <v/>
      </c>
      <c r="K93" s="56"/>
      <c r="L93" s="88"/>
      <c r="M93" s="91"/>
      <c r="N93" s="4"/>
      <c r="O93" s="91"/>
      <c r="P93" s="92"/>
      <c r="S93" s="91"/>
    </row>
    <row r="94" spans="1:19" s="5" customFormat="1" ht="39.950000000000003" customHeight="1" x14ac:dyDescent="0.25">
      <c r="A94" s="100"/>
      <c r="B94" s="86"/>
      <c r="C94" s="159"/>
      <c r="D94" s="100"/>
      <c r="E94" s="100"/>
      <c r="F94" s="100"/>
      <c r="G94" s="100"/>
      <c r="H94" s="21"/>
      <c r="I94" s="21"/>
      <c r="J94" s="126" t="str">
        <f>IFERROR(VLOOKUP($A94,Tarifs!$A$3:$E$17,5,0),"")</f>
        <v/>
      </c>
      <c r="K94" s="56"/>
      <c r="L94" s="88"/>
      <c r="M94" s="91"/>
      <c r="N94" s="4"/>
      <c r="O94" s="91"/>
      <c r="P94" s="92"/>
      <c r="S94" s="91"/>
    </row>
    <row r="95" spans="1:19" s="5" customFormat="1" ht="39.950000000000003" customHeight="1" x14ac:dyDescent="0.25">
      <c r="A95" s="100"/>
      <c r="B95" s="86"/>
      <c r="C95" s="159"/>
      <c r="D95" s="100"/>
      <c r="E95" s="100"/>
      <c r="F95" s="100"/>
      <c r="G95" s="100"/>
      <c r="H95" s="21"/>
      <c r="I95" s="21"/>
      <c r="J95" s="126" t="str">
        <f>IFERROR(VLOOKUP($A95,Tarifs!$A$3:$E$17,5,0),"")</f>
        <v/>
      </c>
      <c r="K95" s="56"/>
      <c r="L95" s="88"/>
      <c r="M95" s="91"/>
      <c r="N95" s="4"/>
      <c r="O95" s="91"/>
      <c r="P95" s="92"/>
      <c r="S95" s="91"/>
    </row>
    <row r="96" spans="1:19" s="5" customFormat="1" ht="39.950000000000003" customHeight="1" x14ac:dyDescent="0.25">
      <c r="A96" s="100"/>
      <c r="B96" s="86"/>
      <c r="C96" s="159"/>
      <c r="D96" s="100"/>
      <c r="E96" s="100"/>
      <c r="F96" s="100"/>
      <c r="G96" s="100"/>
      <c r="H96" s="21"/>
      <c r="I96" s="21"/>
      <c r="J96" s="126" t="str">
        <f>IFERROR(VLOOKUP($A96,Tarifs!$A$3:$E$17,5,0),"")</f>
        <v/>
      </c>
      <c r="K96" s="56"/>
      <c r="L96" s="88"/>
      <c r="M96" s="91"/>
      <c r="N96" s="4"/>
      <c r="O96" s="91"/>
      <c r="P96" s="92"/>
      <c r="S96" s="91"/>
    </row>
    <row r="97" spans="1:19" s="5" customFormat="1" ht="39.950000000000003" customHeight="1" x14ac:dyDescent="0.25">
      <c r="A97" s="100"/>
      <c r="B97" s="86"/>
      <c r="C97" s="159"/>
      <c r="D97" s="100"/>
      <c r="E97" s="100"/>
      <c r="F97" s="100"/>
      <c r="G97" s="100"/>
      <c r="H97" s="21"/>
      <c r="I97" s="21"/>
      <c r="J97" s="126" t="str">
        <f>IFERROR(VLOOKUP($A97,Tarifs!$A$3:$E$17,5,0),"")</f>
        <v/>
      </c>
      <c r="K97" s="56"/>
      <c r="L97" s="88"/>
      <c r="M97" s="91"/>
      <c r="N97" s="165"/>
      <c r="O97" s="91"/>
      <c r="P97" s="92"/>
      <c r="S97" s="91"/>
    </row>
    <row r="98" spans="1:19" s="5" customFormat="1" ht="39.950000000000003" customHeight="1" x14ac:dyDescent="0.25">
      <c r="A98" s="100"/>
      <c r="B98" s="86"/>
      <c r="C98" s="159"/>
      <c r="D98" s="100"/>
      <c r="E98" s="100"/>
      <c r="F98" s="100"/>
      <c r="G98" s="100"/>
      <c r="H98" s="21"/>
      <c r="I98" s="21"/>
      <c r="J98" s="126" t="str">
        <f>IFERROR(VLOOKUP($A98,Tarifs!$A$3:$E$17,5,0),"")</f>
        <v/>
      </c>
      <c r="K98" s="56"/>
      <c r="L98" s="88"/>
      <c r="M98" s="91"/>
      <c r="N98" s="4"/>
      <c r="O98" s="91"/>
      <c r="P98" s="92"/>
      <c r="S98" s="91"/>
    </row>
    <row r="99" spans="1:19" s="5" customFormat="1" ht="39.950000000000003" customHeight="1" x14ac:dyDescent="0.25">
      <c r="A99" s="100"/>
      <c r="B99" s="86"/>
      <c r="C99" s="159"/>
      <c r="D99" s="100"/>
      <c r="E99" s="100"/>
      <c r="F99" s="100"/>
      <c r="G99" s="100"/>
      <c r="H99" s="21"/>
      <c r="I99" s="21"/>
      <c r="J99" s="126" t="str">
        <f>IFERROR(VLOOKUP($A99,Tarifs!$A$3:$E$17,5,0),"")</f>
        <v/>
      </c>
      <c r="K99" s="56"/>
      <c r="L99" s="88"/>
      <c r="M99" s="91"/>
      <c r="N99" s="4"/>
      <c r="O99" s="91"/>
      <c r="P99" s="92"/>
      <c r="S99" s="91"/>
    </row>
    <row r="100" spans="1:19" ht="12" customHeight="1" x14ac:dyDescent="0.25">
      <c r="A100" s="18"/>
      <c r="B100" s="81"/>
      <c r="C100" s="161"/>
      <c r="D100" s="19"/>
      <c r="E100" s="19"/>
      <c r="F100" s="19"/>
      <c r="G100" s="20"/>
      <c r="H100" s="19"/>
      <c r="I100" s="19"/>
      <c r="J100" s="126" t="str">
        <f>IFERROR(VLOOKUP($A100,Tarifs!$A$3:$E$17,5,0),"")</f>
        <v/>
      </c>
      <c r="K100" s="125" t="s">
        <v>45</v>
      </c>
      <c r="L100" s="164"/>
      <c r="M100" s="24"/>
      <c r="N100" s="164"/>
      <c r="O100" s="24"/>
      <c r="P100" s="166"/>
      <c r="S100" s="24"/>
    </row>
    <row r="101" spans="1:19" ht="18" customHeight="1" x14ac:dyDescent="0.25">
      <c r="C101" s="162"/>
      <c r="M101" s="24"/>
    </row>
    <row r="102" spans="1:19" ht="18" customHeight="1" x14ac:dyDescent="0.25">
      <c r="C102" s="162"/>
      <c r="M102" s="24"/>
    </row>
    <row r="103" spans="1:19" ht="18" customHeight="1" x14ac:dyDescent="0.25">
      <c r="C103" s="162"/>
      <c r="M103" s="24"/>
    </row>
    <row r="104" spans="1:19" ht="18" customHeight="1" x14ac:dyDescent="0.25">
      <c r="C104" s="162"/>
      <c r="M104" s="24"/>
    </row>
    <row r="105" spans="1:19" ht="18" customHeight="1" x14ac:dyDescent="0.25">
      <c r="C105" s="162"/>
      <c r="M105" s="24"/>
    </row>
    <row r="106" spans="1:19" ht="18" customHeight="1" x14ac:dyDescent="0.25">
      <c r="C106" s="162"/>
      <c r="M106" s="24"/>
    </row>
    <row r="107" spans="1:19" ht="18" customHeight="1" x14ac:dyDescent="0.25">
      <c r="C107" s="162"/>
      <c r="M107" s="24"/>
    </row>
    <row r="108" spans="1:19" ht="18" customHeight="1" x14ac:dyDescent="0.25">
      <c r="C108" s="162"/>
      <c r="M108" s="24"/>
    </row>
    <row r="109" spans="1:19" ht="18" customHeight="1" x14ac:dyDescent="0.25">
      <c r="C109" s="162"/>
      <c r="M109" s="24"/>
    </row>
    <row r="110" spans="1:19" ht="18" customHeight="1" x14ac:dyDescent="0.25">
      <c r="C110" s="162"/>
      <c r="M110" s="24"/>
    </row>
    <row r="111" spans="1:19" ht="18" customHeight="1" x14ac:dyDescent="0.25">
      <c r="C111" s="162"/>
      <c r="M111" s="24"/>
    </row>
    <row r="112" spans="1:19" ht="18" customHeight="1" x14ac:dyDescent="0.25">
      <c r="C112" s="162"/>
      <c r="M112" s="24"/>
    </row>
    <row r="113" spans="13:13" ht="18" customHeight="1" x14ac:dyDescent="0.25">
      <c r="M113" s="24"/>
    </row>
    <row r="114" spans="13:13" ht="18" customHeight="1" x14ac:dyDescent="0.25">
      <c r="M114" s="24"/>
    </row>
    <row r="115" spans="13:13" ht="18" customHeight="1" x14ac:dyDescent="0.25">
      <c r="M115" s="24"/>
    </row>
    <row r="116" spans="13:13" ht="18" customHeight="1" x14ac:dyDescent="0.25">
      <c r="M116" s="24"/>
    </row>
    <row r="117" spans="13:13" ht="18" customHeight="1" x14ac:dyDescent="0.25">
      <c r="M117" s="24"/>
    </row>
    <row r="118" spans="13:13" ht="18" customHeight="1" x14ac:dyDescent="0.25">
      <c r="M118" s="24"/>
    </row>
    <row r="119" spans="13:13" ht="18" customHeight="1" x14ac:dyDescent="0.25">
      <c r="M119" s="24"/>
    </row>
    <row r="120" spans="13:13" ht="18" customHeight="1" x14ac:dyDescent="0.25">
      <c r="M120" s="24"/>
    </row>
    <row r="121" spans="13:13" ht="18" customHeight="1" x14ac:dyDescent="0.25">
      <c r="M121" s="24"/>
    </row>
    <row r="122" spans="13:13" ht="18" customHeight="1" x14ac:dyDescent="0.25">
      <c r="M122" s="24"/>
    </row>
    <row r="123" spans="13:13" ht="18" customHeight="1" x14ac:dyDescent="0.25">
      <c r="M123" s="24"/>
    </row>
    <row r="124" spans="13:13" ht="18" customHeight="1" x14ac:dyDescent="0.25">
      <c r="M124" s="24"/>
    </row>
    <row r="125" spans="13:13" ht="18" customHeight="1" x14ac:dyDescent="0.25">
      <c r="M125" s="24"/>
    </row>
    <row r="126" spans="13:13" ht="18" customHeight="1" x14ac:dyDescent="0.25">
      <c r="M126" s="24"/>
    </row>
    <row r="127" spans="13:13" ht="18" customHeight="1" x14ac:dyDescent="0.25">
      <c r="M127" s="24"/>
    </row>
    <row r="128" spans="13:13" ht="18" customHeight="1" x14ac:dyDescent="0.25">
      <c r="M128" s="24"/>
    </row>
    <row r="129" spans="13:13" ht="18" customHeight="1" x14ac:dyDescent="0.25">
      <c r="M129" s="24"/>
    </row>
    <row r="130" spans="13:13" ht="18" customHeight="1" x14ac:dyDescent="0.25">
      <c r="M130" s="24"/>
    </row>
    <row r="131" spans="13:13" ht="18" customHeight="1" x14ac:dyDescent="0.25">
      <c r="M131" s="24"/>
    </row>
    <row r="132" spans="13:13" ht="18" customHeight="1" x14ac:dyDescent="0.25">
      <c r="M132" s="24"/>
    </row>
    <row r="133" spans="13:13" ht="18" customHeight="1" x14ac:dyDescent="0.25">
      <c r="M133" s="24"/>
    </row>
    <row r="134" spans="13:13" ht="18" customHeight="1" x14ac:dyDescent="0.25">
      <c r="M134" s="24"/>
    </row>
    <row r="135" spans="13:13" ht="18" customHeight="1" x14ac:dyDescent="0.25">
      <c r="M135" s="24"/>
    </row>
    <row r="136" spans="13:13" ht="18" customHeight="1" x14ac:dyDescent="0.25">
      <c r="M136" s="24"/>
    </row>
    <row r="137" spans="13:13" ht="18" customHeight="1" x14ac:dyDescent="0.25">
      <c r="M137" s="24"/>
    </row>
    <row r="138" spans="13:13" ht="18" customHeight="1" x14ac:dyDescent="0.25">
      <c r="M138" s="24"/>
    </row>
    <row r="139" spans="13:13" ht="18" customHeight="1" x14ac:dyDescent="0.25">
      <c r="M139" s="24"/>
    </row>
    <row r="140" spans="13:13" ht="18" customHeight="1" x14ac:dyDescent="0.25">
      <c r="M140" s="24"/>
    </row>
    <row r="141" spans="13:13" ht="18" customHeight="1" x14ac:dyDescent="0.25">
      <c r="M141" s="24"/>
    </row>
    <row r="142" spans="13:13" ht="18" customHeight="1" x14ac:dyDescent="0.25">
      <c r="M142" s="24"/>
    </row>
    <row r="143" spans="13:13" ht="18" customHeight="1" x14ac:dyDescent="0.25">
      <c r="M143" s="24"/>
    </row>
    <row r="144" spans="13:13" ht="18" customHeight="1" x14ac:dyDescent="0.25">
      <c r="M144" s="24"/>
    </row>
    <row r="145" spans="13:13" ht="18" customHeight="1" x14ac:dyDescent="0.25">
      <c r="M145" s="24"/>
    </row>
    <row r="146" spans="13:13" ht="18" customHeight="1" x14ac:dyDescent="0.25">
      <c r="M146" s="24"/>
    </row>
    <row r="147" spans="13:13" ht="18" customHeight="1" x14ac:dyDescent="0.25">
      <c r="M147" s="24"/>
    </row>
    <row r="148" spans="13:13" ht="18" customHeight="1" x14ac:dyDescent="0.25">
      <c r="M148" s="24"/>
    </row>
    <row r="149" spans="13:13" ht="18" customHeight="1" x14ac:dyDescent="0.25">
      <c r="M149" s="24"/>
    </row>
    <row r="150" spans="13:13" ht="18" customHeight="1" x14ac:dyDescent="0.25">
      <c r="M150" s="24"/>
    </row>
    <row r="151" spans="13:13" ht="18" customHeight="1" x14ac:dyDescent="0.25">
      <c r="M151" s="24"/>
    </row>
    <row r="152" spans="13:13" ht="18" customHeight="1" x14ac:dyDescent="0.25">
      <c r="M152" s="24"/>
    </row>
    <row r="153" spans="13:13" ht="18" customHeight="1" x14ac:dyDescent="0.25">
      <c r="M153" s="24"/>
    </row>
    <row r="154" spans="13:13" ht="18" customHeight="1" x14ac:dyDescent="0.25">
      <c r="M154" s="24"/>
    </row>
    <row r="155" spans="13:13" ht="18" customHeight="1" x14ac:dyDescent="0.25">
      <c r="M155" s="24"/>
    </row>
    <row r="156" spans="13:13" ht="18" customHeight="1" x14ac:dyDescent="0.25">
      <c r="M156" s="24"/>
    </row>
    <row r="157" spans="13:13" ht="18" customHeight="1" x14ac:dyDescent="0.25">
      <c r="M157" s="24"/>
    </row>
    <row r="158" spans="13:13" ht="18" customHeight="1" x14ac:dyDescent="0.25">
      <c r="M158" s="24"/>
    </row>
    <row r="159" spans="13:13" ht="18" customHeight="1" x14ac:dyDescent="0.25">
      <c r="M159" s="24"/>
    </row>
    <row r="160" spans="13:13" ht="18" customHeight="1" x14ac:dyDescent="0.25">
      <c r="M160" s="24"/>
    </row>
    <row r="161" spans="13:13" ht="18" customHeight="1" x14ac:dyDescent="0.25">
      <c r="M161" s="24"/>
    </row>
    <row r="162" spans="13:13" ht="18" customHeight="1" x14ac:dyDescent="0.25">
      <c r="M162" s="24"/>
    </row>
    <row r="163" spans="13:13" ht="18" customHeight="1" x14ac:dyDescent="0.25">
      <c r="M163" s="24"/>
    </row>
    <row r="164" spans="13:13" ht="18" customHeight="1" x14ac:dyDescent="0.25">
      <c r="M164" s="24"/>
    </row>
    <row r="165" spans="13:13" ht="18" customHeight="1" x14ac:dyDescent="0.25">
      <c r="M165" s="24"/>
    </row>
    <row r="166" spans="13:13" ht="18" customHeight="1" x14ac:dyDescent="0.25">
      <c r="M166" s="24"/>
    </row>
    <row r="167" spans="13:13" ht="18" customHeight="1" x14ac:dyDescent="0.25">
      <c r="M167" s="24"/>
    </row>
    <row r="168" spans="13:13" ht="18" customHeight="1" x14ac:dyDescent="0.25">
      <c r="M168" s="24"/>
    </row>
    <row r="169" spans="13:13" ht="18" customHeight="1" x14ac:dyDescent="0.25">
      <c r="M169" s="24"/>
    </row>
    <row r="170" spans="13:13" ht="18" customHeight="1" x14ac:dyDescent="0.25">
      <c r="M170" s="24"/>
    </row>
    <row r="171" spans="13:13" ht="18" customHeight="1" x14ac:dyDescent="0.25">
      <c r="M171" s="24"/>
    </row>
    <row r="172" spans="13:13" ht="18" customHeight="1" x14ac:dyDescent="0.25">
      <c r="M172" s="24"/>
    </row>
    <row r="173" spans="13:13" ht="18" customHeight="1" x14ac:dyDescent="0.25">
      <c r="M173" s="24"/>
    </row>
    <row r="174" spans="13:13" ht="18" customHeight="1" x14ac:dyDescent="0.25">
      <c r="M174" s="24"/>
    </row>
    <row r="175" spans="13:13" ht="18" customHeight="1" x14ac:dyDescent="0.25">
      <c r="M175" s="24"/>
    </row>
    <row r="176" spans="13:13" ht="18" customHeight="1" x14ac:dyDescent="0.25">
      <c r="M176" s="24"/>
    </row>
    <row r="177" spans="13:13" ht="18" customHeight="1" x14ac:dyDescent="0.25">
      <c r="M177" s="24"/>
    </row>
    <row r="178" spans="13:13" ht="18" customHeight="1" x14ac:dyDescent="0.25">
      <c r="M178" s="24"/>
    </row>
    <row r="179" spans="13:13" ht="18" customHeight="1" x14ac:dyDescent="0.25">
      <c r="M179" s="24"/>
    </row>
    <row r="180" spans="13:13" ht="18" customHeight="1" x14ac:dyDescent="0.25">
      <c r="M180" s="24"/>
    </row>
    <row r="181" spans="13:13" ht="18" customHeight="1" x14ac:dyDescent="0.25">
      <c r="M181" s="24"/>
    </row>
    <row r="182" spans="13:13" ht="18" customHeight="1" x14ac:dyDescent="0.25">
      <c r="M182" s="24"/>
    </row>
    <row r="183" spans="13:13" ht="18" customHeight="1" x14ac:dyDescent="0.25">
      <c r="M183" s="24"/>
    </row>
    <row r="184" spans="13:13" ht="18" customHeight="1" x14ac:dyDescent="0.25">
      <c r="M184" s="24"/>
    </row>
    <row r="185" spans="13:13" ht="18" customHeight="1" x14ac:dyDescent="0.25">
      <c r="M185" s="24"/>
    </row>
    <row r="186" spans="13:13" ht="18" customHeight="1" x14ac:dyDescent="0.25">
      <c r="M186" s="24"/>
    </row>
    <row r="187" spans="13:13" ht="18" customHeight="1" x14ac:dyDescent="0.25">
      <c r="M187" s="24"/>
    </row>
    <row r="188" spans="13:13" ht="18" customHeight="1" x14ac:dyDescent="0.25">
      <c r="M188" s="24"/>
    </row>
    <row r="189" spans="13:13" ht="18" customHeight="1" x14ac:dyDescent="0.25">
      <c r="M189" s="24"/>
    </row>
    <row r="190" spans="13:13" ht="18" customHeight="1" x14ac:dyDescent="0.25">
      <c r="M190" s="24"/>
    </row>
    <row r="191" spans="13:13" ht="18" customHeight="1" x14ac:dyDescent="0.25">
      <c r="M191" s="24"/>
    </row>
    <row r="192" spans="13:13" ht="18" customHeight="1" x14ac:dyDescent="0.25">
      <c r="M192" s="24"/>
    </row>
    <row r="193" spans="13:13" ht="18" customHeight="1" x14ac:dyDescent="0.25">
      <c r="M193" s="24"/>
    </row>
    <row r="194" spans="13:13" ht="18" customHeight="1" x14ac:dyDescent="0.25">
      <c r="M194" s="24"/>
    </row>
    <row r="195" spans="13:13" ht="18" customHeight="1" x14ac:dyDescent="0.25">
      <c r="M195" s="24"/>
    </row>
    <row r="196" spans="13:13" ht="18" customHeight="1" x14ac:dyDescent="0.25">
      <c r="M196" s="24"/>
    </row>
    <row r="197" spans="13:13" ht="18" customHeight="1" x14ac:dyDescent="0.25">
      <c r="M197" s="24"/>
    </row>
    <row r="198" spans="13:13" ht="18" customHeight="1" x14ac:dyDescent="0.25">
      <c r="M198" s="24"/>
    </row>
    <row r="199" spans="13:13" ht="18" customHeight="1" x14ac:dyDescent="0.25">
      <c r="M199" s="24"/>
    </row>
    <row r="200" spans="13:13" ht="18" customHeight="1" x14ac:dyDescent="0.25">
      <c r="M200" s="24"/>
    </row>
    <row r="201" spans="13:13" ht="18" customHeight="1" x14ac:dyDescent="0.25">
      <c r="M201" s="24"/>
    </row>
    <row r="202" spans="13:13" ht="18" customHeight="1" x14ac:dyDescent="0.25">
      <c r="M202" s="24"/>
    </row>
    <row r="203" spans="13:13" ht="18" customHeight="1" x14ac:dyDescent="0.25">
      <c r="M203" s="24"/>
    </row>
    <row r="204" spans="13:13" ht="18" customHeight="1" x14ac:dyDescent="0.25">
      <c r="M204" s="24"/>
    </row>
    <row r="205" spans="13:13" ht="18" customHeight="1" x14ac:dyDescent="0.25">
      <c r="M205" s="24"/>
    </row>
    <row r="206" spans="13:13" ht="18" customHeight="1" x14ac:dyDescent="0.25">
      <c r="M206" s="24"/>
    </row>
    <row r="207" spans="13:13" ht="18" customHeight="1" x14ac:dyDescent="0.25">
      <c r="M207" s="24"/>
    </row>
    <row r="208" spans="13:13" ht="18" customHeight="1" x14ac:dyDescent="0.25">
      <c r="M208" s="24"/>
    </row>
    <row r="209" spans="13:13" ht="18" customHeight="1" x14ac:dyDescent="0.25">
      <c r="M209" s="24"/>
    </row>
    <row r="210" spans="13:13" ht="18" customHeight="1" x14ac:dyDescent="0.25">
      <c r="M210" s="24"/>
    </row>
    <row r="211" spans="13:13" ht="18" customHeight="1" x14ac:dyDescent="0.25">
      <c r="M211" s="24"/>
    </row>
    <row r="212" spans="13:13" ht="18" customHeight="1" x14ac:dyDescent="0.25">
      <c r="M212" s="24"/>
    </row>
    <row r="213" spans="13:13" ht="18" customHeight="1" x14ac:dyDescent="0.25">
      <c r="M213" s="24"/>
    </row>
    <row r="214" spans="13:13" ht="18" customHeight="1" x14ac:dyDescent="0.25">
      <c r="M214" s="24"/>
    </row>
    <row r="215" spans="13:13" ht="18" customHeight="1" x14ac:dyDescent="0.25">
      <c r="M215" s="24"/>
    </row>
    <row r="216" spans="13:13" ht="18" customHeight="1" x14ac:dyDescent="0.25">
      <c r="M216" s="24"/>
    </row>
    <row r="217" spans="13:13" ht="18" customHeight="1" x14ac:dyDescent="0.25">
      <c r="M217" s="24"/>
    </row>
    <row r="218" spans="13:13" ht="18" customHeight="1" x14ac:dyDescent="0.25">
      <c r="M218" s="24"/>
    </row>
    <row r="219" spans="13:13" ht="18" customHeight="1" x14ac:dyDescent="0.25">
      <c r="M219" s="24"/>
    </row>
    <row r="220" spans="13:13" ht="18" customHeight="1" x14ac:dyDescent="0.25">
      <c r="M220" s="24"/>
    </row>
    <row r="221" spans="13:13" ht="18" customHeight="1" x14ac:dyDescent="0.25">
      <c r="M221" s="24"/>
    </row>
    <row r="222" spans="13:13" ht="18" customHeight="1" x14ac:dyDescent="0.25">
      <c r="M222" s="24"/>
    </row>
    <row r="223" spans="13:13" ht="18" customHeight="1" x14ac:dyDescent="0.25">
      <c r="M223" s="24"/>
    </row>
    <row r="224" spans="13:13" ht="18" customHeight="1" x14ac:dyDescent="0.25">
      <c r="M224" s="24"/>
    </row>
    <row r="225" spans="13:13" ht="18" customHeight="1" x14ac:dyDescent="0.25">
      <c r="M225" s="24"/>
    </row>
    <row r="226" spans="13:13" ht="18" customHeight="1" x14ac:dyDescent="0.25">
      <c r="M226" s="24"/>
    </row>
    <row r="227" spans="13:13" ht="18" customHeight="1" x14ac:dyDescent="0.25">
      <c r="M227" s="24"/>
    </row>
    <row r="228" spans="13:13" ht="18" customHeight="1" x14ac:dyDescent="0.25">
      <c r="M228" s="24"/>
    </row>
    <row r="229" spans="13:13" ht="18" customHeight="1" x14ac:dyDescent="0.25">
      <c r="M229" s="24"/>
    </row>
    <row r="230" spans="13:13" ht="18" customHeight="1" x14ac:dyDescent="0.25">
      <c r="M230" s="24"/>
    </row>
    <row r="231" spans="13:13" ht="18" customHeight="1" x14ac:dyDescent="0.25">
      <c r="M231" s="24"/>
    </row>
    <row r="232" spans="13:13" ht="18" customHeight="1" x14ac:dyDescent="0.25">
      <c r="M232" s="24"/>
    </row>
    <row r="233" spans="13:13" ht="18" customHeight="1" x14ac:dyDescent="0.25">
      <c r="M233" s="24"/>
    </row>
    <row r="234" spans="13:13" ht="18" customHeight="1" x14ac:dyDescent="0.25">
      <c r="M234" s="24"/>
    </row>
    <row r="235" spans="13:13" ht="18" customHeight="1" x14ac:dyDescent="0.25">
      <c r="M235" s="24"/>
    </row>
    <row r="236" spans="13:13" ht="18" customHeight="1" x14ac:dyDescent="0.25">
      <c r="M236" s="24"/>
    </row>
    <row r="237" spans="13:13" ht="18" customHeight="1" x14ac:dyDescent="0.25">
      <c r="M237" s="24"/>
    </row>
    <row r="238" spans="13:13" ht="18" customHeight="1" x14ac:dyDescent="0.25">
      <c r="M238" s="24"/>
    </row>
    <row r="239" spans="13:13" ht="18" customHeight="1" x14ac:dyDescent="0.25">
      <c r="M239" s="24"/>
    </row>
    <row r="240" spans="13:13" ht="18" customHeight="1" x14ac:dyDescent="0.25">
      <c r="M240" s="24"/>
    </row>
    <row r="241" spans="13:13" ht="18" customHeight="1" x14ac:dyDescent="0.25">
      <c r="M241" s="24"/>
    </row>
    <row r="242" spans="13:13" ht="18" customHeight="1" x14ac:dyDescent="0.25">
      <c r="M242" s="24"/>
    </row>
    <row r="243" spans="13:13" ht="18" customHeight="1" x14ac:dyDescent="0.25">
      <c r="M243" s="24"/>
    </row>
    <row r="244" spans="13:13" ht="18" customHeight="1" x14ac:dyDescent="0.25">
      <c r="M244" s="24"/>
    </row>
    <row r="245" spans="13:13" ht="18" customHeight="1" x14ac:dyDescent="0.25">
      <c r="M245" s="24"/>
    </row>
    <row r="246" spans="13:13" ht="18" customHeight="1" x14ac:dyDescent="0.25">
      <c r="M246" s="24"/>
    </row>
    <row r="247" spans="13:13" ht="18" customHeight="1" x14ac:dyDescent="0.25">
      <c r="M247" s="24"/>
    </row>
    <row r="248" spans="13:13" ht="18" customHeight="1" x14ac:dyDescent="0.25">
      <c r="M248" s="24"/>
    </row>
    <row r="249" spans="13:13" ht="18" customHeight="1" x14ac:dyDescent="0.25">
      <c r="M249" s="24"/>
    </row>
    <row r="250" spans="13:13" ht="18" customHeight="1" x14ac:dyDescent="0.25">
      <c r="M250" s="24"/>
    </row>
    <row r="251" spans="13:13" ht="18" customHeight="1" x14ac:dyDescent="0.25">
      <c r="M251" s="24"/>
    </row>
    <row r="252" spans="13:13" ht="18" customHeight="1" x14ac:dyDescent="0.25">
      <c r="M252" s="24"/>
    </row>
    <row r="253" spans="13:13" ht="18" customHeight="1" x14ac:dyDescent="0.25">
      <c r="M253" s="24"/>
    </row>
    <row r="254" spans="13:13" ht="18" customHeight="1" x14ac:dyDescent="0.25">
      <c r="M254" s="24"/>
    </row>
    <row r="255" spans="13:13" ht="18" customHeight="1" x14ac:dyDescent="0.25">
      <c r="M255" s="24"/>
    </row>
    <row r="256" spans="13:13" ht="18" customHeight="1" x14ac:dyDescent="0.25">
      <c r="M256" s="24"/>
    </row>
    <row r="257" spans="13:13" ht="18" customHeight="1" x14ac:dyDescent="0.25">
      <c r="M257" s="24"/>
    </row>
    <row r="258" spans="13:13" ht="18" customHeight="1" x14ac:dyDescent="0.25">
      <c r="M258" s="24"/>
    </row>
    <row r="259" spans="13:13" ht="18" customHeight="1" x14ac:dyDescent="0.25">
      <c r="M259" s="24"/>
    </row>
    <row r="260" spans="13:13" ht="18" customHeight="1" x14ac:dyDescent="0.25">
      <c r="M260" s="24"/>
    </row>
    <row r="261" spans="13:13" ht="18" customHeight="1" x14ac:dyDescent="0.25">
      <c r="M261" s="24"/>
    </row>
    <row r="262" spans="13:13" ht="18" customHeight="1" x14ac:dyDescent="0.25">
      <c r="M262" s="24"/>
    </row>
    <row r="263" spans="13:13" ht="18" customHeight="1" x14ac:dyDescent="0.25">
      <c r="M263" s="24"/>
    </row>
    <row r="264" spans="13:13" ht="18" customHeight="1" x14ac:dyDescent="0.25">
      <c r="M264" s="24"/>
    </row>
    <row r="265" spans="13:13" ht="18" customHeight="1" x14ac:dyDescent="0.25">
      <c r="M265" s="24"/>
    </row>
    <row r="266" spans="13:13" ht="18" customHeight="1" x14ac:dyDescent="0.25">
      <c r="M266" s="24"/>
    </row>
    <row r="267" spans="13:13" ht="18" customHeight="1" x14ac:dyDescent="0.25">
      <c r="M267" s="24"/>
    </row>
    <row r="268" spans="13:13" ht="18" customHeight="1" x14ac:dyDescent="0.25">
      <c r="M268" s="24"/>
    </row>
    <row r="269" spans="13:13" ht="18" customHeight="1" x14ac:dyDescent="0.25">
      <c r="M269" s="24"/>
    </row>
    <row r="270" spans="13:13" ht="18" customHeight="1" x14ac:dyDescent="0.25">
      <c r="M270" s="24"/>
    </row>
    <row r="271" spans="13:13" ht="18" customHeight="1" x14ac:dyDescent="0.25">
      <c r="M271" s="24"/>
    </row>
    <row r="272" spans="13:13" ht="18" customHeight="1" x14ac:dyDescent="0.25">
      <c r="M272" s="24"/>
    </row>
    <row r="273" spans="13:13" ht="18" customHeight="1" x14ac:dyDescent="0.25">
      <c r="M273" s="24"/>
    </row>
    <row r="274" spans="13:13" ht="18" customHeight="1" x14ac:dyDescent="0.25">
      <c r="M274" s="24"/>
    </row>
    <row r="275" spans="13:13" ht="18" customHeight="1" x14ac:dyDescent="0.25">
      <c r="M275" s="24"/>
    </row>
    <row r="276" spans="13:13" ht="18" customHeight="1" x14ac:dyDescent="0.25">
      <c r="M276" s="24"/>
    </row>
    <row r="277" spans="13:13" ht="18" customHeight="1" x14ac:dyDescent="0.25">
      <c r="M277" s="24"/>
    </row>
    <row r="278" spans="13:13" ht="18" customHeight="1" x14ac:dyDescent="0.25">
      <c r="M278" s="24"/>
    </row>
    <row r="279" spans="13:13" ht="18" customHeight="1" x14ac:dyDescent="0.25">
      <c r="M279" s="24"/>
    </row>
    <row r="280" spans="13:13" ht="18" customHeight="1" x14ac:dyDescent="0.25">
      <c r="M280" s="24"/>
    </row>
    <row r="281" spans="13:13" ht="18" customHeight="1" x14ac:dyDescent="0.25">
      <c r="M281" s="24"/>
    </row>
    <row r="282" spans="13:13" ht="18" customHeight="1" x14ac:dyDescent="0.25">
      <c r="M282" s="24"/>
    </row>
    <row r="283" spans="13:13" ht="18" customHeight="1" x14ac:dyDescent="0.25">
      <c r="M283" s="24"/>
    </row>
    <row r="284" spans="13:13" ht="18" customHeight="1" x14ac:dyDescent="0.25">
      <c r="M284" s="24"/>
    </row>
    <row r="285" spans="13:13" ht="18" customHeight="1" x14ac:dyDescent="0.25">
      <c r="M285" s="24"/>
    </row>
    <row r="286" spans="13:13" ht="18" customHeight="1" x14ac:dyDescent="0.25">
      <c r="M286" s="24"/>
    </row>
    <row r="287" spans="13:13" ht="18" customHeight="1" x14ac:dyDescent="0.25">
      <c r="M287" s="24"/>
    </row>
    <row r="288" spans="13:13" ht="18" customHeight="1" x14ac:dyDescent="0.25">
      <c r="M288" s="24"/>
    </row>
    <row r="289" spans="13:13" ht="18" customHeight="1" x14ac:dyDescent="0.25">
      <c r="M289" s="24"/>
    </row>
    <row r="290" spans="13:13" ht="18" customHeight="1" x14ac:dyDescent="0.25">
      <c r="M290" s="24"/>
    </row>
    <row r="291" spans="13:13" ht="18" customHeight="1" x14ac:dyDescent="0.25">
      <c r="M291" s="24"/>
    </row>
    <row r="292" spans="13:13" ht="18" customHeight="1" x14ac:dyDescent="0.25">
      <c r="M292" s="24"/>
    </row>
    <row r="293" spans="13:13" ht="18" customHeight="1" x14ac:dyDescent="0.25">
      <c r="M293" s="24"/>
    </row>
    <row r="294" spans="13:13" ht="18" customHeight="1" x14ac:dyDescent="0.25">
      <c r="M294" s="24"/>
    </row>
    <row r="295" spans="13:13" ht="18" customHeight="1" x14ac:dyDescent="0.25">
      <c r="M295" s="24"/>
    </row>
    <row r="296" spans="13:13" ht="18" customHeight="1" x14ac:dyDescent="0.25">
      <c r="M296" s="24"/>
    </row>
    <row r="297" spans="13:13" ht="18" customHeight="1" x14ac:dyDescent="0.25">
      <c r="M297" s="24"/>
    </row>
    <row r="298" spans="13:13" ht="18" customHeight="1" x14ac:dyDescent="0.25">
      <c r="M298" s="24"/>
    </row>
    <row r="299" spans="13:13" ht="18" customHeight="1" x14ac:dyDescent="0.25">
      <c r="M299" s="24"/>
    </row>
    <row r="300" spans="13:13" ht="18" customHeight="1" x14ac:dyDescent="0.25">
      <c r="M300" s="24"/>
    </row>
    <row r="301" spans="13:13" ht="18" customHeight="1" x14ac:dyDescent="0.25">
      <c r="M301" s="24"/>
    </row>
    <row r="302" spans="13:13" ht="18" customHeight="1" x14ac:dyDescent="0.25">
      <c r="M302" s="24"/>
    </row>
    <row r="303" spans="13:13" ht="18" customHeight="1" x14ac:dyDescent="0.25">
      <c r="M303" s="24"/>
    </row>
    <row r="304" spans="13:13" ht="18" customHeight="1" x14ac:dyDescent="0.25">
      <c r="M304" s="24"/>
    </row>
    <row r="305" spans="13:13" ht="18" customHeight="1" x14ac:dyDescent="0.25">
      <c r="M305" s="24"/>
    </row>
    <row r="306" spans="13:13" ht="18" customHeight="1" x14ac:dyDescent="0.25">
      <c r="M306" s="24"/>
    </row>
    <row r="307" spans="13:13" ht="18" customHeight="1" x14ac:dyDescent="0.25">
      <c r="M307" s="24"/>
    </row>
    <row r="308" spans="13:13" ht="18" customHeight="1" x14ac:dyDescent="0.25">
      <c r="M308" s="24"/>
    </row>
    <row r="309" spans="13:13" ht="18" customHeight="1" x14ac:dyDescent="0.25">
      <c r="M309" s="24"/>
    </row>
    <row r="310" spans="13:13" ht="18" customHeight="1" x14ac:dyDescent="0.25">
      <c r="M310" s="24"/>
    </row>
    <row r="311" spans="13:13" ht="18" customHeight="1" x14ac:dyDescent="0.25">
      <c r="M311" s="24"/>
    </row>
    <row r="312" spans="13:13" ht="18" customHeight="1" x14ac:dyDescent="0.25">
      <c r="M312" s="24"/>
    </row>
    <row r="313" spans="13:13" ht="18" customHeight="1" x14ac:dyDescent="0.25">
      <c r="M313" s="24"/>
    </row>
    <row r="314" spans="13:13" ht="18" customHeight="1" x14ac:dyDescent="0.25">
      <c r="M314" s="24"/>
    </row>
    <row r="315" spans="13:13" ht="18" customHeight="1" x14ac:dyDescent="0.25">
      <c r="M315" s="24"/>
    </row>
    <row r="316" spans="13:13" ht="18" customHeight="1" x14ac:dyDescent="0.25">
      <c r="M316" s="24"/>
    </row>
    <row r="317" spans="13:13" ht="18" customHeight="1" x14ac:dyDescent="0.25">
      <c r="M317" s="24"/>
    </row>
    <row r="318" spans="13:13" ht="18" customHeight="1" x14ac:dyDescent="0.25">
      <c r="M318" s="24"/>
    </row>
    <row r="319" spans="13:13" ht="18" customHeight="1" x14ac:dyDescent="0.25">
      <c r="M319" s="24"/>
    </row>
    <row r="320" spans="13:13" ht="18" customHeight="1" x14ac:dyDescent="0.25">
      <c r="M320" s="24"/>
    </row>
    <row r="321" spans="13:13" ht="18" customHeight="1" x14ac:dyDescent="0.25">
      <c r="M321" s="24"/>
    </row>
    <row r="322" spans="13:13" ht="18" customHeight="1" x14ac:dyDescent="0.25">
      <c r="M322" s="24"/>
    </row>
    <row r="323" spans="13:13" ht="18" customHeight="1" x14ac:dyDescent="0.25">
      <c r="M323" s="24"/>
    </row>
    <row r="324" spans="13:13" ht="18" customHeight="1" x14ac:dyDescent="0.25">
      <c r="M324" s="24"/>
    </row>
    <row r="325" spans="13:13" ht="18" customHeight="1" x14ac:dyDescent="0.25">
      <c r="M325" s="24"/>
    </row>
    <row r="326" spans="13:13" ht="18" customHeight="1" x14ac:dyDescent="0.25">
      <c r="M326" s="24"/>
    </row>
    <row r="327" spans="13:13" ht="18" customHeight="1" x14ac:dyDescent="0.25">
      <c r="M327" s="24"/>
    </row>
    <row r="328" spans="13:13" ht="18" customHeight="1" x14ac:dyDescent="0.25">
      <c r="M328" s="24"/>
    </row>
    <row r="329" spans="13:13" ht="18" customHeight="1" x14ac:dyDescent="0.25">
      <c r="M329" s="24"/>
    </row>
    <row r="330" spans="13:13" ht="18" customHeight="1" x14ac:dyDescent="0.25">
      <c r="M330" s="24"/>
    </row>
    <row r="331" spans="13:13" ht="18" customHeight="1" x14ac:dyDescent="0.25">
      <c r="M331" s="24"/>
    </row>
    <row r="332" spans="13:13" ht="18" customHeight="1" x14ac:dyDescent="0.25">
      <c r="M332" s="24"/>
    </row>
    <row r="333" spans="13:13" ht="18" customHeight="1" x14ac:dyDescent="0.25">
      <c r="M333" s="24"/>
    </row>
    <row r="334" spans="13:13" ht="18" customHeight="1" x14ac:dyDescent="0.25">
      <c r="M334" s="24"/>
    </row>
    <row r="335" spans="13:13" ht="18" customHeight="1" x14ac:dyDescent="0.25">
      <c r="M335" s="24"/>
    </row>
    <row r="336" spans="13:13" ht="18" customHeight="1" x14ac:dyDescent="0.25">
      <c r="M336" s="24"/>
    </row>
    <row r="337" spans="13:13" ht="18" customHeight="1" x14ac:dyDescent="0.25">
      <c r="M337" s="24"/>
    </row>
    <row r="338" spans="13:13" ht="18" customHeight="1" x14ac:dyDescent="0.25">
      <c r="M338" s="24"/>
    </row>
    <row r="339" spans="13:13" ht="18" customHeight="1" x14ac:dyDescent="0.25">
      <c r="M339" s="24"/>
    </row>
    <row r="340" spans="13:13" ht="18" customHeight="1" x14ac:dyDescent="0.25">
      <c r="M340" s="24"/>
    </row>
    <row r="341" spans="13:13" ht="18" customHeight="1" x14ac:dyDescent="0.25">
      <c r="M341" s="24"/>
    </row>
    <row r="342" spans="13:13" ht="18" customHeight="1" x14ac:dyDescent="0.25">
      <c r="M342" s="24"/>
    </row>
    <row r="343" spans="13:13" ht="18" customHeight="1" x14ac:dyDescent="0.25">
      <c r="M343" s="24"/>
    </row>
    <row r="344" spans="13:13" ht="18" customHeight="1" x14ac:dyDescent="0.25">
      <c r="M344" s="24"/>
    </row>
    <row r="345" spans="13:13" ht="18" customHeight="1" x14ac:dyDescent="0.25">
      <c r="M345" s="24"/>
    </row>
    <row r="346" spans="13:13" ht="18" customHeight="1" x14ac:dyDescent="0.25">
      <c r="M346" s="24"/>
    </row>
    <row r="347" spans="13:13" ht="18" customHeight="1" x14ac:dyDescent="0.25">
      <c r="M347" s="24"/>
    </row>
    <row r="348" spans="13:13" ht="18" customHeight="1" x14ac:dyDescent="0.25">
      <c r="M348" s="24"/>
    </row>
    <row r="349" spans="13:13" ht="18" customHeight="1" x14ac:dyDescent="0.25">
      <c r="M349" s="24"/>
    </row>
    <row r="350" spans="13:13" ht="18" customHeight="1" x14ac:dyDescent="0.25">
      <c r="M350" s="24"/>
    </row>
    <row r="351" spans="13:13" ht="18" customHeight="1" x14ac:dyDescent="0.25">
      <c r="M351" s="24"/>
    </row>
    <row r="352" spans="13:13" ht="18" customHeight="1" x14ac:dyDescent="0.25">
      <c r="M352" s="24"/>
    </row>
    <row r="353" spans="13:13" ht="18" customHeight="1" x14ac:dyDescent="0.25">
      <c r="M353" s="24"/>
    </row>
    <row r="354" spans="13:13" ht="18" customHeight="1" x14ac:dyDescent="0.25">
      <c r="M354" s="24"/>
    </row>
    <row r="355" spans="13:13" ht="18" customHeight="1" x14ac:dyDescent="0.25">
      <c r="M355" s="24"/>
    </row>
    <row r="356" spans="13:13" ht="18" customHeight="1" x14ac:dyDescent="0.25">
      <c r="M356" s="24"/>
    </row>
    <row r="357" spans="13:13" ht="18" customHeight="1" x14ac:dyDescent="0.25">
      <c r="M357" s="24"/>
    </row>
    <row r="358" spans="13:13" ht="18" customHeight="1" x14ac:dyDescent="0.25">
      <c r="M358" s="24"/>
    </row>
    <row r="359" spans="13:13" ht="18" customHeight="1" x14ac:dyDescent="0.25">
      <c r="M359" s="24"/>
    </row>
    <row r="360" spans="13:13" ht="18" customHeight="1" x14ac:dyDescent="0.25">
      <c r="M360" s="24"/>
    </row>
    <row r="361" spans="13:13" ht="18" customHeight="1" x14ac:dyDescent="0.25">
      <c r="M361" s="24"/>
    </row>
    <row r="362" spans="13:13" ht="18" customHeight="1" x14ac:dyDescent="0.25">
      <c r="M362" s="24"/>
    </row>
    <row r="363" spans="13:13" ht="18" customHeight="1" x14ac:dyDescent="0.25">
      <c r="M363" s="24"/>
    </row>
    <row r="364" spans="13:13" ht="18" customHeight="1" x14ac:dyDescent="0.25">
      <c r="M364" s="24"/>
    </row>
    <row r="365" spans="13:13" ht="18" customHeight="1" x14ac:dyDescent="0.25">
      <c r="M365" s="24"/>
    </row>
    <row r="366" spans="13:13" ht="18" customHeight="1" x14ac:dyDescent="0.25">
      <c r="M366" s="24"/>
    </row>
    <row r="367" spans="13:13" ht="18" customHeight="1" x14ac:dyDescent="0.25">
      <c r="M367" s="24"/>
    </row>
    <row r="368" spans="13:13" ht="18" customHeight="1" x14ac:dyDescent="0.25">
      <c r="M368" s="24"/>
    </row>
    <row r="369" spans="13:13" ht="18" customHeight="1" x14ac:dyDescent="0.25">
      <c r="M369" s="24"/>
    </row>
    <row r="370" spans="13:13" ht="18" customHeight="1" x14ac:dyDescent="0.25">
      <c r="M370" s="24"/>
    </row>
    <row r="371" spans="13:13" ht="18" customHeight="1" x14ac:dyDescent="0.25">
      <c r="M371" s="24"/>
    </row>
    <row r="372" spans="13:13" ht="18" customHeight="1" x14ac:dyDescent="0.25">
      <c r="M372" s="24"/>
    </row>
    <row r="373" spans="13:13" ht="18" customHeight="1" x14ac:dyDescent="0.25">
      <c r="M373" s="24"/>
    </row>
    <row r="374" spans="13:13" ht="18" customHeight="1" x14ac:dyDescent="0.25">
      <c r="M374" s="24"/>
    </row>
    <row r="375" spans="13:13" ht="18" customHeight="1" x14ac:dyDescent="0.25">
      <c r="M375" s="24"/>
    </row>
    <row r="376" spans="13:13" ht="18" customHeight="1" x14ac:dyDescent="0.25">
      <c r="M376" s="24"/>
    </row>
    <row r="377" spans="13:13" ht="18" customHeight="1" x14ac:dyDescent="0.25">
      <c r="M377" s="24"/>
    </row>
    <row r="378" spans="13:13" ht="18" customHeight="1" x14ac:dyDescent="0.25">
      <c r="M378" s="24"/>
    </row>
    <row r="379" spans="13:13" ht="18" customHeight="1" x14ac:dyDescent="0.25">
      <c r="M379" s="24"/>
    </row>
    <row r="380" spans="13:13" ht="18" customHeight="1" x14ac:dyDescent="0.25">
      <c r="M380" s="24"/>
    </row>
    <row r="381" spans="13:13" ht="18" customHeight="1" x14ac:dyDescent="0.25">
      <c r="M381" s="24"/>
    </row>
    <row r="382" spans="13:13" ht="18" customHeight="1" x14ac:dyDescent="0.25">
      <c r="M382" s="24"/>
    </row>
    <row r="383" spans="13:13" ht="18" customHeight="1" x14ac:dyDescent="0.25">
      <c r="M383" s="24"/>
    </row>
    <row r="384" spans="13:13" ht="18" customHeight="1" x14ac:dyDescent="0.25">
      <c r="M384" s="24"/>
    </row>
    <row r="385" spans="13:13" ht="18" customHeight="1" x14ac:dyDescent="0.25">
      <c r="M385" s="24"/>
    </row>
    <row r="386" spans="13:13" ht="18" customHeight="1" x14ac:dyDescent="0.25">
      <c r="M386" s="24"/>
    </row>
    <row r="387" spans="13:13" ht="18" customHeight="1" x14ac:dyDescent="0.25">
      <c r="M387" s="24"/>
    </row>
    <row r="388" spans="13:13" ht="18" customHeight="1" x14ac:dyDescent="0.25">
      <c r="M388" s="24"/>
    </row>
    <row r="389" spans="13:13" ht="18" customHeight="1" x14ac:dyDescent="0.25">
      <c r="M389" s="24"/>
    </row>
    <row r="390" spans="13:13" ht="18" customHeight="1" x14ac:dyDescent="0.25">
      <c r="M390" s="24"/>
    </row>
    <row r="391" spans="13:13" ht="18" customHeight="1" x14ac:dyDescent="0.25">
      <c r="M391" s="24"/>
    </row>
    <row r="392" spans="13:13" ht="18" customHeight="1" x14ac:dyDescent="0.25">
      <c r="M392" s="24"/>
    </row>
    <row r="393" spans="13:13" ht="18" customHeight="1" x14ac:dyDescent="0.25">
      <c r="M393" s="24"/>
    </row>
    <row r="394" spans="13:13" ht="18" customHeight="1" x14ac:dyDescent="0.25">
      <c r="M394" s="24"/>
    </row>
    <row r="395" spans="13:13" ht="18" customHeight="1" x14ac:dyDescent="0.25">
      <c r="M395" s="24"/>
    </row>
    <row r="396" spans="13:13" ht="18" customHeight="1" x14ac:dyDescent="0.25">
      <c r="M396" s="24"/>
    </row>
    <row r="397" spans="13:13" ht="18" customHeight="1" x14ac:dyDescent="0.25">
      <c r="M397" s="24"/>
    </row>
    <row r="398" spans="13:13" ht="18" customHeight="1" x14ac:dyDescent="0.25">
      <c r="M398" s="24"/>
    </row>
    <row r="399" spans="13:13" ht="18" customHeight="1" x14ac:dyDescent="0.25">
      <c r="M399" s="24"/>
    </row>
    <row r="400" spans="13:13" ht="18" customHeight="1" x14ac:dyDescent="0.25">
      <c r="M400" s="24"/>
    </row>
    <row r="401" spans="13:13" ht="18" customHeight="1" x14ac:dyDescent="0.25">
      <c r="M401" s="24"/>
    </row>
    <row r="402" spans="13:13" ht="18" customHeight="1" x14ac:dyDescent="0.25">
      <c r="M402" s="24"/>
    </row>
    <row r="403" spans="13:13" ht="18" customHeight="1" x14ac:dyDescent="0.25">
      <c r="M403" s="24"/>
    </row>
    <row r="404" spans="13:13" ht="18" customHeight="1" x14ac:dyDescent="0.25">
      <c r="M404" s="24"/>
    </row>
    <row r="405" spans="13:13" ht="18" customHeight="1" x14ac:dyDescent="0.25">
      <c r="M405" s="24"/>
    </row>
    <row r="406" spans="13:13" ht="18" customHeight="1" x14ac:dyDescent="0.25">
      <c r="M406" s="24"/>
    </row>
    <row r="407" spans="13:13" ht="18" customHeight="1" x14ac:dyDescent="0.25">
      <c r="M407" s="24"/>
    </row>
    <row r="408" spans="13:13" ht="18" customHeight="1" x14ac:dyDescent="0.25">
      <c r="M408" s="24"/>
    </row>
    <row r="409" spans="13:13" ht="18" customHeight="1" x14ac:dyDescent="0.25">
      <c r="M409" s="24"/>
    </row>
    <row r="410" spans="13:13" ht="18" customHeight="1" x14ac:dyDescent="0.25">
      <c r="M410" s="24"/>
    </row>
    <row r="411" spans="13:13" ht="18" customHeight="1" x14ac:dyDescent="0.25">
      <c r="M411" s="24"/>
    </row>
    <row r="412" spans="13:13" ht="18" customHeight="1" x14ac:dyDescent="0.25">
      <c r="M412" s="24"/>
    </row>
    <row r="413" spans="13:13" ht="18" customHeight="1" x14ac:dyDescent="0.25">
      <c r="M413" s="24"/>
    </row>
    <row r="414" spans="13:13" ht="18" customHeight="1" x14ac:dyDescent="0.25">
      <c r="M414" s="24"/>
    </row>
    <row r="415" spans="13:13" ht="18" customHeight="1" x14ac:dyDescent="0.25">
      <c r="M415" s="24"/>
    </row>
    <row r="416" spans="13:13" ht="18" customHeight="1" x14ac:dyDescent="0.25">
      <c r="M416" s="24"/>
    </row>
    <row r="417" spans="13:13" ht="18" customHeight="1" x14ac:dyDescent="0.25">
      <c r="M417" s="24"/>
    </row>
    <row r="418" spans="13:13" ht="18" customHeight="1" x14ac:dyDescent="0.25">
      <c r="M418" s="24"/>
    </row>
    <row r="419" spans="13:13" ht="18" customHeight="1" x14ac:dyDescent="0.25">
      <c r="M419" s="24"/>
    </row>
    <row r="420" spans="13:13" ht="18" customHeight="1" x14ac:dyDescent="0.25">
      <c r="M420" s="24"/>
    </row>
    <row r="421" spans="13:13" ht="18" customHeight="1" x14ac:dyDescent="0.25">
      <c r="M421" s="24"/>
    </row>
    <row r="422" spans="13:13" ht="18" customHeight="1" x14ac:dyDescent="0.25">
      <c r="M422" s="24"/>
    </row>
    <row r="423" spans="13:13" ht="18" customHeight="1" x14ac:dyDescent="0.25">
      <c r="M423" s="24"/>
    </row>
    <row r="424" spans="13:13" ht="18" customHeight="1" x14ac:dyDescent="0.25">
      <c r="M424" s="24"/>
    </row>
    <row r="425" spans="13:13" ht="18" customHeight="1" x14ac:dyDescent="0.25">
      <c r="M425" s="24"/>
    </row>
    <row r="426" spans="13:13" ht="18" customHeight="1" x14ac:dyDescent="0.25">
      <c r="M426" s="24"/>
    </row>
    <row r="427" spans="13:13" ht="18" customHeight="1" x14ac:dyDescent="0.25">
      <c r="M427" s="24"/>
    </row>
    <row r="428" spans="13:13" ht="18" customHeight="1" x14ac:dyDescent="0.25">
      <c r="M428" s="24"/>
    </row>
    <row r="429" spans="13:13" ht="18" customHeight="1" x14ac:dyDescent="0.25">
      <c r="M429" s="24"/>
    </row>
    <row r="430" spans="13:13" ht="18" customHeight="1" x14ac:dyDescent="0.25">
      <c r="M430" s="24"/>
    </row>
    <row r="431" spans="13:13" ht="18" customHeight="1" x14ac:dyDescent="0.25">
      <c r="M431" s="24"/>
    </row>
    <row r="432" spans="13:13" ht="18" customHeight="1" x14ac:dyDescent="0.25">
      <c r="M432" s="24"/>
    </row>
    <row r="433" spans="13:13" ht="18" customHeight="1" x14ac:dyDescent="0.25">
      <c r="M433" s="24"/>
    </row>
    <row r="434" spans="13:13" ht="18" customHeight="1" x14ac:dyDescent="0.25">
      <c r="M434" s="24"/>
    </row>
    <row r="435" spans="13:13" ht="18" customHeight="1" x14ac:dyDescent="0.25">
      <c r="M435" s="24"/>
    </row>
    <row r="436" spans="13:13" ht="18" customHeight="1" x14ac:dyDescent="0.25">
      <c r="M436" s="24"/>
    </row>
    <row r="437" spans="13:13" ht="18" customHeight="1" x14ac:dyDescent="0.25">
      <c r="M437" s="24"/>
    </row>
    <row r="438" spans="13:13" ht="18" customHeight="1" x14ac:dyDescent="0.25">
      <c r="M438" s="24"/>
    </row>
    <row r="439" spans="13:13" ht="18" customHeight="1" x14ac:dyDescent="0.25">
      <c r="M439" s="24"/>
    </row>
    <row r="440" spans="13:13" ht="18" customHeight="1" x14ac:dyDescent="0.25">
      <c r="M440" s="24"/>
    </row>
    <row r="441" spans="13:13" ht="18" customHeight="1" x14ac:dyDescent="0.25">
      <c r="M441" s="24"/>
    </row>
    <row r="442" spans="13:13" ht="18" customHeight="1" x14ac:dyDescent="0.25">
      <c r="M442" s="24"/>
    </row>
    <row r="443" spans="13:13" ht="18" customHeight="1" x14ac:dyDescent="0.25">
      <c r="M443" s="24"/>
    </row>
    <row r="444" spans="13:13" ht="18" customHeight="1" x14ac:dyDescent="0.25">
      <c r="M444" s="24"/>
    </row>
    <row r="445" spans="13:13" ht="18" customHeight="1" x14ac:dyDescent="0.25">
      <c r="M445" s="24"/>
    </row>
    <row r="446" spans="13:13" ht="18" customHeight="1" x14ac:dyDescent="0.25">
      <c r="M446" s="24"/>
    </row>
    <row r="447" spans="13:13" ht="18" customHeight="1" x14ac:dyDescent="0.25">
      <c r="M447" s="24"/>
    </row>
    <row r="448" spans="13:13" ht="18" customHeight="1" x14ac:dyDescent="0.25">
      <c r="M448" s="24"/>
    </row>
    <row r="449" spans="13:13" ht="18" customHeight="1" x14ac:dyDescent="0.25">
      <c r="M449" s="24"/>
    </row>
    <row r="450" spans="13:13" ht="18" customHeight="1" x14ac:dyDescent="0.25">
      <c r="M450" s="24"/>
    </row>
    <row r="451" spans="13:13" ht="18" customHeight="1" x14ac:dyDescent="0.25">
      <c r="M451" s="24"/>
    </row>
    <row r="452" spans="13:13" ht="18" customHeight="1" x14ac:dyDescent="0.25">
      <c r="M452" s="24"/>
    </row>
    <row r="453" spans="13:13" ht="18" customHeight="1" x14ac:dyDescent="0.25">
      <c r="M453" s="24"/>
    </row>
    <row r="454" spans="13:13" ht="18" customHeight="1" x14ac:dyDescent="0.25">
      <c r="M454" s="24"/>
    </row>
    <row r="455" spans="13:13" ht="18" customHeight="1" x14ac:dyDescent="0.25">
      <c r="M455" s="24"/>
    </row>
    <row r="456" spans="13:13" ht="18" customHeight="1" x14ac:dyDescent="0.25">
      <c r="M456" s="24"/>
    </row>
    <row r="457" spans="13:13" ht="18" customHeight="1" x14ac:dyDescent="0.25">
      <c r="M457" s="24"/>
    </row>
    <row r="458" spans="13:13" ht="18" customHeight="1" x14ac:dyDescent="0.25">
      <c r="M458" s="24"/>
    </row>
    <row r="459" spans="13:13" ht="18" customHeight="1" x14ac:dyDescent="0.25">
      <c r="M459" s="24"/>
    </row>
    <row r="460" spans="13:13" ht="18" customHeight="1" x14ac:dyDescent="0.25">
      <c r="M460" s="24"/>
    </row>
    <row r="461" spans="13:13" ht="18" customHeight="1" x14ac:dyDescent="0.25">
      <c r="M461" s="24"/>
    </row>
    <row r="462" spans="13:13" ht="18" customHeight="1" x14ac:dyDescent="0.25">
      <c r="M462" s="24"/>
    </row>
    <row r="463" spans="13:13" ht="18" customHeight="1" x14ac:dyDescent="0.25">
      <c r="M463" s="24"/>
    </row>
    <row r="464" spans="13:13" ht="18" customHeight="1" x14ac:dyDescent="0.25">
      <c r="M464" s="24"/>
    </row>
    <row r="465" spans="13:13" ht="18" customHeight="1" x14ac:dyDescent="0.25">
      <c r="M465" s="24"/>
    </row>
    <row r="466" spans="13:13" ht="18" customHeight="1" x14ac:dyDescent="0.25">
      <c r="M466" s="24"/>
    </row>
    <row r="467" spans="13:13" ht="18" customHeight="1" x14ac:dyDescent="0.25">
      <c r="M467" s="24"/>
    </row>
    <row r="468" spans="13:13" ht="18" customHeight="1" x14ac:dyDescent="0.25">
      <c r="M468" s="24"/>
    </row>
    <row r="469" spans="13:13" ht="18" customHeight="1" x14ac:dyDescent="0.25">
      <c r="M469" s="24"/>
    </row>
    <row r="470" spans="13:13" ht="18" customHeight="1" x14ac:dyDescent="0.25">
      <c r="M470" s="24"/>
    </row>
    <row r="471" spans="13:13" ht="18" customHeight="1" x14ac:dyDescent="0.25">
      <c r="M471" s="24"/>
    </row>
    <row r="472" spans="13:13" ht="18" customHeight="1" x14ac:dyDescent="0.25">
      <c r="M472" s="24"/>
    </row>
    <row r="473" spans="13:13" ht="18" customHeight="1" x14ac:dyDescent="0.25">
      <c r="M473" s="24"/>
    </row>
    <row r="474" spans="13:13" ht="18" customHeight="1" x14ac:dyDescent="0.25">
      <c r="M474" s="24"/>
    </row>
    <row r="475" spans="13:13" ht="18" customHeight="1" x14ac:dyDescent="0.25">
      <c r="M475" s="24"/>
    </row>
    <row r="476" spans="13:13" ht="18" customHeight="1" x14ac:dyDescent="0.25">
      <c r="M476" s="24"/>
    </row>
    <row r="477" spans="13:13" ht="18" customHeight="1" x14ac:dyDescent="0.25">
      <c r="M477" s="24"/>
    </row>
    <row r="478" spans="13:13" ht="18" customHeight="1" x14ac:dyDescent="0.25">
      <c r="M478" s="24"/>
    </row>
    <row r="479" spans="13:13" ht="18" customHeight="1" x14ac:dyDescent="0.25">
      <c r="M479" s="24"/>
    </row>
    <row r="480" spans="13:13" ht="18" customHeight="1" x14ac:dyDescent="0.25">
      <c r="M480" s="24"/>
    </row>
    <row r="481" spans="13:13" ht="18" customHeight="1" x14ac:dyDescent="0.25">
      <c r="M481" s="24"/>
    </row>
    <row r="482" spans="13:13" ht="18" customHeight="1" x14ac:dyDescent="0.25">
      <c r="M482" s="24"/>
    </row>
    <row r="483" spans="13:13" ht="18" customHeight="1" x14ac:dyDescent="0.25">
      <c r="M483" s="24"/>
    </row>
    <row r="484" spans="13:13" ht="18" customHeight="1" x14ac:dyDescent="0.25">
      <c r="M484" s="24"/>
    </row>
    <row r="485" spans="13:13" ht="18" customHeight="1" x14ac:dyDescent="0.25">
      <c r="M485" s="24"/>
    </row>
    <row r="486" spans="13:13" ht="18" customHeight="1" x14ac:dyDescent="0.25">
      <c r="M486" s="24"/>
    </row>
    <row r="487" spans="13:13" ht="18" customHeight="1" x14ac:dyDescent="0.25">
      <c r="M487" s="24"/>
    </row>
    <row r="488" spans="13:13" ht="18" customHeight="1" x14ac:dyDescent="0.25">
      <c r="M488" s="24"/>
    </row>
    <row r="489" spans="13:13" ht="18" customHeight="1" x14ac:dyDescent="0.25">
      <c r="M489" s="24"/>
    </row>
    <row r="490" spans="13:13" ht="18" customHeight="1" x14ac:dyDescent="0.25">
      <c r="M490" s="24"/>
    </row>
    <row r="491" spans="13:13" ht="18" customHeight="1" x14ac:dyDescent="0.25">
      <c r="M491" s="24"/>
    </row>
    <row r="492" spans="13:13" ht="18" customHeight="1" x14ac:dyDescent="0.25">
      <c r="M492" s="24"/>
    </row>
    <row r="493" spans="13:13" ht="18" customHeight="1" x14ac:dyDescent="0.25">
      <c r="M493" s="24"/>
    </row>
    <row r="494" spans="13:13" ht="18" customHeight="1" x14ac:dyDescent="0.25">
      <c r="M494" s="24"/>
    </row>
    <row r="495" spans="13:13" ht="18" customHeight="1" x14ac:dyDescent="0.25">
      <c r="M495" s="24"/>
    </row>
    <row r="496" spans="13:13" ht="18" customHeight="1" x14ac:dyDescent="0.25">
      <c r="M496" s="24"/>
    </row>
    <row r="497" spans="13:13" ht="18" customHeight="1" x14ac:dyDescent="0.25">
      <c r="M497" s="24"/>
    </row>
    <row r="498" spans="13:13" ht="18" customHeight="1" x14ac:dyDescent="0.25">
      <c r="M498" s="24"/>
    </row>
    <row r="499" spans="13:13" ht="18" customHeight="1" x14ac:dyDescent="0.25">
      <c r="M499" s="24"/>
    </row>
    <row r="500" spans="13:13" ht="18" customHeight="1" x14ac:dyDescent="0.25">
      <c r="M500" s="24"/>
    </row>
    <row r="501" spans="13:13" ht="18" customHeight="1" x14ac:dyDescent="0.25">
      <c r="M501" s="24"/>
    </row>
    <row r="502" spans="13:13" ht="18" customHeight="1" x14ac:dyDescent="0.25">
      <c r="M502" s="24"/>
    </row>
    <row r="503" spans="13:13" ht="18" customHeight="1" x14ac:dyDescent="0.25">
      <c r="M503" s="24"/>
    </row>
    <row r="504" spans="13:13" ht="18" customHeight="1" x14ac:dyDescent="0.25">
      <c r="M504" s="24"/>
    </row>
    <row r="505" spans="13:13" ht="18" customHeight="1" x14ac:dyDescent="0.25">
      <c r="M505" s="24"/>
    </row>
    <row r="506" spans="13:13" ht="18" customHeight="1" x14ac:dyDescent="0.25">
      <c r="M506" s="24"/>
    </row>
    <row r="507" spans="13:13" ht="18" customHeight="1" x14ac:dyDescent="0.25">
      <c r="M507" s="24"/>
    </row>
    <row r="508" spans="13:13" ht="18" customHeight="1" x14ac:dyDescent="0.25">
      <c r="M508" s="24"/>
    </row>
    <row r="509" spans="13:13" ht="18" customHeight="1" x14ac:dyDescent="0.25">
      <c r="M509" s="24"/>
    </row>
    <row r="510" spans="13:13" ht="18" customHeight="1" x14ac:dyDescent="0.25">
      <c r="M510" s="24"/>
    </row>
    <row r="511" spans="13:13" ht="18" customHeight="1" x14ac:dyDescent="0.25">
      <c r="M511" s="24"/>
    </row>
    <row r="512" spans="13:13" ht="18" customHeight="1" x14ac:dyDescent="0.25">
      <c r="M512" s="24"/>
    </row>
    <row r="513" spans="13:13" ht="18" customHeight="1" x14ac:dyDescent="0.25">
      <c r="M513" s="24"/>
    </row>
    <row r="514" spans="13:13" ht="18" customHeight="1" x14ac:dyDescent="0.25">
      <c r="M514" s="24"/>
    </row>
    <row r="515" spans="13:13" ht="18" customHeight="1" x14ac:dyDescent="0.25">
      <c r="M515" s="24"/>
    </row>
    <row r="516" spans="13:13" ht="18" customHeight="1" x14ac:dyDescent="0.25">
      <c r="M516" s="24"/>
    </row>
    <row r="517" spans="13:13" ht="18" customHeight="1" x14ac:dyDescent="0.25">
      <c r="M517" s="24"/>
    </row>
    <row r="518" spans="13:13" ht="18" customHeight="1" x14ac:dyDescent="0.25">
      <c r="M518" s="24"/>
    </row>
    <row r="519" spans="13:13" ht="18" customHeight="1" x14ac:dyDescent="0.25">
      <c r="M519" s="24"/>
    </row>
    <row r="520" spans="13:13" ht="18" customHeight="1" x14ac:dyDescent="0.25">
      <c r="M520" s="24"/>
    </row>
    <row r="521" spans="13:13" ht="18" customHeight="1" x14ac:dyDescent="0.25">
      <c r="M521" s="24"/>
    </row>
    <row r="522" spans="13:13" ht="18" customHeight="1" x14ac:dyDescent="0.25">
      <c r="M522" s="24"/>
    </row>
    <row r="523" spans="13:13" ht="18" customHeight="1" x14ac:dyDescent="0.25">
      <c r="M523" s="24"/>
    </row>
    <row r="524" spans="13:13" ht="18" customHeight="1" x14ac:dyDescent="0.25">
      <c r="M524" s="24"/>
    </row>
    <row r="525" spans="13:13" ht="18" customHeight="1" x14ac:dyDescent="0.25">
      <c r="M525" s="24"/>
    </row>
    <row r="526" spans="13:13" ht="18" customHeight="1" x14ac:dyDescent="0.25">
      <c r="M526" s="24"/>
    </row>
    <row r="527" spans="13:13" ht="18" customHeight="1" x14ac:dyDescent="0.25">
      <c r="M527" s="24"/>
    </row>
    <row r="528" spans="13:13" ht="18" customHeight="1" x14ac:dyDescent="0.25">
      <c r="M528" s="24"/>
    </row>
    <row r="529" spans="13:13" ht="18" customHeight="1" x14ac:dyDescent="0.25">
      <c r="M529" s="24"/>
    </row>
    <row r="530" spans="13:13" ht="18" customHeight="1" x14ac:dyDescent="0.25">
      <c r="M530" s="24"/>
    </row>
    <row r="531" spans="13:13" ht="18" customHeight="1" x14ac:dyDescent="0.25">
      <c r="M531" s="24"/>
    </row>
    <row r="532" spans="13:13" ht="18" customHeight="1" x14ac:dyDescent="0.25">
      <c r="M532" s="24"/>
    </row>
    <row r="533" spans="13:13" ht="18" customHeight="1" x14ac:dyDescent="0.25">
      <c r="M533" s="24"/>
    </row>
    <row r="534" spans="13:13" ht="18" customHeight="1" x14ac:dyDescent="0.25">
      <c r="M534" s="24"/>
    </row>
    <row r="535" spans="13:13" ht="18" customHeight="1" x14ac:dyDescent="0.25">
      <c r="M535" s="24"/>
    </row>
    <row r="536" spans="13:13" ht="18" customHeight="1" x14ac:dyDescent="0.25">
      <c r="M536" s="24"/>
    </row>
    <row r="537" spans="13:13" ht="18" customHeight="1" x14ac:dyDescent="0.25">
      <c r="M537" s="24"/>
    </row>
    <row r="538" spans="13:13" ht="18" customHeight="1" x14ac:dyDescent="0.25">
      <c r="M538" s="24"/>
    </row>
    <row r="539" spans="13:13" ht="18" customHeight="1" x14ac:dyDescent="0.25">
      <c r="M539" s="24"/>
    </row>
    <row r="540" spans="13:13" ht="18" customHeight="1" x14ac:dyDescent="0.25">
      <c r="M540" s="24"/>
    </row>
    <row r="541" spans="13:13" ht="18" customHeight="1" x14ac:dyDescent="0.25">
      <c r="M541" s="24"/>
    </row>
    <row r="542" spans="13:13" ht="18" customHeight="1" x14ac:dyDescent="0.25">
      <c r="M542" s="24"/>
    </row>
    <row r="543" spans="13:13" ht="18" customHeight="1" x14ac:dyDescent="0.25">
      <c r="M543" s="24"/>
    </row>
    <row r="544" spans="13:13" ht="18" customHeight="1" x14ac:dyDescent="0.25">
      <c r="M544" s="24"/>
    </row>
    <row r="545" spans="13:13" ht="18" customHeight="1" x14ac:dyDescent="0.25">
      <c r="M545" s="24"/>
    </row>
    <row r="546" spans="13:13" ht="18" customHeight="1" x14ac:dyDescent="0.25">
      <c r="M546" s="24"/>
    </row>
    <row r="547" spans="13:13" ht="18" customHeight="1" x14ac:dyDescent="0.25">
      <c r="M547" s="24"/>
    </row>
    <row r="548" spans="13:13" ht="18" customHeight="1" x14ac:dyDescent="0.25">
      <c r="M548" s="24"/>
    </row>
    <row r="549" spans="13:13" ht="18" customHeight="1" x14ac:dyDescent="0.25">
      <c r="M549" s="24"/>
    </row>
    <row r="550" spans="13:13" ht="18" customHeight="1" x14ac:dyDescent="0.25">
      <c r="M550" s="24"/>
    </row>
    <row r="551" spans="13:13" ht="18" customHeight="1" x14ac:dyDescent="0.25">
      <c r="M551" s="24"/>
    </row>
    <row r="552" spans="13:13" ht="18" customHeight="1" x14ac:dyDescent="0.25">
      <c r="M552" s="24"/>
    </row>
    <row r="553" spans="13:13" ht="18" customHeight="1" x14ac:dyDescent="0.25">
      <c r="M553" s="24"/>
    </row>
    <row r="554" spans="13:13" ht="18" customHeight="1" x14ac:dyDescent="0.25">
      <c r="M554" s="24"/>
    </row>
    <row r="555" spans="13:13" ht="18" customHeight="1" x14ac:dyDescent="0.25">
      <c r="M555" s="24"/>
    </row>
    <row r="556" spans="13:13" ht="18" customHeight="1" x14ac:dyDescent="0.25">
      <c r="M556" s="24"/>
    </row>
    <row r="557" spans="13:13" ht="18" customHeight="1" x14ac:dyDescent="0.25">
      <c r="M557" s="24"/>
    </row>
    <row r="558" spans="13:13" ht="18" customHeight="1" x14ac:dyDescent="0.25">
      <c r="M558" s="24"/>
    </row>
    <row r="559" spans="13:13" ht="18" customHeight="1" x14ac:dyDescent="0.25">
      <c r="M559" s="24"/>
    </row>
    <row r="560" spans="13:13" ht="18" customHeight="1" x14ac:dyDescent="0.25">
      <c r="M560" s="24"/>
    </row>
    <row r="561" spans="13:13" ht="18" customHeight="1" x14ac:dyDescent="0.25">
      <c r="M561" s="24"/>
    </row>
    <row r="562" spans="13:13" ht="18" customHeight="1" x14ac:dyDescent="0.25">
      <c r="M562" s="24"/>
    </row>
    <row r="563" spans="13:13" ht="18" customHeight="1" x14ac:dyDescent="0.25">
      <c r="M563" s="24"/>
    </row>
    <row r="564" spans="13:13" ht="18" customHeight="1" x14ac:dyDescent="0.25">
      <c r="M564" s="24"/>
    </row>
    <row r="565" spans="13:13" ht="18" customHeight="1" x14ac:dyDescent="0.25">
      <c r="M565" s="24"/>
    </row>
    <row r="566" spans="13:13" ht="18" customHeight="1" x14ac:dyDescent="0.25">
      <c r="M566" s="24"/>
    </row>
    <row r="567" spans="13:13" ht="18" customHeight="1" x14ac:dyDescent="0.25">
      <c r="M567" s="24"/>
    </row>
    <row r="568" spans="13:13" ht="18" customHeight="1" x14ac:dyDescent="0.25">
      <c r="M568" s="24"/>
    </row>
    <row r="569" spans="13:13" ht="18" customHeight="1" x14ac:dyDescent="0.25">
      <c r="M569" s="24"/>
    </row>
    <row r="570" spans="13:13" ht="18" customHeight="1" x14ac:dyDescent="0.25">
      <c r="M570" s="24"/>
    </row>
    <row r="571" spans="13:13" ht="18" customHeight="1" x14ac:dyDescent="0.25">
      <c r="M571" s="24"/>
    </row>
    <row r="572" spans="13:13" ht="18" customHeight="1" x14ac:dyDescent="0.25">
      <c r="M572" s="24"/>
    </row>
    <row r="573" spans="13:13" ht="18" customHeight="1" x14ac:dyDescent="0.25">
      <c r="M573" s="24"/>
    </row>
    <row r="574" spans="13:13" ht="18" customHeight="1" x14ac:dyDescent="0.25">
      <c r="M574" s="24"/>
    </row>
    <row r="575" spans="13:13" ht="18" customHeight="1" x14ac:dyDescent="0.25">
      <c r="M575" s="24"/>
    </row>
    <row r="576" spans="13:13" ht="18" customHeight="1" x14ac:dyDescent="0.25">
      <c r="M576" s="24"/>
    </row>
    <row r="577" spans="13:13" ht="18" customHeight="1" x14ac:dyDescent="0.25">
      <c r="M577" s="24"/>
    </row>
    <row r="578" spans="13:13" ht="18" customHeight="1" x14ac:dyDescent="0.25">
      <c r="M578" s="24"/>
    </row>
    <row r="579" spans="13:13" ht="18" customHeight="1" x14ac:dyDescent="0.25">
      <c r="M579" s="24"/>
    </row>
    <row r="580" spans="13:13" ht="18" customHeight="1" x14ac:dyDescent="0.25">
      <c r="M580" s="24"/>
    </row>
    <row r="581" spans="13:13" ht="18" customHeight="1" x14ac:dyDescent="0.25">
      <c r="M581" s="24"/>
    </row>
    <row r="582" spans="13:13" ht="18" customHeight="1" x14ac:dyDescent="0.25">
      <c r="M582" s="24"/>
    </row>
    <row r="583" spans="13:13" ht="18" customHeight="1" x14ac:dyDescent="0.25">
      <c r="M583" s="24"/>
    </row>
    <row r="584" spans="13:13" ht="18" customHeight="1" x14ac:dyDescent="0.25">
      <c r="M584" s="24"/>
    </row>
    <row r="585" spans="13:13" ht="18" customHeight="1" x14ac:dyDescent="0.25">
      <c r="M585" s="24"/>
    </row>
    <row r="586" spans="13:13" ht="18" customHeight="1" x14ac:dyDescent="0.25">
      <c r="M586" s="24"/>
    </row>
    <row r="587" spans="13:13" ht="18" customHeight="1" x14ac:dyDescent="0.25">
      <c r="M587" s="24"/>
    </row>
    <row r="588" spans="13:13" ht="18" customHeight="1" x14ac:dyDescent="0.25">
      <c r="M588" s="24"/>
    </row>
    <row r="589" spans="13:13" ht="18" customHeight="1" x14ac:dyDescent="0.25">
      <c r="M589" s="24"/>
    </row>
    <row r="590" spans="13:13" ht="18" customHeight="1" x14ac:dyDescent="0.25">
      <c r="M590" s="24"/>
    </row>
    <row r="591" spans="13:13" ht="18" customHeight="1" x14ac:dyDescent="0.25">
      <c r="M591" s="24"/>
    </row>
    <row r="592" spans="13:13" ht="18" customHeight="1" x14ac:dyDescent="0.25">
      <c r="M592" s="24"/>
    </row>
    <row r="593" spans="13:13" ht="18" customHeight="1" x14ac:dyDescent="0.25">
      <c r="M593" s="24"/>
    </row>
    <row r="594" spans="13:13" ht="18" customHeight="1" x14ac:dyDescent="0.25">
      <c r="M594" s="24"/>
    </row>
    <row r="595" spans="13:13" ht="18" customHeight="1" x14ac:dyDescent="0.25">
      <c r="M595" s="24"/>
    </row>
    <row r="596" spans="13:13" ht="18" customHeight="1" x14ac:dyDescent="0.25">
      <c r="M596" s="24"/>
    </row>
    <row r="597" spans="13:13" ht="18" customHeight="1" x14ac:dyDescent="0.25">
      <c r="M597" s="24"/>
    </row>
    <row r="598" spans="13:13" ht="18" customHeight="1" x14ac:dyDescent="0.25">
      <c r="M598" s="24"/>
    </row>
    <row r="599" spans="13:13" ht="18" customHeight="1" x14ac:dyDescent="0.25">
      <c r="M599" s="24"/>
    </row>
    <row r="600" spans="13:13" ht="18" customHeight="1" x14ac:dyDescent="0.25">
      <c r="M600" s="24"/>
    </row>
    <row r="601" spans="13:13" ht="18" customHeight="1" x14ac:dyDescent="0.25">
      <c r="M601" s="24"/>
    </row>
    <row r="602" spans="13:13" ht="18" customHeight="1" x14ac:dyDescent="0.25">
      <c r="M602" s="24"/>
    </row>
    <row r="603" spans="13:13" ht="18" customHeight="1" x14ac:dyDescent="0.25">
      <c r="M603" s="24"/>
    </row>
    <row r="604" spans="13:13" ht="18" customHeight="1" x14ac:dyDescent="0.25">
      <c r="M604" s="24"/>
    </row>
    <row r="605" spans="13:13" ht="18" customHeight="1" x14ac:dyDescent="0.25">
      <c r="M605" s="24"/>
    </row>
    <row r="606" spans="13:13" ht="18" customHeight="1" x14ac:dyDescent="0.25">
      <c r="M606" s="24"/>
    </row>
    <row r="607" spans="13:13" ht="18" customHeight="1" x14ac:dyDescent="0.25">
      <c r="M607" s="24"/>
    </row>
    <row r="608" spans="13:13" ht="18" customHeight="1" x14ac:dyDescent="0.25">
      <c r="M608" s="24"/>
    </row>
    <row r="609" spans="13:13" ht="18" customHeight="1" x14ac:dyDescent="0.25">
      <c r="M609" s="24"/>
    </row>
    <row r="610" spans="13:13" ht="18" customHeight="1" x14ac:dyDescent="0.25">
      <c r="M610" s="24"/>
    </row>
    <row r="611" spans="13:13" ht="18" customHeight="1" x14ac:dyDescent="0.25">
      <c r="M611" s="24"/>
    </row>
    <row r="612" spans="13:13" ht="18" customHeight="1" x14ac:dyDescent="0.25">
      <c r="M612" s="24"/>
    </row>
    <row r="613" spans="13:13" ht="18" customHeight="1" x14ac:dyDescent="0.25">
      <c r="M613" s="24"/>
    </row>
    <row r="614" spans="13:13" ht="18" customHeight="1" x14ac:dyDescent="0.25">
      <c r="M614" s="24"/>
    </row>
    <row r="615" spans="13:13" ht="18" customHeight="1" x14ac:dyDescent="0.25">
      <c r="M615" s="24"/>
    </row>
    <row r="616" spans="13:13" ht="18" customHeight="1" x14ac:dyDescent="0.25">
      <c r="M616" s="24"/>
    </row>
    <row r="617" spans="13:13" ht="18" customHeight="1" x14ac:dyDescent="0.25">
      <c r="M617" s="24"/>
    </row>
    <row r="618" spans="13:13" ht="18" customHeight="1" x14ac:dyDescent="0.25">
      <c r="M618" s="24"/>
    </row>
    <row r="619" spans="13:13" ht="18" customHeight="1" x14ac:dyDescent="0.25">
      <c r="M619" s="24"/>
    </row>
    <row r="620" spans="13:13" ht="18" customHeight="1" x14ac:dyDescent="0.25">
      <c r="M620" s="24"/>
    </row>
    <row r="621" spans="13:13" ht="18" customHeight="1" x14ac:dyDescent="0.25">
      <c r="M621" s="24"/>
    </row>
    <row r="622" spans="13:13" ht="18" customHeight="1" x14ac:dyDescent="0.25">
      <c r="M622" s="24"/>
    </row>
    <row r="623" spans="13:13" ht="18" customHeight="1" x14ac:dyDescent="0.25">
      <c r="M623" s="24"/>
    </row>
    <row r="624" spans="13:13" ht="18" customHeight="1" x14ac:dyDescent="0.25">
      <c r="M624" s="24"/>
    </row>
    <row r="625" spans="13:13" ht="18" customHeight="1" x14ac:dyDescent="0.25">
      <c r="M625" s="24"/>
    </row>
    <row r="626" spans="13:13" ht="18" customHeight="1" x14ac:dyDescent="0.25">
      <c r="M626" s="24"/>
    </row>
    <row r="627" spans="13:13" ht="18" customHeight="1" x14ac:dyDescent="0.25">
      <c r="M627" s="24"/>
    </row>
    <row r="628" spans="13:13" ht="18" customHeight="1" x14ac:dyDescent="0.25">
      <c r="M628" s="24"/>
    </row>
    <row r="629" spans="13:13" ht="18" customHeight="1" x14ac:dyDescent="0.25">
      <c r="M629" s="24"/>
    </row>
    <row r="630" spans="13:13" ht="18" customHeight="1" x14ac:dyDescent="0.25">
      <c r="M630" s="24"/>
    </row>
    <row r="631" spans="13:13" ht="18" customHeight="1" x14ac:dyDescent="0.25">
      <c r="M631" s="24"/>
    </row>
    <row r="632" spans="13:13" ht="18" customHeight="1" x14ac:dyDescent="0.25">
      <c r="M632" s="24"/>
    </row>
    <row r="633" spans="13:13" ht="18" customHeight="1" x14ac:dyDescent="0.25">
      <c r="M633" s="24"/>
    </row>
    <row r="634" spans="13:13" ht="18" customHeight="1" x14ac:dyDescent="0.25">
      <c r="M634" s="24"/>
    </row>
    <row r="635" spans="13:13" ht="18" customHeight="1" x14ac:dyDescent="0.25">
      <c r="M635" s="24"/>
    </row>
    <row r="636" spans="13:13" ht="18" customHeight="1" x14ac:dyDescent="0.25">
      <c r="M636" s="24"/>
    </row>
    <row r="637" spans="13:13" ht="18" customHeight="1" x14ac:dyDescent="0.25">
      <c r="M637" s="24"/>
    </row>
    <row r="638" spans="13:13" ht="18" customHeight="1" x14ac:dyDescent="0.25">
      <c r="M638" s="24"/>
    </row>
    <row r="639" spans="13:13" ht="18" customHeight="1" x14ac:dyDescent="0.25">
      <c r="M639" s="24"/>
    </row>
    <row r="640" spans="13:13" ht="18" customHeight="1" x14ac:dyDescent="0.25">
      <c r="M640" s="24"/>
    </row>
    <row r="641" spans="13:13" ht="18" customHeight="1" x14ac:dyDescent="0.25">
      <c r="M641" s="24"/>
    </row>
    <row r="642" spans="13:13" ht="18" customHeight="1" x14ac:dyDescent="0.25">
      <c r="M642" s="24"/>
    </row>
    <row r="643" spans="13:13" ht="18" customHeight="1" x14ac:dyDescent="0.25">
      <c r="M643" s="24"/>
    </row>
    <row r="644" spans="13:13" ht="18" customHeight="1" x14ac:dyDescent="0.25">
      <c r="M644" s="24"/>
    </row>
    <row r="645" spans="13:13" ht="18" customHeight="1" x14ac:dyDescent="0.25">
      <c r="M645" s="24"/>
    </row>
    <row r="646" spans="13:13" ht="18" customHeight="1" x14ac:dyDescent="0.25">
      <c r="M646" s="24"/>
    </row>
    <row r="647" spans="13:13" ht="18" customHeight="1" x14ac:dyDescent="0.25">
      <c r="M647" s="24"/>
    </row>
    <row r="648" spans="13:13" ht="18" customHeight="1" x14ac:dyDescent="0.25">
      <c r="M648" s="24"/>
    </row>
    <row r="649" spans="13:13" ht="18" customHeight="1" x14ac:dyDescent="0.25">
      <c r="M649" s="24"/>
    </row>
    <row r="650" spans="13:13" ht="18" customHeight="1" x14ac:dyDescent="0.25">
      <c r="M650" s="24"/>
    </row>
    <row r="651" spans="13:13" ht="18" customHeight="1" x14ac:dyDescent="0.25">
      <c r="M651" s="24"/>
    </row>
    <row r="652" spans="13:13" ht="18" customHeight="1" x14ac:dyDescent="0.25">
      <c r="M652" s="24"/>
    </row>
    <row r="653" spans="13:13" ht="18" customHeight="1" x14ac:dyDescent="0.25">
      <c r="M653" s="24"/>
    </row>
    <row r="654" spans="13:13" ht="18" customHeight="1" x14ac:dyDescent="0.25">
      <c r="M654" s="24"/>
    </row>
    <row r="655" spans="13:13" ht="18" customHeight="1" x14ac:dyDescent="0.25">
      <c r="M655" s="24"/>
    </row>
    <row r="656" spans="13:13" ht="18" customHeight="1" x14ac:dyDescent="0.25">
      <c r="M656" s="24"/>
    </row>
    <row r="657" spans="13:13" ht="18" customHeight="1" x14ac:dyDescent="0.25">
      <c r="M657" s="24"/>
    </row>
    <row r="658" spans="13:13" ht="18" customHeight="1" x14ac:dyDescent="0.25">
      <c r="M658" s="24"/>
    </row>
    <row r="659" spans="13:13" ht="18" customHeight="1" x14ac:dyDescent="0.25">
      <c r="M659" s="24"/>
    </row>
    <row r="660" spans="13:13" ht="18" customHeight="1" x14ac:dyDescent="0.25">
      <c r="M660" s="24"/>
    </row>
    <row r="661" spans="13:13" ht="18" customHeight="1" x14ac:dyDescent="0.25">
      <c r="M661" s="24"/>
    </row>
    <row r="662" spans="13:13" ht="18" customHeight="1" x14ac:dyDescent="0.25">
      <c r="M662" s="24"/>
    </row>
    <row r="663" spans="13:13" ht="18" customHeight="1" x14ac:dyDescent="0.25">
      <c r="M663" s="24"/>
    </row>
    <row r="664" spans="13:13" ht="18" customHeight="1" x14ac:dyDescent="0.25">
      <c r="M664" s="24"/>
    </row>
    <row r="665" spans="13:13" ht="18" customHeight="1" x14ac:dyDescent="0.25">
      <c r="M665" s="24"/>
    </row>
    <row r="666" spans="13:13" ht="18" customHeight="1" x14ac:dyDescent="0.25">
      <c r="M666" s="24"/>
    </row>
    <row r="667" spans="13:13" ht="18" customHeight="1" x14ac:dyDescent="0.25">
      <c r="M667" s="24"/>
    </row>
    <row r="668" spans="13:13" ht="18" customHeight="1" x14ac:dyDescent="0.25">
      <c r="M668" s="24"/>
    </row>
    <row r="669" spans="13:13" ht="18" customHeight="1" x14ac:dyDescent="0.25">
      <c r="M669" s="24"/>
    </row>
    <row r="670" spans="13:13" ht="18" customHeight="1" x14ac:dyDescent="0.25">
      <c r="M670" s="24"/>
    </row>
    <row r="671" spans="13:13" ht="18" customHeight="1" x14ac:dyDescent="0.25">
      <c r="M671" s="24"/>
    </row>
    <row r="672" spans="13:13" ht="18" customHeight="1" x14ac:dyDescent="0.25">
      <c r="M672" s="24"/>
    </row>
    <row r="673" spans="13:13" ht="18" customHeight="1" x14ac:dyDescent="0.25">
      <c r="M673" s="24"/>
    </row>
    <row r="674" spans="13:13" ht="18" customHeight="1" x14ac:dyDescent="0.25">
      <c r="M674" s="24"/>
    </row>
    <row r="675" spans="13:13" ht="18" customHeight="1" x14ac:dyDescent="0.25">
      <c r="M675" s="24"/>
    </row>
    <row r="676" spans="13:13" ht="18" customHeight="1" x14ac:dyDescent="0.25">
      <c r="M676" s="24"/>
    </row>
    <row r="677" spans="13:13" ht="18" customHeight="1" x14ac:dyDescent="0.25">
      <c r="M677" s="24"/>
    </row>
    <row r="678" spans="13:13" ht="18" customHeight="1" x14ac:dyDescent="0.25">
      <c r="M678" s="24"/>
    </row>
    <row r="679" spans="13:13" ht="18" customHeight="1" x14ac:dyDescent="0.25">
      <c r="M679" s="24"/>
    </row>
    <row r="680" spans="13:13" ht="18" customHeight="1" x14ac:dyDescent="0.25">
      <c r="M680" s="24"/>
    </row>
    <row r="681" spans="13:13" ht="18" customHeight="1" x14ac:dyDescent="0.25">
      <c r="M681" s="24"/>
    </row>
    <row r="682" spans="13:13" ht="18" customHeight="1" x14ac:dyDescent="0.25">
      <c r="M682" s="24"/>
    </row>
    <row r="683" spans="13:13" ht="18" customHeight="1" x14ac:dyDescent="0.25">
      <c r="M683" s="24"/>
    </row>
    <row r="684" spans="13:13" ht="18" customHeight="1" x14ac:dyDescent="0.25">
      <c r="M684" s="24"/>
    </row>
    <row r="685" spans="13:13" ht="18" customHeight="1" x14ac:dyDescent="0.25">
      <c r="M685" s="24"/>
    </row>
    <row r="686" spans="13:13" ht="18" customHeight="1" x14ac:dyDescent="0.25">
      <c r="M686" s="24"/>
    </row>
    <row r="687" spans="13:13" ht="18" customHeight="1" x14ac:dyDescent="0.25">
      <c r="M687" s="24"/>
    </row>
    <row r="688" spans="13:13" ht="18" customHeight="1" x14ac:dyDescent="0.25">
      <c r="M688" s="24"/>
    </row>
    <row r="689" spans="13:13" ht="18" customHeight="1" x14ac:dyDescent="0.25">
      <c r="M689" s="24"/>
    </row>
    <row r="690" spans="13:13" ht="18" customHeight="1" x14ac:dyDescent="0.25">
      <c r="M690" s="24"/>
    </row>
    <row r="691" spans="13:13" ht="18" customHeight="1" x14ac:dyDescent="0.25">
      <c r="M691" s="24"/>
    </row>
    <row r="692" spans="13:13" ht="18" customHeight="1" x14ac:dyDescent="0.25">
      <c r="M692" s="24"/>
    </row>
    <row r="693" spans="13:13" ht="18" customHeight="1" x14ac:dyDescent="0.25">
      <c r="M693" s="24"/>
    </row>
    <row r="694" spans="13:13" ht="18" customHeight="1" x14ac:dyDescent="0.25">
      <c r="M694" s="24"/>
    </row>
    <row r="695" spans="13:13" ht="18" customHeight="1" x14ac:dyDescent="0.25">
      <c r="M695" s="24"/>
    </row>
    <row r="696" spans="13:13" ht="18" customHeight="1" x14ac:dyDescent="0.25">
      <c r="M696" s="24"/>
    </row>
    <row r="697" spans="13:13" ht="18" customHeight="1" x14ac:dyDescent="0.25">
      <c r="M697" s="24"/>
    </row>
    <row r="698" spans="13:13" ht="18" customHeight="1" x14ac:dyDescent="0.25">
      <c r="M698" s="24"/>
    </row>
    <row r="699" spans="13:13" ht="18" customHeight="1" x14ac:dyDescent="0.25">
      <c r="M699" s="24"/>
    </row>
    <row r="700" spans="13:13" ht="18" customHeight="1" x14ac:dyDescent="0.25">
      <c r="M700" s="24"/>
    </row>
    <row r="701" spans="13:13" ht="18" customHeight="1" x14ac:dyDescent="0.25">
      <c r="M701" s="24"/>
    </row>
    <row r="702" spans="13:13" ht="18" customHeight="1" x14ac:dyDescent="0.25">
      <c r="M702" s="24"/>
    </row>
    <row r="703" spans="13:13" ht="18" customHeight="1" x14ac:dyDescent="0.25">
      <c r="M703" s="24"/>
    </row>
    <row r="704" spans="13:13" ht="18" customHeight="1" x14ac:dyDescent="0.25">
      <c r="M704" s="24"/>
    </row>
    <row r="705" spans="13:13" ht="18" customHeight="1" x14ac:dyDescent="0.25">
      <c r="M705" s="24"/>
    </row>
    <row r="706" spans="13:13" ht="18" customHeight="1" x14ac:dyDescent="0.25">
      <c r="M706" s="24"/>
    </row>
    <row r="707" spans="13:13" ht="18" customHeight="1" x14ac:dyDescent="0.25">
      <c r="M707" s="24"/>
    </row>
    <row r="708" spans="13:13" ht="18" customHeight="1" x14ac:dyDescent="0.25">
      <c r="M708" s="24"/>
    </row>
    <row r="709" spans="13:13" ht="18" customHeight="1" x14ac:dyDescent="0.25">
      <c r="M709" s="24"/>
    </row>
    <row r="710" spans="13:13" ht="18" customHeight="1" x14ac:dyDescent="0.25">
      <c r="M710" s="24"/>
    </row>
    <row r="711" spans="13:13" ht="18" customHeight="1" x14ac:dyDescent="0.25">
      <c r="M711" s="24"/>
    </row>
    <row r="712" spans="13:13" ht="18" customHeight="1" x14ac:dyDescent="0.25">
      <c r="M712" s="24"/>
    </row>
    <row r="713" spans="13:13" ht="18" customHeight="1" x14ac:dyDescent="0.25">
      <c r="M713" s="24"/>
    </row>
    <row r="714" spans="13:13" ht="18" customHeight="1" x14ac:dyDescent="0.25">
      <c r="M714" s="24"/>
    </row>
    <row r="715" spans="13:13" ht="18" customHeight="1" x14ac:dyDescent="0.25">
      <c r="M715" s="24"/>
    </row>
    <row r="716" spans="13:13" ht="18" customHeight="1" x14ac:dyDescent="0.25">
      <c r="M716" s="24"/>
    </row>
    <row r="717" spans="13:13" ht="18" customHeight="1" x14ac:dyDescent="0.25">
      <c r="M717" s="24"/>
    </row>
    <row r="718" spans="13:13" ht="18" customHeight="1" x14ac:dyDescent="0.25">
      <c r="M718" s="24"/>
    </row>
    <row r="719" spans="13:13" ht="18" customHeight="1" x14ac:dyDescent="0.25">
      <c r="M719" s="24"/>
    </row>
    <row r="720" spans="13:13" ht="18" customHeight="1" x14ac:dyDescent="0.25">
      <c r="M720" s="24"/>
    </row>
    <row r="721" spans="13:13" ht="18" customHeight="1" x14ac:dyDescent="0.25">
      <c r="M721" s="24"/>
    </row>
    <row r="722" spans="13:13" ht="18" customHeight="1" x14ac:dyDescent="0.25">
      <c r="M722" s="24"/>
    </row>
    <row r="723" spans="13:13" ht="18" customHeight="1" x14ac:dyDescent="0.25">
      <c r="M723" s="24"/>
    </row>
    <row r="724" spans="13:13" ht="18" customHeight="1" x14ac:dyDescent="0.25">
      <c r="M724" s="24"/>
    </row>
    <row r="725" spans="13:13" ht="18" customHeight="1" x14ac:dyDescent="0.25">
      <c r="M725" s="24"/>
    </row>
    <row r="726" spans="13:13" ht="18" customHeight="1" x14ac:dyDescent="0.25">
      <c r="M726" s="24"/>
    </row>
    <row r="727" spans="13:13" ht="18" customHeight="1" x14ac:dyDescent="0.25">
      <c r="M727" s="24"/>
    </row>
    <row r="728" spans="13:13" ht="18" customHeight="1" x14ac:dyDescent="0.25">
      <c r="M728" s="24"/>
    </row>
    <row r="729" spans="13:13" ht="18" customHeight="1" x14ac:dyDescent="0.25">
      <c r="M729" s="24"/>
    </row>
    <row r="730" spans="13:13" ht="18" customHeight="1" x14ac:dyDescent="0.25">
      <c r="M730" s="24"/>
    </row>
    <row r="731" spans="13:13" ht="18" customHeight="1" x14ac:dyDescent="0.25">
      <c r="M731" s="24"/>
    </row>
    <row r="732" spans="13:13" ht="18" customHeight="1" x14ac:dyDescent="0.25">
      <c r="M732" s="24"/>
    </row>
    <row r="733" spans="13:13" ht="18" customHeight="1" x14ac:dyDescent="0.25">
      <c r="M733" s="24"/>
    </row>
    <row r="734" spans="13:13" ht="18" customHeight="1" x14ac:dyDescent="0.25">
      <c r="M734" s="24"/>
    </row>
    <row r="735" spans="13:13" ht="18" customHeight="1" x14ac:dyDescent="0.25">
      <c r="M735" s="24"/>
    </row>
    <row r="736" spans="13:13" ht="18" customHeight="1" x14ac:dyDescent="0.25">
      <c r="M736" s="24"/>
    </row>
    <row r="737" spans="13:13" ht="18" customHeight="1" x14ac:dyDescent="0.25">
      <c r="M737" s="24"/>
    </row>
    <row r="738" spans="13:13" ht="18" customHeight="1" x14ac:dyDescent="0.25">
      <c r="M738" s="24"/>
    </row>
    <row r="739" spans="13:13" ht="18" customHeight="1" x14ac:dyDescent="0.25">
      <c r="M739" s="24"/>
    </row>
    <row r="740" spans="13:13" ht="18" customHeight="1" x14ac:dyDescent="0.25">
      <c r="M740" s="24"/>
    </row>
    <row r="741" spans="13:13" ht="18" customHeight="1" x14ac:dyDescent="0.25">
      <c r="M741" s="24"/>
    </row>
    <row r="742" spans="13:13" ht="18" customHeight="1" x14ac:dyDescent="0.25">
      <c r="M742" s="24"/>
    </row>
    <row r="743" spans="13:13" ht="18" customHeight="1" x14ac:dyDescent="0.25">
      <c r="M743" s="24"/>
    </row>
    <row r="744" spans="13:13" ht="18" customHeight="1" x14ac:dyDescent="0.25">
      <c r="M744" s="24"/>
    </row>
    <row r="745" spans="13:13" ht="18" customHeight="1" x14ac:dyDescent="0.25">
      <c r="M745" s="24"/>
    </row>
    <row r="746" spans="13:13" ht="18" customHeight="1" x14ac:dyDescent="0.25">
      <c r="M746" s="24"/>
    </row>
    <row r="747" spans="13:13" ht="18" customHeight="1" x14ac:dyDescent="0.25">
      <c r="M747" s="24"/>
    </row>
    <row r="748" spans="13:13" ht="18" customHeight="1" x14ac:dyDescent="0.25">
      <c r="M748" s="24"/>
    </row>
    <row r="749" spans="13:13" ht="18" customHeight="1" x14ac:dyDescent="0.25">
      <c r="M749" s="24"/>
    </row>
    <row r="750" spans="13:13" ht="18" customHeight="1" x14ac:dyDescent="0.25">
      <c r="M750" s="24"/>
    </row>
    <row r="751" spans="13:13" ht="18" customHeight="1" x14ac:dyDescent="0.25">
      <c r="M751" s="24"/>
    </row>
    <row r="752" spans="13:13" ht="18" customHeight="1" x14ac:dyDescent="0.25">
      <c r="M752" s="24"/>
    </row>
    <row r="753" spans="13:13" ht="18" customHeight="1" x14ac:dyDescent="0.25">
      <c r="M753" s="24"/>
    </row>
    <row r="754" spans="13:13" ht="18" customHeight="1" x14ac:dyDescent="0.25">
      <c r="M754" s="24"/>
    </row>
    <row r="755" spans="13:13" ht="18" customHeight="1" x14ac:dyDescent="0.25">
      <c r="M755" s="24"/>
    </row>
    <row r="756" spans="13:13" ht="18" customHeight="1" x14ac:dyDescent="0.25">
      <c r="M756" s="24"/>
    </row>
    <row r="757" spans="13:13" ht="18" customHeight="1" x14ac:dyDescent="0.25">
      <c r="M757" s="24"/>
    </row>
    <row r="758" spans="13:13" ht="18" customHeight="1" x14ac:dyDescent="0.25">
      <c r="M758" s="24"/>
    </row>
    <row r="759" spans="13:13" ht="18" customHeight="1" x14ac:dyDescent="0.25">
      <c r="M759" s="24"/>
    </row>
    <row r="760" spans="13:13" ht="18" customHeight="1" x14ac:dyDescent="0.25">
      <c r="M760" s="24"/>
    </row>
    <row r="761" spans="13:13" ht="18" customHeight="1" x14ac:dyDescent="0.25">
      <c r="M761" s="24"/>
    </row>
    <row r="762" spans="13:13" ht="18" customHeight="1" x14ac:dyDescent="0.25">
      <c r="M762" s="24"/>
    </row>
    <row r="763" spans="13:13" ht="18" customHeight="1" x14ac:dyDescent="0.25">
      <c r="M763" s="24"/>
    </row>
    <row r="764" spans="13:13" ht="18" customHeight="1" x14ac:dyDescent="0.25">
      <c r="M764" s="24"/>
    </row>
    <row r="765" spans="13:13" ht="18" customHeight="1" x14ac:dyDescent="0.25">
      <c r="M765" s="24"/>
    </row>
    <row r="766" spans="13:13" ht="18" customHeight="1" x14ac:dyDescent="0.25">
      <c r="M766" s="24"/>
    </row>
    <row r="767" spans="13:13" ht="18" customHeight="1" x14ac:dyDescent="0.25">
      <c r="M767" s="24"/>
    </row>
    <row r="768" spans="13:13" ht="18" customHeight="1" x14ac:dyDescent="0.25">
      <c r="M768" s="24"/>
    </row>
    <row r="769" spans="13:13" ht="18" customHeight="1" x14ac:dyDescent="0.25">
      <c r="M769" s="24"/>
    </row>
    <row r="770" spans="13:13" ht="18" customHeight="1" x14ac:dyDescent="0.25">
      <c r="M770" s="24"/>
    </row>
    <row r="771" spans="13:13" ht="18" customHeight="1" x14ac:dyDescent="0.25">
      <c r="M771" s="24"/>
    </row>
    <row r="772" spans="13:13" ht="18" customHeight="1" x14ac:dyDescent="0.25">
      <c r="M772" s="24"/>
    </row>
    <row r="773" spans="13:13" ht="18" customHeight="1" x14ac:dyDescent="0.25">
      <c r="M773" s="24"/>
    </row>
    <row r="774" spans="13:13" ht="18" customHeight="1" x14ac:dyDescent="0.25">
      <c r="M774" s="24"/>
    </row>
    <row r="775" spans="13:13" ht="18" customHeight="1" x14ac:dyDescent="0.25">
      <c r="M775" s="24"/>
    </row>
    <row r="776" spans="13:13" ht="18" customHeight="1" x14ac:dyDescent="0.25">
      <c r="M776" s="24"/>
    </row>
    <row r="777" spans="13:13" ht="18" customHeight="1" x14ac:dyDescent="0.25">
      <c r="M777" s="24"/>
    </row>
    <row r="778" spans="13:13" ht="18" customHeight="1" x14ac:dyDescent="0.25">
      <c r="M778" s="24"/>
    </row>
    <row r="779" spans="13:13" ht="18" customHeight="1" x14ac:dyDescent="0.25">
      <c r="M779" s="24"/>
    </row>
    <row r="780" spans="13:13" ht="18" customHeight="1" x14ac:dyDescent="0.25">
      <c r="M780" s="24"/>
    </row>
    <row r="781" spans="13:13" ht="18" customHeight="1" x14ac:dyDescent="0.25">
      <c r="M781" s="24"/>
    </row>
    <row r="782" spans="13:13" ht="18" customHeight="1" x14ac:dyDescent="0.25">
      <c r="M782" s="24"/>
    </row>
    <row r="783" spans="13:13" ht="18" customHeight="1" x14ac:dyDescent="0.25">
      <c r="M783" s="24"/>
    </row>
    <row r="784" spans="13:13" ht="18" customHeight="1" x14ac:dyDescent="0.25">
      <c r="M784" s="24"/>
    </row>
    <row r="785" spans="13:13" ht="18" customHeight="1" x14ac:dyDescent="0.25">
      <c r="M785" s="24"/>
    </row>
    <row r="786" spans="13:13" ht="18" customHeight="1" x14ac:dyDescent="0.25">
      <c r="M786" s="24"/>
    </row>
    <row r="787" spans="13:13" ht="18" customHeight="1" x14ac:dyDescent="0.25">
      <c r="M787" s="24"/>
    </row>
    <row r="788" spans="13:13" ht="18" customHeight="1" x14ac:dyDescent="0.25">
      <c r="M788" s="24"/>
    </row>
    <row r="789" spans="13:13" ht="18" customHeight="1" x14ac:dyDescent="0.25">
      <c r="M789" s="24"/>
    </row>
    <row r="790" spans="13:13" ht="18" customHeight="1" x14ac:dyDescent="0.25">
      <c r="M790" s="24"/>
    </row>
    <row r="791" spans="13:13" ht="18" customHeight="1" x14ac:dyDescent="0.25">
      <c r="M791" s="24"/>
    </row>
    <row r="792" spans="13:13" ht="18" customHeight="1" x14ac:dyDescent="0.25">
      <c r="M792" s="24"/>
    </row>
    <row r="793" spans="13:13" ht="18" customHeight="1" x14ac:dyDescent="0.25">
      <c r="M793" s="24"/>
    </row>
    <row r="794" spans="13:13" ht="18" customHeight="1" x14ac:dyDescent="0.25">
      <c r="M794" s="24"/>
    </row>
    <row r="795" spans="13:13" ht="18" customHeight="1" x14ac:dyDescent="0.25">
      <c r="M795" s="24"/>
    </row>
    <row r="796" spans="13:13" ht="18" customHeight="1" x14ac:dyDescent="0.25">
      <c r="M796" s="24"/>
    </row>
    <row r="797" spans="13:13" ht="18" customHeight="1" x14ac:dyDescent="0.25">
      <c r="M797" s="24"/>
    </row>
    <row r="798" spans="13:13" ht="18" customHeight="1" x14ac:dyDescent="0.25">
      <c r="M798" s="24"/>
    </row>
    <row r="799" spans="13:13" ht="18" customHeight="1" x14ac:dyDescent="0.25">
      <c r="M799" s="24"/>
    </row>
    <row r="800" spans="13:13" ht="18" customHeight="1" x14ac:dyDescent="0.25">
      <c r="M800" s="24"/>
    </row>
    <row r="801" spans="13:13" ht="18" customHeight="1" x14ac:dyDescent="0.25">
      <c r="M801" s="24"/>
    </row>
    <row r="802" spans="13:13" ht="18" customHeight="1" x14ac:dyDescent="0.25">
      <c r="M802" s="24"/>
    </row>
    <row r="803" spans="13:13" ht="18" customHeight="1" x14ac:dyDescent="0.25">
      <c r="M803" s="24"/>
    </row>
    <row r="804" spans="13:13" ht="18" customHeight="1" x14ac:dyDescent="0.25">
      <c r="M804" s="24"/>
    </row>
    <row r="805" spans="13:13" ht="18" customHeight="1" x14ac:dyDescent="0.25">
      <c r="M805" s="24"/>
    </row>
    <row r="806" spans="13:13" ht="18" customHeight="1" x14ac:dyDescent="0.25">
      <c r="M806" s="24"/>
    </row>
    <row r="807" spans="13:13" ht="18" customHeight="1" x14ac:dyDescent="0.25">
      <c r="M807" s="24"/>
    </row>
    <row r="808" spans="13:13" ht="18" customHeight="1" x14ac:dyDescent="0.25">
      <c r="M808" s="24"/>
    </row>
    <row r="809" spans="13:13" ht="18" customHeight="1" x14ac:dyDescent="0.25">
      <c r="M809" s="24"/>
    </row>
    <row r="810" spans="13:13" ht="18" customHeight="1" x14ac:dyDescent="0.25">
      <c r="M810" s="24"/>
    </row>
    <row r="811" spans="13:13" ht="18" customHeight="1" x14ac:dyDescent="0.25">
      <c r="M811" s="24"/>
    </row>
    <row r="812" spans="13:13" ht="18" customHeight="1" x14ac:dyDescent="0.25">
      <c r="M812" s="24"/>
    </row>
    <row r="813" spans="13:13" ht="18" customHeight="1" x14ac:dyDescent="0.25">
      <c r="M813" s="24"/>
    </row>
    <row r="814" spans="13:13" ht="18" customHeight="1" x14ac:dyDescent="0.25">
      <c r="M814" s="24"/>
    </row>
    <row r="815" spans="13:13" ht="18" customHeight="1" x14ac:dyDescent="0.25">
      <c r="M815" s="24"/>
    </row>
    <row r="816" spans="13:13" ht="18" customHeight="1" x14ac:dyDescent="0.25">
      <c r="M816" s="24"/>
    </row>
    <row r="817" spans="13:13" ht="18" customHeight="1" x14ac:dyDescent="0.25">
      <c r="M817" s="24"/>
    </row>
    <row r="818" spans="13:13" ht="18" customHeight="1" x14ac:dyDescent="0.25">
      <c r="M818" s="24"/>
    </row>
    <row r="819" spans="13:13" ht="18" customHeight="1" x14ac:dyDescent="0.25">
      <c r="M819" s="24"/>
    </row>
    <row r="820" spans="13:13" ht="18" customHeight="1" x14ac:dyDescent="0.25">
      <c r="M820" s="24"/>
    </row>
    <row r="821" spans="13:13" ht="18" customHeight="1" x14ac:dyDescent="0.25">
      <c r="M821" s="24"/>
    </row>
    <row r="822" spans="13:13" ht="18" customHeight="1" x14ac:dyDescent="0.25">
      <c r="M822" s="24"/>
    </row>
    <row r="823" spans="13:13" ht="18" customHeight="1" x14ac:dyDescent="0.25">
      <c r="M823" s="24"/>
    </row>
    <row r="824" spans="13:13" ht="18" customHeight="1" x14ac:dyDescent="0.25">
      <c r="M824" s="24"/>
    </row>
    <row r="825" spans="13:13" ht="18" customHeight="1" x14ac:dyDescent="0.25">
      <c r="M825" s="24"/>
    </row>
    <row r="826" spans="13:13" ht="18" customHeight="1" x14ac:dyDescent="0.25">
      <c r="M826" s="24"/>
    </row>
    <row r="827" spans="13:13" ht="18" customHeight="1" x14ac:dyDescent="0.25">
      <c r="M827" s="24"/>
    </row>
    <row r="828" spans="13:13" ht="18" customHeight="1" x14ac:dyDescent="0.25">
      <c r="M828" s="24"/>
    </row>
    <row r="829" spans="13:13" ht="18" customHeight="1" x14ac:dyDescent="0.25">
      <c r="M829" s="24"/>
    </row>
    <row r="830" spans="13:13" ht="18" customHeight="1" x14ac:dyDescent="0.25">
      <c r="M830" s="24"/>
    </row>
    <row r="831" spans="13:13" ht="18" customHeight="1" x14ac:dyDescent="0.25">
      <c r="M831" s="24"/>
    </row>
    <row r="832" spans="13:13" ht="18" customHeight="1" x14ac:dyDescent="0.25">
      <c r="M832" s="24"/>
    </row>
    <row r="833" spans="13:13" ht="18" customHeight="1" x14ac:dyDescent="0.25">
      <c r="M833" s="24"/>
    </row>
    <row r="834" spans="13:13" ht="18" customHeight="1" x14ac:dyDescent="0.25">
      <c r="M834" s="24"/>
    </row>
    <row r="835" spans="13:13" ht="18" customHeight="1" x14ac:dyDescent="0.25">
      <c r="M835" s="24"/>
    </row>
    <row r="836" spans="13:13" ht="18" customHeight="1" x14ac:dyDescent="0.25">
      <c r="M836" s="24"/>
    </row>
    <row r="837" spans="13:13" ht="18" customHeight="1" x14ac:dyDescent="0.25">
      <c r="M837" s="24"/>
    </row>
    <row r="838" spans="13:13" ht="18" customHeight="1" x14ac:dyDescent="0.25">
      <c r="M838" s="24"/>
    </row>
    <row r="839" spans="13:13" ht="18" customHeight="1" x14ac:dyDescent="0.25">
      <c r="M839" s="24"/>
    </row>
    <row r="840" spans="13:13" ht="18" customHeight="1" x14ac:dyDescent="0.25">
      <c r="M840" s="24"/>
    </row>
    <row r="841" spans="13:13" ht="18" customHeight="1" x14ac:dyDescent="0.25">
      <c r="M841" s="24"/>
    </row>
    <row r="842" spans="13:13" ht="18" customHeight="1" x14ac:dyDescent="0.25">
      <c r="M842" s="24"/>
    </row>
    <row r="843" spans="13:13" ht="18" customHeight="1" x14ac:dyDescent="0.25">
      <c r="M843" s="24"/>
    </row>
    <row r="844" spans="13:13" ht="18" customHeight="1" x14ac:dyDescent="0.25">
      <c r="M844" s="24"/>
    </row>
    <row r="845" spans="13:13" ht="18" customHeight="1" x14ac:dyDescent="0.25">
      <c r="M845" s="24"/>
    </row>
    <row r="846" spans="13:13" ht="18" customHeight="1" x14ac:dyDescent="0.25">
      <c r="M846" s="24"/>
    </row>
    <row r="847" spans="13:13" ht="18" customHeight="1" x14ac:dyDescent="0.25">
      <c r="M847" s="24"/>
    </row>
    <row r="848" spans="13:13" ht="18" customHeight="1" x14ac:dyDescent="0.25">
      <c r="M848" s="24"/>
    </row>
    <row r="849" spans="13:13" ht="18" customHeight="1" x14ac:dyDescent="0.25">
      <c r="M849" s="24"/>
    </row>
    <row r="850" spans="13:13" ht="18" customHeight="1" x14ac:dyDescent="0.25">
      <c r="M850" s="24"/>
    </row>
    <row r="851" spans="13:13" ht="18" customHeight="1" x14ac:dyDescent="0.25">
      <c r="M851" s="24"/>
    </row>
    <row r="852" spans="13:13" ht="18" customHeight="1" x14ac:dyDescent="0.25">
      <c r="M852" s="24"/>
    </row>
    <row r="853" spans="13:13" ht="18" customHeight="1" x14ac:dyDescent="0.25">
      <c r="M853" s="24"/>
    </row>
    <row r="854" spans="13:13" ht="18" customHeight="1" x14ac:dyDescent="0.25">
      <c r="M854" s="24"/>
    </row>
    <row r="855" spans="13:13" ht="18" customHeight="1" x14ac:dyDescent="0.25">
      <c r="M855" s="24"/>
    </row>
    <row r="856" spans="13:13" ht="18" customHeight="1" x14ac:dyDescent="0.25">
      <c r="M856" s="24"/>
    </row>
    <row r="857" spans="13:13" ht="18" customHeight="1" x14ac:dyDescent="0.25">
      <c r="M857" s="24"/>
    </row>
    <row r="858" spans="13:13" ht="18" customHeight="1" x14ac:dyDescent="0.25">
      <c r="M858" s="24"/>
    </row>
    <row r="859" spans="13:13" ht="18" customHeight="1" x14ac:dyDescent="0.25">
      <c r="M859" s="24"/>
    </row>
    <row r="860" spans="13:13" ht="18" customHeight="1" x14ac:dyDescent="0.25">
      <c r="M860" s="24"/>
    </row>
    <row r="861" spans="13:13" ht="18" customHeight="1" x14ac:dyDescent="0.25">
      <c r="M861" s="24"/>
    </row>
    <row r="862" spans="13:13" ht="18" customHeight="1" x14ac:dyDescent="0.25">
      <c r="M862" s="24"/>
    </row>
    <row r="863" spans="13:13" ht="18" customHeight="1" x14ac:dyDescent="0.25">
      <c r="M863" s="24"/>
    </row>
    <row r="864" spans="13:13" ht="18" customHeight="1" x14ac:dyDescent="0.25">
      <c r="M864" s="24"/>
    </row>
    <row r="865" spans="13:13" ht="18" customHeight="1" x14ac:dyDescent="0.25">
      <c r="M865" s="24"/>
    </row>
    <row r="866" spans="13:13" ht="18" customHeight="1" x14ac:dyDescent="0.25">
      <c r="M866" s="24"/>
    </row>
    <row r="867" spans="13:13" ht="18" customHeight="1" x14ac:dyDescent="0.25">
      <c r="M867" s="24"/>
    </row>
    <row r="868" spans="13:13" ht="18" customHeight="1" x14ac:dyDescent="0.25">
      <c r="M868" s="24"/>
    </row>
    <row r="869" spans="13:13" ht="18" customHeight="1" x14ac:dyDescent="0.25">
      <c r="M869" s="24"/>
    </row>
    <row r="870" spans="13:13" ht="18" customHeight="1" x14ac:dyDescent="0.25">
      <c r="M870" s="24"/>
    </row>
    <row r="871" spans="13:13" ht="18" customHeight="1" x14ac:dyDescent="0.25">
      <c r="M871" s="24"/>
    </row>
    <row r="872" spans="13:13" ht="18" customHeight="1" x14ac:dyDescent="0.25">
      <c r="M872" s="24"/>
    </row>
    <row r="873" spans="13:13" ht="18" customHeight="1" x14ac:dyDescent="0.25">
      <c r="M873" s="24"/>
    </row>
    <row r="874" spans="13:13" ht="18" customHeight="1" x14ac:dyDescent="0.25">
      <c r="M874" s="24"/>
    </row>
    <row r="875" spans="13:13" ht="18" customHeight="1" x14ac:dyDescent="0.25">
      <c r="M875" s="24"/>
    </row>
    <row r="876" spans="13:13" ht="18" customHeight="1" x14ac:dyDescent="0.25">
      <c r="M876" s="24"/>
    </row>
    <row r="877" spans="13:13" ht="18" customHeight="1" x14ac:dyDescent="0.25">
      <c r="M877" s="24"/>
    </row>
    <row r="878" spans="13:13" ht="18" customHeight="1" x14ac:dyDescent="0.25">
      <c r="M878" s="24"/>
    </row>
    <row r="879" spans="13:13" ht="18" customHeight="1" x14ac:dyDescent="0.25">
      <c r="M879" s="24"/>
    </row>
    <row r="880" spans="13:13" ht="18" customHeight="1" x14ac:dyDescent="0.25">
      <c r="M880" s="24"/>
    </row>
    <row r="881" spans="13:13" ht="18" customHeight="1" x14ac:dyDescent="0.25">
      <c r="M881" s="24"/>
    </row>
    <row r="882" spans="13:13" ht="18" customHeight="1" x14ac:dyDescent="0.25">
      <c r="M882" s="24"/>
    </row>
    <row r="883" spans="13:13" ht="18" customHeight="1" x14ac:dyDescent="0.25">
      <c r="M883" s="24"/>
    </row>
    <row r="884" spans="13:13" ht="18" customHeight="1" x14ac:dyDescent="0.25">
      <c r="M884" s="24"/>
    </row>
    <row r="885" spans="13:13" ht="18" customHeight="1" x14ac:dyDescent="0.25">
      <c r="M885" s="24"/>
    </row>
    <row r="886" spans="13:13" ht="18" customHeight="1" x14ac:dyDescent="0.25">
      <c r="M886" s="24"/>
    </row>
    <row r="887" spans="13:13" ht="18" customHeight="1" x14ac:dyDescent="0.25">
      <c r="M887" s="24"/>
    </row>
    <row r="888" spans="13:13" ht="18" customHeight="1" x14ac:dyDescent="0.25">
      <c r="M888" s="24"/>
    </row>
    <row r="889" spans="13:13" ht="18" customHeight="1" x14ac:dyDescent="0.25">
      <c r="M889" s="24"/>
    </row>
    <row r="890" spans="13:13" ht="18" customHeight="1" x14ac:dyDescent="0.25">
      <c r="M890" s="24"/>
    </row>
    <row r="891" spans="13:13" ht="18" customHeight="1" x14ac:dyDescent="0.25">
      <c r="M891" s="24"/>
    </row>
    <row r="892" spans="13:13" ht="18" customHeight="1" x14ac:dyDescent="0.25">
      <c r="M892" s="24"/>
    </row>
    <row r="893" spans="13:13" ht="18" customHeight="1" x14ac:dyDescent="0.25">
      <c r="M893" s="24"/>
    </row>
    <row r="894" spans="13:13" ht="18" customHeight="1" x14ac:dyDescent="0.25">
      <c r="M894" s="24"/>
    </row>
    <row r="895" spans="13:13" ht="18" customHeight="1" x14ac:dyDescent="0.25">
      <c r="M895" s="24"/>
    </row>
    <row r="896" spans="13:13" ht="18" customHeight="1" x14ac:dyDescent="0.25">
      <c r="M896" s="24"/>
    </row>
    <row r="897" spans="13:13" ht="18" customHeight="1" x14ac:dyDescent="0.25">
      <c r="M897" s="24"/>
    </row>
    <row r="898" spans="13:13" ht="18" customHeight="1" x14ac:dyDescent="0.25">
      <c r="M898" s="24"/>
    </row>
    <row r="899" spans="13:13" ht="18" customHeight="1" x14ac:dyDescent="0.25">
      <c r="M899" s="24"/>
    </row>
    <row r="900" spans="13:13" ht="18" customHeight="1" x14ac:dyDescent="0.25">
      <c r="M900" s="24"/>
    </row>
    <row r="901" spans="13:13" ht="18" customHeight="1" x14ac:dyDescent="0.25">
      <c r="M901" s="24"/>
    </row>
    <row r="902" spans="13:13" ht="18" customHeight="1" x14ac:dyDescent="0.25">
      <c r="M902" s="24"/>
    </row>
    <row r="903" spans="13:13" ht="18" customHeight="1" x14ac:dyDescent="0.25">
      <c r="M903" s="24"/>
    </row>
    <row r="904" spans="13:13" ht="18" customHeight="1" x14ac:dyDescent="0.25">
      <c r="M904" s="24"/>
    </row>
    <row r="905" spans="13:13" ht="18" customHeight="1" x14ac:dyDescent="0.25">
      <c r="M905" s="24"/>
    </row>
    <row r="906" spans="13:13" ht="18" customHeight="1" x14ac:dyDescent="0.25">
      <c r="M906" s="24"/>
    </row>
    <row r="907" spans="13:13" ht="18" customHeight="1" x14ac:dyDescent="0.25">
      <c r="M907" s="24"/>
    </row>
    <row r="908" spans="13:13" ht="18" customHeight="1" x14ac:dyDescent="0.25">
      <c r="M908" s="24"/>
    </row>
    <row r="909" spans="13:13" ht="18" customHeight="1" x14ac:dyDescent="0.25">
      <c r="M909" s="24"/>
    </row>
    <row r="910" spans="13:13" ht="18" customHeight="1" x14ac:dyDescent="0.25">
      <c r="M910" s="24"/>
    </row>
    <row r="911" spans="13:13" ht="18" customHeight="1" x14ac:dyDescent="0.25">
      <c r="M911" s="24"/>
    </row>
    <row r="912" spans="13:13" ht="18" customHeight="1" x14ac:dyDescent="0.25">
      <c r="M912" s="24"/>
    </row>
    <row r="913" spans="13:13" ht="18" customHeight="1" x14ac:dyDescent="0.25">
      <c r="M913" s="24"/>
    </row>
    <row r="914" spans="13:13" ht="18" customHeight="1" x14ac:dyDescent="0.25">
      <c r="M914" s="24"/>
    </row>
    <row r="915" spans="13:13" ht="18" customHeight="1" x14ac:dyDescent="0.25">
      <c r="M915" s="24"/>
    </row>
    <row r="916" spans="13:13" ht="18" customHeight="1" x14ac:dyDescent="0.25">
      <c r="M916" s="24"/>
    </row>
    <row r="917" spans="13:13" ht="18" customHeight="1" x14ac:dyDescent="0.25">
      <c r="M917" s="24"/>
    </row>
    <row r="918" spans="13:13" ht="18" customHeight="1" x14ac:dyDescent="0.25">
      <c r="M918" s="24"/>
    </row>
    <row r="919" spans="13:13" ht="18" customHeight="1" x14ac:dyDescent="0.25">
      <c r="M919" s="24"/>
    </row>
    <row r="920" spans="13:13" ht="18" customHeight="1" x14ac:dyDescent="0.25">
      <c r="M920" s="24"/>
    </row>
    <row r="921" spans="13:13" ht="18" customHeight="1" x14ac:dyDescent="0.25">
      <c r="M921" s="24"/>
    </row>
    <row r="922" spans="13:13" ht="18" customHeight="1" x14ac:dyDescent="0.25">
      <c r="M922" s="24"/>
    </row>
    <row r="923" spans="13:13" ht="18" customHeight="1" x14ac:dyDescent="0.25">
      <c r="M923" s="24"/>
    </row>
    <row r="924" spans="13:13" ht="18" customHeight="1" x14ac:dyDescent="0.25">
      <c r="M924" s="24"/>
    </row>
    <row r="925" spans="13:13" ht="18" customHeight="1" x14ac:dyDescent="0.25">
      <c r="M925" s="24"/>
    </row>
    <row r="926" spans="13:13" ht="18" customHeight="1" x14ac:dyDescent="0.25">
      <c r="M926" s="24"/>
    </row>
    <row r="927" spans="13:13" ht="18" customHeight="1" x14ac:dyDescent="0.25">
      <c r="M927" s="24"/>
    </row>
    <row r="928" spans="13:13" ht="18" customHeight="1" x14ac:dyDescent="0.25">
      <c r="M928" s="24"/>
    </row>
    <row r="929" spans="13:13" ht="18" customHeight="1" x14ac:dyDescent="0.25">
      <c r="M929" s="24"/>
    </row>
    <row r="930" spans="13:13" ht="18" customHeight="1" x14ac:dyDescent="0.25">
      <c r="M930" s="24"/>
    </row>
    <row r="931" spans="13:13" ht="18" customHeight="1" x14ac:dyDescent="0.25">
      <c r="M931" s="24"/>
    </row>
    <row r="932" spans="13:13" ht="18" customHeight="1" x14ac:dyDescent="0.25">
      <c r="M932" s="24"/>
    </row>
    <row r="933" spans="13:13" ht="18" customHeight="1" x14ac:dyDescent="0.25">
      <c r="M933" s="24"/>
    </row>
    <row r="934" spans="13:13" ht="18" customHeight="1" x14ac:dyDescent="0.25">
      <c r="M934" s="24"/>
    </row>
    <row r="935" spans="13:13" ht="18" customHeight="1" x14ac:dyDescent="0.25">
      <c r="M935" s="24"/>
    </row>
    <row r="936" spans="13:13" ht="18" customHeight="1" x14ac:dyDescent="0.25">
      <c r="M936" s="24"/>
    </row>
    <row r="937" spans="13:13" ht="18" customHeight="1" x14ac:dyDescent="0.25">
      <c r="M937" s="24"/>
    </row>
    <row r="938" spans="13:13" ht="18" customHeight="1" x14ac:dyDescent="0.25">
      <c r="M938" s="24"/>
    </row>
    <row r="939" spans="13:13" ht="18" customHeight="1" x14ac:dyDescent="0.25">
      <c r="M939" s="24"/>
    </row>
    <row r="940" spans="13:13" ht="18" customHeight="1" x14ac:dyDescent="0.25">
      <c r="M940" s="24"/>
    </row>
    <row r="941" spans="13:13" ht="18" customHeight="1" x14ac:dyDescent="0.25">
      <c r="M941" s="24"/>
    </row>
    <row r="942" spans="13:13" ht="18" customHeight="1" x14ac:dyDescent="0.25">
      <c r="M942" s="24"/>
    </row>
    <row r="943" spans="13:13" ht="18" customHeight="1" x14ac:dyDescent="0.25">
      <c r="M943" s="24"/>
    </row>
    <row r="944" spans="13:13" ht="18" customHeight="1" x14ac:dyDescent="0.25">
      <c r="M944" s="24"/>
    </row>
    <row r="945" spans="13:13" ht="18" customHeight="1" x14ac:dyDescent="0.25">
      <c r="M945" s="24"/>
    </row>
    <row r="946" spans="13:13" ht="18" customHeight="1" x14ac:dyDescent="0.25">
      <c r="M946" s="24"/>
    </row>
    <row r="947" spans="13:13" ht="18" customHeight="1" x14ac:dyDescent="0.25">
      <c r="M947" s="24"/>
    </row>
    <row r="948" spans="13:13" ht="18" customHeight="1" x14ac:dyDescent="0.25">
      <c r="M948" s="24"/>
    </row>
    <row r="949" spans="13:13" ht="18" customHeight="1" x14ac:dyDescent="0.25">
      <c r="M949" s="24"/>
    </row>
    <row r="950" spans="13:13" ht="18" customHeight="1" x14ac:dyDescent="0.25">
      <c r="M950" s="24"/>
    </row>
    <row r="951" spans="13:13" ht="18" customHeight="1" x14ac:dyDescent="0.25">
      <c r="M951" s="24"/>
    </row>
    <row r="952" spans="13:13" ht="18" customHeight="1" x14ac:dyDescent="0.25">
      <c r="M952" s="24"/>
    </row>
    <row r="953" spans="13:13" ht="18" customHeight="1" x14ac:dyDescent="0.25">
      <c r="M953" s="24"/>
    </row>
    <row r="954" spans="13:13" ht="18" customHeight="1" x14ac:dyDescent="0.25">
      <c r="M954" s="24"/>
    </row>
    <row r="955" spans="13:13" ht="18" customHeight="1" x14ac:dyDescent="0.25">
      <c r="M955" s="24"/>
    </row>
    <row r="956" spans="13:13" ht="18" customHeight="1" x14ac:dyDescent="0.25">
      <c r="M956" s="24"/>
    </row>
    <row r="957" spans="13:13" ht="18" customHeight="1" x14ac:dyDescent="0.25">
      <c r="M957" s="24"/>
    </row>
    <row r="958" spans="13:13" ht="18" customHeight="1" x14ac:dyDescent="0.25">
      <c r="M958" s="24"/>
    </row>
    <row r="959" spans="13:13" ht="18" customHeight="1" x14ac:dyDescent="0.25">
      <c r="M959" s="24"/>
    </row>
    <row r="960" spans="13:13" ht="18" customHeight="1" x14ac:dyDescent="0.25">
      <c r="M960" s="24"/>
    </row>
    <row r="961" spans="13:13" ht="18" customHeight="1" x14ac:dyDescent="0.25">
      <c r="M961" s="24"/>
    </row>
    <row r="962" spans="13:13" ht="18" customHeight="1" x14ac:dyDescent="0.25">
      <c r="M962" s="24"/>
    </row>
    <row r="963" spans="13:13" ht="18" customHeight="1" x14ac:dyDescent="0.25">
      <c r="M963" s="24"/>
    </row>
    <row r="964" spans="13:13" ht="18" customHeight="1" x14ac:dyDescent="0.25">
      <c r="M964" s="24"/>
    </row>
    <row r="965" spans="13:13" ht="18" customHeight="1" x14ac:dyDescent="0.25">
      <c r="M965" s="24"/>
    </row>
    <row r="966" spans="13:13" ht="18" customHeight="1" x14ac:dyDescent="0.25">
      <c r="M966" s="24"/>
    </row>
    <row r="967" spans="13:13" ht="18" customHeight="1" x14ac:dyDescent="0.25">
      <c r="M967" s="24"/>
    </row>
    <row r="968" spans="13:13" ht="18" customHeight="1" x14ac:dyDescent="0.25">
      <c r="M968" s="24"/>
    </row>
    <row r="969" spans="13:13" ht="18" customHeight="1" x14ac:dyDescent="0.25">
      <c r="M969" s="24"/>
    </row>
    <row r="970" spans="13:13" ht="18" customHeight="1" x14ac:dyDescent="0.25">
      <c r="M970" s="24"/>
    </row>
    <row r="971" spans="13:13" ht="18" customHeight="1" x14ac:dyDescent="0.25">
      <c r="M971" s="24"/>
    </row>
    <row r="972" spans="13:13" ht="18" customHeight="1" x14ac:dyDescent="0.25">
      <c r="M972" s="24"/>
    </row>
    <row r="973" spans="13:13" ht="18" customHeight="1" x14ac:dyDescent="0.25">
      <c r="M973" s="24"/>
    </row>
    <row r="974" spans="13:13" ht="18" customHeight="1" x14ac:dyDescent="0.25">
      <c r="M974" s="24"/>
    </row>
    <row r="975" spans="13:13" ht="18" customHeight="1" x14ac:dyDescent="0.25">
      <c r="M975" s="24"/>
    </row>
    <row r="976" spans="13:13" ht="18" customHeight="1" x14ac:dyDescent="0.25">
      <c r="M976" s="24"/>
    </row>
    <row r="977" spans="13:13" ht="18" customHeight="1" x14ac:dyDescent="0.25">
      <c r="M977" s="24"/>
    </row>
    <row r="978" spans="13:13" ht="18" customHeight="1" x14ac:dyDescent="0.25">
      <c r="M978" s="24"/>
    </row>
    <row r="979" spans="13:13" ht="18" customHeight="1" x14ac:dyDescent="0.25">
      <c r="M979" s="24"/>
    </row>
    <row r="980" spans="13:13" ht="18" customHeight="1" x14ac:dyDescent="0.25">
      <c r="M980" s="24"/>
    </row>
    <row r="981" spans="13:13" ht="18" customHeight="1" x14ac:dyDescent="0.25">
      <c r="M981" s="24"/>
    </row>
    <row r="982" spans="13:13" ht="18" customHeight="1" x14ac:dyDescent="0.25">
      <c r="M982" s="24"/>
    </row>
    <row r="983" spans="13:13" ht="18" customHeight="1" x14ac:dyDescent="0.25">
      <c r="M983" s="24"/>
    </row>
    <row r="984" spans="13:13" ht="18" customHeight="1" x14ac:dyDescent="0.25">
      <c r="M984" s="24"/>
    </row>
    <row r="985" spans="13:13" ht="18" customHeight="1" x14ac:dyDescent="0.25">
      <c r="M985" s="24"/>
    </row>
    <row r="986" spans="13:13" ht="18" customHeight="1" x14ac:dyDescent="0.25">
      <c r="M986" s="24"/>
    </row>
    <row r="987" spans="13:13" ht="18" customHeight="1" x14ac:dyDescent="0.25">
      <c r="M987" s="24"/>
    </row>
    <row r="988" spans="13:13" ht="18" customHeight="1" x14ac:dyDescent="0.25">
      <c r="M988" s="24"/>
    </row>
    <row r="989" spans="13:13" ht="18" customHeight="1" x14ac:dyDescent="0.25">
      <c r="M989" s="24"/>
    </row>
    <row r="990" spans="13:13" ht="18" customHeight="1" x14ac:dyDescent="0.25">
      <c r="M990" s="24"/>
    </row>
    <row r="991" spans="13:13" ht="18" customHeight="1" x14ac:dyDescent="0.25">
      <c r="M991" s="24"/>
    </row>
    <row r="992" spans="13:13" ht="18" customHeight="1" x14ac:dyDescent="0.25">
      <c r="M992" s="24"/>
    </row>
    <row r="993" spans="13:13" ht="18" customHeight="1" x14ac:dyDescent="0.25">
      <c r="M993" s="24"/>
    </row>
    <row r="994" spans="13:13" ht="18" customHeight="1" x14ac:dyDescent="0.25">
      <c r="M994" s="24"/>
    </row>
    <row r="995" spans="13:13" ht="18" customHeight="1" x14ac:dyDescent="0.25">
      <c r="M995" s="24"/>
    </row>
    <row r="996" spans="13:13" ht="18" customHeight="1" x14ac:dyDescent="0.25">
      <c r="M996" s="24"/>
    </row>
    <row r="997" spans="13:13" ht="18" customHeight="1" x14ac:dyDescent="0.25">
      <c r="M997" s="24"/>
    </row>
    <row r="998" spans="13:13" ht="18" customHeight="1" x14ac:dyDescent="0.25">
      <c r="M998" s="24"/>
    </row>
    <row r="999" spans="13:13" ht="18" customHeight="1" x14ac:dyDescent="0.25">
      <c r="M999" s="24"/>
    </row>
    <row r="1000" spans="13:13" ht="18" customHeight="1" x14ac:dyDescent="0.25">
      <c r="M1000" s="24"/>
    </row>
    <row r="1001" spans="13:13" ht="18" customHeight="1" x14ac:dyDescent="0.25">
      <c r="M1001" s="24"/>
    </row>
    <row r="1002" spans="13:13" ht="18" customHeight="1" x14ac:dyDescent="0.25">
      <c r="M1002" s="24"/>
    </row>
    <row r="1003" spans="13:13" ht="18" customHeight="1" x14ac:dyDescent="0.25">
      <c r="M1003" s="24"/>
    </row>
    <row r="1004" spans="13:13" ht="18" customHeight="1" x14ac:dyDescent="0.25">
      <c r="M1004" s="24"/>
    </row>
    <row r="1005" spans="13:13" ht="18" customHeight="1" x14ac:dyDescent="0.25">
      <c r="M1005" s="24"/>
    </row>
    <row r="1006" spans="13:13" ht="18" customHeight="1" x14ac:dyDescent="0.25">
      <c r="M1006" s="24"/>
    </row>
    <row r="1007" spans="13:13" ht="18" customHeight="1" x14ac:dyDescent="0.25">
      <c r="M1007" s="24"/>
    </row>
    <row r="1008" spans="13:13" ht="18" customHeight="1" x14ac:dyDescent="0.25">
      <c r="M1008" s="24"/>
    </row>
    <row r="1009" spans="13:13" ht="18" customHeight="1" x14ac:dyDescent="0.25">
      <c r="M1009" s="24"/>
    </row>
    <row r="1010" spans="13:13" ht="18" customHeight="1" x14ac:dyDescent="0.25">
      <c r="M1010" s="24"/>
    </row>
    <row r="1011" spans="13:13" ht="18" customHeight="1" x14ac:dyDescent="0.25">
      <c r="M1011" s="24"/>
    </row>
    <row r="1012" spans="13:13" ht="18" customHeight="1" x14ac:dyDescent="0.25">
      <c r="M1012" s="24"/>
    </row>
    <row r="1013" spans="13:13" ht="18" customHeight="1" x14ac:dyDescent="0.25">
      <c r="M1013" s="24"/>
    </row>
    <row r="1014" spans="13:13" ht="18" customHeight="1" x14ac:dyDescent="0.25">
      <c r="M1014" s="24"/>
    </row>
    <row r="1015" spans="13:13" ht="18" customHeight="1" x14ac:dyDescent="0.25">
      <c r="M1015" s="24"/>
    </row>
    <row r="1016" spans="13:13" ht="18" customHeight="1" x14ac:dyDescent="0.25">
      <c r="M1016" s="24"/>
    </row>
    <row r="1017" spans="13:13" ht="18" customHeight="1" x14ac:dyDescent="0.25">
      <c r="M1017" s="24"/>
    </row>
    <row r="1018" spans="13:13" ht="18" customHeight="1" x14ac:dyDescent="0.25">
      <c r="M1018" s="24"/>
    </row>
    <row r="1019" spans="13:13" ht="18" customHeight="1" x14ac:dyDescent="0.25">
      <c r="M1019" s="24"/>
    </row>
    <row r="1020" spans="13:13" ht="18" customHeight="1" x14ac:dyDescent="0.25">
      <c r="M1020" s="24"/>
    </row>
    <row r="1021" spans="13:13" ht="18" customHeight="1" x14ac:dyDescent="0.25">
      <c r="M1021" s="24"/>
    </row>
    <row r="1022" spans="13:13" ht="18" customHeight="1" x14ac:dyDescent="0.25">
      <c r="M1022" s="24"/>
    </row>
    <row r="1023" spans="13:13" ht="18" customHeight="1" x14ac:dyDescent="0.25">
      <c r="M1023" s="24"/>
    </row>
    <row r="1024" spans="13:13" ht="18" customHeight="1" x14ac:dyDescent="0.25">
      <c r="M1024" s="24"/>
    </row>
    <row r="1025" spans="13:13" ht="18" customHeight="1" x14ac:dyDescent="0.25">
      <c r="M1025" s="24"/>
    </row>
    <row r="1026" spans="13:13" ht="18" customHeight="1" x14ac:dyDescent="0.25">
      <c r="M1026" s="24"/>
    </row>
    <row r="1027" spans="13:13" ht="18" customHeight="1" x14ac:dyDescent="0.25">
      <c r="M1027" s="24"/>
    </row>
    <row r="1028" spans="13:13" ht="18" customHeight="1" x14ac:dyDescent="0.25">
      <c r="M1028" s="24"/>
    </row>
    <row r="1029" spans="13:13" ht="18" customHeight="1" x14ac:dyDescent="0.25">
      <c r="M1029" s="24"/>
    </row>
    <row r="1030" spans="13:13" ht="18" customHeight="1" x14ac:dyDescent="0.25">
      <c r="M1030" s="24"/>
    </row>
    <row r="1031" spans="13:13" ht="18" customHeight="1" x14ac:dyDescent="0.25">
      <c r="M1031" s="24"/>
    </row>
    <row r="1032" spans="13:13" ht="18" customHeight="1" x14ac:dyDescent="0.25">
      <c r="M1032" s="24"/>
    </row>
    <row r="1033" spans="13:13" ht="18" customHeight="1" x14ac:dyDescent="0.25">
      <c r="M1033" s="24"/>
    </row>
    <row r="1034" spans="13:13" ht="18" customHeight="1" x14ac:dyDescent="0.25">
      <c r="M1034" s="24"/>
    </row>
    <row r="1035" spans="13:13" ht="18" customHeight="1" x14ac:dyDescent="0.25">
      <c r="M1035" s="24"/>
    </row>
    <row r="1036" spans="13:13" ht="18" customHeight="1" x14ac:dyDescent="0.25">
      <c r="M1036" s="24"/>
    </row>
    <row r="1037" spans="13:13" ht="18" customHeight="1" x14ac:dyDescent="0.25">
      <c r="M1037" s="24"/>
    </row>
    <row r="1038" spans="13:13" ht="18" customHeight="1" x14ac:dyDescent="0.25">
      <c r="M1038" s="24"/>
    </row>
    <row r="1039" spans="13:13" ht="18" customHeight="1" x14ac:dyDescent="0.25">
      <c r="M1039" s="24"/>
    </row>
    <row r="1040" spans="13:13" ht="18" customHeight="1" x14ac:dyDescent="0.25">
      <c r="M1040" s="24"/>
    </row>
    <row r="1041" spans="13:13" ht="18" customHeight="1" x14ac:dyDescent="0.25">
      <c r="M1041" s="24"/>
    </row>
    <row r="1042" spans="13:13" ht="18" customHeight="1" x14ac:dyDescent="0.25">
      <c r="M1042" s="24"/>
    </row>
    <row r="1043" spans="13:13" ht="18" customHeight="1" x14ac:dyDescent="0.25">
      <c r="M1043" s="24"/>
    </row>
    <row r="1044" spans="13:13" ht="18" customHeight="1" x14ac:dyDescent="0.25">
      <c r="M1044" s="24"/>
    </row>
    <row r="1045" spans="13:13" ht="18" customHeight="1" x14ac:dyDescent="0.25">
      <c r="M1045" s="24"/>
    </row>
    <row r="1046" spans="13:13" ht="18" customHeight="1" x14ac:dyDescent="0.25">
      <c r="M1046" s="24"/>
    </row>
    <row r="1047" spans="13:13" ht="18" customHeight="1" x14ac:dyDescent="0.25">
      <c r="M1047" s="24"/>
    </row>
    <row r="1048" spans="13:13" ht="18" customHeight="1" x14ac:dyDescent="0.25">
      <c r="M1048" s="24"/>
    </row>
    <row r="1049" spans="13:13" ht="18" customHeight="1" x14ac:dyDescent="0.25">
      <c r="M1049" s="24"/>
    </row>
    <row r="1050" spans="13:13" ht="18" customHeight="1" x14ac:dyDescent="0.25">
      <c r="M1050" s="24"/>
    </row>
    <row r="1051" spans="13:13" ht="18" customHeight="1" x14ac:dyDescent="0.25">
      <c r="M1051" s="24"/>
    </row>
    <row r="1052" spans="13:13" ht="18" customHeight="1" x14ac:dyDescent="0.25">
      <c r="M1052" s="24"/>
    </row>
    <row r="1053" spans="13:13" ht="18" customHeight="1" x14ac:dyDescent="0.25">
      <c r="M1053" s="24"/>
    </row>
    <row r="1054" spans="13:13" ht="18" customHeight="1" x14ac:dyDescent="0.25">
      <c r="M1054" s="24"/>
    </row>
    <row r="1055" spans="13:13" ht="18" customHeight="1" x14ac:dyDescent="0.25">
      <c r="M1055" s="24"/>
    </row>
    <row r="1056" spans="13:13" ht="18" customHeight="1" x14ac:dyDescent="0.25">
      <c r="M1056" s="24"/>
    </row>
    <row r="1057" spans="13:13" ht="18" customHeight="1" x14ac:dyDescent="0.25">
      <c r="M1057" s="24"/>
    </row>
    <row r="1058" spans="13:13" ht="18" customHeight="1" x14ac:dyDescent="0.25">
      <c r="M1058" s="24"/>
    </row>
    <row r="1059" spans="13:13" ht="18" customHeight="1" x14ac:dyDescent="0.25">
      <c r="M1059" s="24"/>
    </row>
    <row r="1060" spans="13:13" ht="18" customHeight="1" x14ac:dyDescent="0.25">
      <c r="M1060" s="24"/>
    </row>
    <row r="1061" spans="13:13" ht="18" customHeight="1" x14ac:dyDescent="0.25">
      <c r="M1061" s="24"/>
    </row>
    <row r="1062" spans="13:13" ht="18" customHeight="1" x14ac:dyDescent="0.25">
      <c r="M1062" s="24"/>
    </row>
    <row r="1063" spans="13:13" ht="18" customHeight="1" x14ac:dyDescent="0.25">
      <c r="M1063" s="24"/>
    </row>
    <row r="1064" spans="13:13" ht="18" customHeight="1" x14ac:dyDescent="0.25">
      <c r="M1064" s="24"/>
    </row>
    <row r="1065" spans="13:13" ht="18" customHeight="1" x14ac:dyDescent="0.25">
      <c r="M1065" s="24"/>
    </row>
    <row r="1066" spans="13:13" ht="18" customHeight="1" x14ac:dyDescent="0.25">
      <c r="M1066" s="24"/>
    </row>
    <row r="1067" spans="13:13" ht="18" customHeight="1" x14ac:dyDescent="0.25">
      <c r="M1067" s="24"/>
    </row>
    <row r="1068" spans="13:13" ht="18" customHeight="1" x14ac:dyDescent="0.25">
      <c r="M1068" s="24"/>
    </row>
    <row r="1069" spans="13:13" ht="18" customHeight="1" x14ac:dyDescent="0.25">
      <c r="M1069" s="24"/>
    </row>
    <row r="1070" spans="13:13" ht="18" customHeight="1" x14ac:dyDescent="0.25">
      <c r="M1070" s="24"/>
    </row>
    <row r="1071" spans="13:13" ht="18" customHeight="1" x14ac:dyDescent="0.25">
      <c r="M1071" s="24"/>
    </row>
    <row r="1072" spans="13:13" ht="18" customHeight="1" x14ac:dyDescent="0.25">
      <c r="M1072" s="24"/>
    </row>
    <row r="1073" spans="13:13" ht="18" customHeight="1" x14ac:dyDescent="0.25">
      <c r="M1073" s="24"/>
    </row>
    <row r="1074" spans="13:13" ht="18" customHeight="1" x14ac:dyDescent="0.25">
      <c r="M1074" s="24"/>
    </row>
    <row r="1075" spans="13:13" ht="18" customHeight="1" x14ac:dyDescent="0.25">
      <c r="M1075" s="24"/>
    </row>
    <row r="1076" spans="13:13" ht="18" customHeight="1" x14ac:dyDescent="0.25">
      <c r="M1076" s="24"/>
    </row>
    <row r="1077" spans="13:13" ht="18" customHeight="1" x14ac:dyDescent="0.25">
      <c r="M1077" s="24"/>
    </row>
    <row r="1078" spans="13:13" ht="18" customHeight="1" x14ac:dyDescent="0.25">
      <c r="M1078" s="24"/>
    </row>
    <row r="1079" spans="13:13" ht="18" customHeight="1" x14ac:dyDescent="0.25">
      <c r="M1079" s="24"/>
    </row>
    <row r="1080" spans="13:13" ht="18" customHeight="1" x14ac:dyDescent="0.25">
      <c r="M1080" s="24"/>
    </row>
    <row r="1081" spans="13:13" ht="18" customHeight="1" x14ac:dyDescent="0.25">
      <c r="M1081" s="24"/>
    </row>
    <row r="1082" spans="13:13" ht="18" customHeight="1" x14ac:dyDescent="0.25">
      <c r="M1082" s="24"/>
    </row>
    <row r="1083" spans="13:13" ht="18" customHeight="1" x14ac:dyDescent="0.25">
      <c r="M1083" s="24"/>
    </row>
    <row r="1084" spans="13:13" ht="18" customHeight="1" x14ac:dyDescent="0.25">
      <c r="M1084" s="24"/>
    </row>
    <row r="1085" spans="13:13" ht="18" customHeight="1" x14ac:dyDescent="0.25">
      <c r="M1085" s="24"/>
    </row>
    <row r="1086" spans="13:13" ht="18" customHeight="1" x14ac:dyDescent="0.25">
      <c r="M1086" s="24"/>
    </row>
    <row r="1087" spans="13:13" ht="18" customHeight="1" x14ac:dyDescent="0.25">
      <c r="M1087" s="24"/>
    </row>
    <row r="1088" spans="13:13" ht="18" customHeight="1" x14ac:dyDescent="0.25">
      <c r="M1088" s="24"/>
    </row>
    <row r="1089" spans="13:13" ht="18" customHeight="1" x14ac:dyDescent="0.25">
      <c r="M1089" s="24"/>
    </row>
    <row r="1090" spans="13:13" ht="18" customHeight="1" x14ac:dyDescent="0.25">
      <c r="M1090" s="24"/>
    </row>
    <row r="1091" spans="13:13" ht="18" customHeight="1" x14ac:dyDescent="0.25">
      <c r="M1091" s="24"/>
    </row>
    <row r="1092" spans="13:13" ht="18" customHeight="1" x14ac:dyDescent="0.25">
      <c r="M1092" s="24"/>
    </row>
    <row r="1093" spans="13:13" ht="18" customHeight="1" x14ac:dyDescent="0.25">
      <c r="M1093" s="24"/>
    </row>
    <row r="1094" spans="13:13" ht="18" customHeight="1" x14ac:dyDescent="0.25">
      <c r="M1094" s="24"/>
    </row>
    <row r="1095" spans="13:13" ht="18" customHeight="1" x14ac:dyDescent="0.25">
      <c r="M1095" s="24"/>
    </row>
    <row r="1096" spans="13:13" ht="18" customHeight="1" x14ac:dyDescent="0.25">
      <c r="M1096" s="24"/>
    </row>
    <row r="1097" spans="13:13" ht="18" customHeight="1" x14ac:dyDescent="0.25">
      <c r="M1097" s="24"/>
    </row>
    <row r="1098" spans="13:13" ht="18" customHeight="1" x14ac:dyDescent="0.25">
      <c r="M1098" s="24"/>
    </row>
    <row r="1099" spans="13:13" ht="18" customHeight="1" x14ac:dyDescent="0.25">
      <c r="M1099" s="24"/>
    </row>
    <row r="1100" spans="13:13" ht="18" customHeight="1" x14ac:dyDescent="0.25">
      <c r="M1100" s="24"/>
    </row>
    <row r="1101" spans="13:13" ht="18" customHeight="1" x14ac:dyDescent="0.25">
      <c r="M1101" s="24"/>
    </row>
    <row r="1102" spans="13:13" ht="18" customHeight="1" x14ac:dyDescent="0.25">
      <c r="M1102" s="24"/>
    </row>
    <row r="1103" spans="13:13" ht="18" customHeight="1" x14ac:dyDescent="0.25">
      <c r="M1103" s="24"/>
    </row>
    <row r="1104" spans="13:13" ht="18" customHeight="1" x14ac:dyDescent="0.25">
      <c r="M1104" s="24"/>
    </row>
    <row r="1105" spans="13:13" ht="18" customHeight="1" x14ac:dyDescent="0.25">
      <c r="M1105" s="24"/>
    </row>
    <row r="1106" spans="13:13" ht="18" customHeight="1" x14ac:dyDescent="0.25">
      <c r="M1106" s="24"/>
    </row>
    <row r="1107" spans="13:13" ht="18" customHeight="1" x14ac:dyDescent="0.25">
      <c r="M1107" s="24"/>
    </row>
    <row r="1108" spans="13:13" ht="18" customHeight="1" x14ac:dyDescent="0.25">
      <c r="M1108" s="24"/>
    </row>
    <row r="1109" spans="13:13" ht="18" customHeight="1" x14ac:dyDescent="0.25">
      <c r="M1109" s="24"/>
    </row>
    <row r="1110" spans="13:13" ht="18" customHeight="1" x14ac:dyDescent="0.25">
      <c r="M1110" s="24"/>
    </row>
    <row r="1111" spans="13:13" ht="18" customHeight="1" x14ac:dyDescent="0.25">
      <c r="M1111" s="24"/>
    </row>
    <row r="1112" spans="13:13" ht="18" customHeight="1" x14ac:dyDescent="0.25">
      <c r="M1112" s="24"/>
    </row>
    <row r="1113" spans="13:13" ht="18" customHeight="1" x14ac:dyDescent="0.25">
      <c r="M1113" s="24"/>
    </row>
    <row r="1114" spans="13:13" ht="18" customHeight="1" x14ac:dyDescent="0.25">
      <c r="M1114" s="24"/>
    </row>
    <row r="1115" spans="13:13" ht="18" customHeight="1" x14ac:dyDescent="0.25">
      <c r="M1115" s="24"/>
    </row>
    <row r="1116" spans="13:13" ht="18" customHeight="1" x14ac:dyDescent="0.25">
      <c r="M1116" s="24"/>
    </row>
    <row r="1117" spans="13:13" ht="18" customHeight="1" x14ac:dyDescent="0.25">
      <c r="M1117" s="24"/>
    </row>
    <row r="1118" spans="13:13" ht="18" customHeight="1" x14ac:dyDescent="0.25">
      <c r="M1118" s="24"/>
    </row>
    <row r="1119" spans="13:13" ht="18" customHeight="1" x14ac:dyDescent="0.25">
      <c r="M1119" s="24"/>
    </row>
    <row r="1120" spans="13:13" ht="18" customHeight="1" x14ac:dyDescent="0.25">
      <c r="M1120" s="24"/>
    </row>
    <row r="1121" spans="13:13" ht="18" customHeight="1" x14ac:dyDescent="0.25">
      <c r="M1121" s="24"/>
    </row>
    <row r="1122" spans="13:13" ht="18" customHeight="1" x14ac:dyDescent="0.25">
      <c r="M1122" s="24"/>
    </row>
    <row r="1123" spans="13:13" ht="18" customHeight="1" x14ac:dyDescent="0.25">
      <c r="M1123" s="24"/>
    </row>
    <row r="1124" spans="13:13" ht="18" customHeight="1" x14ac:dyDescent="0.25">
      <c r="M1124" s="24"/>
    </row>
    <row r="1125" spans="13:13" ht="18" customHeight="1" x14ac:dyDescent="0.25">
      <c r="M1125" s="24"/>
    </row>
    <row r="1126" spans="13:13" ht="18" customHeight="1" x14ac:dyDescent="0.25">
      <c r="M1126" s="24"/>
    </row>
    <row r="1127" spans="13:13" ht="18" customHeight="1" x14ac:dyDescent="0.25">
      <c r="M1127" s="24"/>
    </row>
    <row r="1128" spans="13:13" ht="18" customHeight="1" x14ac:dyDescent="0.25">
      <c r="M1128" s="24"/>
    </row>
    <row r="1129" spans="13:13" ht="18" customHeight="1" x14ac:dyDescent="0.25">
      <c r="M1129" s="24"/>
    </row>
    <row r="1130" spans="13:13" ht="18" customHeight="1" x14ac:dyDescent="0.25">
      <c r="M1130" s="24"/>
    </row>
    <row r="1131" spans="13:13" ht="18" customHeight="1" x14ac:dyDescent="0.25">
      <c r="M1131" s="24"/>
    </row>
    <row r="1132" spans="13:13" ht="18" customHeight="1" x14ac:dyDescent="0.25">
      <c r="M1132" s="24"/>
    </row>
    <row r="1133" spans="13:13" ht="18" customHeight="1" x14ac:dyDescent="0.25">
      <c r="M1133" s="24"/>
    </row>
    <row r="1134" spans="13:13" ht="18" customHeight="1" x14ac:dyDescent="0.25">
      <c r="M1134" s="24"/>
    </row>
    <row r="1135" spans="13:13" ht="18" customHeight="1" x14ac:dyDescent="0.25">
      <c r="M1135" s="24"/>
    </row>
    <row r="1136" spans="13:13" ht="18" customHeight="1" x14ac:dyDescent="0.25">
      <c r="M1136" s="24"/>
    </row>
    <row r="1137" spans="13:13" ht="18" customHeight="1" x14ac:dyDescent="0.25">
      <c r="M1137" s="24"/>
    </row>
    <row r="1138" spans="13:13" ht="18" customHeight="1" x14ac:dyDescent="0.25">
      <c r="M1138" s="24"/>
    </row>
    <row r="1139" spans="13:13" ht="18" customHeight="1" x14ac:dyDescent="0.25">
      <c r="M1139" s="24"/>
    </row>
    <row r="1140" spans="13:13" ht="18" customHeight="1" x14ac:dyDescent="0.25">
      <c r="M1140" s="24"/>
    </row>
    <row r="1141" spans="13:13" ht="18" customHeight="1" x14ac:dyDescent="0.25">
      <c r="M1141" s="24"/>
    </row>
    <row r="1142" spans="13:13" ht="18" customHeight="1" x14ac:dyDescent="0.25">
      <c r="M1142" s="24"/>
    </row>
    <row r="1143" spans="13:13" ht="18" customHeight="1" x14ac:dyDescent="0.25">
      <c r="M1143" s="24"/>
    </row>
    <row r="1144" spans="13:13" ht="18" customHeight="1" x14ac:dyDescent="0.25">
      <c r="M1144" s="24"/>
    </row>
    <row r="1145" spans="13:13" ht="18" customHeight="1" x14ac:dyDescent="0.25">
      <c r="M1145" s="24"/>
    </row>
    <row r="1146" spans="13:13" ht="18" customHeight="1" x14ac:dyDescent="0.25">
      <c r="M1146" s="24"/>
    </row>
    <row r="1147" spans="13:13" ht="18" customHeight="1" x14ac:dyDescent="0.25">
      <c r="M1147" s="24"/>
    </row>
    <row r="1148" spans="13:13" ht="18" customHeight="1" x14ac:dyDescent="0.25">
      <c r="M1148" s="24"/>
    </row>
    <row r="1149" spans="13:13" ht="18" customHeight="1" x14ac:dyDescent="0.25">
      <c r="M1149" s="24"/>
    </row>
    <row r="1150" spans="13:13" ht="18" customHeight="1" x14ac:dyDescent="0.25">
      <c r="M1150" s="24"/>
    </row>
    <row r="1151" spans="13:13" ht="18" customHeight="1" x14ac:dyDescent="0.25">
      <c r="M1151" s="24"/>
    </row>
    <row r="1152" spans="13:13" ht="18" customHeight="1" x14ac:dyDescent="0.25">
      <c r="M1152" s="24"/>
    </row>
    <row r="1153" spans="13:13" ht="18" customHeight="1" x14ac:dyDescent="0.25">
      <c r="M1153" s="24"/>
    </row>
    <row r="1154" spans="13:13" ht="18" customHeight="1" x14ac:dyDescent="0.25">
      <c r="M1154" s="24"/>
    </row>
    <row r="1155" spans="13:13" ht="18" customHeight="1" x14ac:dyDescent="0.25">
      <c r="M1155" s="24"/>
    </row>
    <row r="1156" spans="13:13" ht="18" customHeight="1" x14ac:dyDescent="0.25">
      <c r="M1156" s="24"/>
    </row>
    <row r="1157" spans="13:13" ht="18" customHeight="1" x14ac:dyDescent="0.25">
      <c r="M1157" s="24"/>
    </row>
    <row r="1158" spans="13:13" ht="18" customHeight="1" x14ac:dyDescent="0.25">
      <c r="M1158" s="24"/>
    </row>
    <row r="1159" spans="13:13" ht="18" customHeight="1" x14ac:dyDescent="0.25">
      <c r="M1159" s="24"/>
    </row>
    <row r="1160" spans="13:13" ht="18" customHeight="1" x14ac:dyDescent="0.25">
      <c r="M1160" s="24"/>
    </row>
    <row r="1161" spans="13:13" ht="18" customHeight="1" x14ac:dyDescent="0.25">
      <c r="M1161" s="24"/>
    </row>
    <row r="1162" spans="13:13" ht="18" customHeight="1" x14ac:dyDescent="0.25">
      <c r="M1162" s="24"/>
    </row>
    <row r="1163" spans="13:13" ht="18" customHeight="1" x14ac:dyDescent="0.25">
      <c r="M1163" s="24"/>
    </row>
    <row r="1164" spans="13:13" ht="18" customHeight="1" x14ac:dyDescent="0.25">
      <c r="M1164" s="24"/>
    </row>
    <row r="1165" spans="13:13" ht="18" customHeight="1" x14ac:dyDescent="0.25">
      <c r="M1165" s="24"/>
    </row>
    <row r="1166" spans="13:13" ht="18" customHeight="1" x14ac:dyDescent="0.25">
      <c r="M1166" s="24"/>
    </row>
    <row r="1167" spans="13:13" ht="18" customHeight="1" x14ac:dyDescent="0.25">
      <c r="M1167" s="24"/>
    </row>
    <row r="1168" spans="13:13" ht="18" customHeight="1" x14ac:dyDescent="0.25">
      <c r="M1168" s="24"/>
    </row>
    <row r="1169" spans="13:13" ht="18" customHeight="1" x14ac:dyDescent="0.25">
      <c r="M1169" s="24"/>
    </row>
    <row r="1170" spans="13:13" ht="18" customHeight="1" x14ac:dyDescent="0.25">
      <c r="M1170" s="24"/>
    </row>
    <row r="1171" spans="13:13" ht="18" customHeight="1" x14ac:dyDescent="0.25">
      <c r="M1171" s="24"/>
    </row>
    <row r="1172" spans="13:13" ht="18" customHeight="1" x14ac:dyDescent="0.25">
      <c r="M1172" s="24"/>
    </row>
    <row r="1173" spans="13:13" ht="18" customHeight="1" x14ac:dyDescent="0.25">
      <c r="M1173" s="24"/>
    </row>
    <row r="1174" spans="13:13" ht="18" customHeight="1" x14ac:dyDescent="0.25">
      <c r="M1174" s="24"/>
    </row>
    <row r="1175" spans="13:13" ht="18" customHeight="1" x14ac:dyDescent="0.25">
      <c r="M1175" s="24"/>
    </row>
    <row r="1176" spans="13:13" ht="18" customHeight="1" x14ac:dyDescent="0.25">
      <c r="M1176" s="24"/>
    </row>
    <row r="1177" spans="13:13" ht="18" customHeight="1" x14ac:dyDescent="0.25">
      <c r="M1177" s="24"/>
    </row>
    <row r="1178" spans="13:13" ht="18" customHeight="1" x14ac:dyDescent="0.25">
      <c r="M1178" s="24"/>
    </row>
    <row r="1179" spans="13:13" ht="18" customHeight="1" x14ac:dyDescent="0.25">
      <c r="M1179" s="24"/>
    </row>
    <row r="1180" spans="13:13" ht="18" customHeight="1" x14ac:dyDescent="0.25">
      <c r="M1180" s="24"/>
    </row>
    <row r="1181" spans="13:13" ht="18" customHeight="1" x14ac:dyDescent="0.25">
      <c r="M1181" s="24"/>
    </row>
    <row r="1182" spans="13:13" ht="18" customHeight="1" x14ac:dyDescent="0.25">
      <c r="M1182" s="24"/>
    </row>
    <row r="1183" spans="13:13" ht="18" customHeight="1" x14ac:dyDescent="0.25">
      <c r="M1183" s="24"/>
    </row>
    <row r="1184" spans="13:13" ht="18" customHeight="1" x14ac:dyDescent="0.25">
      <c r="M1184" s="24"/>
    </row>
    <row r="1185" spans="13:13" ht="18" customHeight="1" x14ac:dyDescent="0.25">
      <c r="M1185" s="24"/>
    </row>
    <row r="1186" spans="13:13" ht="18" customHeight="1" x14ac:dyDescent="0.25">
      <c r="M1186" s="24"/>
    </row>
    <row r="1187" spans="13:13" ht="18" customHeight="1" x14ac:dyDescent="0.25">
      <c r="M1187" s="24"/>
    </row>
    <row r="1188" spans="13:13" ht="18" customHeight="1" x14ac:dyDescent="0.25">
      <c r="M1188" s="24"/>
    </row>
    <row r="1189" spans="13:13" ht="18" customHeight="1" x14ac:dyDescent="0.25">
      <c r="M1189" s="24"/>
    </row>
    <row r="1190" spans="13:13" ht="18" customHeight="1" x14ac:dyDescent="0.25">
      <c r="M1190" s="24"/>
    </row>
    <row r="1191" spans="13:13" ht="18" customHeight="1" x14ac:dyDescent="0.25">
      <c r="M1191" s="24"/>
    </row>
    <row r="1192" spans="13:13" ht="18" customHeight="1" x14ac:dyDescent="0.25">
      <c r="M1192" s="24"/>
    </row>
    <row r="1193" spans="13:13" ht="18" customHeight="1" x14ac:dyDescent="0.25">
      <c r="M1193" s="24"/>
    </row>
    <row r="1194" spans="13:13" ht="18" customHeight="1" x14ac:dyDescent="0.25">
      <c r="M1194" s="24"/>
    </row>
    <row r="1195" spans="13:13" ht="18" customHeight="1" x14ac:dyDescent="0.25">
      <c r="M1195" s="24"/>
    </row>
    <row r="1196" spans="13:13" ht="18" customHeight="1" x14ac:dyDescent="0.25">
      <c r="M1196" s="24"/>
    </row>
    <row r="1197" spans="13:13" ht="18" customHeight="1" x14ac:dyDescent="0.25">
      <c r="M1197" s="24"/>
    </row>
    <row r="1198" spans="13:13" ht="18" customHeight="1" x14ac:dyDescent="0.25">
      <c r="M1198" s="24"/>
    </row>
    <row r="1199" spans="13:13" ht="18" customHeight="1" x14ac:dyDescent="0.25">
      <c r="M1199" s="24"/>
    </row>
    <row r="1200" spans="13:13" ht="18" customHeight="1" x14ac:dyDescent="0.25">
      <c r="M1200" s="24"/>
    </row>
    <row r="1201" spans="13:13" ht="18" customHeight="1" x14ac:dyDescent="0.25">
      <c r="M1201" s="24"/>
    </row>
    <row r="1202" spans="13:13" ht="18" customHeight="1" x14ac:dyDescent="0.25">
      <c r="M1202" s="24"/>
    </row>
    <row r="1203" spans="13:13" ht="18" customHeight="1" x14ac:dyDescent="0.25">
      <c r="M1203" s="24"/>
    </row>
    <row r="1204" spans="13:13" ht="18" customHeight="1" x14ac:dyDescent="0.25">
      <c r="M1204" s="24"/>
    </row>
    <row r="1205" spans="13:13" ht="18" customHeight="1" x14ac:dyDescent="0.25">
      <c r="M1205" s="24"/>
    </row>
    <row r="1206" spans="13:13" ht="18" customHeight="1" x14ac:dyDescent="0.25">
      <c r="M1206" s="24"/>
    </row>
    <row r="1207" spans="13:13" ht="18" customHeight="1" x14ac:dyDescent="0.25">
      <c r="M1207" s="24"/>
    </row>
    <row r="1208" spans="13:13" ht="18" customHeight="1" x14ac:dyDescent="0.25">
      <c r="M1208" s="24"/>
    </row>
    <row r="1209" spans="13:13" ht="18" customHeight="1" x14ac:dyDescent="0.25">
      <c r="M1209" s="24"/>
    </row>
    <row r="1210" spans="13:13" ht="18" customHeight="1" x14ac:dyDescent="0.25">
      <c r="M1210" s="24"/>
    </row>
    <row r="1211" spans="13:13" ht="18" customHeight="1" x14ac:dyDescent="0.25">
      <c r="M1211" s="24"/>
    </row>
    <row r="1212" spans="13:13" ht="18" customHeight="1" x14ac:dyDescent="0.25">
      <c r="M1212" s="24"/>
    </row>
    <row r="1213" spans="13:13" ht="18" customHeight="1" x14ac:dyDescent="0.25">
      <c r="M1213" s="24"/>
    </row>
    <row r="1214" spans="13:13" ht="18" customHeight="1" x14ac:dyDescent="0.25">
      <c r="M1214" s="24"/>
    </row>
    <row r="1215" spans="13:13" ht="18" customHeight="1" x14ac:dyDescent="0.25">
      <c r="M1215" s="24"/>
    </row>
    <row r="1216" spans="13:13" ht="18" customHeight="1" x14ac:dyDescent="0.25">
      <c r="M1216" s="24"/>
    </row>
    <row r="1217" spans="13:13" ht="18" customHeight="1" x14ac:dyDescent="0.25">
      <c r="M1217" s="24"/>
    </row>
    <row r="1218" spans="13:13" ht="18" customHeight="1" x14ac:dyDescent="0.25">
      <c r="M1218" s="24"/>
    </row>
    <row r="1219" spans="13:13" ht="18" customHeight="1" x14ac:dyDescent="0.25">
      <c r="M1219" s="24"/>
    </row>
    <row r="1220" spans="13:13" ht="18" customHeight="1" x14ac:dyDescent="0.25">
      <c r="M1220" s="24"/>
    </row>
    <row r="1221" spans="13:13" ht="18" customHeight="1" x14ac:dyDescent="0.25">
      <c r="M1221" s="24"/>
    </row>
    <row r="1222" spans="13:13" ht="18" customHeight="1" x14ac:dyDescent="0.25">
      <c r="M1222" s="24"/>
    </row>
    <row r="1223" spans="13:13" ht="18" customHeight="1" x14ac:dyDescent="0.25">
      <c r="M1223" s="24"/>
    </row>
    <row r="1224" spans="13:13" ht="18" customHeight="1" x14ac:dyDescent="0.25">
      <c r="M1224" s="24"/>
    </row>
    <row r="1225" spans="13:13" ht="18" customHeight="1" x14ac:dyDescent="0.25">
      <c r="M1225" s="24"/>
    </row>
    <row r="1226" spans="13:13" ht="18" customHeight="1" x14ac:dyDescent="0.25">
      <c r="M1226" s="24"/>
    </row>
    <row r="1227" spans="13:13" ht="18" customHeight="1" x14ac:dyDescent="0.25">
      <c r="M1227" s="24"/>
    </row>
    <row r="1228" spans="13:13" ht="18" customHeight="1" x14ac:dyDescent="0.25">
      <c r="M1228" s="24"/>
    </row>
    <row r="1229" spans="13:13" ht="18" customHeight="1" x14ac:dyDescent="0.25">
      <c r="M1229" s="24"/>
    </row>
    <row r="1230" spans="13:13" ht="18" customHeight="1" x14ac:dyDescent="0.25">
      <c r="M1230" s="24"/>
    </row>
    <row r="1231" spans="13:13" ht="18" customHeight="1" x14ac:dyDescent="0.25">
      <c r="M1231" s="24"/>
    </row>
    <row r="1232" spans="13:13" ht="18" customHeight="1" x14ac:dyDescent="0.25">
      <c r="M1232" s="24"/>
    </row>
    <row r="1233" spans="13:13" ht="18" customHeight="1" x14ac:dyDescent="0.25">
      <c r="M1233" s="24"/>
    </row>
    <row r="1234" spans="13:13" ht="18" customHeight="1" x14ac:dyDescent="0.25">
      <c r="M1234" s="24"/>
    </row>
    <row r="1235" spans="13:13" ht="18" customHeight="1" x14ac:dyDescent="0.25">
      <c r="M1235" s="24"/>
    </row>
    <row r="1236" spans="13:13" ht="18" customHeight="1" x14ac:dyDescent="0.25">
      <c r="M1236" s="24"/>
    </row>
    <row r="1237" spans="13:13" ht="18" customHeight="1" x14ac:dyDescent="0.25">
      <c r="M1237" s="24"/>
    </row>
    <row r="1238" spans="13:13" ht="18" customHeight="1" x14ac:dyDescent="0.25">
      <c r="M1238" s="24"/>
    </row>
    <row r="1239" spans="13:13" ht="18" customHeight="1" x14ac:dyDescent="0.25">
      <c r="M1239" s="24"/>
    </row>
    <row r="1240" spans="13:13" ht="18" customHeight="1" x14ac:dyDescent="0.25">
      <c r="M1240" s="24"/>
    </row>
    <row r="1241" spans="13:13" ht="18" customHeight="1" x14ac:dyDescent="0.25">
      <c r="M1241" s="24"/>
    </row>
    <row r="1242" spans="13:13" ht="18" customHeight="1" x14ac:dyDescent="0.25">
      <c r="M1242" s="24"/>
    </row>
    <row r="1243" spans="13:13" ht="18" customHeight="1" x14ac:dyDescent="0.25">
      <c r="M1243" s="24"/>
    </row>
    <row r="1244" spans="13:13" ht="18" customHeight="1" x14ac:dyDescent="0.25">
      <c r="M1244" s="24"/>
    </row>
    <row r="1245" spans="13:13" ht="18" customHeight="1" x14ac:dyDescent="0.25">
      <c r="M1245" s="24"/>
    </row>
    <row r="1246" spans="13:13" ht="18" customHeight="1" x14ac:dyDescent="0.25">
      <c r="M1246" s="24"/>
    </row>
    <row r="1247" spans="13:13" ht="18" customHeight="1" x14ac:dyDescent="0.25">
      <c r="M1247" s="24"/>
    </row>
    <row r="1248" spans="13:13" ht="18" customHeight="1" x14ac:dyDescent="0.25">
      <c r="M1248" s="24"/>
    </row>
    <row r="1249" spans="13:13" ht="18" customHeight="1" x14ac:dyDescent="0.25">
      <c r="M1249" s="24"/>
    </row>
    <row r="1250" spans="13:13" ht="18" customHeight="1" x14ac:dyDescent="0.25">
      <c r="M1250" s="24"/>
    </row>
    <row r="1251" spans="13:13" ht="18" customHeight="1" x14ac:dyDescent="0.25">
      <c r="M1251" s="24"/>
    </row>
    <row r="1252" spans="13:13" ht="18" customHeight="1" x14ac:dyDescent="0.25">
      <c r="M1252" s="24"/>
    </row>
    <row r="1253" spans="13:13" ht="18" customHeight="1" x14ac:dyDescent="0.25">
      <c r="M1253" s="24"/>
    </row>
    <row r="1254" spans="13:13" ht="18" customHeight="1" x14ac:dyDescent="0.25">
      <c r="M1254" s="24"/>
    </row>
    <row r="1255" spans="13:13" ht="18" customHeight="1" x14ac:dyDescent="0.25">
      <c r="M1255" s="24"/>
    </row>
    <row r="1256" spans="13:13" ht="18" customHeight="1" x14ac:dyDescent="0.25">
      <c r="M1256" s="24"/>
    </row>
    <row r="1257" spans="13:13" ht="18" customHeight="1" x14ac:dyDescent="0.25">
      <c r="M1257" s="24"/>
    </row>
    <row r="1258" spans="13:13" ht="18" customHeight="1" x14ac:dyDescent="0.25">
      <c r="M1258" s="24"/>
    </row>
    <row r="1259" spans="13:13" ht="18" customHeight="1" x14ac:dyDescent="0.25">
      <c r="M1259" s="24"/>
    </row>
    <row r="1260" spans="13:13" ht="18" customHeight="1" x14ac:dyDescent="0.25">
      <c r="M1260" s="24"/>
    </row>
    <row r="1261" spans="13:13" ht="18" customHeight="1" x14ac:dyDescent="0.25">
      <c r="M1261" s="24"/>
    </row>
    <row r="1262" spans="13:13" ht="18" customHeight="1" x14ac:dyDescent="0.25">
      <c r="M1262" s="24"/>
    </row>
    <row r="1263" spans="13:13" ht="18" customHeight="1" x14ac:dyDescent="0.25">
      <c r="M1263" s="24"/>
    </row>
    <row r="1264" spans="13:13" ht="18" customHeight="1" x14ac:dyDescent="0.25">
      <c r="M1264" s="24"/>
    </row>
    <row r="1265" spans="13:13" ht="18" customHeight="1" x14ac:dyDescent="0.25">
      <c r="M1265" s="24"/>
    </row>
    <row r="1266" spans="13:13" ht="18" customHeight="1" x14ac:dyDescent="0.25">
      <c r="M1266" s="24"/>
    </row>
    <row r="1267" spans="13:13" ht="18" customHeight="1" x14ac:dyDescent="0.25">
      <c r="M1267" s="24"/>
    </row>
    <row r="1268" spans="13:13" ht="18" customHeight="1" x14ac:dyDescent="0.25">
      <c r="M1268" s="24"/>
    </row>
    <row r="1269" spans="13:13" ht="18" customHeight="1" x14ac:dyDescent="0.25">
      <c r="M1269" s="24"/>
    </row>
    <row r="1270" spans="13:13" ht="18" customHeight="1" x14ac:dyDescent="0.25">
      <c r="M1270" s="24"/>
    </row>
    <row r="1271" spans="13:13" ht="18" customHeight="1" x14ac:dyDescent="0.25">
      <c r="M1271" s="24"/>
    </row>
    <row r="1272" spans="13:13" ht="18" customHeight="1" x14ac:dyDescent="0.25">
      <c r="M1272" s="24"/>
    </row>
    <row r="1273" spans="13:13" ht="18" customHeight="1" x14ac:dyDescent="0.25">
      <c r="M1273" s="24"/>
    </row>
    <row r="1274" spans="13:13" ht="18" customHeight="1" x14ac:dyDescent="0.25">
      <c r="M1274" s="24"/>
    </row>
    <row r="1275" spans="13:13" ht="18" customHeight="1" x14ac:dyDescent="0.25">
      <c r="M1275" s="24"/>
    </row>
    <row r="1276" spans="13:13" ht="18" customHeight="1" x14ac:dyDescent="0.25">
      <c r="M1276" s="24"/>
    </row>
    <row r="1277" spans="13:13" ht="18" customHeight="1" x14ac:dyDescent="0.25">
      <c r="M1277" s="24"/>
    </row>
    <row r="1278" spans="13:13" ht="18" customHeight="1" x14ac:dyDescent="0.25">
      <c r="M1278" s="24"/>
    </row>
    <row r="1279" spans="13:13" ht="18" customHeight="1" x14ac:dyDescent="0.25">
      <c r="M1279" s="24"/>
    </row>
    <row r="1280" spans="13:13" ht="18" customHeight="1" x14ac:dyDescent="0.25">
      <c r="M1280" s="24"/>
    </row>
    <row r="1281" spans="13:13" ht="18" customHeight="1" x14ac:dyDescent="0.25">
      <c r="M1281" s="24"/>
    </row>
    <row r="1282" spans="13:13" ht="18" customHeight="1" x14ac:dyDescent="0.25">
      <c r="M1282" s="24"/>
    </row>
    <row r="1283" spans="13:13" ht="18" customHeight="1" x14ac:dyDescent="0.25">
      <c r="M1283" s="24"/>
    </row>
  </sheetData>
  <sheetProtection algorithmName="SHA-512" hashValue="4YfmvuzVU5yO9iUuGgQSvkAWM26ETZkNIDIzoD0IPWHQ57Zw3kFP0gJ1qtkvP9KoPHxbyaWpT8yjP3iouDUT7w==" saltValue="piSnviUpSmdl6hZpk4M8/w==" spinCount="100000" sheet="1" objects="1" scenarios="1" selectLockedCells="1"/>
  <sortState xmlns:xlrd2="http://schemas.microsoft.com/office/spreadsheetml/2017/richdata2" ref="A2:I186">
    <sortCondition ref="A2:A186"/>
  </sortState>
  <dataValidations count="4">
    <dataValidation type="list" allowBlank="1" showInputMessage="1" showErrorMessage="1" sqref="G100 G2 G4" xr:uid="{00000000-0002-0000-0100-000000000000}">
      <formula1>Mois</formula1>
    </dataValidation>
    <dataValidation type="list" allowBlank="1" showInputMessage="1" showErrorMessage="1" sqref="A5:A99" xr:uid="{00000000-0002-0000-0100-000001000000}">
      <formula1>Cat</formula1>
    </dataValidation>
    <dataValidation type="list" allowBlank="1" showInputMessage="1" showErrorMessage="1" sqref="H5:H99" xr:uid="{00000000-0002-0000-0100-000002000000}">
      <formula1>Ter</formula1>
    </dataValidation>
    <dataValidation type="list" allowBlank="1" showInputMessage="1" showErrorMessage="1" sqref="I5:I99" xr:uid="{00000000-0002-0000-0100-000003000000}">
      <formula1>Nom</formula1>
    </dataValidation>
  </dataValidations>
  <pageMargins left="0.70866141732283472" right="0.70866141732283472" top="0.74803149606299213" bottom="0.74803149606299213" header="0.31496062992125984" footer="0.31496062992125984"/>
  <pageSetup scale="30" orientation="portrait" horizontalDpi="360" verticalDpi="360" r:id="rId1"/>
  <rowBreaks count="1" manualBreakCount="1">
    <brk id="6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30"/>
  <sheetViews>
    <sheetView zoomScale="90" zoomScaleNormal="90" workbookViewId="0">
      <selection activeCell="S5" sqref="S5"/>
    </sheetView>
  </sheetViews>
  <sheetFormatPr baseColWidth="10" defaultRowHeight="15" x14ac:dyDescent="0.25"/>
  <cols>
    <col min="1" max="5" width="20.7109375" customWidth="1"/>
    <col min="6" max="6" width="6.7109375" customWidth="1"/>
    <col min="7" max="15" width="5.7109375" customWidth="1"/>
  </cols>
  <sheetData>
    <row r="1" spans="1:11" ht="24.95" customHeight="1" thickBot="1" x14ac:dyDescent="0.3">
      <c r="A1" s="149" t="s">
        <v>0</v>
      </c>
      <c r="B1" s="151" t="s">
        <v>8</v>
      </c>
      <c r="C1" s="152"/>
      <c r="D1" s="153"/>
      <c r="E1" s="26" t="s">
        <v>9</v>
      </c>
      <c r="F1" s="6"/>
      <c r="G1" s="6"/>
      <c r="H1" s="6"/>
      <c r="I1" s="6"/>
      <c r="J1" s="6"/>
      <c r="K1" s="7"/>
    </row>
    <row r="2" spans="1:11" ht="24.95" customHeight="1" thickBot="1" x14ac:dyDescent="0.3">
      <c r="A2" s="150"/>
      <c r="B2" s="9" t="s">
        <v>10</v>
      </c>
      <c r="C2" s="9" t="s">
        <v>7</v>
      </c>
      <c r="D2" s="9" t="s">
        <v>46</v>
      </c>
      <c r="E2" s="124" t="s">
        <v>9</v>
      </c>
      <c r="F2" s="8"/>
      <c r="G2" s="8"/>
      <c r="H2" s="8"/>
      <c r="I2" s="8"/>
      <c r="J2" s="8"/>
      <c r="K2" s="7"/>
    </row>
    <row r="3" spans="1:11" ht="24.95" customHeight="1" thickBot="1" x14ac:dyDescent="0.3">
      <c r="A3" s="10" t="s">
        <v>13</v>
      </c>
      <c r="B3" s="27">
        <v>25</v>
      </c>
      <c r="C3" s="11" t="s">
        <v>11</v>
      </c>
      <c r="D3" s="11" t="s">
        <v>12</v>
      </c>
      <c r="E3" s="27">
        <v>17</v>
      </c>
      <c r="F3" s="8"/>
      <c r="G3" s="8"/>
      <c r="H3" s="8"/>
      <c r="I3" s="8"/>
      <c r="J3" s="8"/>
      <c r="K3" s="7"/>
    </row>
    <row r="4" spans="1:11" ht="24.95" customHeight="1" thickBot="1" x14ac:dyDescent="0.3">
      <c r="A4" s="10" t="s">
        <v>14</v>
      </c>
      <c r="B4" s="27">
        <v>27</v>
      </c>
      <c r="C4" s="11" t="s">
        <v>11</v>
      </c>
      <c r="D4" s="11" t="s">
        <v>12</v>
      </c>
      <c r="E4" s="27">
        <v>17</v>
      </c>
      <c r="F4" s="1"/>
      <c r="G4" s="1"/>
      <c r="H4" s="1"/>
      <c r="I4" s="1"/>
      <c r="J4" s="1"/>
    </row>
    <row r="5" spans="1:11" ht="24.95" customHeight="1" thickBot="1" x14ac:dyDescent="0.3">
      <c r="A5" s="12" t="s">
        <v>15</v>
      </c>
      <c r="B5" s="28">
        <v>22</v>
      </c>
      <c r="C5" s="28">
        <v>27</v>
      </c>
      <c r="D5" s="28">
        <v>37</v>
      </c>
      <c r="E5" s="28">
        <v>18</v>
      </c>
      <c r="F5" s="1"/>
      <c r="G5" s="1"/>
      <c r="H5" s="1"/>
      <c r="I5" s="1"/>
      <c r="J5" s="1"/>
    </row>
    <row r="6" spans="1:11" ht="24.95" customHeight="1" thickBot="1" x14ac:dyDescent="0.3">
      <c r="A6" s="12" t="s">
        <v>16</v>
      </c>
      <c r="B6" s="28">
        <v>23</v>
      </c>
      <c r="C6" s="28">
        <v>28</v>
      </c>
      <c r="D6" s="28">
        <v>40</v>
      </c>
      <c r="E6" s="28">
        <v>18</v>
      </c>
      <c r="F6" s="1"/>
      <c r="G6" s="1"/>
      <c r="H6" s="1"/>
      <c r="I6" s="1"/>
      <c r="J6" s="1"/>
    </row>
    <row r="7" spans="1:11" ht="24.95" customHeight="1" thickBot="1" x14ac:dyDescent="0.3">
      <c r="A7" s="12" t="s">
        <v>17</v>
      </c>
      <c r="B7" s="28">
        <v>26</v>
      </c>
      <c r="C7" s="28">
        <v>31</v>
      </c>
      <c r="D7" s="28">
        <v>43</v>
      </c>
      <c r="E7" s="28">
        <v>20</v>
      </c>
      <c r="F7" s="1"/>
      <c r="G7" s="1"/>
      <c r="H7" s="1"/>
      <c r="I7" s="1"/>
      <c r="J7" s="1"/>
    </row>
    <row r="8" spans="1:11" ht="24.95" customHeight="1" thickBot="1" x14ac:dyDescent="0.3">
      <c r="A8" s="13" t="s">
        <v>18</v>
      </c>
      <c r="B8" s="29">
        <v>24</v>
      </c>
      <c r="C8" s="29">
        <v>29</v>
      </c>
      <c r="D8" s="29">
        <v>40</v>
      </c>
      <c r="E8" s="29">
        <v>19</v>
      </c>
      <c r="F8" s="1"/>
      <c r="G8" s="1"/>
      <c r="H8" s="1"/>
      <c r="I8" s="1"/>
      <c r="J8" s="1"/>
    </row>
    <row r="9" spans="1:11" ht="24.95" customHeight="1" thickBot="1" x14ac:dyDescent="0.3">
      <c r="A9" s="13" t="s">
        <v>19</v>
      </c>
      <c r="B9" s="29">
        <v>25</v>
      </c>
      <c r="C9" s="29">
        <v>30</v>
      </c>
      <c r="D9" s="29">
        <v>42</v>
      </c>
      <c r="E9" s="29">
        <v>19</v>
      </c>
      <c r="F9" s="1"/>
      <c r="G9" s="1"/>
      <c r="H9" s="1"/>
      <c r="I9" s="1"/>
      <c r="J9" s="1"/>
    </row>
    <row r="10" spans="1:11" ht="24.95" customHeight="1" thickBot="1" x14ac:dyDescent="0.3">
      <c r="A10" s="13" t="s">
        <v>20</v>
      </c>
      <c r="B10" s="29">
        <v>31</v>
      </c>
      <c r="C10" s="29">
        <v>35</v>
      </c>
      <c r="D10" s="29">
        <v>50</v>
      </c>
      <c r="E10" s="29">
        <v>26</v>
      </c>
      <c r="F10" s="1"/>
      <c r="G10" s="1"/>
      <c r="H10" s="1"/>
      <c r="I10" s="1"/>
      <c r="J10" s="1"/>
    </row>
    <row r="11" spans="1:11" ht="24.95" customHeight="1" thickBot="1" x14ac:dyDescent="0.3">
      <c r="A11" s="14" t="s">
        <v>21</v>
      </c>
      <c r="B11" s="30">
        <v>27</v>
      </c>
      <c r="C11" s="30">
        <v>32</v>
      </c>
      <c r="D11" s="30">
        <v>45</v>
      </c>
      <c r="E11" s="30">
        <v>21</v>
      </c>
      <c r="F11" s="1"/>
      <c r="G11" s="1"/>
      <c r="H11" s="1"/>
      <c r="I11" s="1"/>
      <c r="J11" s="1"/>
    </row>
    <row r="12" spans="1:11" ht="24.95" customHeight="1" thickBot="1" x14ac:dyDescent="0.3">
      <c r="A12" s="14" t="s">
        <v>22</v>
      </c>
      <c r="B12" s="30">
        <v>28</v>
      </c>
      <c r="C12" s="30">
        <v>33</v>
      </c>
      <c r="D12" s="30">
        <v>46</v>
      </c>
      <c r="E12" s="30">
        <v>21</v>
      </c>
      <c r="F12" s="1"/>
      <c r="G12" s="1"/>
      <c r="H12" s="1"/>
      <c r="I12" s="1"/>
      <c r="J12" s="1"/>
    </row>
    <row r="13" spans="1:11" ht="24.95" customHeight="1" thickBot="1" x14ac:dyDescent="0.3">
      <c r="A13" s="14" t="s">
        <v>23</v>
      </c>
      <c r="B13" s="30">
        <v>33</v>
      </c>
      <c r="C13" s="30">
        <v>38</v>
      </c>
      <c r="D13" s="30">
        <v>50</v>
      </c>
      <c r="E13" s="30">
        <v>27</v>
      </c>
      <c r="F13" s="1"/>
      <c r="G13" s="1"/>
      <c r="H13" s="1"/>
      <c r="I13" s="1"/>
      <c r="J13" s="1"/>
    </row>
    <row r="14" spans="1:11" ht="24.95" customHeight="1" thickBot="1" x14ac:dyDescent="0.3">
      <c r="A14" s="15" t="s">
        <v>24</v>
      </c>
      <c r="B14" s="31">
        <v>28</v>
      </c>
      <c r="C14" s="31">
        <v>33</v>
      </c>
      <c r="D14" s="31">
        <v>46</v>
      </c>
      <c r="E14" s="31">
        <v>22</v>
      </c>
      <c r="F14" s="1"/>
      <c r="G14" s="1"/>
      <c r="H14" s="1"/>
      <c r="I14" s="1"/>
      <c r="J14" s="1"/>
    </row>
    <row r="15" spans="1:11" ht="24.95" customHeight="1" thickBot="1" x14ac:dyDescent="0.3">
      <c r="A15" s="15" t="s">
        <v>25</v>
      </c>
      <c r="B15" s="31">
        <v>29</v>
      </c>
      <c r="C15" s="31">
        <v>34</v>
      </c>
      <c r="D15" s="31">
        <v>48</v>
      </c>
      <c r="E15" s="31">
        <v>22</v>
      </c>
      <c r="F15" s="1"/>
      <c r="G15" s="1"/>
      <c r="H15" s="1"/>
      <c r="I15" s="1"/>
      <c r="J15" s="1"/>
    </row>
    <row r="16" spans="1:11" ht="24.95" customHeight="1" thickBot="1" x14ac:dyDescent="0.3">
      <c r="A16" s="15" t="s">
        <v>26</v>
      </c>
      <c r="B16" s="31">
        <v>35</v>
      </c>
      <c r="C16" s="31">
        <v>40</v>
      </c>
      <c r="D16" s="31">
        <v>57</v>
      </c>
      <c r="E16" s="31">
        <v>27</v>
      </c>
      <c r="F16" s="1"/>
      <c r="G16" s="1"/>
      <c r="H16" s="1"/>
      <c r="I16" s="1"/>
      <c r="J16" s="1"/>
    </row>
    <row r="17" spans="1:10" ht="24.95" customHeight="1" thickBot="1" x14ac:dyDescent="0.3">
      <c r="A17" s="16" t="s">
        <v>27</v>
      </c>
      <c r="B17" s="17" t="s">
        <v>12</v>
      </c>
      <c r="C17" s="17" t="s">
        <v>12</v>
      </c>
      <c r="D17" s="17" t="s">
        <v>12</v>
      </c>
      <c r="E17" s="32">
        <v>15</v>
      </c>
      <c r="F17" s="1"/>
      <c r="G17" s="1"/>
      <c r="H17" s="1"/>
      <c r="I17" s="1"/>
      <c r="J17" s="1"/>
    </row>
    <row r="18" spans="1:10" x14ac:dyDescent="0.25">
      <c r="F18" s="1"/>
      <c r="G18" s="1"/>
      <c r="H18" s="1"/>
      <c r="I18" s="1"/>
      <c r="J18" s="1"/>
    </row>
    <row r="19" spans="1:10" x14ac:dyDescent="0.25">
      <c r="A19" s="1"/>
      <c r="B19" s="1"/>
      <c r="C19" s="2"/>
      <c r="D19" s="2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2"/>
      <c r="D20" s="2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2"/>
      <c r="D21" s="2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2"/>
      <c r="D22" s="2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2"/>
      <c r="D23" s="2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2"/>
      <c r="D24" s="2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2"/>
      <c r="D25" s="2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2"/>
      <c r="D26" s="2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2"/>
      <c r="D27" s="2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2"/>
      <c r="D28" s="2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2"/>
      <c r="D29" s="2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2"/>
      <c r="D30" s="2"/>
      <c r="E30" s="1"/>
      <c r="F30" s="1"/>
      <c r="G30" s="1"/>
      <c r="H30" s="1"/>
      <c r="I30" s="1"/>
      <c r="J30" s="1"/>
    </row>
  </sheetData>
  <mergeCells count="2">
    <mergeCell ref="A1:A2"/>
    <mergeCell ref="B1:D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36"/>
  <sheetViews>
    <sheetView zoomScale="80" zoomScaleNormal="80" workbookViewId="0">
      <selection activeCell="W10" sqref="W10"/>
    </sheetView>
  </sheetViews>
  <sheetFormatPr baseColWidth="10" defaultRowHeight="15" x14ac:dyDescent="0.25"/>
  <cols>
    <col min="1" max="1" width="29.140625" customWidth="1"/>
    <col min="2" max="2" width="30.5703125" customWidth="1"/>
    <col min="3" max="3" width="43.140625" customWidth="1"/>
    <col min="4" max="4" width="30.85546875" customWidth="1"/>
    <col min="5" max="5" width="15.85546875" customWidth="1"/>
    <col min="11" max="19" width="0" hidden="1" customWidth="1"/>
  </cols>
  <sheetData>
    <row r="1" spans="1:20" ht="15.75" thickBot="1" x14ac:dyDescent="0.3"/>
    <row r="2" spans="1:20" ht="30.75" customHeight="1" x14ac:dyDescent="0.25">
      <c r="A2" s="154" t="s">
        <v>59</v>
      </c>
      <c r="B2" s="156" t="s">
        <v>30</v>
      </c>
      <c r="C2" s="156"/>
      <c r="D2" s="34" t="s">
        <v>32</v>
      </c>
      <c r="E2" s="6"/>
      <c r="T2" s="58"/>
    </row>
    <row r="3" spans="1:20" ht="24.95" customHeight="1" x14ac:dyDescent="0.25">
      <c r="A3" s="155"/>
      <c r="B3" s="33" t="s">
        <v>29</v>
      </c>
      <c r="C3" s="33" t="s">
        <v>31</v>
      </c>
      <c r="D3" s="35"/>
      <c r="E3" s="8"/>
    </row>
    <row r="4" spans="1:20" ht="9" customHeight="1" x14ac:dyDescent="0.25">
      <c r="A4" s="36"/>
      <c r="B4" s="33"/>
      <c r="C4" s="33"/>
      <c r="D4" s="35"/>
      <c r="E4" s="8"/>
    </row>
    <row r="5" spans="1:20" ht="32.1" customHeight="1" x14ac:dyDescent="0.25">
      <c r="A5" s="123" t="s">
        <v>63</v>
      </c>
      <c r="B5" s="94" t="s">
        <v>12</v>
      </c>
      <c r="C5" s="95" t="s">
        <v>12</v>
      </c>
      <c r="D5" s="37" t="s">
        <v>12</v>
      </c>
      <c r="E5" s="8" t="s">
        <v>45</v>
      </c>
    </row>
    <row r="6" spans="1:20" ht="32.1" customHeight="1" x14ac:dyDescent="0.25">
      <c r="A6" s="41" t="s">
        <v>67</v>
      </c>
      <c r="B6" s="94"/>
      <c r="C6" s="96"/>
      <c r="D6" s="37"/>
      <c r="E6" s="1" t="s">
        <v>45</v>
      </c>
    </row>
    <row r="7" spans="1:20" ht="32.1" customHeight="1" x14ac:dyDescent="0.25">
      <c r="A7" s="44" t="s">
        <v>66</v>
      </c>
      <c r="B7" s="94"/>
      <c r="C7" s="95"/>
      <c r="D7" s="37"/>
      <c r="E7" s="1" t="s">
        <v>45</v>
      </c>
    </row>
    <row r="8" spans="1:20" ht="32.1" customHeight="1" x14ac:dyDescent="0.25">
      <c r="A8" s="42" t="s">
        <v>68</v>
      </c>
      <c r="B8" s="94"/>
      <c r="C8" s="95"/>
      <c r="D8" s="37"/>
      <c r="E8" s="1" t="s">
        <v>45</v>
      </c>
    </row>
    <row r="9" spans="1:20" ht="32.1" customHeight="1" x14ac:dyDescent="0.25">
      <c r="A9" s="47" t="s">
        <v>64</v>
      </c>
      <c r="B9" s="94"/>
      <c r="C9" s="95"/>
      <c r="D9" s="37"/>
      <c r="E9" s="1" t="s">
        <v>45</v>
      </c>
    </row>
    <row r="10" spans="1:20" ht="32.1" customHeight="1" x14ac:dyDescent="0.25">
      <c r="A10" s="43" t="s">
        <v>69</v>
      </c>
      <c r="B10" s="94"/>
      <c r="C10" s="95"/>
      <c r="D10" s="37"/>
      <c r="E10" s="1" t="s">
        <v>45</v>
      </c>
    </row>
    <row r="11" spans="1:20" ht="32.1" customHeight="1" x14ac:dyDescent="0.25">
      <c r="A11" s="39" t="s">
        <v>65</v>
      </c>
      <c r="B11" s="94"/>
      <c r="C11" s="95"/>
      <c r="D11" s="37"/>
      <c r="E11" s="1" t="s">
        <v>45</v>
      </c>
    </row>
    <row r="12" spans="1:20" ht="32.1" customHeight="1" x14ac:dyDescent="0.25">
      <c r="A12" s="40"/>
      <c r="B12" s="94"/>
      <c r="C12" s="95"/>
      <c r="D12" s="37"/>
      <c r="E12" s="1" t="s">
        <v>45</v>
      </c>
    </row>
    <row r="13" spans="1:20" ht="32.1" customHeight="1" x14ac:dyDescent="0.25">
      <c r="A13" s="46"/>
      <c r="B13" s="94"/>
      <c r="C13" s="95"/>
      <c r="D13" s="37"/>
      <c r="E13" s="1" t="s">
        <v>45</v>
      </c>
    </row>
    <row r="14" spans="1:20" ht="32.1" customHeight="1" x14ac:dyDescent="0.25">
      <c r="A14" s="48"/>
      <c r="B14" s="94"/>
      <c r="C14" s="95"/>
      <c r="D14" s="37"/>
      <c r="E14" s="1" t="s">
        <v>45</v>
      </c>
    </row>
    <row r="15" spans="1:20" ht="32.1" customHeight="1" x14ac:dyDescent="0.25">
      <c r="A15" s="55"/>
      <c r="B15" s="94"/>
      <c r="C15" s="95"/>
      <c r="D15" s="37"/>
      <c r="E15" s="1" t="s">
        <v>45</v>
      </c>
    </row>
    <row r="16" spans="1:20" ht="32.1" customHeight="1" x14ac:dyDescent="0.25">
      <c r="A16" s="57"/>
      <c r="B16" s="63"/>
      <c r="C16" s="63"/>
      <c r="D16" s="37"/>
      <c r="E16" s="1" t="s">
        <v>45</v>
      </c>
    </row>
    <row r="17" spans="1:5" ht="32.1" customHeight="1" x14ac:dyDescent="0.25">
      <c r="A17" s="45"/>
      <c r="B17" s="63"/>
      <c r="C17" s="63"/>
      <c r="D17" s="37"/>
      <c r="E17" s="1" t="s">
        <v>45</v>
      </c>
    </row>
    <row r="18" spans="1:5" s="59" customFormat="1" ht="32.1" customHeight="1" x14ac:dyDescent="0.25">
      <c r="A18" s="49"/>
      <c r="B18" s="94"/>
      <c r="C18" s="95"/>
      <c r="D18" s="37"/>
      <c r="E18" s="58" t="s">
        <v>45</v>
      </c>
    </row>
    <row r="19" spans="1:5" ht="32.1" customHeight="1" x14ac:dyDescent="0.25">
      <c r="B19" s="63"/>
      <c r="C19" s="63"/>
      <c r="D19" s="37"/>
      <c r="E19" s="1" t="s">
        <v>45</v>
      </c>
    </row>
    <row r="20" spans="1:5" ht="32.1" customHeight="1" x14ac:dyDescent="0.25">
      <c r="A20" s="63"/>
      <c r="B20" s="94"/>
      <c r="C20" s="95"/>
      <c r="D20" s="37"/>
      <c r="E20" s="1" t="s">
        <v>45</v>
      </c>
    </row>
    <row r="21" spans="1:5" ht="32.1" customHeight="1" x14ac:dyDescent="0.25">
      <c r="A21" s="63"/>
      <c r="B21" s="94"/>
      <c r="C21" s="95"/>
      <c r="D21" s="37"/>
      <c r="E21" s="1" t="s">
        <v>45</v>
      </c>
    </row>
    <row r="22" spans="1:5" ht="32.1" customHeight="1" x14ac:dyDescent="0.25">
      <c r="A22" s="63"/>
      <c r="B22" s="63"/>
      <c r="C22" s="63"/>
      <c r="D22" s="37"/>
      <c r="E22" s="1" t="s">
        <v>45</v>
      </c>
    </row>
    <row r="23" spans="1:5" ht="32.1" customHeight="1" thickBot="1" x14ac:dyDescent="0.3">
      <c r="A23" s="98"/>
      <c r="B23" s="99"/>
      <c r="C23" s="99"/>
      <c r="D23" s="38"/>
      <c r="E23" s="1"/>
    </row>
    <row r="24" spans="1:5" x14ac:dyDescent="0.25">
      <c r="E24" s="1"/>
    </row>
    <row r="25" spans="1:5" x14ac:dyDescent="0.25">
      <c r="A25" s="1"/>
      <c r="B25" s="1"/>
      <c r="C25" s="2"/>
      <c r="D25" s="1"/>
      <c r="E25" s="1"/>
    </row>
    <row r="26" spans="1:5" x14ac:dyDescent="0.25">
      <c r="A26" s="1"/>
      <c r="B26" s="1"/>
      <c r="C26" s="2"/>
      <c r="D26" s="1"/>
      <c r="E26" s="1"/>
    </row>
    <row r="27" spans="1:5" x14ac:dyDescent="0.25">
      <c r="A27" s="1"/>
      <c r="B27" s="1"/>
      <c r="C27" s="2"/>
      <c r="D27" s="1"/>
      <c r="E27" s="1"/>
    </row>
    <row r="28" spans="1:5" x14ac:dyDescent="0.25">
      <c r="A28" s="1"/>
      <c r="B28" s="1"/>
      <c r="C28" s="2"/>
      <c r="D28" s="1"/>
      <c r="E28" s="1"/>
    </row>
    <row r="29" spans="1:5" x14ac:dyDescent="0.25">
      <c r="A29" s="1"/>
      <c r="B29" s="1"/>
      <c r="C29" s="2"/>
      <c r="D29" s="1"/>
      <c r="E29" s="1"/>
    </row>
    <row r="30" spans="1:5" x14ac:dyDescent="0.25">
      <c r="A30" s="1"/>
      <c r="B30" s="1"/>
      <c r="C30" s="2"/>
      <c r="D30" s="1"/>
      <c r="E30" s="1"/>
    </row>
    <row r="31" spans="1:5" x14ac:dyDescent="0.25">
      <c r="A31" s="1"/>
      <c r="B31" s="1"/>
      <c r="C31" s="2"/>
      <c r="D31" s="1"/>
      <c r="E31" s="1"/>
    </row>
    <row r="32" spans="1:5" x14ac:dyDescent="0.25">
      <c r="A32" s="1"/>
      <c r="B32" s="1"/>
      <c r="C32" s="2"/>
      <c r="D32" s="1"/>
      <c r="E32" s="1"/>
    </row>
    <row r="33" spans="1:5" x14ac:dyDescent="0.25">
      <c r="A33" s="1"/>
      <c r="B33" s="1"/>
      <c r="C33" s="2"/>
      <c r="D33" s="1"/>
      <c r="E33" s="1"/>
    </row>
    <row r="34" spans="1:5" x14ac:dyDescent="0.25">
      <c r="A34" s="1"/>
      <c r="B34" s="1"/>
      <c r="C34" s="2"/>
      <c r="D34" s="1"/>
      <c r="E34" s="1"/>
    </row>
    <row r="35" spans="1:5" x14ac:dyDescent="0.25">
      <c r="A35" s="1"/>
      <c r="B35" s="1"/>
      <c r="C35" s="2"/>
      <c r="D35" s="1"/>
      <c r="E35" s="1"/>
    </row>
    <row r="36" spans="1:5" x14ac:dyDescent="0.25">
      <c r="A36" s="1"/>
      <c r="B36" s="1"/>
      <c r="C36" s="2"/>
      <c r="D36" s="1"/>
      <c r="E36" s="1"/>
    </row>
  </sheetData>
  <sortState xmlns:xlrd2="http://schemas.microsoft.com/office/spreadsheetml/2017/richdata2" ref="A4:A20">
    <sortCondition ref="A20"/>
  </sortState>
  <mergeCells count="2">
    <mergeCell ref="A2:A3"/>
    <mergeCell ref="B2:C2"/>
  </mergeCells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0" r:id="rId4" name="Bt2">
          <controlPr defaultSize="0" autoLine="0" r:id="rId5">
            <anchor moveWithCells="1">
              <from>
                <xdr:col>5</xdr:col>
                <xdr:colOff>752475</xdr:colOff>
                <xdr:row>9</xdr:row>
                <xdr:rowOff>390525</xdr:rowOff>
              </from>
              <to>
                <xdr:col>9</xdr:col>
                <xdr:colOff>57150</xdr:colOff>
                <xdr:row>12</xdr:row>
                <xdr:rowOff>180975</xdr:rowOff>
              </to>
            </anchor>
          </controlPr>
        </control>
      </mc:Choice>
      <mc:Fallback>
        <control shapeId="2050" r:id="rId4" name="Bt2"/>
      </mc:Fallback>
    </mc:AlternateContent>
    <mc:AlternateContent xmlns:mc="http://schemas.openxmlformats.org/markup-compatibility/2006">
      <mc:Choice Requires="x14">
        <control shapeId="2049" r:id="rId6" name="Bt1">
          <controlPr defaultSize="0" autoLine="0" r:id="rId7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2</xdr:row>
                <xdr:rowOff>295275</xdr:rowOff>
              </to>
            </anchor>
          </controlPr>
        </control>
      </mc:Choice>
      <mc:Fallback>
        <control shapeId="2049" r:id="rId6" name="Bt1"/>
      </mc:Fallback>
    </mc:AlternateContent>
    <mc:AlternateContent xmlns:mc="http://schemas.openxmlformats.org/markup-compatibility/2006">
      <mc:Choice Requires="x14">
        <control shapeId="2051" r:id="rId8" name="Bt3">
          <controlPr defaultSize="0" autoLine="0" autoPict="0" r:id="rId9">
            <anchor moveWithCells="1">
              <from>
                <xdr:col>5</xdr:col>
                <xdr:colOff>752475</xdr:colOff>
                <xdr:row>7</xdr:row>
                <xdr:rowOff>200025</xdr:rowOff>
              </from>
              <to>
                <xdr:col>9</xdr:col>
                <xdr:colOff>57150</xdr:colOff>
                <xdr:row>9</xdr:row>
                <xdr:rowOff>57150</xdr:rowOff>
              </to>
            </anchor>
          </controlPr>
        </control>
      </mc:Choice>
      <mc:Fallback>
        <control shapeId="2051" r:id="rId8" name="Bt3"/>
      </mc:Fallback>
    </mc:AlternateContent>
    <mc:AlternateContent xmlns:mc="http://schemas.openxmlformats.org/markup-compatibility/2006">
      <mc:Choice Requires="x14">
        <control shapeId="2052" r:id="rId10" name="Bt4">
          <controlPr defaultSize="0" autoLine="0" r:id="rId11">
            <anchor moveWithCells="1">
              <from>
                <xdr:col>5</xdr:col>
                <xdr:colOff>752475</xdr:colOff>
                <xdr:row>13</xdr:row>
                <xdr:rowOff>133350</xdr:rowOff>
              </from>
              <to>
                <xdr:col>9</xdr:col>
                <xdr:colOff>57150</xdr:colOff>
                <xdr:row>15</xdr:row>
                <xdr:rowOff>323850</xdr:rowOff>
              </to>
            </anchor>
          </controlPr>
        </control>
      </mc:Choice>
      <mc:Fallback>
        <control shapeId="2052" r:id="rId10" name="Bt4"/>
      </mc:Fallback>
    </mc:AlternateContent>
    <mc:AlternateContent xmlns:mc="http://schemas.openxmlformats.org/markup-compatibility/2006">
      <mc:Choice Requires="x14">
        <control shapeId="2053" r:id="rId12" name="Bt5">
          <controlPr defaultSize="0" autoLine="0" r:id="rId13">
            <anchor moveWithCells="1">
              <from>
                <xdr:col>5</xdr:col>
                <xdr:colOff>742950</xdr:colOff>
                <xdr:row>16</xdr:row>
                <xdr:rowOff>390525</xdr:rowOff>
              </from>
              <to>
                <xdr:col>9</xdr:col>
                <xdr:colOff>47625</xdr:colOff>
                <xdr:row>18</xdr:row>
                <xdr:rowOff>247650</xdr:rowOff>
              </to>
            </anchor>
          </controlPr>
        </control>
      </mc:Choice>
      <mc:Fallback>
        <control shapeId="2053" r:id="rId12" name="Bt5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5"/>
  <sheetViews>
    <sheetView workbookViewId="0">
      <selection activeCell="N10" sqref="N10"/>
    </sheetView>
  </sheetViews>
  <sheetFormatPr baseColWidth="10" defaultRowHeight="15" x14ac:dyDescent="0.25"/>
  <cols>
    <col min="1" max="1" width="34.28515625" style="50" customWidth="1"/>
    <col min="2" max="16384" width="11.42578125" style="50"/>
  </cols>
  <sheetData>
    <row r="1" spans="1:1" ht="15.75" thickBot="1" x14ac:dyDescent="0.3"/>
    <row r="2" spans="1:1" ht="50.1" customHeight="1" thickBot="1" x14ac:dyDescent="0.3">
      <c r="A2" s="54" t="s">
        <v>33</v>
      </c>
    </row>
    <row r="3" spans="1:1" ht="15.75" thickBot="1" x14ac:dyDescent="0.3"/>
    <row r="4" spans="1:1" ht="24.95" customHeight="1" x14ac:dyDescent="0.25">
      <c r="A4" s="51" t="s">
        <v>40</v>
      </c>
    </row>
    <row r="5" spans="1:1" ht="24.95" customHeight="1" x14ac:dyDescent="0.25">
      <c r="A5" s="52" t="s">
        <v>41</v>
      </c>
    </row>
    <row r="6" spans="1:1" ht="24.95" customHeight="1" x14ac:dyDescent="0.25">
      <c r="A6" s="52" t="s">
        <v>34</v>
      </c>
    </row>
    <row r="7" spans="1:1" ht="24.95" customHeight="1" x14ac:dyDescent="0.25">
      <c r="A7" s="52" t="s">
        <v>35</v>
      </c>
    </row>
    <row r="8" spans="1:1" ht="24.95" customHeight="1" x14ac:dyDescent="0.25">
      <c r="A8" s="52" t="s">
        <v>36</v>
      </c>
    </row>
    <row r="9" spans="1:1" ht="24.95" customHeight="1" x14ac:dyDescent="0.25">
      <c r="A9" s="52" t="s">
        <v>39</v>
      </c>
    </row>
    <row r="10" spans="1:1" ht="24.95" customHeight="1" x14ac:dyDescent="0.25">
      <c r="A10" s="52" t="s">
        <v>37</v>
      </c>
    </row>
    <row r="11" spans="1:1" ht="24.95" customHeight="1" x14ac:dyDescent="0.25">
      <c r="A11" s="52" t="s">
        <v>38</v>
      </c>
    </row>
    <row r="12" spans="1:1" ht="24.95" customHeight="1" thickBot="1" x14ac:dyDescent="0.3">
      <c r="A12" s="53" t="s">
        <v>42</v>
      </c>
    </row>
    <row r="13" spans="1:1" ht="20.100000000000001" customHeight="1" x14ac:dyDescent="0.25"/>
    <row r="14" spans="1:1" ht="20.100000000000001" customHeight="1" x14ac:dyDescent="0.25"/>
    <row r="15" spans="1:1" ht="20.100000000000001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Horaire</vt:lpstr>
      <vt:lpstr>Tarifs</vt:lpstr>
      <vt:lpstr>Contact</vt:lpstr>
      <vt:lpstr>Terrains</vt:lpstr>
      <vt:lpstr>Cat</vt:lpstr>
      <vt:lpstr>Nom</vt:lpstr>
      <vt:lpstr>Ter</vt:lpstr>
    </vt:vector>
  </TitlesOfParts>
  <Company>IRSST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Ouellet</dc:creator>
  <cp:lastModifiedBy>Pascal RICHARD</cp:lastModifiedBy>
  <cp:lastPrinted>2018-06-27T11:29:00Z</cp:lastPrinted>
  <dcterms:created xsi:type="dcterms:W3CDTF">2017-05-02T17:18:36Z</dcterms:created>
  <dcterms:modified xsi:type="dcterms:W3CDTF">2021-02-22T05:55:24Z</dcterms:modified>
</cp:coreProperties>
</file>