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harts/chart1.xml" ContentType="application/vnd.openxmlformats-officedocument.drawingml.chart+xml"/>
  <Override PartName="/xl/pivotTables/pivotTable1.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0" windowWidth="18870" windowHeight="9675"/>
  </bookViews>
  <sheets>
    <sheet name="Donneés" sheetId="21" r:id="rId1"/>
    <sheet name="Ex Mois" sheetId="3" state="veryHidden" r:id="rId2"/>
    <sheet name="Résultat" sheetId="23" r:id="rId3"/>
    <sheet name="Param" sheetId="24" r:id="rId4"/>
  </sheets>
  <externalReferences>
    <externalReference r:id="rId5"/>
    <externalReference r:id="rId6"/>
  </externalReferences>
  <definedNames>
    <definedName name="_21">Donneés!$B$11:$B$1502</definedName>
    <definedName name="_22">Donneés!$C$11:$C$1502</definedName>
    <definedName name="_25">Donneés!$E$11:$E$1502</definedName>
    <definedName name="_30">Donneés!$A$11:$A$1502</definedName>
    <definedName name="a">#REF!</definedName>
    <definedName name="Animaux">#REF!</definedName>
    <definedName name="Année">#REF!</definedName>
    <definedName name="Assurances">#REF!</definedName>
    <definedName name="Banques">#REF!</definedName>
    <definedName name="Catégories">#REF!</definedName>
    <definedName name="Compte">#REF!</definedName>
    <definedName name="Crédits">#REF!</definedName>
    <definedName name="DépensesMensuellesTotales" localSheetId="1">SUM(tblDépenses5515355575961636669959111417202326[Montant Théorique])</definedName>
    <definedName name="DépensesMensuellesTotales">SUM([1]!tblDépenses[Montant])</definedName>
    <definedName name="DépensesMensuellesTotalesRéel" localSheetId="1">tblDépenses5515355575961636669959111417202326[Montant Réel]</definedName>
    <definedName name="DépensesMensuellesTotalesRéel">[2]!tblDépenses551535557596163666995[Montant Réel]</definedName>
    <definedName name="Impôts">#REF!</definedName>
    <definedName name="janvier">Donneés!#REF!</definedName>
    <definedName name="Logement">#REF!</definedName>
    <definedName name="Loisirs">#REF!</definedName>
    <definedName name="Mois">#REF!</definedName>
    <definedName name="Paiements">#REF!</definedName>
    <definedName name="Personnel">#REF!</definedName>
    <definedName name="Placement">#REF!</definedName>
    <definedName name="Quotidien">#REF!</definedName>
    <definedName name="RevenuMensuelTotal" localSheetId="1">SUM(tblRevenus450525456586062656884861316192225[Montant Théorique])</definedName>
    <definedName name="RevenuMensuelTotal">SUM([1]!tblRevenus[Montant])</definedName>
    <definedName name="Salaire">#REF!</definedName>
    <definedName name="Soins">#REF!</definedName>
    <definedName name="Tableau_Données" localSheetId="0">Donneés!$A$11:$E$1502</definedName>
    <definedName name="Transport">#REF!</definedName>
  </definedNames>
  <calcPr calcId="145621"/>
  <pivotCaches>
    <pivotCache cacheId="44" r:id="rId7"/>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2" i="21" l="1"/>
  <c r="B148" i="3" l="1"/>
  <c r="B149" i="3"/>
  <c r="B150" i="3"/>
  <c r="B151" i="3"/>
  <c r="B152" i="3"/>
  <c r="B153" i="3"/>
  <c r="B154" i="3"/>
  <c r="B155" i="3"/>
  <c r="B156" i="3"/>
  <c r="B157" i="3"/>
  <c r="B158" i="3"/>
  <c r="B159" i="3"/>
  <c r="B160" i="3"/>
  <c r="B161" i="3"/>
  <c r="B162" i="3"/>
  <c r="B163" i="3"/>
  <c r="B164" i="3"/>
  <c r="B165" i="3"/>
  <c r="B166" i="3"/>
  <c r="B167" i="3"/>
  <c r="B168" i="3"/>
  <c r="B169" i="3"/>
  <c r="B170" i="3"/>
  <c r="B171" i="3"/>
  <c r="B172" i="3"/>
  <c r="B173" i="3"/>
  <c r="B174" i="3"/>
  <c r="B175" i="3"/>
  <c r="B176" i="3"/>
  <c r="B147" i="3"/>
  <c r="B103" i="3"/>
  <c r="B42" i="3"/>
  <c r="B43" i="3"/>
  <c r="B44" i="3"/>
  <c r="B45" i="3"/>
  <c r="B46" i="3"/>
  <c r="B47" i="3"/>
  <c r="B48" i="3"/>
  <c r="B49" i="3"/>
  <c r="B50" i="3"/>
  <c r="B51" i="3"/>
  <c r="B52" i="3"/>
  <c r="B53" i="3"/>
  <c r="B54" i="3"/>
  <c r="B55" i="3"/>
  <c r="B56" i="3"/>
  <c r="B57" i="3"/>
  <c r="B58" i="3"/>
  <c r="B59" i="3"/>
  <c r="B60" i="3"/>
  <c r="B61" i="3"/>
  <c r="B63" i="3"/>
  <c r="B64" i="3"/>
  <c r="B65" i="3"/>
  <c r="B66" i="3"/>
  <c r="B67" i="3"/>
  <c r="B68" i="3"/>
  <c r="B69" i="3"/>
  <c r="B70" i="3"/>
  <c r="B71" i="3"/>
  <c r="B72" i="3"/>
  <c r="B73" i="3"/>
  <c r="B74" i="3"/>
  <c r="B75" i="3"/>
  <c r="B76" i="3"/>
  <c r="B77" i="3"/>
  <c r="B78" i="3"/>
  <c r="B79" i="3"/>
  <c r="B80" i="3"/>
  <c r="B81" i="3"/>
  <c r="B82" i="3"/>
  <c r="B84" i="3"/>
  <c r="B85" i="3"/>
  <c r="B86" i="3"/>
  <c r="B87" i="3"/>
  <c r="B88" i="3"/>
  <c r="B89" i="3"/>
  <c r="B90" i="3"/>
  <c r="B91" i="3"/>
  <c r="B92" i="3"/>
  <c r="B93" i="3"/>
  <c r="B94" i="3"/>
  <c r="B95" i="3"/>
  <c r="B96" i="3"/>
  <c r="B97" i="3"/>
  <c r="B98" i="3"/>
  <c r="B99" i="3"/>
  <c r="B100" i="3"/>
  <c r="B101" i="3"/>
  <c r="B102" i="3"/>
  <c r="B105" i="3"/>
  <c r="B106" i="3"/>
  <c r="B107" i="3"/>
  <c r="B108" i="3"/>
  <c r="B109" i="3"/>
  <c r="B110" i="3"/>
  <c r="B111" i="3"/>
  <c r="B112" i="3"/>
  <c r="B113" i="3"/>
  <c r="B114" i="3"/>
  <c r="B115" i="3"/>
  <c r="B116" i="3"/>
  <c r="B117" i="3"/>
  <c r="B118" i="3"/>
  <c r="B119" i="3"/>
  <c r="B120" i="3"/>
  <c r="B121" i="3"/>
  <c r="B122" i="3"/>
  <c r="B123" i="3"/>
  <c r="B124" i="3"/>
  <c r="B126" i="3"/>
  <c r="B127" i="3"/>
  <c r="B128" i="3"/>
  <c r="B129" i="3"/>
  <c r="B130" i="3"/>
  <c r="B131" i="3"/>
  <c r="B132" i="3"/>
  <c r="B133" i="3"/>
  <c r="B134" i="3"/>
  <c r="B135" i="3"/>
  <c r="B136" i="3"/>
  <c r="B137" i="3"/>
  <c r="B138" i="3"/>
  <c r="B139" i="3"/>
  <c r="B140" i="3"/>
  <c r="B141" i="3"/>
  <c r="B142" i="3"/>
  <c r="B143" i="3"/>
  <c r="B144" i="3"/>
  <c r="B145" i="3"/>
  <c r="B178" i="3"/>
  <c r="B179" i="3"/>
  <c r="B180" i="3"/>
  <c r="B181" i="3"/>
  <c r="B182" i="3"/>
  <c r="B183" i="3"/>
  <c r="B184" i="3"/>
  <c r="B185" i="3"/>
  <c r="B186" i="3"/>
  <c r="B187" i="3"/>
  <c r="B188" i="3"/>
  <c r="B189" i="3"/>
  <c r="B190" i="3"/>
  <c r="B191" i="3"/>
  <c r="B192" i="3"/>
  <c r="B193" i="3"/>
  <c r="B194" i="3"/>
  <c r="B195" i="3"/>
  <c r="B196" i="3"/>
  <c r="B197" i="3"/>
  <c r="C181" i="3"/>
  <c r="D181" i="3" s="1"/>
  <c r="C197" i="3"/>
  <c r="D197" i="3" s="1"/>
  <c r="D8" i="3"/>
  <c r="I19" i="3" s="1"/>
  <c r="I21" i="3"/>
  <c r="G19" i="3"/>
  <c r="H19" i="3"/>
  <c r="H20" i="3"/>
  <c r="M26" i="3"/>
  <c r="C86" i="3" l="1"/>
  <c r="D86" i="3" s="1"/>
  <c r="C193" i="3"/>
  <c r="D193" i="3" s="1"/>
  <c r="C185" i="3"/>
  <c r="D185" i="3" s="1"/>
  <c r="C108" i="3"/>
  <c r="D108" i="3" s="1"/>
  <c r="C50" i="3"/>
  <c r="D50" i="3" s="1"/>
  <c r="C189" i="3"/>
  <c r="D189" i="3" s="1"/>
  <c r="C69" i="3"/>
  <c r="D69" i="3" s="1"/>
  <c r="C124" i="3"/>
  <c r="D124" i="3" s="1"/>
  <c r="C116" i="3"/>
  <c r="D116" i="3" s="1"/>
  <c r="C195" i="3"/>
  <c r="D195" i="3" s="1"/>
  <c r="C191" i="3"/>
  <c r="D191" i="3" s="1"/>
  <c r="C187" i="3"/>
  <c r="D187" i="3" s="1"/>
  <c r="C183" i="3"/>
  <c r="D183" i="3" s="1"/>
  <c r="C179" i="3"/>
  <c r="D179" i="3" s="1"/>
  <c r="C145" i="3"/>
  <c r="D145" i="3" s="1"/>
  <c r="C196" i="3"/>
  <c r="D196" i="3" s="1"/>
  <c r="C194" i="3"/>
  <c r="D194" i="3" s="1"/>
  <c r="C192" i="3"/>
  <c r="D192" i="3" s="1"/>
  <c r="C190" i="3"/>
  <c r="D190" i="3" s="1"/>
  <c r="C79" i="3"/>
  <c r="D79" i="3" s="1"/>
  <c r="B35" i="3"/>
  <c r="C156" i="3"/>
  <c r="D156" i="3" s="1"/>
  <c r="C188" i="3"/>
  <c r="D188" i="3" s="1"/>
  <c r="C186" i="3"/>
  <c r="D186" i="3" s="1"/>
  <c r="C184" i="3"/>
  <c r="D184" i="3" s="1"/>
  <c r="C182" i="3"/>
  <c r="D182" i="3" s="1"/>
  <c r="C180" i="3"/>
  <c r="D180" i="3" s="1"/>
  <c r="C178" i="3"/>
  <c r="D178" i="3" s="1"/>
  <c r="B39" i="3"/>
  <c r="B27" i="3"/>
  <c r="C63" i="3"/>
  <c r="D63" i="3" s="1"/>
  <c r="C71" i="3"/>
  <c r="D71" i="3" s="1"/>
  <c r="C105" i="3"/>
  <c r="D105" i="3" s="1"/>
  <c r="C122" i="3"/>
  <c r="D122" i="3" s="1"/>
  <c r="C118" i="3"/>
  <c r="D118" i="3" s="1"/>
  <c r="C114" i="3"/>
  <c r="D114" i="3" s="1"/>
  <c r="C110" i="3"/>
  <c r="D110" i="3" s="1"/>
  <c r="C106" i="3"/>
  <c r="D106" i="3" s="1"/>
  <c r="C147" i="3"/>
  <c r="D147" i="3" s="1"/>
  <c r="C160" i="3"/>
  <c r="D160" i="3" s="1"/>
  <c r="C152" i="3"/>
  <c r="D152" i="3" s="1"/>
  <c r="B37" i="3"/>
  <c r="B31" i="3"/>
  <c r="B23" i="3"/>
  <c r="C44" i="3"/>
  <c r="D44" i="3" s="1"/>
  <c r="C54" i="3"/>
  <c r="D54" i="3" s="1"/>
  <c r="C67" i="3"/>
  <c r="D67" i="3" s="1"/>
  <c r="C64" i="3"/>
  <c r="D64" i="3" s="1"/>
  <c r="C162" i="3"/>
  <c r="D162" i="3" s="1"/>
  <c r="C158" i="3"/>
  <c r="D158" i="3" s="1"/>
  <c r="C154" i="3"/>
  <c r="D154" i="3" s="1"/>
  <c r="C90" i="3"/>
  <c r="D90" i="3" s="1"/>
  <c r="B33" i="3"/>
  <c r="B29" i="3"/>
  <c r="B25" i="3"/>
  <c r="C81" i="3"/>
  <c r="D81" i="3" s="1"/>
  <c r="C77" i="3"/>
  <c r="D77" i="3" s="1"/>
  <c r="C73" i="3"/>
  <c r="D73" i="3" s="1"/>
  <c r="C56" i="3"/>
  <c r="D56" i="3" s="1"/>
  <c r="B40" i="3"/>
  <c r="B38" i="3"/>
  <c r="B36" i="3"/>
  <c r="B34" i="3"/>
  <c r="B32" i="3"/>
  <c r="B30" i="3"/>
  <c r="B28" i="3"/>
  <c r="B26" i="3"/>
  <c r="B24" i="3"/>
  <c r="B22" i="3"/>
  <c r="C60" i="3"/>
  <c r="D60" i="3" s="1"/>
  <c r="C52" i="3"/>
  <c r="D52" i="3" s="1"/>
  <c r="C48" i="3"/>
  <c r="D48" i="3" s="1"/>
  <c r="C46" i="3"/>
  <c r="D46" i="3" s="1"/>
  <c r="C143" i="3"/>
  <c r="D143" i="3" s="1"/>
  <c r="C139" i="3"/>
  <c r="D139" i="3" s="1"/>
  <c r="C135" i="3"/>
  <c r="D135" i="3" s="1"/>
  <c r="C131" i="3"/>
  <c r="D131" i="3" s="1"/>
  <c r="C127" i="3"/>
  <c r="D127" i="3" s="1"/>
  <c r="C165" i="3"/>
  <c r="D165" i="3" s="1"/>
  <c r="C163" i="3"/>
  <c r="D163" i="3" s="1"/>
  <c r="C161" i="3"/>
  <c r="D161" i="3" s="1"/>
  <c r="C159" i="3"/>
  <c r="D159" i="3" s="1"/>
  <c r="C157" i="3"/>
  <c r="D157" i="3" s="1"/>
  <c r="C155" i="3"/>
  <c r="D155" i="3" s="1"/>
  <c r="C153" i="3"/>
  <c r="D153" i="3" s="1"/>
  <c r="C151" i="3"/>
  <c r="D151" i="3" s="1"/>
  <c r="C144" i="3"/>
  <c r="D144" i="3" s="1"/>
  <c r="C142" i="3"/>
  <c r="D142" i="3" s="1"/>
  <c r="C140" i="3"/>
  <c r="D140" i="3" s="1"/>
  <c r="C138" i="3"/>
  <c r="D138" i="3" s="1"/>
  <c r="C136" i="3"/>
  <c r="D136" i="3" s="1"/>
  <c r="C134" i="3"/>
  <c r="D134" i="3" s="1"/>
  <c r="C132" i="3"/>
  <c r="D132" i="3" s="1"/>
  <c r="C130" i="3"/>
  <c r="D130" i="3" s="1"/>
  <c r="C128" i="3"/>
  <c r="D128" i="3" s="1"/>
  <c r="B21" i="3"/>
  <c r="H25" i="3"/>
  <c r="H24" i="3"/>
  <c r="C148" i="3" l="1"/>
  <c r="D148" i="3" s="1"/>
  <c r="C120" i="3"/>
  <c r="D120" i="3" s="1"/>
  <c r="C112" i="3"/>
  <c r="D112" i="3" s="1"/>
  <c r="C84" i="3"/>
  <c r="D84" i="3" s="1"/>
  <c r="C75" i="3"/>
  <c r="C85" i="3"/>
  <c r="D85" i="3" s="1"/>
  <c r="C92" i="3"/>
  <c r="D92" i="3" s="1"/>
  <c r="C43" i="3"/>
  <c r="D43" i="3" s="1"/>
  <c r="C149" i="3"/>
  <c r="D149" i="3" s="1"/>
  <c r="C150" i="3"/>
  <c r="D150" i="3" s="1"/>
  <c r="C65" i="3"/>
  <c r="D65" i="3" s="1"/>
  <c r="C88" i="3"/>
  <c r="D88" i="3" s="1"/>
  <c r="G23" i="3"/>
  <c r="H23" i="3"/>
  <c r="L8" i="3"/>
  <c r="L26" i="3" s="1"/>
  <c r="C164" i="3"/>
  <c r="D164" i="3" s="1"/>
  <c r="C58" i="3"/>
  <c r="D58" i="3" s="1"/>
  <c r="C42" i="3"/>
  <c r="D42" i="3" s="1"/>
  <c r="C126" i="3"/>
  <c r="D126" i="3" s="1"/>
  <c r="C87" i="3"/>
  <c r="D87" i="3" s="1"/>
  <c r="C89" i="3"/>
  <c r="D89" i="3" s="1"/>
  <c r="C91" i="3"/>
  <c r="D91" i="3" s="1"/>
  <c r="C93" i="3"/>
  <c r="D93" i="3" s="1"/>
  <c r="C107" i="3"/>
  <c r="D107" i="3" s="1"/>
  <c r="C109" i="3"/>
  <c r="D109" i="3" s="1"/>
  <c r="C111" i="3"/>
  <c r="D111" i="3" s="1"/>
  <c r="C113" i="3"/>
  <c r="D113" i="3" s="1"/>
  <c r="C115" i="3"/>
  <c r="D115" i="3" s="1"/>
  <c r="C117" i="3"/>
  <c r="D117" i="3" s="1"/>
  <c r="C119" i="3"/>
  <c r="D119" i="3" s="1"/>
  <c r="C121" i="3"/>
  <c r="D121" i="3" s="1"/>
  <c r="C123" i="3"/>
  <c r="D123" i="3" s="1"/>
  <c r="C129" i="3"/>
  <c r="D129" i="3" s="1"/>
  <c r="C133" i="3"/>
  <c r="D133" i="3" s="1"/>
  <c r="C137" i="3"/>
  <c r="D137" i="3" s="1"/>
  <c r="C141" i="3"/>
  <c r="D141" i="3" s="1"/>
  <c r="C47" i="3"/>
  <c r="D47" i="3" s="1"/>
  <c r="C51" i="3"/>
  <c r="D51" i="3" s="1"/>
  <c r="C55" i="3"/>
  <c r="D55" i="3" s="1"/>
  <c r="C59" i="3"/>
  <c r="D59" i="3" s="1"/>
  <c r="C68" i="3"/>
  <c r="D68" i="3" s="1"/>
  <c r="C72" i="3"/>
  <c r="D72" i="3" s="1"/>
  <c r="C76" i="3"/>
  <c r="D76" i="3" s="1"/>
  <c r="C45" i="3"/>
  <c r="D45" i="3" s="1"/>
  <c r="C49" i="3"/>
  <c r="D49" i="3" s="1"/>
  <c r="C53" i="3"/>
  <c r="D53" i="3" s="1"/>
  <c r="C57" i="3"/>
  <c r="D57" i="3" s="1"/>
  <c r="C61" i="3"/>
  <c r="D61" i="3" s="1"/>
  <c r="C66" i="3"/>
  <c r="D66" i="3" s="1"/>
  <c r="C70" i="3"/>
  <c r="D70" i="3" s="1"/>
  <c r="C74" i="3"/>
  <c r="D74" i="3" s="1"/>
  <c r="C78" i="3"/>
  <c r="D78" i="3" s="1"/>
  <c r="C80" i="3"/>
  <c r="D80" i="3" s="1"/>
  <c r="C82" i="3"/>
  <c r="D82" i="3" s="1"/>
  <c r="C26" i="3" l="1"/>
  <c r="D26" i="3" s="1"/>
  <c r="C29" i="3"/>
  <c r="D29" i="3" s="1"/>
  <c r="C33" i="3"/>
  <c r="D33" i="3" s="1"/>
  <c r="C37" i="3"/>
  <c r="D37" i="3" s="1"/>
  <c r="C168" i="3"/>
  <c r="D168" i="3" s="1"/>
  <c r="C172" i="3"/>
  <c r="D172" i="3" s="1"/>
  <c r="C176" i="3"/>
  <c r="D176" i="3" s="1"/>
  <c r="C96" i="3"/>
  <c r="D96" i="3" s="1"/>
  <c r="C21" i="3"/>
  <c r="C101" i="3"/>
  <c r="D101" i="3" s="1"/>
  <c r="C24" i="3"/>
  <c r="D24" i="3" s="1"/>
  <c r="C28" i="3"/>
  <c r="D28" i="3" s="1"/>
  <c r="C32" i="3"/>
  <c r="D32" i="3" s="1"/>
  <c r="C36" i="3"/>
  <c r="D36" i="3" s="1"/>
  <c r="C40" i="3"/>
  <c r="D40" i="3" s="1"/>
  <c r="C169" i="3"/>
  <c r="D169" i="3" s="1"/>
  <c r="C173" i="3"/>
  <c r="D173" i="3" s="1"/>
  <c r="C98" i="3"/>
  <c r="D98" i="3" s="1"/>
  <c r="C97" i="3"/>
  <c r="D97" i="3" s="1"/>
  <c r="C99" i="3"/>
  <c r="D99" i="3" s="1"/>
  <c r="C25" i="3"/>
  <c r="D25" i="3" s="1"/>
  <c r="C23" i="3"/>
  <c r="D23" i="3" s="1"/>
  <c r="C27" i="3"/>
  <c r="D27" i="3" s="1"/>
  <c r="C31" i="3"/>
  <c r="D31" i="3" s="1"/>
  <c r="C35" i="3"/>
  <c r="D35" i="3" s="1"/>
  <c r="C39" i="3"/>
  <c r="D39" i="3" s="1"/>
  <c r="C166" i="3"/>
  <c r="D166" i="3" s="1"/>
  <c r="C170" i="3"/>
  <c r="D170" i="3" s="1"/>
  <c r="C174" i="3"/>
  <c r="D174" i="3" s="1"/>
  <c r="C100" i="3"/>
  <c r="D100" i="3" s="1"/>
  <c r="C103" i="3"/>
  <c r="C22" i="3"/>
  <c r="D22" i="3" s="1"/>
  <c r="C30" i="3"/>
  <c r="D30" i="3" s="1"/>
  <c r="C34" i="3"/>
  <c r="D34" i="3" s="1"/>
  <c r="C38" i="3"/>
  <c r="D38" i="3" s="1"/>
  <c r="C167" i="3"/>
  <c r="D167" i="3" s="1"/>
  <c r="C171" i="3"/>
  <c r="D171" i="3" s="1"/>
  <c r="C175" i="3"/>
  <c r="D175" i="3" s="1"/>
  <c r="C94" i="3"/>
  <c r="C102" i="3"/>
  <c r="D102" i="3" s="1"/>
  <c r="C95" i="3"/>
  <c r="D95" i="3" s="1"/>
  <c r="G24" i="3" l="1"/>
  <c r="G22" i="3"/>
  <c r="G20" i="3"/>
  <c r="H15" i="3"/>
  <c r="D21" i="3"/>
  <c r="F15" i="3"/>
  <c r="D94" i="3"/>
  <c r="H21" i="3" s="1"/>
  <c r="G21" i="3"/>
  <c r="H22" i="3" l="1"/>
  <c r="I20" i="3" s="1"/>
  <c r="I24" i="3" s="1"/>
  <c r="I22" i="3"/>
</calcChain>
</file>

<file path=xl/sharedStrings.xml><?xml version="1.0" encoding="utf-8"?>
<sst xmlns="http://schemas.openxmlformats.org/spreadsheetml/2006/main" count="111" uniqueCount="71">
  <si>
    <t>Montant</t>
  </si>
  <si>
    <t>Notes</t>
  </si>
  <si>
    <t>Catégories</t>
  </si>
  <si>
    <t>Janvier</t>
  </si>
  <si>
    <t>REVENU MENSUEL</t>
  </si>
  <si>
    <t>POURCENTAGE DE REVENUS DÉPENSÉ</t>
  </si>
  <si>
    <t>EPARGNE MENSUEL</t>
  </si>
  <si>
    <t>Élément</t>
  </si>
  <si>
    <t>Montant Théorique</t>
  </si>
  <si>
    <t>Montant Réel</t>
  </si>
  <si>
    <t>Découvert Mois Précédent</t>
  </si>
  <si>
    <t>Epargne Mois Précédent</t>
  </si>
  <si>
    <t>Salaire Flo</t>
  </si>
  <si>
    <t>SYNTHÈSE</t>
  </si>
  <si>
    <t xml:space="preserve">Epargne Mois </t>
  </si>
  <si>
    <t>Théorique</t>
  </si>
  <si>
    <t>Réel</t>
  </si>
  <si>
    <t>Prévue</t>
  </si>
  <si>
    <t>Al Rendu Prêt du 8,07,16</t>
  </si>
  <si>
    <t>Revenus mensuels totaux</t>
  </si>
  <si>
    <t>Ep Melicolini 4*50</t>
  </si>
  <si>
    <t>Dépenses mensuelles totales</t>
  </si>
  <si>
    <t>Compte Courant</t>
  </si>
  <si>
    <t>Compte Commun</t>
  </si>
  <si>
    <t>Compte Epargne</t>
  </si>
  <si>
    <t>SOLDE Prévue</t>
  </si>
  <si>
    <t>SOLDE Actuel</t>
  </si>
  <si>
    <t>DÉPENSES MENSUELLES</t>
  </si>
  <si>
    <t>Total Mensuel</t>
  </si>
  <si>
    <t>Mois</t>
  </si>
  <si>
    <t>Intitulé</t>
  </si>
  <si>
    <t>qqqq</t>
  </si>
  <si>
    <t>zz</t>
  </si>
  <si>
    <t>ddd</t>
  </si>
  <si>
    <t>dddddd</t>
  </si>
  <si>
    <t>qqqqq</t>
  </si>
  <si>
    <t>juin</t>
  </si>
  <si>
    <t>juillet</t>
  </si>
  <si>
    <t>août</t>
  </si>
  <si>
    <t>Étiquettes de lignes</t>
  </si>
  <si>
    <t>Total général</t>
  </si>
  <si>
    <t>Somme de Montant</t>
  </si>
  <si>
    <t>Étiquettes de colonnes</t>
  </si>
  <si>
    <t>Pain</t>
  </si>
  <si>
    <t>Voyages</t>
  </si>
  <si>
    <t>Coiffeur</t>
  </si>
  <si>
    <t>Voiture</t>
  </si>
  <si>
    <t>Septembre</t>
  </si>
  <si>
    <t>Avion</t>
  </si>
  <si>
    <t>aaaaa</t>
  </si>
  <si>
    <t>aaaa</t>
  </si>
  <si>
    <t>aaaaazzzNnnnnnnaaa</t>
  </si>
  <si>
    <t>xx</t>
  </si>
  <si>
    <t>aaaaaaaaaaaaaaaaaaaa</t>
  </si>
  <si>
    <t>Février</t>
  </si>
  <si>
    <t>Mars</t>
  </si>
  <si>
    <t>Avril</t>
  </si>
  <si>
    <t>Mai</t>
  </si>
  <si>
    <t>Juin</t>
  </si>
  <si>
    <t>Juillet</t>
  </si>
  <si>
    <t>Août</t>
  </si>
  <si>
    <t>Octobre</t>
  </si>
  <si>
    <t>Novembre</t>
  </si>
  <si>
    <t>Décembre</t>
  </si>
  <si>
    <t>qq</t>
  </si>
  <si>
    <t>xxxxxxxxxxxxxx</t>
  </si>
  <si>
    <t>qqqqqqqqqqqqqqqqqqq</t>
  </si>
  <si>
    <t>Formule</t>
  </si>
  <si>
    <t>fff</t>
  </si>
  <si>
    <t/>
  </si>
  <si>
    <t>Sous Marin</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</si>
</sst>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0.00\ &quot;€&quot;_-;\-* #,##0.00\ &quot;€&quot;_-;_-* &quot;-&quot;??\ &quot;€&quot;_-;_-@_-"/>
    <numFmt numFmtId="164" formatCode="_-* #,##0.00\ [$€-40C]_-;\-* #,##0.00\ [$€-40C]_-;_-* &quot;-&quot;??\ [$€-40C]_-;_-@_-"/>
    <numFmt numFmtId="165" formatCode="#,##0.00\ &quot;€&quot;"/>
  </numFmts>
  <fonts count="19">
    <font>
      <sz val="11"/>
      <color theme="1"/>
      <name val="Calibri"/>
      <family val="2"/>
      <scheme val="minor"/>
    </font>
    <font>
      <sz val="11"/>
      <color theme="1"/>
      <name val="Calibri"/>
      <family val="2"/>
      <scheme val="minor"/>
    </font>
    <font>
      <i/>
      <sz val="12"/>
      <color theme="1"/>
      <name val="Nyala"/>
    </font>
    <font>
      <sz val="12"/>
      <color theme="1"/>
      <name val="Nyala"/>
    </font>
    <font>
      <b/>
      <i/>
      <sz val="12"/>
      <color theme="1"/>
      <name val="Nyala"/>
    </font>
    <font>
      <sz val="10"/>
      <color theme="1" tint="4.9989318521683403E-2"/>
      <name val="Calibri"/>
      <family val="1"/>
      <scheme val="minor"/>
    </font>
    <font>
      <i/>
      <sz val="20"/>
      <color theme="1" tint="4.9989318521683403E-2"/>
      <name val="Nyala"/>
    </font>
    <font>
      <b/>
      <sz val="11"/>
      <color theme="0"/>
      <name val="Calibri Light"/>
      <family val="1"/>
      <scheme val="major"/>
    </font>
    <font>
      <b/>
      <sz val="12"/>
      <color theme="0"/>
      <name val="Nyala"/>
    </font>
    <font>
      <b/>
      <sz val="12"/>
      <color theme="1" tint="4.9989318521683403E-2"/>
      <name val="Nyala"/>
    </font>
    <font>
      <i/>
      <sz val="12"/>
      <color theme="3" tint="0.39997558519241921"/>
      <name val="Nyala"/>
    </font>
    <font>
      <i/>
      <sz val="12"/>
      <color theme="1" tint="4.9989318521683403E-2"/>
      <name val="Nyala"/>
    </font>
    <font>
      <i/>
      <sz val="12"/>
      <name val="Nyala"/>
    </font>
    <font>
      <i/>
      <sz val="12"/>
      <color theme="0"/>
      <name val="Nyala"/>
    </font>
    <font>
      <i/>
      <sz val="12"/>
      <color rgb="FFFFFF00"/>
      <name val="Nyala"/>
    </font>
    <font>
      <b/>
      <sz val="11"/>
      <color theme="0"/>
      <name val="Nyala"/>
    </font>
    <font>
      <sz val="10"/>
      <name val="Calibri"/>
      <family val="1"/>
      <scheme val="minor"/>
    </font>
    <font>
      <sz val="12"/>
      <name val="Nyala"/>
    </font>
    <font>
      <sz val="18"/>
      <color theme="3"/>
      <name val="Calibri Light"/>
      <family val="2"/>
      <scheme val="major"/>
    </font>
  </fonts>
  <fills count="23">
    <fill>
      <patternFill patternType="none"/>
    </fill>
    <fill>
      <patternFill patternType="gray125"/>
    </fill>
    <fill>
      <gradientFill degree="90">
        <stop position="0">
          <color theme="0"/>
        </stop>
        <stop position="1">
          <color rgb="FFD14D43"/>
        </stop>
      </gradientFill>
    </fill>
    <fill>
      <gradientFill degree="270">
        <stop position="0">
          <color theme="0"/>
        </stop>
        <stop position="1">
          <color rgb="FFD14D43"/>
        </stop>
      </gradientFill>
    </fill>
    <fill>
      <gradientFill degree="90">
        <stop position="0">
          <color theme="0"/>
        </stop>
        <stop position="1">
          <color theme="5" tint="0.40000610370189521"/>
        </stop>
      </gradientFill>
    </fill>
    <fill>
      <gradientFill degree="270">
        <stop position="0">
          <color theme="0"/>
        </stop>
        <stop position="1">
          <color theme="5" tint="0.40000610370189521"/>
        </stop>
      </gradientFill>
    </fill>
    <fill>
      <gradientFill degree="90">
        <stop position="0">
          <color theme="0"/>
        </stop>
        <stop position="1">
          <color theme="7" tint="0.40000610370189521"/>
        </stop>
      </gradientFill>
    </fill>
    <fill>
      <gradientFill degree="270">
        <stop position="0">
          <color theme="0"/>
        </stop>
        <stop position="1">
          <color theme="7" tint="0.40000610370189521"/>
        </stop>
      </gradientFill>
    </fill>
    <fill>
      <gradientFill degree="270">
        <stop position="0">
          <color theme="0"/>
        </stop>
        <stop position="1">
          <color rgb="FFFF9999"/>
        </stop>
      </gradientFill>
    </fill>
    <fill>
      <gradientFill degree="90">
        <stop position="0">
          <color theme="0"/>
        </stop>
        <stop position="1">
          <color rgb="FFFF9999"/>
        </stop>
      </gradientFill>
    </fill>
    <fill>
      <gradientFill degree="90">
        <stop position="0">
          <color theme="0"/>
        </stop>
        <stop position="1">
          <color rgb="FFCC99FF"/>
        </stop>
      </gradientFill>
    </fill>
    <fill>
      <gradientFill degree="270">
        <stop position="0">
          <color theme="0"/>
        </stop>
        <stop position="1">
          <color rgb="FFCC99FF"/>
        </stop>
      </gradientFill>
    </fill>
    <fill>
      <gradientFill degree="90">
        <stop position="0">
          <color theme="0"/>
        </stop>
        <stop position="1">
          <color theme="0" tint="-0.25098422193060094"/>
        </stop>
      </gradientFill>
    </fill>
    <fill>
      <gradientFill degree="270">
        <stop position="0">
          <color theme="0"/>
        </stop>
        <stop position="1">
          <color theme="0" tint="-0.25098422193060094"/>
        </stop>
      </gradientFill>
    </fill>
    <fill>
      <gradientFill degree="270">
        <stop position="0">
          <color theme="0"/>
        </stop>
        <stop position="1">
          <color rgb="FFFFFF00"/>
        </stop>
      </gradientFill>
    </fill>
    <fill>
      <gradientFill degree="90">
        <stop position="0">
          <color theme="0"/>
        </stop>
        <stop position="1">
          <color rgb="FFFFFF00"/>
        </stop>
      </gradientFill>
    </fill>
    <fill>
      <gradientFill degree="90">
        <stop position="0">
          <color theme="0"/>
        </stop>
        <stop position="1">
          <color rgb="FF66FF66"/>
        </stop>
      </gradientFill>
    </fill>
    <fill>
      <gradientFill degree="270">
        <stop position="0">
          <color theme="0"/>
        </stop>
        <stop position="1">
          <color rgb="FF66FF66"/>
        </stop>
      </gradientFill>
    </fill>
    <fill>
      <patternFill patternType="solid">
        <fgColor theme="3" tint="-0.24994659260841701"/>
        <bgColor indexed="64"/>
      </patternFill>
    </fill>
    <fill>
      <patternFill patternType="solid">
        <fgColor theme="3" tint="0.39994506668294322"/>
        <bgColor indexed="64"/>
      </patternFill>
    </fill>
    <fill>
      <patternFill patternType="solid">
        <fgColor rgb="FFD6D7E6"/>
        <bgColor indexed="64"/>
      </patternFill>
    </fill>
    <fill>
      <patternFill patternType="solid">
        <fgColor theme="3" tint="0.59999389629810485"/>
        <bgColor indexed="64"/>
      </patternFill>
    </fill>
    <fill>
      <patternFill patternType="solid">
        <fgColor theme="3" tint="0.39997558519241921"/>
        <bgColor indexed="64"/>
      </patternFill>
    </fill>
  </fills>
  <borders count="14">
    <border>
      <left/>
      <right/>
      <top/>
      <bottom/>
      <diagonal/>
    </border>
    <border>
      <left style="thick">
        <color auto="1"/>
      </left>
      <right style="thick">
        <color auto="1"/>
      </right>
      <top style="thick">
        <color auto="1"/>
      </top>
      <bottom style="thick">
        <color auto="1"/>
      </bottom>
      <diagonal/>
    </border>
    <border>
      <left style="thick">
        <color auto="1"/>
      </left>
      <right style="thick">
        <color auto="1"/>
      </right>
      <top style="thin">
        <color auto="1"/>
      </top>
      <bottom style="thin">
        <color auto="1"/>
      </bottom>
      <diagonal/>
    </border>
    <border>
      <left/>
      <right style="thick">
        <color auto="1"/>
      </right>
      <top style="thin">
        <color auto="1"/>
      </top>
      <bottom style="thin">
        <color auto="1"/>
      </bottom>
      <diagonal/>
    </border>
    <border>
      <left/>
      <right style="thick">
        <color auto="1"/>
      </right>
      <top style="thick">
        <color auto="1"/>
      </top>
      <bottom style="thin">
        <color auto="1"/>
      </bottom>
      <diagonal/>
    </border>
    <border>
      <left style="thin">
        <color theme="3" tint="0.39994506668294322"/>
      </left>
      <right/>
      <top style="thin">
        <color theme="3" tint="0.39994506668294322"/>
      </top>
      <bottom style="thin">
        <color theme="3" tint="0.39994506668294322"/>
      </bottom>
      <diagonal/>
    </border>
    <border>
      <left/>
      <right style="thin">
        <color theme="3" tint="0.39994506668294322"/>
      </right>
      <top style="thin">
        <color theme="3" tint="0.39994506668294322"/>
      </top>
      <bottom style="thin">
        <color theme="3" tint="0.39994506668294322"/>
      </bottom>
      <diagonal/>
    </border>
    <border>
      <left style="thin">
        <color theme="3" tint="0.39994506668294322"/>
      </left>
      <right/>
      <top/>
      <bottom/>
      <diagonal/>
    </border>
    <border>
      <left/>
      <right/>
      <top/>
      <bottom style="medium">
        <color theme="3" tint="0.39994506668294322"/>
      </bottom>
      <diagonal/>
    </border>
    <border>
      <left/>
      <right/>
      <top style="medium">
        <color theme="3" tint="0.39994506668294322"/>
      </top>
      <bottom style="medium">
        <color theme="3" tint="0.39994506668294322"/>
      </bottom>
      <diagonal/>
    </border>
    <border>
      <left/>
      <right/>
      <top style="medium">
        <color theme="3" tint="0.39994506668294322"/>
      </top>
      <bottom style="medium">
        <color theme="3" tint="0.39991454817346722"/>
      </bottom>
      <diagonal/>
    </border>
    <border>
      <left/>
      <right/>
      <top style="medium">
        <color theme="3" tint="0.39991454817346722"/>
      </top>
      <bottom/>
      <diagonal/>
    </border>
    <border>
      <left/>
      <right style="thick">
        <color indexed="64"/>
      </right>
      <top/>
      <bottom style="thin">
        <color indexed="64"/>
      </bottom>
      <diagonal/>
    </border>
    <border>
      <left/>
      <right style="medium">
        <color theme="0"/>
      </right>
      <top/>
      <bottom/>
      <diagonal/>
    </border>
  </borders>
  <cellStyleXfs count="7">
    <xf numFmtId="0" fontId="0" fillId="0" borderId="0"/>
    <xf numFmtId="9" fontId="1" fillId="0" borderId="0" applyFont="0" applyFill="0" applyBorder="0" applyAlignment="0" applyProtection="0"/>
    <xf numFmtId="0" fontId="5" fillId="0" borderId="0">
      <alignment vertical="center"/>
    </xf>
    <xf numFmtId="0" fontId="7" fillId="18" borderId="0" applyNumberFormat="0" applyBorder="0" applyProtection="0">
      <alignment horizontal="center" vertical="center"/>
    </xf>
    <xf numFmtId="0" fontId="7" fillId="19" borderId="0" applyNumberFormat="0" applyBorder="0" applyProtection="0">
      <alignment horizontal="center" vertical="center"/>
    </xf>
    <xf numFmtId="44" fontId="1" fillId="0" borderId="0" applyFont="0" applyFill="0" applyBorder="0" applyAlignment="0" applyProtection="0"/>
    <xf numFmtId="0" fontId="18" fillId="0" borderId="0" applyNumberFormat="0" applyFill="0" applyBorder="0" applyAlignment="0" applyProtection="0"/>
  </cellStyleXfs>
  <cellXfs count="100">
    <xf numFmtId="0" fontId="0" fillId="0" borderId="0" xfId="0"/>
    <xf numFmtId="0" fontId="4" fillId="2" borderId="1" xfId="0" applyFont="1" applyFill="1" applyBorder="1" applyAlignment="1">
      <alignment horizontal="center" vertical="center"/>
    </xf>
    <xf numFmtId="164" fontId="3" fillId="3" borderId="2" xfId="0" applyNumberFormat="1" applyFont="1" applyFill="1" applyBorder="1" applyAlignment="1">
      <alignment horizontal="center" vertical="center"/>
    </xf>
    <xf numFmtId="0" fontId="4" fillId="4" borderId="1" xfId="0" applyFont="1" applyFill="1" applyBorder="1" applyAlignment="1">
      <alignment horizontal="center" vertical="center"/>
    </xf>
    <xf numFmtId="164" fontId="3" fillId="5" borderId="2" xfId="0" applyNumberFormat="1" applyFont="1" applyFill="1" applyBorder="1" applyAlignment="1">
      <alignment horizontal="center" vertical="center"/>
    </xf>
    <xf numFmtId="0" fontId="4" fillId="6" borderId="1" xfId="0" applyFont="1" applyFill="1" applyBorder="1" applyAlignment="1">
      <alignment horizontal="center" vertical="center"/>
    </xf>
    <xf numFmtId="164" fontId="3" fillId="7" borderId="2" xfId="0" applyNumberFormat="1" applyFont="1" applyFill="1" applyBorder="1" applyAlignment="1">
      <alignment horizontal="center" vertical="center"/>
    </xf>
    <xf numFmtId="164" fontId="3" fillId="8" borderId="2" xfId="0" applyNumberFormat="1" applyFont="1" applyFill="1" applyBorder="1" applyAlignment="1">
      <alignment horizontal="center" vertical="center"/>
    </xf>
    <xf numFmtId="0" fontId="4" fillId="9" borderId="1" xfId="0" applyFont="1" applyFill="1" applyBorder="1" applyAlignment="1">
      <alignment horizontal="center" vertical="center"/>
    </xf>
    <xf numFmtId="0" fontId="4" fillId="10" borderId="1" xfId="0" applyFont="1" applyFill="1" applyBorder="1" applyAlignment="1">
      <alignment horizontal="center" vertical="center"/>
    </xf>
    <xf numFmtId="164" fontId="3" fillId="11" borderId="2" xfId="0" applyNumberFormat="1" applyFont="1" applyFill="1" applyBorder="1" applyAlignment="1">
      <alignment horizontal="center" vertical="center"/>
    </xf>
    <xf numFmtId="0" fontId="4" fillId="12" borderId="1" xfId="0" applyFont="1" applyFill="1" applyBorder="1" applyAlignment="1">
      <alignment horizontal="center" vertical="center"/>
    </xf>
    <xf numFmtId="164" fontId="3" fillId="13" borderId="2" xfId="0" applyNumberFormat="1" applyFont="1" applyFill="1" applyBorder="1" applyAlignment="1">
      <alignment horizontal="center" vertical="center"/>
    </xf>
    <xf numFmtId="164" fontId="3" fillId="14" borderId="2" xfId="0" applyNumberFormat="1" applyFont="1" applyFill="1" applyBorder="1" applyAlignment="1">
      <alignment horizontal="center" vertical="center"/>
    </xf>
    <xf numFmtId="0" fontId="2" fillId="15" borderId="1" xfId="0" applyFont="1" applyFill="1" applyBorder="1" applyAlignment="1">
      <alignment horizontal="center" vertical="center"/>
    </xf>
    <xf numFmtId="0" fontId="4" fillId="16" borderId="1" xfId="0" applyFont="1" applyFill="1" applyBorder="1" applyAlignment="1">
      <alignment horizontal="center" vertical="center"/>
    </xf>
    <xf numFmtId="164" fontId="3" fillId="17" borderId="2" xfId="0" applyNumberFormat="1" applyFont="1" applyFill="1" applyBorder="1" applyAlignment="1">
      <alignment horizontal="center" vertical="center"/>
    </xf>
    <xf numFmtId="0" fontId="5" fillId="0" borderId="0" xfId="2" applyProtection="1">
      <alignment vertical="center"/>
      <protection locked="0"/>
    </xf>
    <xf numFmtId="0" fontId="0" fillId="0" borderId="0" xfId="0" applyProtection="1">
      <protection locked="0"/>
    </xf>
    <xf numFmtId="0" fontId="5" fillId="0" borderId="0" xfId="2" applyAlignment="1" applyProtection="1">
      <alignment vertical="top"/>
      <protection locked="0"/>
    </xf>
    <xf numFmtId="0" fontId="6" fillId="0" borderId="0" xfId="2" applyFont="1" applyAlignment="1" applyProtection="1">
      <alignment horizontal="center" vertical="center"/>
      <protection locked="0"/>
    </xf>
    <xf numFmtId="0" fontId="9" fillId="0" borderId="0" xfId="2" applyFont="1" applyAlignment="1" applyProtection="1">
      <alignment horizontal="center" vertical="center"/>
    </xf>
    <xf numFmtId="0" fontId="11" fillId="0" borderId="0" xfId="2" applyFont="1" applyFill="1" applyBorder="1" applyAlignment="1" applyProtection="1">
      <alignment horizontal="center" vertical="center"/>
      <protection locked="0"/>
    </xf>
    <xf numFmtId="44" fontId="11" fillId="0" borderId="0" xfId="2" applyNumberFormat="1" applyFont="1" applyAlignment="1" applyProtection="1">
      <alignment horizontal="right" vertical="center" indent="1"/>
      <protection locked="0"/>
    </xf>
    <xf numFmtId="44" fontId="12" fillId="0" borderId="0" xfId="2" applyNumberFormat="1" applyFont="1" applyAlignment="1" applyProtection="1">
      <alignment horizontal="right" vertical="center" indent="1"/>
      <protection locked="0"/>
    </xf>
    <xf numFmtId="0" fontId="5" fillId="0" borderId="0" xfId="2" applyFill="1" applyBorder="1" applyAlignment="1" applyProtection="1">
      <alignment vertical="center"/>
      <protection locked="0"/>
    </xf>
    <xf numFmtId="44" fontId="11" fillId="0" borderId="0" xfId="2" applyNumberFormat="1" applyFont="1" applyFill="1" applyBorder="1" applyAlignment="1" applyProtection="1">
      <alignment horizontal="right" vertical="center" indent="1"/>
      <protection locked="0"/>
    </xf>
    <xf numFmtId="44" fontId="12" fillId="0" borderId="0" xfId="2" applyNumberFormat="1" applyFont="1" applyFill="1" applyBorder="1" applyAlignment="1" applyProtection="1">
      <alignment horizontal="right" vertical="center" indent="1"/>
    </xf>
    <xf numFmtId="44" fontId="12" fillId="0" borderId="0" xfId="2" applyNumberFormat="1" applyFont="1" applyFill="1" applyBorder="1" applyAlignment="1" applyProtection="1">
      <alignment horizontal="right" vertical="center" indent="1"/>
      <protection locked="0"/>
    </xf>
    <xf numFmtId="0" fontId="5" fillId="0" borderId="0" xfId="2" applyProtection="1">
      <alignment vertical="center"/>
    </xf>
    <xf numFmtId="0" fontId="11" fillId="20" borderId="0" xfId="2" applyFont="1" applyFill="1" applyAlignment="1" applyProtection="1">
      <alignment horizontal="center" vertical="center"/>
    </xf>
    <xf numFmtId="0" fontId="11" fillId="21" borderId="0" xfId="2" applyFont="1" applyFill="1" applyAlignment="1" applyProtection="1">
      <alignment horizontal="center" vertical="center"/>
    </xf>
    <xf numFmtId="0" fontId="11" fillId="22" borderId="0" xfId="2" applyFont="1" applyFill="1" applyAlignment="1" applyProtection="1">
      <alignment horizontal="center" vertical="center"/>
    </xf>
    <xf numFmtId="0" fontId="11" fillId="0" borderId="8" xfId="2" applyFont="1" applyBorder="1" applyAlignment="1" applyProtection="1">
      <alignment horizontal="left" vertical="center" indent="1"/>
    </xf>
    <xf numFmtId="165" fontId="11" fillId="20" borderId="8" xfId="2" applyNumberFormat="1" applyFont="1" applyFill="1" applyBorder="1" applyAlignment="1" applyProtection="1">
      <alignment horizontal="center" vertical="center"/>
    </xf>
    <xf numFmtId="165" fontId="11" fillId="21" borderId="8" xfId="2" applyNumberFormat="1" applyFont="1" applyFill="1" applyBorder="1" applyAlignment="1" applyProtection="1">
      <alignment horizontal="center" vertical="center"/>
    </xf>
    <xf numFmtId="165" fontId="11" fillId="22" borderId="8" xfId="2" applyNumberFormat="1" applyFont="1" applyFill="1" applyBorder="1" applyAlignment="1" applyProtection="1">
      <alignment horizontal="center" vertical="center"/>
    </xf>
    <xf numFmtId="0" fontId="11" fillId="0" borderId="9" xfId="2" applyFont="1" applyBorder="1" applyAlignment="1" applyProtection="1">
      <alignment horizontal="left" vertical="center" indent="1"/>
    </xf>
    <xf numFmtId="165" fontId="11" fillId="20" borderId="9" xfId="2" applyNumberFormat="1" applyFont="1" applyFill="1" applyBorder="1" applyAlignment="1" applyProtection="1">
      <alignment horizontal="center" vertical="center"/>
    </xf>
    <xf numFmtId="165" fontId="11" fillId="21" borderId="9" xfId="2" applyNumberFormat="1" applyFont="1" applyFill="1" applyBorder="1" applyAlignment="1" applyProtection="1">
      <alignment horizontal="center" vertical="center"/>
    </xf>
    <xf numFmtId="165" fontId="11" fillId="22" borderId="9" xfId="2" applyNumberFormat="1" applyFont="1" applyFill="1" applyBorder="1" applyAlignment="1" applyProtection="1">
      <alignment horizontal="center" vertical="center"/>
    </xf>
    <xf numFmtId="0" fontId="11" fillId="0" borderId="10" xfId="2" applyFont="1" applyBorder="1" applyAlignment="1" applyProtection="1">
      <alignment horizontal="left" vertical="center" indent="1"/>
    </xf>
    <xf numFmtId="165" fontId="11" fillId="20" borderId="10" xfId="2" applyNumberFormat="1" applyFont="1" applyFill="1" applyBorder="1" applyAlignment="1" applyProtection="1">
      <alignment horizontal="center" vertical="center"/>
    </xf>
    <xf numFmtId="165" fontId="11" fillId="21" borderId="10" xfId="2" applyNumberFormat="1" applyFont="1" applyFill="1" applyBorder="1" applyAlignment="1" applyProtection="1">
      <alignment horizontal="center" vertical="center"/>
    </xf>
    <xf numFmtId="165" fontId="11" fillId="22" borderId="10" xfId="2" applyNumberFormat="1" applyFont="1" applyFill="1" applyBorder="1" applyAlignment="1" applyProtection="1">
      <alignment horizontal="center" vertical="center"/>
    </xf>
    <xf numFmtId="0" fontId="11" fillId="0" borderId="0" xfId="2" applyFont="1" applyBorder="1" applyAlignment="1" applyProtection="1">
      <alignment horizontal="left" vertical="center" indent="1"/>
    </xf>
    <xf numFmtId="165" fontId="11" fillId="20" borderId="0" xfId="2" applyNumberFormat="1" applyFont="1" applyFill="1" applyBorder="1" applyAlignment="1" applyProtection="1">
      <alignment horizontal="center" vertical="center"/>
    </xf>
    <xf numFmtId="165" fontId="11" fillId="21" borderId="0" xfId="2" applyNumberFormat="1" applyFont="1" applyFill="1" applyBorder="1" applyAlignment="1" applyProtection="1">
      <alignment horizontal="center" vertical="center"/>
    </xf>
    <xf numFmtId="165" fontId="11" fillId="22" borderId="0" xfId="2" applyNumberFormat="1" applyFont="1" applyFill="1" applyBorder="1" applyAlignment="1" applyProtection="1">
      <alignment horizontal="center" vertical="center"/>
    </xf>
    <xf numFmtId="0" fontId="11" fillId="0" borderId="11" xfId="2" applyFont="1" applyBorder="1" applyAlignment="1" applyProtection="1">
      <alignment horizontal="left" vertical="center" indent="1"/>
    </xf>
    <xf numFmtId="165" fontId="11" fillId="20" borderId="11" xfId="2" applyNumberFormat="1" applyFont="1" applyFill="1" applyBorder="1" applyAlignment="1" applyProtection="1">
      <alignment horizontal="center" vertical="center"/>
    </xf>
    <xf numFmtId="165" fontId="11" fillId="21" borderId="11" xfId="2" applyNumberFormat="1" applyFont="1" applyFill="1" applyBorder="1" applyAlignment="1" applyProtection="1">
      <alignment horizontal="center" vertical="center"/>
    </xf>
    <xf numFmtId="165" fontId="11" fillId="22" borderId="11" xfId="2" applyNumberFormat="1" applyFont="1" applyFill="1" applyBorder="1" applyAlignment="1" applyProtection="1">
      <alignment horizontal="center" vertical="center"/>
    </xf>
    <xf numFmtId="0" fontId="8" fillId="19" borderId="0" xfId="4" applyFont="1" applyAlignment="1" applyProtection="1">
      <alignment horizontal="center" vertical="center"/>
    </xf>
    <xf numFmtId="165" fontId="13" fillId="22" borderId="0" xfId="2" applyNumberFormat="1" applyFont="1" applyFill="1" applyAlignment="1" applyProtection="1">
      <alignment horizontal="center" vertical="center"/>
    </xf>
    <xf numFmtId="165" fontId="14" fillId="22" borderId="0" xfId="2" applyNumberFormat="1" applyFont="1" applyFill="1" applyAlignment="1" applyProtection="1">
      <alignment horizontal="center" vertical="center"/>
    </xf>
    <xf numFmtId="0" fontId="11" fillId="0" borderId="4" xfId="2" applyFont="1" applyFill="1" applyBorder="1" applyAlignment="1" applyProtection="1">
      <alignment horizontal="center" vertical="center"/>
    </xf>
    <xf numFmtId="0" fontId="11" fillId="0" borderId="0" xfId="2" applyFont="1" applyAlignment="1" applyProtection="1">
      <alignment horizontal="center" vertical="center"/>
      <protection locked="0"/>
    </xf>
    <xf numFmtId="44" fontId="11" fillId="0" borderId="0" xfId="2" applyNumberFormat="1" applyFont="1" applyFill="1" applyAlignment="1" applyProtection="1">
      <alignment horizontal="right" vertical="center" indent="1"/>
      <protection locked="0"/>
    </xf>
    <xf numFmtId="0" fontId="5" fillId="0" borderId="0" xfId="2" applyFill="1" applyProtection="1">
      <alignment vertical="center"/>
      <protection locked="0"/>
    </xf>
    <xf numFmtId="0" fontId="11" fillId="0" borderId="13" xfId="2" applyNumberFormat="1" applyFont="1" applyFill="1" applyBorder="1" applyAlignment="1">
      <alignment horizontal="center" vertical="center"/>
    </xf>
    <xf numFmtId="0" fontId="11" fillId="0" borderId="4" xfId="2" applyFont="1" applyBorder="1" applyAlignment="1" applyProtection="1">
      <alignment horizontal="center" vertical="center"/>
    </xf>
    <xf numFmtId="0" fontId="11" fillId="0" borderId="12" xfId="2" applyFont="1" applyBorder="1" applyAlignment="1" applyProtection="1">
      <alignment horizontal="center" vertical="center"/>
    </xf>
    <xf numFmtId="0" fontId="11" fillId="0" borderId="4" xfId="2" applyFont="1" applyBorder="1" applyAlignment="1" applyProtection="1">
      <alignment horizontal="center" vertical="center"/>
      <protection locked="0"/>
    </xf>
    <xf numFmtId="0" fontId="5" fillId="0" borderId="0" xfId="2" applyAlignment="1" applyProtection="1">
      <alignment horizontal="left" vertical="center" indent="1"/>
      <protection locked="0"/>
    </xf>
    <xf numFmtId="44" fontId="5" fillId="0" borderId="0" xfId="2" applyNumberFormat="1" applyAlignment="1" applyProtection="1">
      <alignment horizontal="right" vertical="center" indent="1"/>
      <protection locked="0"/>
    </xf>
    <xf numFmtId="44" fontId="16" fillId="0" borderId="0" xfId="2" applyNumberFormat="1" applyFont="1" applyAlignment="1" applyProtection="1">
      <alignment horizontal="right" vertical="center" indent="1"/>
      <protection locked="0"/>
    </xf>
    <xf numFmtId="44" fontId="5" fillId="0" borderId="0" xfId="2" applyNumberFormat="1" applyProtection="1">
      <alignment vertical="center"/>
      <protection locked="0"/>
    </xf>
    <xf numFmtId="44" fontId="12" fillId="0" borderId="12" xfId="2" applyNumberFormat="1" applyFont="1" applyFill="1" applyBorder="1" applyAlignment="1" applyProtection="1">
      <alignment horizontal="center" vertical="center"/>
    </xf>
    <xf numFmtId="44" fontId="12" fillId="0" borderId="3" xfId="2" applyNumberFormat="1" applyFont="1" applyFill="1" applyBorder="1" applyAlignment="1" applyProtection="1">
      <alignment horizontal="center" vertical="center"/>
    </xf>
    <xf numFmtId="44" fontId="12" fillId="0" borderId="2" xfId="2" applyNumberFormat="1" applyFont="1" applyFill="1" applyBorder="1" applyAlignment="1" applyProtection="1">
      <alignment horizontal="center" vertical="center"/>
    </xf>
    <xf numFmtId="0" fontId="0" fillId="0" borderId="0" xfId="0" applyFill="1" applyProtection="1">
      <protection locked="0"/>
    </xf>
    <xf numFmtId="0" fontId="8" fillId="0" borderId="0" xfId="3" applyFont="1" applyFill="1" applyBorder="1" applyAlignment="1" applyProtection="1">
      <alignment horizontal="center" vertical="center"/>
    </xf>
    <xf numFmtId="0" fontId="9" fillId="0" borderId="0" xfId="2" applyFont="1" applyFill="1" applyAlignment="1" applyProtection="1">
      <alignment horizontal="center" vertical="center"/>
    </xf>
    <xf numFmtId="44" fontId="12" fillId="0" borderId="0" xfId="2" applyNumberFormat="1" applyFont="1" applyFill="1" applyAlignment="1" applyProtection="1">
      <alignment horizontal="right" vertical="center" indent="1"/>
      <protection locked="0"/>
    </xf>
    <xf numFmtId="0" fontId="15" fillId="0" borderId="0" xfId="3" applyFont="1" applyFill="1" applyBorder="1" applyAlignment="1" applyProtection="1">
      <alignment horizontal="center" vertical="center"/>
    </xf>
    <xf numFmtId="0" fontId="4" fillId="0" borderId="0" xfId="0" applyFont="1" applyFill="1" applyBorder="1" applyAlignment="1">
      <alignment horizontal="center" vertical="center"/>
    </xf>
    <xf numFmtId="164" fontId="3" fillId="0" borderId="0" xfId="0" applyNumberFormat="1" applyFont="1" applyFill="1" applyBorder="1" applyAlignment="1">
      <alignment horizontal="center" vertical="center"/>
    </xf>
    <xf numFmtId="0" fontId="2" fillId="0" borderId="0" xfId="0" applyFont="1" applyFill="1" applyBorder="1" applyAlignment="1">
      <alignment horizontal="center" vertical="center"/>
    </xf>
    <xf numFmtId="44" fontId="16" fillId="0" borderId="0" xfId="2" applyNumberFormat="1" applyFont="1" applyFill="1" applyAlignment="1" applyProtection="1">
      <alignment horizontal="right" vertical="center" indent="1"/>
      <protection locked="0"/>
    </xf>
    <xf numFmtId="164" fontId="17" fillId="3" borderId="2" xfId="0" applyNumberFormat="1" applyFont="1" applyFill="1" applyBorder="1" applyAlignment="1">
      <alignment horizontal="center" vertical="center"/>
    </xf>
    <xf numFmtId="0" fontId="18" fillId="0" borderId="0" xfId="6"/>
    <xf numFmtId="44" fontId="18" fillId="0" borderId="0" xfId="5" applyNumberFormat="1" applyFont="1"/>
    <xf numFmtId="44" fontId="0" fillId="0" borderId="0" xfId="5" applyNumberFormat="1" applyFont="1"/>
    <xf numFmtId="0" fontId="18" fillId="0" borderId="0" xfId="6" applyNumberFormat="1"/>
    <xf numFmtId="0" fontId="0" fillId="0" borderId="0" xfId="0" applyNumberFormat="1"/>
    <xf numFmtId="0" fontId="0" fillId="0" borderId="0" xfId="0" pivotButton="1"/>
    <xf numFmtId="0" fontId="0" fillId="0" borderId="0" xfId="0" applyAlignment="1">
      <alignment horizontal="left"/>
    </xf>
    <xf numFmtId="0" fontId="1" fillId="0" borderId="0" xfId="6" applyNumberFormat="1" applyFont="1" applyFill="1" applyBorder="1"/>
    <xf numFmtId="0" fontId="1" fillId="0" borderId="0" xfId="0" applyFont="1"/>
    <xf numFmtId="0" fontId="5" fillId="0" borderId="0" xfId="2" applyAlignment="1" applyProtection="1">
      <alignment horizontal="center"/>
      <protection locked="0"/>
    </xf>
    <xf numFmtId="0" fontId="15" fillId="18" borderId="0" xfId="3" applyFont="1" applyBorder="1" applyAlignment="1" applyProtection="1">
      <alignment horizontal="center" vertical="center"/>
    </xf>
    <xf numFmtId="0" fontId="8" fillId="18" borderId="0" xfId="3" applyFont="1" applyBorder="1" applyAlignment="1" applyProtection="1">
      <alignment horizontal="center" vertical="center"/>
    </xf>
    <xf numFmtId="0" fontId="8" fillId="19" borderId="0" xfId="4" applyFont="1" applyBorder="1" applyAlignment="1" applyProtection="1">
      <alignment horizontal="center" vertical="center"/>
      <protection locked="0"/>
    </xf>
    <xf numFmtId="0" fontId="5" fillId="0" borderId="5" xfId="2" applyFill="1" applyBorder="1" applyAlignment="1" applyProtection="1">
      <alignment horizontal="left" vertical="center"/>
    </xf>
    <xf numFmtId="0" fontId="5" fillId="0" borderId="6" xfId="2" applyFill="1" applyBorder="1" applyAlignment="1" applyProtection="1">
      <alignment horizontal="left" vertical="center"/>
    </xf>
    <xf numFmtId="9" fontId="10" fillId="0" borderId="7" xfId="1" applyFont="1" applyFill="1" applyBorder="1" applyAlignment="1" applyProtection="1">
      <alignment horizontal="center" vertical="center"/>
    </xf>
    <xf numFmtId="9" fontId="10" fillId="0" borderId="0" xfId="1" applyFont="1" applyFill="1" applyBorder="1" applyAlignment="1" applyProtection="1">
      <alignment horizontal="center" vertical="center"/>
    </xf>
    <xf numFmtId="0" fontId="8" fillId="19" borderId="0" xfId="4" applyFont="1" applyAlignment="1" applyProtection="1">
      <alignment horizontal="center" vertical="center"/>
    </xf>
    <xf numFmtId="0" fontId="0" fillId="0" borderId="0" xfId="0" applyAlignment="1">
      <alignment horizontal="center"/>
    </xf>
  </cellXfs>
  <cellStyles count="7">
    <cellStyle name="Monétaire" xfId="5" builtinId="4"/>
    <cellStyle name="Normal" xfId="0" builtinId="0"/>
    <cellStyle name="Normal 2" xfId="2"/>
    <cellStyle name="Pourcentage" xfId="1" builtinId="5"/>
    <cellStyle name="Titre" xfId="6" builtinId="15"/>
    <cellStyle name="Titre 1 2" xfId="3"/>
    <cellStyle name="Titre 2 2" xfId="4"/>
  </cellStyles>
  <dxfs count="22">
    <dxf>
      <font>
        <b val="0"/>
        <i/>
        <strike val="0"/>
        <condense val="0"/>
        <extend val="0"/>
        <outline val="0"/>
        <shadow val="0"/>
        <u val="none"/>
        <vertAlign val="baseline"/>
        <sz val="12"/>
        <color theme="1" tint="4.9989318521683403E-2"/>
        <name val="Nyala"/>
        <scheme val="none"/>
      </font>
      <numFmt numFmtId="34" formatCode="_-* #,##0.00\ &quot;€&quot;_-;\-* #,##0.00\ &quot;€&quot;_-;_-* &quot;-&quot;??\ &quot;€&quot;_-;_-@_-"/>
      <fill>
        <patternFill patternType="none">
          <fgColor indexed="64"/>
          <bgColor indexed="65"/>
        </patternFill>
      </fill>
      <alignment horizontal="right" vertical="center" textRotation="0" wrapText="0" indent="1" justifyLastLine="0" shrinkToFit="0" readingOrder="0"/>
      <protection locked="0" hidden="0"/>
    </dxf>
    <dxf>
      <font>
        <i/>
        <strike val="0"/>
        <outline val="0"/>
        <shadow val="0"/>
        <u val="none"/>
        <vertAlign val="baseline"/>
        <sz val="12"/>
        <color theme="1" tint="4.9989318521683403E-2"/>
        <name val="Nyala"/>
        <scheme val="none"/>
      </font>
      <numFmt numFmtId="34" formatCode="_-* #,##0.00\ &quot;€&quot;_-;\-* #,##0.00\ &quot;€&quot;_-;_-* &quot;-&quot;??\ &quot;€&quot;_-;_-@_-"/>
      <alignment horizontal="right" vertical="center" textRotation="0" wrapText="0" indent="1" justifyLastLine="0" shrinkToFit="0" readingOrder="0"/>
      <protection locked="0" hidden="0"/>
    </dxf>
    <dxf>
      <font>
        <b val="0"/>
        <i/>
        <strike val="0"/>
        <outline val="0"/>
        <shadow val="0"/>
        <u val="none"/>
        <vertAlign val="baseline"/>
        <sz val="12"/>
        <color theme="1" tint="4.9989318521683403E-2"/>
        <name val="Nyala"/>
        <scheme val="none"/>
      </font>
      <alignment horizontal="center" vertical="center" textRotation="0" wrapText="0" indent="0" justifyLastLine="0" shrinkToFit="0" readingOrder="0"/>
      <protection locked="0" hidden="0"/>
    </dxf>
    <dxf>
      <protection locked="0" hidden="0"/>
    </dxf>
    <dxf>
      <protection locked="0" hidden="0"/>
    </dxf>
    <dxf>
      <protection locked="0" hidden="0"/>
    </dxf>
    <dxf>
      <numFmt numFmtId="34" formatCode="_-* #,##0.00\ &quot;€&quot;_-;\-* #,##0.00\ &quot;€&quot;_-;_-* &quot;-&quot;??\ &quot;€&quot;_-;_-@_-"/>
      <alignment horizontal="right" vertical="center" textRotation="0" wrapText="0" indent="1" justifyLastLine="0" shrinkToFit="0" readingOrder="0"/>
      <protection locked="0" hidden="0"/>
    </dxf>
    <dxf>
      <numFmt numFmtId="166" formatCode="&quot;$&quot;#,##0.00"/>
    </dxf>
    <dxf>
      <numFmt numFmtId="34" formatCode="_-* #,##0.00\ &quot;€&quot;_-;\-* #,##0.00\ &quot;€&quot;_-;_-* &quot;-&quot;??\ &quot;€&quot;_-;_-@_-"/>
      <alignment horizontal="right" vertical="center" textRotation="0" wrapText="0" indent="1" justifyLastLine="0" shrinkToFit="0" readingOrder="0"/>
      <protection locked="0" hidden="0"/>
    </dxf>
    <dxf>
      <alignment horizontal="left" vertical="center" textRotation="0" wrapText="0" indent="1" justifyLastLine="0" shrinkToFit="0" readingOrder="0"/>
      <protection locked="0" hidden="0"/>
    </dxf>
    <dxf>
      <protection locked="0" hidden="0"/>
    </dxf>
    <dxf>
      <protection locked="0" hidden="0"/>
    </dxf>
    <dxf>
      <protection locked="1" hidden="0"/>
    </dxf>
    <dxf>
      <font>
        <b val="0"/>
        <i/>
        <strike val="0"/>
        <condense val="0"/>
        <extend val="0"/>
        <outline val="0"/>
        <shadow val="0"/>
        <u val="none"/>
        <vertAlign val="baseline"/>
        <sz val="12"/>
        <color auto="1"/>
        <name val="Nyala"/>
        <scheme val="none"/>
      </font>
      <numFmt numFmtId="34" formatCode="_-* #,##0.00\ &quot;€&quot;_-;\-* #,##0.00\ &quot;€&quot;_-;_-* &quot;-&quot;??\ &quot;€&quot;_-;_-@_-"/>
      <fill>
        <patternFill patternType="none">
          <fgColor indexed="64"/>
          <bgColor indexed="65"/>
        </patternFill>
      </fill>
      <alignment horizontal="right" vertical="center" textRotation="0" wrapText="0" indent="1" justifyLastLine="0" shrinkToFit="0" readingOrder="0"/>
      <protection locked="0" hidden="0"/>
    </dxf>
    <dxf>
      <font>
        <i/>
        <strike val="0"/>
        <outline val="0"/>
        <shadow val="0"/>
        <u val="none"/>
        <vertAlign val="baseline"/>
        <sz val="12"/>
        <color theme="1" tint="4.9989318521683403E-2"/>
        <name val="Nyala"/>
        <scheme val="none"/>
      </font>
      <numFmt numFmtId="34" formatCode="_-* #,##0.00\ &quot;€&quot;_-;\-* #,##0.00\ &quot;€&quot;_-;_-* &quot;-&quot;??\ &quot;€&quot;_-;_-@_-"/>
      <alignment horizontal="right" vertical="center" textRotation="0" wrapText="0" indent="1" justifyLastLine="0" shrinkToFit="0" readingOrder="0"/>
      <protection locked="0" hidden="0"/>
    </dxf>
    <dxf>
      <font>
        <b val="0"/>
        <i/>
        <strike val="0"/>
        <outline val="0"/>
        <shadow val="0"/>
        <u val="none"/>
        <vertAlign val="baseline"/>
        <sz val="12"/>
        <color theme="1" tint="4.9989318521683403E-2"/>
        <name val="Nyala"/>
        <scheme val="none"/>
      </font>
      <alignment horizontal="center" vertical="center" textRotation="0" wrapText="0" indent="0" justifyLastLine="0" shrinkToFit="0" readingOrder="0"/>
      <protection locked="0" hidden="0"/>
    </dxf>
    <dxf>
      <protection locked="0" hidden="0"/>
    </dxf>
    <dxf>
      <protection locked="0" hidden="0"/>
    </dxf>
    <dxf>
      <protection locked="0" hidden="0"/>
    </dxf>
    <dxf>
      <fill>
        <patternFill>
          <bgColor theme="3" tint="0.79998168889431442"/>
        </patternFill>
      </fill>
    </dxf>
    <dxf>
      <font>
        <b/>
        <i val="0"/>
        <color theme="0"/>
      </font>
      <fill>
        <patternFill>
          <bgColor theme="3" tint="0.39994506668294322"/>
        </patternFill>
      </fill>
      <border>
        <bottom style="medium">
          <color theme="3" tint="0.39994506668294322"/>
        </bottom>
        <vertical/>
        <horizontal/>
      </border>
    </dxf>
    <dxf>
      <font>
        <color theme="1" tint="4.9989318521683403E-2"/>
      </font>
      <border>
        <top style="thick">
          <color theme="0"/>
        </top>
        <vertical style="medium">
          <color theme="0"/>
        </vertical>
      </border>
    </dxf>
  </dxfs>
  <tableStyles count="1" defaultTableStyle="TableStyleMedium2" defaultPivotStyle="PivotStyleLight16">
    <tableStyle name="Simple Monthly Budget" pivot="0" count="3">
      <tableStyleElement type="wholeTable" dxfId="21"/>
      <tableStyleElement type="headerRow" dxfId="20"/>
      <tableStyleElement type="secondRowStripe" dxfId="19"/>
    </tableStyle>
  </tableStyles>
  <colors>
    <mruColors>
      <color rgb="FFF8C0C8"/>
      <color rgb="FF66DF45"/>
      <color rgb="FFFF3300"/>
      <color rgb="FFFC6888"/>
      <color rgb="FFFCBABA"/>
      <color rgb="FFFCB2B2"/>
      <color rgb="FFEE7E81"/>
      <color rgb="FF4D4D4D"/>
      <color rgb="FFFF9999"/>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alcChain" Target="calcChain.xml"/><Relationship Id="rId5" Type="http://schemas.openxmlformats.org/officeDocument/2006/relationships/externalLink" Target="externalLinks/externalLink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v>ChartData</c:v>
          </c:tx>
          <c:invertIfNegative val="0"/>
          <c:dLbls>
            <c:numFmt formatCode="#,##0.00\ &quot;€&quot;" sourceLinked="0"/>
            <c:spPr>
              <a:noFill/>
              <a:ln>
                <a:noFill/>
              </a:ln>
              <a:effectLst/>
            </c:spPr>
            <c:txPr>
              <a:bodyPr/>
              <a:lstStyle/>
              <a:p>
                <a:pPr>
                  <a:defRPr baseline="0">
                    <a:solidFill>
                      <a:schemeClr val="tx1">
                        <a:lumMod val="95000"/>
                        <a:lumOff val="5000"/>
                      </a:schemeClr>
                    </a:solidFill>
                    <a:latin typeface="Nyala" panose="02000504070300020003" pitchFamily="2" charset="0"/>
                  </a:defRPr>
                </a:pPr>
                <a:endParaRPr lang="fr-FR"/>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strLit>
              <c:ptCount val="2"/>
              <c:pt idx="0">
                <c:v>Revenus</c:v>
              </c:pt>
              <c:pt idx="1">
                <c:v>Dépenses</c:v>
              </c:pt>
            </c:strLit>
          </c:cat>
          <c:val>
            <c:numRef>
              <c:f>'Ex Mois'!$H$19:$H$20</c:f>
              <c:numCache>
                <c:formatCode>#,##0.00\ "€"</c:formatCode>
                <c:ptCount val="2"/>
                <c:pt idx="0">
                  <c:v>0</c:v>
                </c:pt>
                <c:pt idx="1">
                  <c:v>0</c:v>
                </c:pt>
              </c:numCache>
            </c:numRef>
          </c:val>
          <c:extLst xmlns:c16r2="http://schemas.microsoft.com/office/drawing/2015/06/chart">
            <c:ext xmlns:c16="http://schemas.microsoft.com/office/drawing/2014/chart" uri="{C3380CC4-5D6E-409C-BE32-E72D297353CC}">
              <c16:uniqueId val="{00000000-DF12-4943-907B-2B814E8C34D1}"/>
            </c:ext>
          </c:extLst>
        </c:ser>
        <c:dLbls>
          <c:dLblPos val="outEnd"/>
          <c:showLegendKey val="0"/>
          <c:showVal val="1"/>
          <c:showCatName val="0"/>
          <c:showSerName val="0"/>
          <c:showPercent val="0"/>
          <c:showBubbleSize val="0"/>
        </c:dLbls>
        <c:gapWidth val="37"/>
        <c:axId val="248590336"/>
        <c:axId val="248593024"/>
      </c:barChart>
      <c:catAx>
        <c:axId val="248590336"/>
        <c:scaling>
          <c:orientation val="minMax"/>
        </c:scaling>
        <c:delete val="0"/>
        <c:axPos val="b"/>
        <c:numFmt formatCode="General" sourceLinked="0"/>
        <c:majorTickMark val="out"/>
        <c:minorTickMark val="none"/>
        <c:tickLblPos val="nextTo"/>
        <c:spPr>
          <a:ln>
            <a:solidFill>
              <a:schemeClr val="tx1">
                <a:lumMod val="85000"/>
                <a:lumOff val="15000"/>
              </a:schemeClr>
            </a:solidFill>
          </a:ln>
        </c:spPr>
        <c:txPr>
          <a:bodyPr/>
          <a:lstStyle/>
          <a:p>
            <a:pPr>
              <a:defRPr baseline="0">
                <a:solidFill>
                  <a:schemeClr val="tx1">
                    <a:lumMod val="95000"/>
                    <a:lumOff val="5000"/>
                  </a:schemeClr>
                </a:solidFill>
                <a:latin typeface="Nyala" panose="02000504070300020003" pitchFamily="2" charset="0"/>
              </a:defRPr>
            </a:pPr>
            <a:endParaRPr lang="fr-FR"/>
          </a:p>
        </c:txPr>
        <c:crossAx val="248593024"/>
        <c:crosses val="autoZero"/>
        <c:auto val="1"/>
        <c:lblAlgn val="ctr"/>
        <c:lblOffset val="80"/>
        <c:noMultiLvlLbl val="0"/>
      </c:catAx>
      <c:valAx>
        <c:axId val="248593024"/>
        <c:scaling>
          <c:orientation val="minMax"/>
          <c:min val="0"/>
        </c:scaling>
        <c:delete val="0"/>
        <c:axPos val="l"/>
        <c:numFmt formatCode="#,##0\ &quot;€&quot;" sourceLinked="0"/>
        <c:majorTickMark val="in"/>
        <c:minorTickMark val="none"/>
        <c:tickLblPos val="nextTo"/>
        <c:spPr>
          <a:ln>
            <a:solidFill>
              <a:schemeClr val="tx1">
                <a:lumMod val="85000"/>
                <a:lumOff val="15000"/>
              </a:schemeClr>
            </a:solidFill>
          </a:ln>
        </c:spPr>
        <c:txPr>
          <a:bodyPr/>
          <a:lstStyle/>
          <a:p>
            <a:pPr>
              <a:defRPr baseline="0">
                <a:solidFill>
                  <a:schemeClr val="tx1">
                    <a:lumMod val="95000"/>
                    <a:lumOff val="5000"/>
                  </a:schemeClr>
                </a:solidFill>
                <a:latin typeface="Nyala" panose="02000504070300020003" pitchFamily="2" charset="0"/>
              </a:defRPr>
            </a:pPr>
            <a:endParaRPr lang="fr-FR"/>
          </a:p>
        </c:txPr>
        <c:crossAx val="248590336"/>
        <c:crosses val="autoZero"/>
        <c:crossBetween val="between"/>
        <c:minorUnit val="500"/>
      </c:valAx>
    </c:plotArea>
    <c:plotVisOnly val="1"/>
    <c:dispBlanksAs val="gap"/>
    <c:showDLblsOverMax val="0"/>
  </c:chart>
  <c:spPr>
    <a:noFill/>
    <a:ln>
      <a:noFill/>
    </a:ln>
  </c:spPr>
  <c:txPr>
    <a:bodyPr/>
    <a:lstStyle/>
    <a:p>
      <a:pPr>
        <a:defRPr>
          <a:solidFill>
            <a:schemeClr val="tx1">
              <a:lumMod val="85000"/>
              <a:lumOff val="15000"/>
            </a:schemeClr>
          </a:solidFill>
        </a:defRPr>
      </a:pPr>
      <a:endParaRPr lang="fr-FR"/>
    </a:p>
  </c:txPr>
  <c:printSettings>
    <c:headerFooter/>
    <c:pageMargins b="0.75" l="0.7" r="0.7" t="0.75" header="0.3" footer="0.3"/>
    <c:pageSetup/>
  </c:printSettings>
</c:chartSpace>
</file>

<file path=xl/drawings/_rels/drawing2.xml.rels><?xml version="1.0" encoding="UTF-8" standalone="yes"?>
<Relationships xmlns="http://schemas.openxmlformats.org/package/2006/relationships"><Relationship Id="rId2" Type="http://schemas.openxmlformats.org/officeDocument/2006/relationships/hyperlink" Target="#Jan!A1"/><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497417</xdr:colOff>
      <xdr:row>0</xdr:row>
      <xdr:rowOff>433917</xdr:rowOff>
    </xdr:from>
    <xdr:to>
      <xdr:col>8</xdr:col>
      <xdr:colOff>338667</xdr:colOff>
      <xdr:row>2</xdr:row>
      <xdr:rowOff>0</xdr:rowOff>
    </xdr:to>
    <xdr:sp macro="[0]!Affiche_Saisie" textlink="">
      <xdr:nvSpPr>
        <xdr:cNvPr id="2" name="Organigramme : Alternative 1">
          <a:extLst>
            <a:ext uri="{FF2B5EF4-FFF2-40B4-BE49-F238E27FC236}">
              <a16:creationId xmlns:a16="http://schemas.microsoft.com/office/drawing/2014/main" xmlns="" id="{00000000-0008-0000-0000-000002000000}"/>
            </a:ext>
          </a:extLst>
        </xdr:cNvPr>
        <xdr:cNvSpPr/>
      </xdr:nvSpPr>
      <xdr:spPr>
        <a:xfrm>
          <a:off x="10763250" y="433917"/>
          <a:ext cx="2127250" cy="920750"/>
        </a:xfrm>
        <a:prstGeom prst="flowChartAlternateProcess">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400"/>
            <a:t>Saisie</a:t>
          </a:r>
        </a:p>
      </xdr:txBody>
    </xdr:sp>
    <xdr:clientData/>
  </xdr:twoCellAnchor>
  <xdr:twoCellAnchor>
    <xdr:from>
      <xdr:col>4</xdr:col>
      <xdr:colOff>2973916</xdr:colOff>
      <xdr:row>5</xdr:row>
      <xdr:rowOff>42334</xdr:rowOff>
    </xdr:from>
    <xdr:to>
      <xdr:col>10</xdr:col>
      <xdr:colOff>719667</xdr:colOff>
      <xdr:row>19</xdr:row>
      <xdr:rowOff>169334</xdr:rowOff>
    </xdr:to>
    <xdr:sp macro="" textlink="">
      <xdr:nvSpPr>
        <xdr:cNvPr id="3" name="ZoneTexte 2"/>
        <xdr:cNvSpPr txBox="1"/>
      </xdr:nvSpPr>
      <xdr:spPr>
        <a:xfrm>
          <a:off x="11186583" y="2180167"/>
          <a:ext cx="4582584" cy="33231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600"/>
            <a:t>Voilà avec les modifications propres et avec le traitement des ajouts</a:t>
          </a:r>
          <a:r>
            <a:rPr lang="fr-FR" sz="1600" baseline="0"/>
            <a:t> si tu rentres dans le textbox 2  une catégorie qui n'existe pas dans la liste des paramètres</a:t>
          </a:r>
        </a:p>
        <a:p>
          <a:endParaRPr lang="fr-FR" sz="1600" baseline="0"/>
        </a:p>
        <a:p>
          <a:r>
            <a:rPr lang="fr-FR" sz="1600" baseline="0"/>
            <a:t>Je n'ai pas classé la liste par ordre alphabétique mais je peux le faire si tu veux tout dépend de ton besoin</a:t>
          </a:r>
        </a:p>
        <a:p>
          <a:r>
            <a:rPr lang="fr-FR" sz="1600" baseline="0"/>
            <a:t>a+</a:t>
          </a:r>
        </a:p>
        <a:p>
          <a:r>
            <a:rPr lang="fr-FR" sz="1600" baseline="0"/>
            <a:t>papou</a:t>
          </a:r>
          <a:endParaRPr lang="fr-FR" sz="16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1671411</xdr:colOff>
      <xdr:row>30</xdr:row>
      <xdr:rowOff>201990</xdr:rowOff>
    </xdr:from>
    <xdr:to>
      <xdr:col>8</xdr:col>
      <xdr:colOff>1233261</xdr:colOff>
      <xdr:row>43</xdr:row>
      <xdr:rowOff>78165</xdr:rowOff>
    </xdr:to>
    <xdr:graphicFrame macro="">
      <xdr:nvGraphicFramePr>
        <xdr:cNvPr id="2" name="RevenuEtDépenses" descr="Histogramme de comparaison du total des revenus mensuels au total des dépenses mensuelles" title="Revenu et dépenses">
          <a:extLst>
            <a:ext uri="{FF2B5EF4-FFF2-40B4-BE49-F238E27FC236}">
              <a16:creationId xmlns:a16="http://schemas.microsoft.com/office/drawing/2014/main" xmlns=""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27</xdr:col>
      <xdr:colOff>38099</xdr:colOff>
      <xdr:row>0</xdr:row>
      <xdr:rowOff>76200</xdr:rowOff>
    </xdr:from>
    <xdr:to>
      <xdr:col>30</xdr:col>
      <xdr:colOff>533400</xdr:colOff>
      <xdr:row>6</xdr:row>
      <xdr:rowOff>95250</xdr:rowOff>
    </xdr:to>
    <xdr:sp macro="" textlink="">
      <xdr:nvSpPr>
        <xdr:cNvPr id="3" name="Astuce de saisie de données" descr="Vous voulez saisir plus d’entrées de revenus ou de dépenses ?&#10;Commencez simplement par taper les nouvelles dépenses sous la dernière entrée et le tableau s’agrandira automatiquement lorsque vous appuierez sur Entrée. Pour ajouter des entrées de revenus, cliquez sur la dernière cellule du tableau, puis appuyez sur le bouton Tab .&#10;" title="Astuce De saisie de données">
          <a:extLst>
            <a:ext uri="{FF2B5EF4-FFF2-40B4-BE49-F238E27FC236}">
              <a16:creationId xmlns:a16="http://schemas.microsoft.com/office/drawing/2014/main" xmlns="" id="{00000000-0008-0000-0300-000003000000}"/>
            </a:ext>
          </a:extLst>
        </xdr:cNvPr>
        <xdr:cNvSpPr/>
      </xdr:nvSpPr>
      <xdr:spPr>
        <a:xfrm>
          <a:off x="27108149" y="76200"/>
          <a:ext cx="2324101" cy="2371725"/>
        </a:xfrm>
        <a:prstGeom prst="rect">
          <a:avLst/>
        </a:prstGeom>
        <a:solidFill>
          <a:schemeClr val="tx2">
            <a:lumMod val="20000"/>
            <a:lumOff val="80000"/>
          </a:schemeClr>
        </a:solidFill>
        <a:ln>
          <a:noFill/>
        </a:ln>
      </xdr:spPr>
      <xdr:style>
        <a:lnRef idx="1">
          <a:schemeClr val="dk1"/>
        </a:lnRef>
        <a:fillRef idx="2">
          <a:schemeClr val="dk1"/>
        </a:fillRef>
        <a:effectRef idx="1">
          <a:schemeClr val="dk1"/>
        </a:effectRef>
        <a:fontRef idx="minor">
          <a:schemeClr val="dk1"/>
        </a:fontRef>
      </xdr:style>
      <xdr:txBody>
        <a:bodyPr vertOverflow="clip" horzOverflow="clip" lIns="182880" rIns="137160" rtlCol="0" anchor="ctr"/>
        <a:lstStyle/>
        <a:p>
          <a:pPr algn="l"/>
          <a:r>
            <a:rPr lang="fr-FR" altLang="zh-CN" sz="900">
              <a:solidFill>
                <a:schemeClr val="accent1"/>
              </a:solidFill>
              <a:latin typeface="+mj-lt"/>
              <a:ea typeface="+mn-ea"/>
              <a:cs typeface="+mn-cs"/>
            </a:rPr>
            <a:t>Vous voulez saisir plus d</a:t>
          </a:r>
          <a:r>
            <a:rPr lang="zh-CN" altLang="fr-FR" sz="900">
              <a:solidFill>
                <a:schemeClr val="accent1"/>
              </a:solidFill>
              <a:latin typeface="+mj-lt"/>
              <a:ea typeface="+mn-ea"/>
              <a:cs typeface="+mn-cs"/>
            </a:rPr>
            <a:t>’</a:t>
          </a:r>
          <a:r>
            <a:rPr lang="fr-FR" altLang="zh-CN" sz="900">
              <a:solidFill>
                <a:schemeClr val="accent1"/>
              </a:solidFill>
              <a:latin typeface="+mj-lt"/>
              <a:ea typeface="+mn-ea"/>
              <a:cs typeface="+mn-cs"/>
            </a:rPr>
            <a:t>entrées de revenus ou de dépenses</a:t>
          </a:r>
          <a:r>
            <a:rPr lang="zh-CN" altLang="fr-FR" sz="900">
              <a:solidFill>
                <a:schemeClr val="accent1"/>
              </a:solidFill>
              <a:latin typeface="+mj-lt"/>
              <a:ea typeface="+mn-ea"/>
              <a:cs typeface="+mn-cs"/>
            </a:rPr>
            <a:t> </a:t>
          </a:r>
          <a:r>
            <a:rPr lang="fr-FR" altLang="zh-CN" sz="900">
              <a:solidFill>
                <a:schemeClr val="accent1"/>
              </a:solidFill>
              <a:latin typeface="+mj-lt"/>
              <a:ea typeface="+mn-ea"/>
              <a:cs typeface="+mn-cs"/>
            </a:rPr>
            <a:t>?</a:t>
          </a:r>
          <a:endParaRPr lang="en-US" sz="900">
            <a:solidFill>
              <a:schemeClr val="accent1"/>
            </a:solidFill>
            <a:latin typeface="+mj-lt"/>
            <a:ea typeface="+mn-ea"/>
            <a:cs typeface="+mn-cs"/>
          </a:endParaRPr>
        </a:p>
        <a:p>
          <a:pPr algn="l"/>
          <a:r>
            <a:rPr lang="fr-FR" altLang="zh-CN" sz="900" baseline="0">
              <a:solidFill>
                <a:schemeClr val="tx1">
                  <a:lumMod val="85000"/>
                  <a:lumOff val="15000"/>
                </a:schemeClr>
              </a:solidFill>
              <a:latin typeface="+mn-lt"/>
              <a:ea typeface="+mn-ea"/>
              <a:cs typeface="+mn-cs"/>
            </a:rPr>
            <a:t>Commencez simplement par taper les nouvelles dépenses sous la dernière entrée et le tableau s</a:t>
          </a:r>
          <a:r>
            <a:rPr lang="zh-CN" altLang="fr-FR" sz="900" baseline="0">
              <a:solidFill>
                <a:schemeClr val="tx1">
                  <a:lumMod val="85000"/>
                  <a:lumOff val="15000"/>
                </a:schemeClr>
              </a:solidFill>
              <a:latin typeface="+mn-lt"/>
              <a:ea typeface="+mn-ea"/>
              <a:cs typeface="+mn-cs"/>
            </a:rPr>
            <a:t>’</a:t>
          </a:r>
          <a:r>
            <a:rPr lang="fr-FR" altLang="zh-CN" sz="900" baseline="0">
              <a:solidFill>
                <a:schemeClr val="tx1">
                  <a:lumMod val="85000"/>
                  <a:lumOff val="15000"/>
                </a:schemeClr>
              </a:solidFill>
              <a:latin typeface="+mn-lt"/>
              <a:ea typeface="+mn-ea"/>
              <a:cs typeface="+mn-cs"/>
            </a:rPr>
            <a:t>agrandira automatiquement lorsque vous appuierez sur </a:t>
          </a:r>
          <a:r>
            <a:rPr lang="fr-FR" altLang="zh-CN" sz="900" b="1" baseline="0">
              <a:solidFill>
                <a:schemeClr val="tx1">
                  <a:lumMod val="85000"/>
                  <a:lumOff val="15000"/>
                </a:schemeClr>
              </a:solidFill>
              <a:latin typeface="+mn-lt"/>
              <a:ea typeface="+mn-ea"/>
              <a:cs typeface="+mn-cs"/>
            </a:rPr>
            <a:t>Entrée</a:t>
          </a:r>
          <a:r>
            <a:rPr lang="fr-FR" altLang="zh-CN" sz="900" baseline="0">
              <a:solidFill>
                <a:schemeClr val="tx1">
                  <a:lumMod val="85000"/>
                  <a:lumOff val="15000"/>
                </a:schemeClr>
              </a:solidFill>
              <a:latin typeface="+mn-lt"/>
              <a:ea typeface="+mn-ea"/>
              <a:cs typeface="+mn-cs"/>
            </a:rPr>
            <a:t>. Pour ajouter des entrées de revenus, cliquez sur la dernière cellule du tableau, puis appuyez sur le bouton </a:t>
          </a:r>
          <a:r>
            <a:rPr lang="fr-FR" altLang="zh-CN" sz="900" b="1" baseline="0">
              <a:solidFill>
                <a:schemeClr val="tx1">
                  <a:lumMod val="85000"/>
                  <a:lumOff val="15000"/>
                </a:schemeClr>
              </a:solidFill>
              <a:latin typeface="+mn-lt"/>
              <a:ea typeface="+mn-ea"/>
              <a:cs typeface="+mn-cs"/>
            </a:rPr>
            <a:t>Tab</a:t>
          </a:r>
          <a:r>
            <a:rPr lang="zh-CN" altLang="fr-FR" sz="900" baseline="0">
              <a:solidFill>
                <a:schemeClr val="tx1">
                  <a:lumMod val="85000"/>
                  <a:lumOff val="15000"/>
                </a:schemeClr>
              </a:solidFill>
              <a:latin typeface="+mn-lt"/>
              <a:ea typeface="+mn-ea"/>
              <a:cs typeface="+mn-cs"/>
            </a:rPr>
            <a:t> </a:t>
          </a:r>
          <a:r>
            <a:rPr lang="fr-FR" altLang="zh-CN" sz="900" baseline="0">
              <a:solidFill>
                <a:schemeClr val="tx1">
                  <a:lumMod val="85000"/>
                  <a:lumOff val="15000"/>
                </a:schemeClr>
              </a:solidFill>
              <a:latin typeface="+mn-lt"/>
              <a:ea typeface="+mn-ea"/>
              <a:cs typeface="+mn-cs"/>
            </a:rPr>
            <a:t>.</a:t>
          </a:r>
          <a:endParaRPr lang="en-US" sz="900" baseline="0">
            <a:solidFill>
              <a:schemeClr val="tx1">
                <a:lumMod val="85000"/>
                <a:lumOff val="15000"/>
              </a:schemeClr>
            </a:solidFill>
            <a:latin typeface="+mn-lt"/>
            <a:ea typeface="+mn-ea"/>
            <a:cs typeface="+mn-cs"/>
          </a:endParaRPr>
        </a:p>
      </xdr:txBody>
    </xdr:sp>
    <xdr:clientData fPrintsWithSheet="0"/>
  </xdr:twoCellAnchor>
  <xdr:twoCellAnchor>
    <xdr:from>
      <xdr:col>1</xdr:col>
      <xdr:colOff>0</xdr:colOff>
      <xdr:row>1</xdr:row>
      <xdr:rowOff>28573</xdr:rowOff>
    </xdr:from>
    <xdr:to>
      <xdr:col>13</xdr:col>
      <xdr:colOff>35718</xdr:colOff>
      <xdr:row>2</xdr:row>
      <xdr:rowOff>0</xdr:rowOff>
    </xdr:to>
    <xdr:sp macro="" textlink="">
      <xdr:nvSpPr>
        <xdr:cNvPr id="4" name="Titre" descr="Budget simple" title="Titre du modèle">
          <a:extLst>
            <a:ext uri="{FF2B5EF4-FFF2-40B4-BE49-F238E27FC236}">
              <a16:creationId xmlns:a16="http://schemas.microsoft.com/office/drawing/2014/main" xmlns="" id="{00000000-0008-0000-0300-000004000000}"/>
            </a:ext>
          </a:extLst>
        </xdr:cNvPr>
        <xdr:cNvSpPr txBox="1"/>
      </xdr:nvSpPr>
      <xdr:spPr>
        <a:xfrm>
          <a:off x="219075" y="219073"/>
          <a:ext cx="18742818" cy="752477"/>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ctr"/>
          <a:r>
            <a:rPr lang="en-US" sz="3200" b="1" i="1">
              <a:solidFill>
                <a:schemeClr val="bg1"/>
              </a:solidFill>
              <a:latin typeface="Nyala" panose="02000504070300020003" pitchFamily="2" charset="0"/>
            </a:rPr>
            <a:t> Budget</a:t>
          </a:r>
          <a:r>
            <a:rPr lang="en-US" sz="3200" b="1" i="1" baseline="0">
              <a:solidFill>
                <a:schemeClr val="bg1"/>
              </a:solidFill>
              <a:latin typeface="Nyala" panose="02000504070300020003" pitchFamily="2" charset="0"/>
            </a:rPr>
            <a:t> Mensuel Cyril</a:t>
          </a:r>
        </a:p>
        <a:p>
          <a:pPr algn="ctr"/>
          <a:endParaRPr lang="en-US" sz="3200" b="1" i="1" baseline="0">
            <a:solidFill>
              <a:schemeClr val="bg1"/>
            </a:solidFill>
            <a:latin typeface="Nyala" panose="02000504070300020003" pitchFamily="2" charset="0"/>
          </a:endParaRPr>
        </a:p>
        <a:p>
          <a:pPr algn="ctr"/>
          <a:endParaRPr lang="en-US" sz="3200" b="1" i="1">
            <a:solidFill>
              <a:schemeClr val="bg1"/>
            </a:solidFill>
            <a:latin typeface="Nyala" panose="02000504070300020003" pitchFamily="2" charset="0"/>
          </a:endParaRPr>
        </a:p>
        <a:p>
          <a:pPr algn="ctr"/>
          <a:endParaRPr lang="en-US" sz="3200" b="1" i="1">
            <a:solidFill>
              <a:schemeClr val="bg1"/>
            </a:solidFill>
            <a:latin typeface="Nyala" panose="02000504070300020003" pitchFamily="2" charset="0"/>
          </a:endParaRPr>
        </a:p>
        <a:p>
          <a:pPr algn="l"/>
          <a:endParaRPr lang="en-US" sz="3200">
            <a:solidFill>
              <a:schemeClr val="bg1"/>
            </a:solidFill>
            <a:latin typeface="+mj-lt"/>
          </a:endParaRPr>
        </a:p>
      </xdr:txBody>
    </xdr:sp>
    <xdr:clientData/>
  </xdr:twoCellAnchor>
  <xdr:twoCellAnchor>
    <xdr:from>
      <xdr:col>12</xdr:col>
      <xdr:colOff>180976</xdr:colOff>
      <xdr:row>0</xdr:row>
      <xdr:rowOff>57150</xdr:rowOff>
    </xdr:from>
    <xdr:to>
      <xdr:col>12</xdr:col>
      <xdr:colOff>876301</xdr:colOff>
      <xdr:row>1</xdr:row>
      <xdr:rowOff>784860</xdr:rowOff>
    </xdr:to>
    <xdr:sp macro="" textlink="">
      <xdr:nvSpPr>
        <xdr:cNvPr id="5" name="Année budgétaire" descr="Année budgétaire (par exemple, 2014)." title="Année budgétaire">
          <a:extLst>
            <a:ext uri="{FF2B5EF4-FFF2-40B4-BE49-F238E27FC236}">
              <a16:creationId xmlns:a16="http://schemas.microsoft.com/office/drawing/2014/main" xmlns="" id="{00000000-0008-0000-0300-000005000000}"/>
            </a:ext>
          </a:extLst>
        </xdr:cNvPr>
        <xdr:cNvSpPr/>
      </xdr:nvSpPr>
      <xdr:spPr>
        <a:xfrm>
          <a:off x="17392651" y="57150"/>
          <a:ext cx="695325" cy="91821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endParaRPr lang="en-US" sz="1600">
            <a:solidFill>
              <a:schemeClr val="bg1"/>
            </a:solidFill>
            <a:latin typeface="+mj-lt"/>
          </a:endParaRPr>
        </a:p>
      </xdr:txBody>
    </xdr:sp>
    <xdr:clientData/>
  </xdr:twoCellAnchor>
  <xdr:twoCellAnchor>
    <xdr:from>
      <xdr:col>6</xdr:col>
      <xdr:colOff>680358</xdr:colOff>
      <xdr:row>2</xdr:row>
      <xdr:rowOff>530680</xdr:rowOff>
    </xdr:from>
    <xdr:to>
      <xdr:col>7</xdr:col>
      <xdr:colOff>1160690</xdr:colOff>
      <xdr:row>4</xdr:row>
      <xdr:rowOff>5444</xdr:rowOff>
    </xdr:to>
    <xdr:sp macro="[0]!Dépl_Charges_Communes_2" textlink="">
      <xdr:nvSpPr>
        <xdr:cNvPr id="12" name="Rectangle à coins arrondis 11">
          <a:extLst>
            <a:ext uri="{FF2B5EF4-FFF2-40B4-BE49-F238E27FC236}">
              <a16:creationId xmlns:a16="http://schemas.microsoft.com/office/drawing/2014/main" xmlns="" id="{00000000-0008-0000-0300-00000C000000}"/>
            </a:ext>
          </a:extLst>
        </xdr:cNvPr>
        <xdr:cNvSpPr/>
      </xdr:nvSpPr>
      <xdr:spPr>
        <a:xfrm>
          <a:off x="9906001" y="1496787"/>
          <a:ext cx="2276475" cy="400050"/>
        </a:xfrm>
        <a:prstGeom prst="roundRect">
          <a:avLst/>
        </a:prstGeom>
        <a:gradFill flip="none" rotWithShape="1">
          <a:gsLst>
            <a:gs pos="100000">
              <a:srgbClr val="D14D43"/>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Charges Communes /2</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4</xdr:col>
      <xdr:colOff>1306287</xdr:colOff>
      <xdr:row>5</xdr:row>
      <xdr:rowOff>272144</xdr:rowOff>
    </xdr:from>
    <xdr:to>
      <xdr:col>5</xdr:col>
      <xdr:colOff>1786619</xdr:colOff>
      <xdr:row>6</xdr:row>
      <xdr:rowOff>217715</xdr:rowOff>
    </xdr:to>
    <xdr:sp macro="[0]!Dépl_Mes_Charges" textlink="">
      <xdr:nvSpPr>
        <xdr:cNvPr id="15" name="Rectangle à coins arrondis 14">
          <a:extLst>
            <a:ext uri="{FF2B5EF4-FFF2-40B4-BE49-F238E27FC236}">
              <a16:creationId xmlns:a16="http://schemas.microsoft.com/office/drawing/2014/main" xmlns="" id="{00000000-0008-0000-0300-00000F000000}"/>
            </a:ext>
          </a:extLst>
        </xdr:cNvPr>
        <xdr:cNvSpPr/>
      </xdr:nvSpPr>
      <xdr:spPr>
        <a:xfrm>
          <a:off x="6939644" y="2177144"/>
          <a:ext cx="2276475" cy="381000"/>
        </a:xfrm>
        <a:prstGeom prst="roundRect">
          <a:avLst/>
        </a:prstGeom>
        <a:gradFill flip="none" rotWithShape="1">
          <a:gsLst>
            <a:gs pos="100000">
              <a:srgbClr val="ED7D31">
                <a:lumMod val="60000"/>
                <a:lumOff val="40000"/>
              </a:srgbClr>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Mes Charges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6</xdr:col>
      <xdr:colOff>680358</xdr:colOff>
      <xdr:row>5</xdr:row>
      <xdr:rowOff>265794</xdr:rowOff>
    </xdr:from>
    <xdr:to>
      <xdr:col>7</xdr:col>
      <xdr:colOff>1160690</xdr:colOff>
      <xdr:row>6</xdr:row>
      <xdr:rowOff>239940</xdr:rowOff>
    </xdr:to>
    <xdr:sp macro="[0]!Dépl_Frais_Bancaires" textlink="">
      <xdr:nvSpPr>
        <xdr:cNvPr id="16" name="Rectangle à coins arrondis 15">
          <a:extLst>
            <a:ext uri="{FF2B5EF4-FFF2-40B4-BE49-F238E27FC236}">
              <a16:creationId xmlns:a16="http://schemas.microsoft.com/office/drawing/2014/main" xmlns="" id="{00000000-0008-0000-0300-000010000000}"/>
            </a:ext>
          </a:extLst>
        </xdr:cNvPr>
        <xdr:cNvSpPr/>
      </xdr:nvSpPr>
      <xdr:spPr>
        <a:xfrm>
          <a:off x="9906001" y="2170794"/>
          <a:ext cx="2276475" cy="409575"/>
        </a:xfrm>
        <a:prstGeom prst="roundRect">
          <a:avLst/>
        </a:prstGeom>
        <a:gradFill flip="none" rotWithShape="1">
          <a:gsLst>
            <a:gs pos="100000">
              <a:srgbClr val="FFC000">
                <a:lumMod val="60000"/>
                <a:lumOff val="40000"/>
              </a:srgbClr>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Frais Bancaires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8</xdr:col>
      <xdr:colOff>20412</xdr:colOff>
      <xdr:row>5</xdr:row>
      <xdr:rowOff>266701</xdr:rowOff>
    </xdr:from>
    <xdr:to>
      <xdr:col>9</xdr:col>
      <xdr:colOff>500745</xdr:colOff>
      <xdr:row>6</xdr:row>
      <xdr:rowOff>231322</xdr:rowOff>
    </xdr:to>
    <xdr:sp macro="[0]!Dépl_Assurances" textlink="">
      <xdr:nvSpPr>
        <xdr:cNvPr id="17" name="Rectangle à coins arrondis 16">
          <a:extLst>
            <a:ext uri="{FF2B5EF4-FFF2-40B4-BE49-F238E27FC236}">
              <a16:creationId xmlns:a16="http://schemas.microsoft.com/office/drawing/2014/main" xmlns="" id="{00000000-0008-0000-0300-000011000000}"/>
            </a:ext>
          </a:extLst>
        </xdr:cNvPr>
        <xdr:cNvSpPr/>
      </xdr:nvSpPr>
      <xdr:spPr>
        <a:xfrm>
          <a:off x="12838341" y="2171701"/>
          <a:ext cx="2276475" cy="400050"/>
        </a:xfrm>
        <a:prstGeom prst="roundRect">
          <a:avLst/>
        </a:prstGeom>
        <a:gradFill flip="none" rotWithShape="1">
          <a:gsLst>
            <a:gs pos="100000">
              <a:srgbClr val="FF9999"/>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Assurances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4</xdr:col>
      <xdr:colOff>1306287</xdr:colOff>
      <xdr:row>7</xdr:row>
      <xdr:rowOff>149678</xdr:rowOff>
    </xdr:from>
    <xdr:to>
      <xdr:col>5</xdr:col>
      <xdr:colOff>1786619</xdr:colOff>
      <xdr:row>8</xdr:row>
      <xdr:rowOff>219074</xdr:rowOff>
    </xdr:to>
    <xdr:sp macro="[0]!Dépl_Voiture" textlink="">
      <xdr:nvSpPr>
        <xdr:cNvPr id="18" name="Rectangle à coins arrondis 17">
          <a:extLst>
            <a:ext uri="{FF2B5EF4-FFF2-40B4-BE49-F238E27FC236}">
              <a16:creationId xmlns:a16="http://schemas.microsoft.com/office/drawing/2014/main" xmlns="" id="{00000000-0008-0000-0300-000012000000}"/>
            </a:ext>
          </a:extLst>
        </xdr:cNvPr>
        <xdr:cNvSpPr/>
      </xdr:nvSpPr>
      <xdr:spPr>
        <a:xfrm>
          <a:off x="6939644" y="2830285"/>
          <a:ext cx="2276475" cy="409575"/>
        </a:xfrm>
        <a:prstGeom prst="roundRect">
          <a:avLst/>
        </a:prstGeom>
        <a:gradFill flip="none" rotWithShape="1">
          <a:gsLst>
            <a:gs pos="100000">
              <a:srgbClr val="CC99FF"/>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Voiture</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6</xdr:col>
      <xdr:colOff>680358</xdr:colOff>
      <xdr:row>7</xdr:row>
      <xdr:rowOff>173719</xdr:rowOff>
    </xdr:from>
    <xdr:to>
      <xdr:col>7</xdr:col>
      <xdr:colOff>1160690</xdr:colOff>
      <xdr:row>8</xdr:row>
      <xdr:rowOff>243115</xdr:rowOff>
    </xdr:to>
    <xdr:sp macro="[0]!Dépl_Crédits" textlink="">
      <xdr:nvSpPr>
        <xdr:cNvPr id="22" name="Rectangle à coins arrondis 21">
          <a:extLst>
            <a:ext uri="{FF2B5EF4-FFF2-40B4-BE49-F238E27FC236}">
              <a16:creationId xmlns:a16="http://schemas.microsoft.com/office/drawing/2014/main" xmlns="" id="{00000000-0008-0000-0300-000016000000}"/>
            </a:ext>
          </a:extLst>
        </xdr:cNvPr>
        <xdr:cNvSpPr/>
      </xdr:nvSpPr>
      <xdr:spPr>
        <a:xfrm>
          <a:off x="9906001" y="2854326"/>
          <a:ext cx="2276475" cy="409575"/>
        </a:xfrm>
        <a:prstGeom prst="roundRect">
          <a:avLst/>
        </a:prstGeom>
        <a:gradFill flip="none" rotWithShape="1">
          <a:gsLst>
            <a:gs pos="100000">
              <a:sysClr val="window" lastClr="FFFFFF">
                <a:lumMod val="75000"/>
              </a:sysClr>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Crédits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8</xdr:col>
      <xdr:colOff>20412</xdr:colOff>
      <xdr:row>7</xdr:row>
      <xdr:rowOff>200025</xdr:rowOff>
    </xdr:from>
    <xdr:to>
      <xdr:col>9</xdr:col>
      <xdr:colOff>500745</xdr:colOff>
      <xdr:row>8</xdr:row>
      <xdr:rowOff>231321</xdr:rowOff>
    </xdr:to>
    <xdr:sp macro="[0]!Dépl_Divers" textlink="">
      <xdr:nvSpPr>
        <xdr:cNvPr id="23" name="Rectangle à coins arrondis 22">
          <a:extLst>
            <a:ext uri="{FF2B5EF4-FFF2-40B4-BE49-F238E27FC236}">
              <a16:creationId xmlns:a16="http://schemas.microsoft.com/office/drawing/2014/main" xmlns="" id="{00000000-0008-0000-0300-000017000000}"/>
            </a:ext>
          </a:extLst>
        </xdr:cNvPr>
        <xdr:cNvSpPr/>
      </xdr:nvSpPr>
      <xdr:spPr>
        <a:xfrm>
          <a:off x="12838341" y="2880632"/>
          <a:ext cx="2276475" cy="371475"/>
        </a:xfrm>
        <a:prstGeom prst="roundRect">
          <a:avLst/>
        </a:prstGeom>
        <a:gradFill flip="none" rotWithShape="1">
          <a:gsLst>
            <a:gs pos="100000">
              <a:srgbClr val="FFFF00"/>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Divers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6</xdr:col>
      <xdr:colOff>680358</xdr:colOff>
      <xdr:row>9</xdr:row>
      <xdr:rowOff>176894</xdr:rowOff>
    </xdr:from>
    <xdr:to>
      <xdr:col>7</xdr:col>
      <xdr:colOff>1160690</xdr:colOff>
      <xdr:row>10</xdr:row>
      <xdr:rowOff>217715</xdr:rowOff>
    </xdr:to>
    <xdr:sp macro="[0]!Dépl_Epargne" textlink="">
      <xdr:nvSpPr>
        <xdr:cNvPr id="25" name="Rectangle à coins arrondis 24">
          <a:extLst>
            <a:ext uri="{FF2B5EF4-FFF2-40B4-BE49-F238E27FC236}">
              <a16:creationId xmlns:a16="http://schemas.microsoft.com/office/drawing/2014/main" xmlns="" id="{00000000-0008-0000-0300-000019000000}"/>
            </a:ext>
          </a:extLst>
        </xdr:cNvPr>
        <xdr:cNvSpPr/>
      </xdr:nvSpPr>
      <xdr:spPr>
        <a:xfrm>
          <a:off x="9906001" y="3537858"/>
          <a:ext cx="2276475" cy="381000"/>
        </a:xfrm>
        <a:prstGeom prst="roundRect">
          <a:avLst/>
        </a:prstGeom>
        <a:gradFill flip="none" rotWithShape="1">
          <a:gsLst>
            <a:gs pos="100000">
              <a:srgbClr val="66FF66"/>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Epargnes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3</xdr:col>
      <xdr:colOff>1564821</xdr:colOff>
      <xdr:row>40</xdr:row>
      <xdr:rowOff>68036</xdr:rowOff>
    </xdr:from>
    <xdr:to>
      <xdr:col>3</xdr:col>
      <xdr:colOff>1749552</xdr:colOff>
      <xdr:row>40</xdr:row>
      <xdr:rowOff>268061</xdr:rowOff>
    </xdr:to>
    <xdr:sp macro="" textlink="">
      <xdr:nvSpPr>
        <xdr:cNvPr id="20" name="Ellipse 19">
          <a:hlinkClick xmlns:r="http://schemas.openxmlformats.org/officeDocument/2006/relationships" r:id="rId2"/>
          <a:extLst>
            <a:ext uri="{FF2B5EF4-FFF2-40B4-BE49-F238E27FC236}">
              <a16:creationId xmlns:a16="http://schemas.microsoft.com/office/drawing/2014/main" xmlns="" id="{00000000-0008-0000-0300-000014000000}"/>
            </a:ext>
          </a:extLst>
        </xdr:cNvPr>
        <xdr:cNvSpPr/>
      </xdr:nvSpPr>
      <xdr:spPr>
        <a:xfrm>
          <a:off x="5402035" y="1406978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1551214</xdr:colOff>
      <xdr:row>61</xdr:row>
      <xdr:rowOff>68036</xdr:rowOff>
    </xdr:from>
    <xdr:to>
      <xdr:col>3</xdr:col>
      <xdr:colOff>1735945</xdr:colOff>
      <xdr:row>61</xdr:row>
      <xdr:rowOff>268061</xdr:rowOff>
    </xdr:to>
    <xdr:sp macro="" textlink="">
      <xdr:nvSpPr>
        <xdr:cNvPr id="21" name="Ellipse 20">
          <a:hlinkClick xmlns:r="http://schemas.openxmlformats.org/officeDocument/2006/relationships" r:id="rId2"/>
          <a:extLst>
            <a:ext uri="{FF2B5EF4-FFF2-40B4-BE49-F238E27FC236}">
              <a16:creationId xmlns:a16="http://schemas.microsoft.com/office/drawing/2014/main" xmlns="" id="{00000000-0008-0000-0300-000015000000}"/>
            </a:ext>
          </a:extLst>
        </xdr:cNvPr>
        <xdr:cNvSpPr/>
      </xdr:nvSpPr>
      <xdr:spPr>
        <a:xfrm>
          <a:off x="5388428" y="2121353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1551215</xdr:colOff>
      <xdr:row>82</xdr:row>
      <xdr:rowOff>68036</xdr:rowOff>
    </xdr:from>
    <xdr:to>
      <xdr:col>3</xdr:col>
      <xdr:colOff>1735946</xdr:colOff>
      <xdr:row>82</xdr:row>
      <xdr:rowOff>268061</xdr:rowOff>
    </xdr:to>
    <xdr:sp macro="" textlink="">
      <xdr:nvSpPr>
        <xdr:cNvPr id="26" name="Ellipse 25">
          <a:hlinkClick xmlns:r="http://schemas.openxmlformats.org/officeDocument/2006/relationships" r:id="rId2"/>
          <a:extLst>
            <a:ext uri="{FF2B5EF4-FFF2-40B4-BE49-F238E27FC236}">
              <a16:creationId xmlns:a16="http://schemas.microsoft.com/office/drawing/2014/main" xmlns="" id="{00000000-0008-0000-0300-00001A000000}"/>
            </a:ext>
          </a:extLst>
        </xdr:cNvPr>
        <xdr:cNvSpPr/>
      </xdr:nvSpPr>
      <xdr:spPr>
        <a:xfrm>
          <a:off x="5388429" y="2835728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1564822</xdr:colOff>
      <xdr:row>103</xdr:row>
      <xdr:rowOff>68036</xdr:rowOff>
    </xdr:from>
    <xdr:to>
      <xdr:col>3</xdr:col>
      <xdr:colOff>1749553</xdr:colOff>
      <xdr:row>103</xdr:row>
      <xdr:rowOff>268061</xdr:rowOff>
    </xdr:to>
    <xdr:sp macro="" textlink="">
      <xdr:nvSpPr>
        <xdr:cNvPr id="27" name="Ellipse 26">
          <a:hlinkClick xmlns:r="http://schemas.openxmlformats.org/officeDocument/2006/relationships" r:id="rId2"/>
          <a:extLst>
            <a:ext uri="{FF2B5EF4-FFF2-40B4-BE49-F238E27FC236}">
              <a16:creationId xmlns:a16="http://schemas.microsoft.com/office/drawing/2014/main" xmlns="" id="{00000000-0008-0000-0300-00001B000000}"/>
            </a:ext>
          </a:extLst>
        </xdr:cNvPr>
        <xdr:cNvSpPr/>
      </xdr:nvSpPr>
      <xdr:spPr>
        <a:xfrm>
          <a:off x="5402036" y="3550103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1578429</xdr:colOff>
      <xdr:row>124</xdr:row>
      <xdr:rowOff>68036</xdr:rowOff>
    </xdr:from>
    <xdr:to>
      <xdr:col>3</xdr:col>
      <xdr:colOff>1763160</xdr:colOff>
      <xdr:row>124</xdr:row>
      <xdr:rowOff>268061</xdr:rowOff>
    </xdr:to>
    <xdr:sp macro="" textlink="">
      <xdr:nvSpPr>
        <xdr:cNvPr id="30" name="Ellipse 29">
          <a:hlinkClick xmlns:r="http://schemas.openxmlformats.org/officeDocument/2006/relationships" r:id="rId2"/>
          <a:extLst>
            <a:ext uri="{FF2B5EF4-FFF2-40B4-BE49-F238E27FC236}">
              <a16:creationId xmlns:a16="http://schemas.microsoft.com/office/drawing/2014/main" xmlns="" id="{00000000-0008-0000-0300-00001E000000}"/>
            </a:ext>
          </a:extLst>
        </xdr:cNvPr>
        <xdr:cNvSpPr/>
      </xdr:nvSpPr>
      <xdr:spPr>
        <a:xfrm>
          <a:off x="5415643" y="4264478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1564822</xdr:colOff>
      <xdr:row>145</xdr:row>
      <xdr:rowOff>81642</xdr:rowOff>
    </xdr:from>
    <xdr:to>
      <xdr:col>3</xdr:col>
      <xdr:colOff>1749553</xdr:colOff>
      <xdr:row>145</xdr:row>
      <xdr:rowOff>281667</xdr:rowOff>
    </xdr:to>
    <xdr:sp macro="" textlink="">
      <xdr:nvSpPr>
        <xdr:cNvPr id="31" name="Ellipse 30">
          <a:hlinkClick xmlns:r="http://schemas.openxmlformats.org/officeDocument/2006/relationships" r:id="rId2"/>
          <a:extLst>
            <a:ext uri="{FF2B5EF4-FFF2-40B4-BE49-F238E27FC236}">
              <a16:creationId xmlns:a16="http://schemas.microsoft.com/office/drawing/2014/main" xmlns="" id="{00000000-0008-0000-0300-00001F000000}"/>
            </a:ext>
          </a:extLst>
        </xdr:cNvPr>
        <xdr:cNvSpPr/>
      </xdr:nvSpPr>
      <xdr:spPr>
        <a:xfrm>
          <a:off x="5402036" y="49802142"/>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1564821</xdr:colOff>
      <xdr:row>176</xdr:row>
      <xdr:rowOff>81643</xdr:rowOff>
    </xdr:from>
    <xdr:to>
      <xdr:col>3</xdr:col>
      <xdr:colOff>1749552</xdr:colOff>
      <xdr:row>176</xdr:row>
      <xdr:rowOff>281668</xdr:rowOff>
    </xdr:to>
    <xdr:sp macro="" textlink="">
      <xdr:nvSpPr>
        <xdr:cNvPr id="33" name="Ellipse 32">
          <a:hlinkClick xmlns:r="http://schemas.openxmlformats.org/officeDocument/2006/relationships" r:id="rId2"/>
          <a:extLst>
            <a:ext uri="{FF2B5EF4-FFF2-40B4-BE49-F238E27FC236}">
              <a16:creationId xmlns:a16="http://schemas.microsoft.com/office/drawing/2014/main" xmlns="" id="{00000000-0008-0000-0300-000021000000}"/>
            </a:ext>
          </a:extLst>
        </xdr:cNvPr>
        <xdr:cNvSpPr/>
      </xdr:nvSpPr>
      <xdr:spPr>
        <a:xfrm>
          <a:off x="5402035" y="60347679"/>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Fichiers\Doc\Fichiers%20Excel\Budget\Budge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PC/Bureau/Doc%20Exel/Budget%20Cyril%20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 Mensualité"/>
      <sheetName val="Compte Commun"/>
      <sheetName val="Cpt Exemple"/>
      <sheetName val="Ex Mensualité Finale"/>
      <sheetName val="Données"/>
      <sheetName val="Ex Budget mensuel simple"/>
      <sheetName val="Liste"/>
      <sheetName val="Mensualité 2016"/>
      <sheetName val="Août 16"/>
      <sheetName val="Rel Août 16"/>
      <sheetName val="Sept 16 "/>
      <sheetName val="Oct 16"/>
      <sheetName val="Nov 16"/>
      <sheetName val="Déc 16"/>
      <sheetName val="Mensualité 2017"/>
      <sheetName val="Budge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
      <sheetName val="Ex Mois"/>
      <sheetName val="Loulou"/>
      <sheetName val="Louloute"/>
      <sheetName val="Ex Mensuel"/>
      <sheetName val="2016"/>
      <sheetName val="Juin 16"/>
      <sheetName val="essaie"/>
      <sheetName val="Juil 16"/>
      <sheetName val="Août 16"/>
      <sheetName val="Sept 16"/>
      <sheetName val="Oct 16"/>
      <sheetName val="Nov 16"/>
      <sheetName val="Déc 16"/>
      <sheetName val="Jan 17"/>
      <sheetName val="Fév 17"/>
      <sheetName val="Budget Cyril 2"/>
    </sheetNames>
    <sheetDataSet>
      <sheetData sheetId="0">
        <row r="1">
          <cell r="A1">
            <v>1</v>
          </cell>
        </row>
      </sheetData>
      <sheetData sheetId="1"/>
      <sheetData sheetId="2">
        <row r="9">
          <cell r="E9" t="str">
            <v>Janvier</v>
          </cell>
        </row>
      </sheetData>
      <sheetData sheetId="3">
        <row r="2">
          <cell r="I2">
            <v>0</v>
          </cell>
        </row>
      </sheetData>
      <sheetData sheetId="4"/>
      <sheetData sheetId="5">
        <row r="144">
          <cell r="N144">
            <v>1002.9999999999986</v>
          </cell>
        </row>
      </sheetData>
      <sheetData sheetId="6"/>
      <sheetData sheetId="7"/>
      <sheetData sheetId="8"/>
      <sheetData sheetId="9"/>
      <sheetData sheetId="10"/>
      <sheetData sheetId="11"/>
      <sheetData sheetId="12">
        <row r="15">
          <cell r="G15">
            <v>119.04999999999995</v>
          </cell>
        </row>
      </sheetData>
      <sheetData sheetId="13"/>
      <sheetData sheetId="14">
        <row r="10">
          <cell r="H10">
            <v>0</v>
          </cell>
        </row>
      </sheetData>
      <sheetData sheetId="15">
        <row r="10">
          <cell r="H10">
            <v>0</v>
          </cell>
        </row>
      </sheetData>
      <sheetData sheetId="16"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Pascal Richard" refreshedDate="43355.305236342596" createdVersion="4" refreshedVersion="4" minRefreshableVersion="3" recordCount="9">
  <cacheSource type="worksheet">
    <worksheetSource name="Données"/>
  </cacheSource>
  <cacheFields count="5">
    <cacheField name="Mois" numFmtId="0">
      <sharedItems count="7">
        <s v="Janvier"/>
        <s v="juin"/>
        <s v="juillet"/>
        <s v="août"/>
        <s v="Mars"/>
        <s v="Février"/>
        <s v="Septembre" u="1"/>
      </sharedItems>
    </cacheField>
    <cacheField name="Catégories" numFmtId="0">
      <sharedItems count="11">
        <s v="Voyages"/>
        <s v="Coiffeur"/>
        <s v="Voiture"/>
        <s v="Sous Marin"/>
        <s v="Pain"/>
        <s v="Formule"/>
        <s v="ddd" u="1"/>
        <s v="qqqqqqq" u="1"/>
        <s v="Avion" u="1"/>
        <s v="qqqq" u="1"/>
        <s v="zz" u="1"/>
      </sharedItems>
    </cacheField>
    <cacheField name="Intitulé" numFmtId="0">
      <sharedItems/>
    </cacheField>
    <cacheField name="Montant" numFmtId="44">
      <sharedItems containsSemiMixedTypes="0" containsString="0" containsNumber="1" minValue="2" maxValue="1250.1199999999999"/>
    </cacheField>
    <cacheField name="Notes" numFmtId="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9">
  <r>
    <x v="0"/>
    <x v="0"/>
    <s v="qqqq"/>
    <n v="120.5"/>
    <s v="aaaa"/>
  </r>
  <r>
    <x v="1"/>
    <x v="0"/>
    <s v="zz"/>
    <n v="130.56"/>
    <s v="aaaaazzzNnnnnnnaaa"/>
  </r>
  <r>
    <x v="2"/>
    <x v="1"/>
    <s v="ddd"/>
    <n v="30.88"/>
    <s v="dddddd"/>
  </r>
  <r>
    <x v="3"/>
    <x v="2"/>
    <s v="qqqqq"/>
    <n v="80.12"/>
    <s v="qqqqq"/>
  </r>
  <r>
    <x v="4"/>
    <x v="3"/>
    <s v="dddddd"/>
    <n v="1250.1199999999999"/>
    <s v="aaaaa"/>
  </r>
  <r>
    <x v="5"/>
    <x v="4"/>
    <s v="xx"/>
    <n v="100"/>
    <s v="aaaaaaaaaaaaaaaaaaaa"/>
  </r>
  <r>
    <x v="5"/>
    <x v="4"/>
    <s v="qq"/>
    <n v="2"/>
    <s v="xxxxxxxxxxxxxx"/>
  </r>
  <r>
    <x v="5"/>
    <x v="4"/>
    <s v="xx"/>
    <n v="2"/>
    <s v="qqqqqqqqqqqqqqqqqqq"/>
  </r>
  <r>
    <x v="4"/>
    <x v="5"/>
    <s v="fff"/>
    <n v="125"/>
    <s v=""/>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2" cacheId="44" applyNumberFormats="0" applyBorderFormats="0" applyFontFormats="0" applyPatternFormats="0" applyAlignmentFormats="0" applyWidthHeightFormats="1" dataCaption="Valeurs" updatedVersion="4" minRefreshableVersion="3" useAutoFormatting="1" itemPrintTitles="1" createdVersion="4" indent="0" outline="1" outlineData="1" multipleFieldFilters="0">
  <location ref="B3:I11" firstHeaderRow="1" firstDataRow="2" firstDataCol="1"/>
  <pivotFields count="5">
    <pivotField axis="axisCol" showAll="0">
      <items count="8">
        <item x="1"/>
        <item x="2"/>
        <item x="3"/>
        <item m="1" x="6"/>
        <item x="4"/>
        <item x="5"/>
        <item x="0"/>
        <item t="default"/>
      </items>
    </pivotField>
    <pivotField axis="axisRow" showAll="0">
      <items count="12">
        <item m="1" x="6"/>
        <item m="1" x="9"/>
        <item m="1" x="10"/>
        <item x="4"/>
        <item x="0"/>
        <item x="1"/>
        <item x="2"/>
        <item m="1" x="8"/>
        <item m="1" x="7"/>
        <item x="5"/>
        <item x="3"/>
        <item t="default"/>
      </items>
    </pivotField>
    <pivotField showAll="0"/>
    <pivotField dataField="1" numFmtId="44" showAll="0"/>
    <pivotField showAll="0"/>
  </pivotFields>
  <rowFields count="1">
    <field x="1"/>
  </rowFields>
  <rowItems count="7">
    <i>
      <x v="3"/>
    </i>
    <i>
      <x v="4"/>
    </i>
    <i>
      <x v="5"/>
    </i>
    <i>
      <x v="6"/>
    </i>
    <i>
      <x v="9"/>
    </i>
    <i>
      <x v="10"/>
    </i>
    <i t="grand">
      <x/>
    </i>
  </rowItems>
  <colFields count="1">
    <field x="0"/>
  </colFields>
  <colItems count="7">
    <i>
      <x/>
    </i>
    <i>
      <x v="1"/>
    </i>
    <i>
      <x v="2"/>
    </i>
    <i>
      <x v="4"/>
    </i>
    <i>
      <x v="5"/>
    </i>
    <i>
      <x v="6"/>
    </i>
    <i t="grand">
      <x/>
    </i>
  </colItems>
  <dataFields count="1">
    <dataField name="Somme de Montant" fld="3" baseField="1"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id="44" name="Données" displayName="Données" ref="A1:E10" headerRowCellStyle="Titre 1 2">
  <autoFilter ref="A1:E10"/>
  <tableColumns count="5">
    <tableColumn id="1" name="Mois" totalsRowLabel="Total"/>
    <tableColumn id="7" name="Catégories"/>
    <tableColumn id="3" name="Intitulé"/>
    <tableColumn id="4" name="Montant"/>
    <tableColumn id="6" name="Notes" totalsRowFunction="count"/>
  </tableColumns>
  <tableStyleInfo name="TableStyleLight20" showFirstColumn="0" showLastColumn="0" showRowStripes="1" showColumnStripes="0"/>
</table>
</file>

<file path=xl/tables/table2.xml><?xml version="1.0" encoding="utf-8"?>
<table xmlns="http://schemas.openxmlformats.org/spreadsheetml/2006/main" id="1" name="tblRevenus450525456586062656884861316192225" displayName="tblRevenus450525456586062656884861316192225" ref="B6:D15" headerRowDxfId="18" dataDxfId="17" totalsRowDxfId="16">
  <autoFilter ref="B6:D15"/>
  <tableColumns count="3">
    <tableColumn id="1" name="Élément" totalsRowLabel="Total" dataDxfId="15"/>
    <tableColumn id="2" name="Montant Théorique" totalsRowFunction="sum" dataDxfId="14"/>
    <tableColumn id="3" name="Montant Réel" dataDxfId="13" dataCellStyle="Normal 2"/>
  </tableColumns>
  <tableStyleInfo name="Simple Monthly Budget" showFirstColumn="0" showLastColumn="0" showRowStripes="1" showColumnStripes="0"/>
  <extLst>
    <ext xmlns:x14="http://schemas.microsoft.com/office/spreadsheetml/2009/9/main" uri="{504A1905-F514-4f6f-8877-14C23A59335A}">
      <x14:table altText="Revenus mensuels" altTextSummary="Liste de chaque revenu mensuel et montant."/>
    </ext>
  </extLst>
</table>
</file>

<file path=xl/tables/table3.xml><?xml version="1.0" encoding="utf-8"?>
<table xmlns="http://schemas.openxmlformats.org/spreadsheetml/2006/main" id="2" name="tblDépenses5515355575961636669959111417202326" displayName="tblDépenses5515355575961636669959111417202326" ref="B19:D216" headerRowDxfId="12" dataDxfId="11" totalsRowDxfId="10">
  <autoFilter ref="B19:D216"/>
  <tableColumns count="3">
    <tableColumn id="1" name="Élément" totalsRowLabel="Total" dataDxfId="9"/>
    <tableColumn id="2" name="Montant Théorique" totalsRowFunction="sum" dataDxfId="8" totalsRowDxfId="7"/>
    <tableColumn id="3" name="Montant Réel" dataDxfId="6" dataCellStyle="Normal 2"/>
  </tableColumns>
  <tableStyleInfo name="Simple Monthly Budget" showFirstColumn="0" showLastColumn="0" showRowStripes="1" showColumnStripes="0"/>
  <extLst>
    <ext xmlns:x14="http://schemas.microsoft.com/office/spreadsheetml/2009/9/main" uri="{504A1905-F514-4f6f-8877-14C23A59335A}">
      <x14:table altText="Dépenses mensuelles" altTextSummary="Liste des dépenses mensuelles et montant de chacune."/>
    </ext>
  </extLst>
</table>
</file>

<file path=xl/tables/table4.xml><?xml version="1.0" encoding="utf-8"?>
<table xmlns="http://schemas.openxmlformats.org/spreadsheetml/2006/main" id="3" name="tblRevenus450525456586062656884710121518212427" displayName="tblRevenus450525456586062656884710121518212427" ref="K6:M26" headerRowDxfId="5" dataDxfId="4" totalsRowDxfId="3">
  <autoFilter ref="K6:M26"/>
  <tableColumns count="3">
    <tableColumn id="1" name="Élément" totalsRowLabel="Total" dataDxfId="2"/>
    <tableColumn id="2" name="Montant Théorique" totalsRowFunction="sum" dataDxfId="1"/>
    <tableColumn id="3" name="Montant Réel" dataDxfId="0" dataCellStyle="Normal 2"/>
  </tableColumns>
  <tableStyleInfo name="Simple Monthly Budget" showFirstColumn="0" showLastColumn="0" showRowStripes="1" showColumnStripes="0"/>
  <extLst>
    <ext xmlns:x14="http://schemas.microsoft.com/office/spreadsheetml/2009/9/main" uri="{504A1905-F514-4f6f-8877-14C23A59335A}">
      <x14:table altText="Revenus mensuels" altTextSummary="Liste de chaque revenu mensuel et montant."/>
    </ext>
  </extLst>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1.bin"/><Relationship Id="rId5" Type="http://schemas.openxmlformats.org/officeDocument/2006/relationships/table" Target="../tables/table4.xml"/><Relationship Id="rId4" Type="http://schemas.openxmlformats.org/officeDocument/2006/relationships/table" Target="../tables/table3.xml"/></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K11"/>
  <sheetViews>
    <sheetView tabSelected="1" zoomScale="90" zoomScaleNormal="90" workbookViewId="0">
      <selection activeCell="G23" sqref="G23"/>
    </sheetView>
  </sheetViews>
  <sheetFormatPr baseColWidth="10" defaultRowHeight="15"/>
  <cols>
    <col min="1" max="3" width="30.7109375" style="85" customWidth="1"/>
    <col min="4" max="4" width="30.7109375" style="83" customWidth="1"/>
    <col min="5" max="5" width="45.42578125" customWidth="1"/>
  </cols>
  <sheetData>
    <row r="1" spans="1:11" ht="75" customHeight="1">
      <c r="A1" s="84" t="s">
        <v>29</v>
      </c>
      <c r="B1" s="84" t="s">
        <v>2</v>
      </c>
      <c r="C1" s="84" t="s">
        <v>30</v>
      </c>
      <c r="D1" s="82" t="s">
        <v>0</v>
      </c>
      <c r="E1" s="81" t="s">
        <v>1</v>
      </c>
    </row>
    <row r="2" spans="1:11" ht="23.25">
      <c r="A2" s="84" t="s">
        <v>3</v>
      </c>
      <c r="B2" s="84" t="s">
        <v>44</v>
      </c>
      <c r="C2" s="84" t="s">
        <v>31</v>
      </c>
      <c r="D2" s="82">
        <v>120.5</v>
      </c>
      <c r="E2" s="81" t="s">
        <v>50</v>
      </c>
      <c r="K2">
        <f>SUM(Données[Montant])</f>
        <v>1841.1799999999998</v>
      </c>
    </row>
    <row r="3" spans="1:11" ht="23.25">
      <c r="A3" s="84" t="s">
        <v>36</v>
      </c>
      <c r="B3" s="84" t="s">
        <v>44</v>
      </c>
      <c r="C3" s="84" t="s">
        <v>32</v>
      </c>
      <c r="D3" s="82">
        <v>130.56</v>
      </c>
      <c r="E3" s="81" t="s">
        <v>51</v>
      </c>
    </row>
    <row r="4" spans="1:11" ht="23.25">
      <c r="A4" s="84" t="s">
        <v>37</v>
      </c>
      <c r="B4" s="84" t="s">
        <v>45</v>
      </c>
      <c r="C4" s="84" t="s">
        <v>33</v>
      </c>
      <c r="D4" s="82">
        <v>30.88</v>
      </c>
      <c r="E4" s="81" t="s">
        <v>34</v>
      </c>
    </row>
    <row r="5" spans="1:11" ht="23.25">
      <c r="A5" s="84" t="s">
        <v>38</v>
      </c>
      <c r="B5" s="84" t="s">
        <v>46</v>
      </c>
      <c r="C5" s="84" t="s">
        <v>35</v>
      </c>
      <c r="D5" s="82">
        <v>80.12</v>
      </c>
      <c r="E5" s="81" t="s">
        <v>35</v>
      </c>
    </row>
    <row r="6" spans="1:11" ht="23.25">
      <c r="A6" s="84" t="s">
        <v>55</v>
      </c>
      <c r="B6" s="84" t="s">
        <v>70</v>
      </c>
      <c r="C6" s="84" t="s">
        <v>34</v>
      </c>
      <c r="D6" s="82">
        <v>1250.1199999999999</v>
      </c>
      <c r="E6" s="81" t="s">
        <v>49</v>
      </c>
    </row>
    <row r="7" spans="1:11" ht="23.25">
      <c r="A7" s="84" t="s">
        <v>54</v>
      </c>
      <c r="B7" s="84" t="s">
        <v>43</v>
      </c>
      <c r="C7" s="84" t="s">
        <v>52</v>
      </c>
      <c r="D7" s="82">
        <v>100</v>
      </c>
      <c r="E7" s="81" t="s">
        <v>53</v>
      </c>
    </row>
    <row r="8" spans="1:11" ht="23.25">
      <c r="A8" s="84" t="s">
        <v>54</v>
      </c>
      <c r="B8" s="84" t="s">
        <v>43</v>
      </c>
      <c r="C8" s="84" t="s">
        <v>64</v>
      </c>
      <c r="D8" s="82">
        <v>2</v>
      </c>
      <c r="E8" s="81" t="s">
        <v>65</v>
      </c>
    </row>
    <row r="9" spans="1:11" ht="23.25">
      <c r="A9" s="84" t="s">
        <v>54</v>
      </c>
      <c r="B9" s="84" t="s">
        <v>43</v>
      </c>
      <c r="C9" s="84" t="s">
        <v>52</v>
      </c>
      <c r="D9" s="82">
        <v>2</v>
      </c>
      <c r="E9" s="81" t="s">
        <v>66</v>
      </c>
    </row>
    <row r="10" spans="1:11" ht="23.25">
      <c r="A10" s="84" t="s">
        <v>55</v>
      </c>
      <c r="B10" s="84" t="s">
        <v>67</v>
      </c>
      <c r="C10" s="84" t="s">
        <v>68</v>
      </c>
      <c r="D10" s="82">
        <v>125</v>
      </c>
      <c r="E10" s="81" t="s">
        <v>69</v>
      </c>
    </row>
    <row r="11" spans="1:11">
      <c r="A11"/>
      <c r="B11"/>
      <c r="C11"/>
      <c r="D11"/>
    </row>
  </sheetData>
  <pageMargins left="0.7" right="0.7" top="0.75" bottom="0.75" header="0.3" footer="0.3"/>
  <drawing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tabColor theme="9" tint="0.39997558519241921"/>
    <pageSetUpPr autoPageBreaks="0" fitToPage="1"/>
  </sheetPr>
  <dimension ref="B1:M267"/>
  <sheetViews>
    <sheetView showGridLines="0" showZeros="0" zoomScale="70" zoomScaleNormal="70" workbookViewId="0">
      <selection activeCell="I27" sqref="I27"/>
    </sheetView>
  </sheetViews>
  <sheetFormatPr baseColWidth="10" defaultColWidth="9.140625" defaultRowHeight="26.25" customHeight="1"/>
  <cols>
    <col min="1" max="1" width="3.7109375" style="17" customWidth="1"/>
    <col min="2" max="3" width="27" style="17" customWidth="1"/>
    <col min="4" max="4" width="27" style="18" customWidth="1"/>
    <col min="5" max="5" width="27" style="71" customWidth="1"/>
    <col min="6" max="13" width="27" style="17" customWidth="1"/>
    <col min="14" max="14" width="3.7109375" style="17" customWidth="1"/>
    <col min="15" max="16384" width="9.140625" style="17"/>
  </cols>
  <sheetData>
    <row r="1" spans="2:13" ht="15" customHeight="1"/>
    <row r="2" spans="2:13" ht="61.5" customHeight="1">
      <c r="J2" s="19"/>
    </row>
    <row r="3" spans="2:13" ht="46.5" customHeight="1">
      <c r="B3" s="20" t="s">
        <v>3</v>
      </c>
      <c r="C3" s="20">
        <v>2017</v>
      </c>
    </row>
    <row r="4" spans="2:13" ht="26.25" customHeight="1">
      <c r="B4" s="92" t="s">
        <v>4</v>
      </c>
      <c r="C4" s="92"/>
      <c r="D4" s="92"/>
      <c r="E4" s="72"/>
      <c r="K4" s="92" t="s">
        <v>6</v>
      </c>
      <c r="L4" s="92"/>
      <c r="M4" s="92"/>
    </row>
    <row r="5" spans="2:13" ht="1.5" customHeight="1">
      <c r="M5" s="18"/>
    </row>
    <row r="6" spans="2:13" ht="35.1" customHeight="1">
      <c r="B6" s="21" t="s">
        <v>7</v>
      </c>
      <c r="C6" s="21" t="s">
        <v>8</v>
      </c>
      <c r="D6" s="21" t="s">
        <v>9</v>
      </c>
      <c r="E6" s="73"/>
      <c r="K6" s="21" t="s">
        <v>7</v>
      </c>
      <c r="L6" s="21" t="s">
        <v>8</v>
      </c>
      <c r="M6" s="21" t="s">
        <v>9</v>
      </c>
    </row>
    <row r="7" spans="2:13" ht="26.25" customHeight="1">
      <c r="B7" s="22" t="s">
        <v>10</v>
      </c>
      <c r="C7" s="23"/>
      <c r="D7" s="24"/>
      <c r="E7" s="74"/>
      <c r="K7" s="22" t="s">
        <v>11</v>
      </c>
      <c r="L7" s="23"/>
      <c r="M7" s="24"/>
    </row>
    <row r="8" spans="2:13" ht="26.25" customHeight="1">
      <c r="B8" s="22" t="s">
        <v>12</v>
      </c>
      <c r="C8" s="26">
        <v>1450</v>
      </c>
      <c r="D8" s="27" t="e">
        <f>VLOOKUP(B3,#REF!,2)</f>
        <v>#REF!</v>
      </c>
      <c r="E8" s="27"/>
      <c r="K8" s="22" t="s">
        <v>14</v>
      </c>
      <c r="L8" s="26" t="e">
        <f>SUM(C178:C197)</f>
        <v>#REF!</v>
      </c>
      <c r="M8" s="27">
        <v>15</v>
      </c>
    </row>
    <row r="9" spans="2:13" ht="26.25" customHeight="1">
      <c r="B9" s="22"/>
      <c r="C9" s="26">
        <v>0</v>
      </c>
      <c r="D9" s="28">
        <v>0</v>
      </c>
      <c r="E9" s="28"/>
      <c r="K9" s="22" t="s">
        <v>18</v>
      </c>
      <c r="L9" s="26"/>
      <c r="M9" s="28">
        <v>225</v>
      </c>
    </row>
    <row r="10" spans="2:13" ht="26.25" customHeight="1">
      <c r="B10" s="22"/>
      <c r="C10" s="26">
        <v>0</v>
      </c>
      <c r="D10" s="28">
        <v>0</v>
      </c>
      <c r="E10" s="28"/>
      <c r="K10" s="22" t="s">
        <v>20</v>
      </c>
      <c r="L10" s="26">
        <v>0</v>
      </c>
      <c r="M10" s="28">
        <v>50</v>
      </c>
    </row>
    <row r="11" spans="2:13" ht="26.25" customHeight="1">
      <c r="B11" s="22"/>
      <c r="C11" s="26">
        <v>0</v>
      </c>
      <c r="D11" s="28">
        <v>0</v>
      </c>
      <c r="E11" s="28"/>
      <c r="K11" s="22"/>
      <c r="L11" s="26">
        <v>0</v>
      </c>
      <c r="M11" s="28">
        <v>0</v>
      </c>
    </row>
    <row r="12" spans="2:13" ht="26.25" customHeight="1">
      <c r="B12" s="22"/>
      <c r="C12" s="26">
        <v>0</v>
      </c>
      <c r="D12" s="28">
        <v>0</v>
      </c>
      <c r="E12" s="28"/>
      <c r="K12" s="22"/>
      <c r="L12" s="26">
        <v>0</v>
      </c>
      <c r="M12" s="28">
        <v>0</v>
      </c>
    </row>
    <row r="13" spans="2:13" ht="26.25" customHeight="1">
      <c r="B13" s="22"/>
      <c r="C13" s="26">
        <v>0</v>
      </c>
      <c r="D13" s="28">
        <v>0</v>
      </c>
      <c r="E13" s="28"/>
      <c r="F13" s="93" t="s">
        <v>5</v>
      </c>
      <c r="G13" s="93"/>
      <c r="H13" s="93"/>
      <c r="I13" s="93"/>
      <c r="K13" s="22"/>
      <c r="L13" s="26">
        <v>0</v>
      </c>
      <c r="M13" s="28">
        <v>0</v>
      </c>
    </row>
    <row r="14" spans="2:13" ht="26.25" customHeight="1">
      <c r="B14" s="22"/>
      <c r="C14" s="26">
        <v>0</v>
      </c>
      <c r="D14" s="28">
        <v>0</v>
      </c>
      <c r="E14" s="28"/>
      <c r="K14" s="22"/>
      <c r="L14" s="26">
        <v>0</v>
      </c>
      <c r="M14" s="28">
        <v>0</v>
      </c>
    </row>
    <row r="15" spans="2:13" ht="26.25" customHeight="1">
      <c r="B15" s="22"/>
      <c r="C15" s="26">
        <v>0</v>
      </c>
      <c r="D15" s="28">
        <v>0</v>
      </c>
      <c r="E15" s="28"/>
      <c r="F15" s="94" t="e">
        <f>DépensesMensuellesTotales</f>
        <v>#REF!</v>
      </c>
      <c r="G15" s="95"/>
      <c r="H15" s="96" t="e">
        <f>DépensesMensuellesTotales/RevenuMensuelTotal</f>
        <v>#REF!</v>
      </c>
      <c r="I15" s="97"/>
      <c r="K15" s="22"/>
      <c r="L15" s="26">
        <v>0</v>
      </c>
      <c r="M15" s="28">
        <v>0</v>
      </c>
    </row>
    <row r="16" spans="2:13" s="18" customFormat="1" ht="26.25" customHeight="1">
      <c r="E16" s="71"/>
      <c r="F16" s="25"/>
      <c r="G16" s="25"/>
      <c r="H16" s="25"/>
      <c r="I16" s="17"/>
      <c r="K16" s="22"/>
      <c r="L16" s="26">
        <v>0</v>
      </c>
      <c r="M16" s="26">
        <v>0</v>
      </c>
    </row>
    <row r="17" spans="2:13" ht="26.25" customHeight="1">
      <c r="B17" s="90"/>
      <c r="C17" s="90"/>
      <c r="F17" s="98" t="s">
        <v>13</v>
      </c>
      <c r="G17" s="98"/>
      <c r="H17" s="98"/>
      <c r="I17" s="98"/>
      <c r="K17" s="22"/>
      <c r="L17" s="26">
        <v>0</v>
      </c>
      <c r="M17" s="26">
        <v>0</v>
      </c>
    </row>
    <row r="18" spans="2:13" ht="26.25" customHeight="1">
      <c r="B18" s="91" t="s">
        <v>27</v>
      </c>
      <c r="C18" s="91"/>
      <c r="D18" s="91"/>
      <c r="E18" s="75"/>
      <c r="F18" s="29"/>
      <c r="G18" s="30" t="s">
        <v>15</v>
      </c>
      <c r="H18" s="31" t="s">
        <v>16</v>
      </c>
      <c r="I18" s="32" t="s">
        <v>17</v>
      </c>
      <c r="K18" s="22"/>
      <c r="L18" s="26">
        <v>0</v>
      </c>
      <c r="M18" s="26">
        <v>0</v>
      </c>
    </row>
    <row r="19" spans="2:13" ht="35.1" customHeight="1" thickBot="1">
      <c r="B19" s="21" t="s">
        <v>7</v>
      </c>
      <c r="C19" s="21" t="s">
        <v>8</v>
      </c>
      <c r="D19" s="21" t="s">
        <v>9</v>
      </c>
      <c r="E19" s="73"/>
      <c r="F19" s="33" t="s">
        <v>19</v>
      </c>
      <c r="G19" s="34">
        <f>SUM($C$7:$C$15)</f>
        <v>1450</v>
      </c>
      <c r="H19" s="35" t="e">
        <f ca="1">cumul_couleur($D$7:$D$15,#REF!)</f>
        <v>#NAME?</v>
      </c>
      <c r="I19" s="36" t="e">
        <f>SUM(tblRevenus450525456586062656884861316192225[Montant Réel])</f>
        <v>#REF!</v>
      </c>
      <c r="K19" s="22"/>
      <c r="L19" s="26">
        <v>0</v>
      </c>
      <c r="M19" s="26">
        <v>0</v>
      </c>
    </row>
    <row r="20" spans="2:13" ht="26.25" customHeight="1" thickTop="1" thickBot="1">
      <c r="B20" s="1"/>
      <c r="C20" s="1"/>
      <c r="D20" s="1"/>
      <c r="E20" s="76"/>
      <c r="F20" s="37" t="s">
        <v>21</v>
      </c>
      <c r="G20" s="38" t="e">
        <f>DépensesMensuellesTotales</f>
        <v>#REF!</v>
      </c>
      <c r="H20" s="39" t="e">
        <f ca="1">cumul_couleur($D$21:$D$216,#REF!)</f>
        <v>#NAME?</v>
      </c>
      <c r="I20" s="40" t="e">
        <f>$H$21+$H$22</f>
        <v>#REF!</v>
      </c>
      <c r="K20" s="22"/>
      <c r="L20" s="26">
        <v>0</v>
      </c>
      <c r="M20" s="26">
        <v>0</v>
      </c>
    </row>
    <row r="21" spans="2:13" ht="26.25" customHeight="1" thickTop="1" thickBot="1">
      <c r="B21" s="56" t="e">
        <f>#REF!</f>
        <v>#REF!</v>
      </c>
      <c r="C21" s="68" t="e">
        <f>#REF!</f>
        <v>#REF!</v>
      </c>
      <c r="D21" s="80" t="e">
        <f>tblDépenses5515355575961636669959111417202326[[#This Row],[Montant Théorique]]</f>
        <v>#REF!</v>
      </c>
      <c r="E21" s="77"/>
      <c r="F21" s="41" t="s">
        <v>22</v>
      </c>
      <c r="G21" s="42" t="e">
        <f>SUM($C$42:$C$197)</f>
        <v>#REF!</v>
      </c>
      <c r="H21" s="43" t="e">
        <f>SUM($D$42:$D$197)</f>
        <v>#REF!</v>
      </c>
      <c r="I21" s="44">
        <f>SUM(E42:E150)</f>
        <v>0</v>
      </c>
      <c r="K21" s="22"/>
      <c r="L21" s="26">
        <v>0</v>
      </c>
      <c r="M21" s="26">
        <v>0</v>
      </c>
    </row>
    <row r="22" spans="2:13" ht="26.25" customHeight="1" thickTop="1" thickBot="1">
      <c r="B22" s="56" t="e">
        <f>#REF!</f>
        <v>#REF!</v>
      </c>
      <c r="C22" s="68" t="e">
        <f>#REF!</f>
        <v>#REF!</v>
      </c>
      <c r="D22" s="2" t="e">
        <f>tblDépenses5515355575961636669959111417202326[[#This Row],[Montant Théorique]]</f>
        <v>#REF!</v>
      </c>
      <c r="E22" s="77"/>
      <c r="F22" s="45" t="s">
        <v>23</v>
      </c>
      <c r="G22" s="46" t="e">
        <f>SUM($C$21:$C$40)</f>
        <v>#REF!</v>
      </c>
      <c r="H22" s="47" t="e">
        <f>SUM($D$21:$D$40)</f>
        <v>#REF!</v>
      </c>
      <c r="I22" s="48" t="e">
        <f>SUM($D21:$D40)</f>
        <v>#REF!</v>
      </c>
      <c r="K22" s="22"/>
      <c r="L22" s="26">
        <v>0</v>
      </c>
      <c r="M22" s="26">
        <v>0</v>
      </c>
    </row>
    <row r="23" spans="2:13" ht="26.25" customHeight="1" thickTop="1" thickBot="1">
      <c r="B23" s="56" t="e">
        <f>#REF!</f>
        <v>#REF!</v>
      </c>
      <c r="C23" s="68" t="e">
        <f>#REF!</f>
        <v>#REF!</v>
      </c>
      <c r="D23" s="2" t="e">
        <f>tblDépenses5515355575961636669959111417202326[[#This Row],[Montant Théorique]]</f>
        <v>#REF!</v>
      </c>
      <c r="E23" s="77"/>
      <c r="F23" s="49" t="s">
        <v>24</v>
      </c>
      <c r="G23" s="50" t="e">
        <f>SUM($C$178:$C$197)</f>
        <v>#REF!</v>
      </c>
      <c r="H23" s="51" t="e">
        <f>SUM($D$178:$D$197)</f>
        <v>#REF!</v>
      </c>
      <c r="I23" s="52"/>
      <c r="K23" s="22"/>
      <c r="L23" s="26">
        <v>0</v>
      </c>
      <c r="M23" s="26">
        <v>0</v>
      </c>
    </row>
    <row r="24" spans="2:13" ht="26.25" customHeight="1" thickTop="1" thickBot="1">
      <c r="B24" s="56" t="e">
        <f>#REF!</f>
        <v>#REF!</v>
      </c>
      <c r="C24" s="68" t="e">
        <f>#REF!</f>
        <v>#REF!</v>
      </c>
      <c r="D24" s="2" t="e">
        <f>tblDépenses5515355575961636669959111417202326[[#This Row],[Montant Théorique]]</f>
        <v>#REF!</v>
      </c>
      <c r="E24" s="77"/>
      <c r="F24" s="53" t="s">
        <v>25</v>
      </c>
      <c r="G24" s="54" t="e">
        <f>RevenuMensuelTotal-DépensesMensuellesTotales</f>
        <v>#REF!</v>
      </c>
      <c r="H24" s="54" t="e">
        <f ca="1">SUM(tblRevenus450525456586062656884861316192225[Montant Réel])-H20</f>
        <v>#REF!</v>
      </c>
      <c r="I24" s="55" t="e">
        <f>I19-I20</f>
        <v>#REF!</v>
      </c>
      <c r="K24" s="22"/>
      <c r="L24" s="26">
        <v>0</v>
      </c>
      <c r="M24" s="26">
        <v>0</v>
      </c>
    </row>
    <row r="25" spans="2:13" ht="26.25" customHeight="1" thickTop="1" thickBot="1">
      <c r="B25" s="56" t="e">
        <f>#REF!</f>
        <v>#REF!</v>
      </c>
      <c r="C25" s="68" t="e">
        <f>#REF!</f>
        <v>#REF!</v>
      </c>
      <c r="D25" s="2" t="e">
        <f>tblDépenses5515355575961636669959111417202326[[#This Row],[Montant Théorique]]</f>
        <v>#REF!</v>
      </c>
      <c r="E25" s="77"/>
      <c r="F25" s="53" t="s">
        <v>26</v>
      </c>
      <c r="G25" s="54"/>
      <c r="H25" s="54" t="e">
        <f ca="1">H19-H20</f>
        <v>#NAME?</v>
      </c>
      <c r="I25" s="55"/>
      <c r="K25" s="22"/>
      <c r="L25" s="26">
        <v>0</v>
      </c>
      <c r="M25" s="26">
        <v>0</v>
      </c>
    </row>
    <row r="26" spans="2:13" ht="26.25" customHeight="1" thickTop="1" thickBot="1">
      <c r="B26" s="56" t="e">
        <f>#REF!</f>
        <v>#REF!</v>
      </c>
      <c r="C26" s="68" t="e">
        <f>#REF!</f>
        <v>#REF!</v>
      </c>
      <c r="D26" s="2" t="e">
        <f>tblDépenses5515355575961636669959111417202326[[#This Row],[Montant Théorique]]</f>
        <v>#REF!</v>
      </c>
      <c r="E26" s="77"/>
      <c r="K26" s="57" t="s">
        <v>28</v>
      </c>
      <c r="L26" s="23" t="e">
        <f>SUM(L7:L25)</f>
        <v>#REF!</v>
      </c>
      <c r="M26" s="58" t="e">
        <f ca="1">cumul_couleur($M$7:$M$25,#REF!)</f>
        <v>#NAME?</v>
      </c>
    </row>
    <row r="27" spans="2:13" ht="26.25" customHeight="1" thickTop="1" thickBot="1">
      <c r="B27" s="56" t="e">
        <f>#REF!</f>
        <v>#REF!</v>
      </c>
      <c r="C27" s="68" t="e">
        <f>#REF!</f>
        <v>#REF!</v>
      </c>
      <c r="D27" s="2" t="e">
        <f>tblDépenses5515355575961636669959111417202326[[#This Row],[Montant Théorique]]</f>
        <v>#REF!</v>
      </c>
      <c r="E27" s="77"/>
      <c r="K27" s="59"/>
    </row>
    <row r="28" spans="2:13" ht="26.25" customHeight="1" thickTop="1" thickBot="1">
      <c r="B28" s="56" t="e">
        <f>#REF!</f>
        <v>#REF!</v>
      </c>
      <c r="C28" s="68" t="e">
        <f>#REF!</f>
        <v>#REF!</v>
      </c>
      <c r="D28" s="2" t="e">
        <f>tblDépenses5515355575961636669959111417202326[[#This Row],[Montant Théorique]]</f>
        <v>#REF!</v>
      </c>
      <c r="E28" s="77"/>
      <c r="K28" s="60"/>
    </row>
    <row r="29" spans="2:13" ht="26.25" customHeight="1" thickTop="1" thickBot="1">
      <c r="B29" s="56" t="e">
        <f>#REF!</f>
        <v>#REF!</v>
      </c>
      <c r="C29" s="68" t="e">
        <f>#REF!</f>
        <v>#REF!</v>
      </c>
      <c r="D29" s="2" t="e">
        <f>tblDépenses5515355575961636669959111417202326[[#This Row],[Montant Théorique]]</f>
        <v>#REF!</v>
      </c>
      <c r="E29" s="77"/>
      <c r="K29" s="59"/>
    </row>
    <row r="30" spans="2:13" ht="26.25" customHeight="1" thickTop="1" thickBot="1">
      <c r="B30" s="56" t="e">
        <f>#REF!</f>
        <v>#REF!</v>
      </c>
      <c r="C30" s="68" t="e">
        <f>#REF!</f>
        <v>#REF!</v>
      </c>
      <c r="D30" s="2" t="e">
        <f>tblDépenses5515355575961636669959111417202326[[#This Row],[Montant Théorique]]</f>
        <v>#REF!</v>
      </c>
      <c r="E30" s="77"/>
    </row>
    <row r="31" spans="2:13" ht="26.25" customHeight="1" thickTop="1" thickBot="1">
      <c r="B31" s="56" t="e">
        <f>#REF!</f>
        <v>#REF!</v>
      </c>
      <c r="C31" s="68" t="e">
        <f>#REF!</f>
        <v>#REF!</v>
      </c>
      <c r="D31" s="2" t="e">
        <f>tblDépenses5515355575961636669959111417202326[[#This Row],[Montant Théorique]]</f>
        <v>#REF!</v>
      </c>
      <c r="E31" s="77"/>
    </row>
    <row r="32" spans="2:13" ht="26.25" customHeight="1" thickTop="1" thickBot="1">
      <c r="B32" s="56" t="e">
        <f>#REF!</f>
        <v>#REF!</v>
      </c>
      <c r="C32" s="68" t="e">
        <f>#REF!</f>
        <v>#REF!</v>
      </c>
      <c r="D32" s="2" t="e">
        <f>tblDépenses5515355575961636669959111417202326[[#This Row],[Montant Théorique]]</f>
        <v>#REF!</v>
      </c>
      <c r="E32" s="77"/>
    </row>
    <row r="33" spans="2:5" ht="26.25" customHeight="1" thickTop="1" thickBot="1">
      <c r="B33" s="56" t="e">
        <f>#REF!</f>
        <v>#REF!</v>
      </c>
      <c r="C33" s="68" t="e">
        <f>#REF!</f>
        <v>#REF!</v>
      </c>
      <c r="D33" s="2" t="e">
        <f>tblDépenses5515355575961636669959111417202326[[#This Row],[Montant Théorique]]</f>
        <v>#REF!</v>
      </c>
      <c r="E33" s="77"/>
    </row>
    <row r="34" spans="2:5" ht="26.25" customHeight="1" thickTop="1" thickBot="1">
      <c r="B34" s="56" t="e">
        <f>#REF!</f>
        <v>#REF!</v>
      </c>
      <c r="C34" s="68" t="e">
        <f>#REF!</f>
        <v>#REF!</v>
      </c>
      <c r="D34" s="2" t="e">
        <f>tblDépenses5515355575961636669959111417202326[[#This Row],[Montant Théorique]]</f>
        <v>#REF!</v>
      </c>
      <c r="E34" s="77"/>
    </row>
    <row r="35" spans="2:5" ht="26.25" customHeight="1" thickTop="1" thickBot="1">
      <c r="B35" s="56" t="e">
        <f>#REF!</f>
        <v>#REF!</v>
      </c>
      <c r="C35" s="68" t="e">
        <f>#REF!</f>
        <v>#REF!</v>
      </c>
      <c r="D35" s="2" t="e">
        <f>tblDépenses5515355575961636669959111417202326[[#This Row],[Montant Théorique]]</f>
        <v>#REF!</v>
      </c>
      <c r="E35" s="77"/>
    </row>
    <row r="36" spans="2:5" ht="26.25" customHeight="1" thickTop="1" thickBot="1">
      <c r="B36" s="56" t="e">
        <f>#REF!</f>
        <v>#REF!</v>
      </c>
      <c r="C36" s="68" t="e">
        <f>#REF!</f>
        <v>#REF!</v>
      </c>
      <c r="D36" s="2" t="e">
        <f>tblDépenses5515355575961636669959111417202326[[#This Row],[Montant Théorique]]</f>
        <v>#REF!</v>
      </c>
      <c r="E36" s="77"/>
    </row>
    <row r="37" spans="2:5" ht="26.25" customHeight="1" thickTop="1" thickBot="1">
      <c r="B37" s="56" t="e">
        <f>#REF!</f>
        <v>#REF!</v>
      </c>
      <c r="C37" s="68" t="e">
        <f>#REF!</f>
        <v>#REF!</v>
      </c>
      <c r="D37" s="2" t="e">
        <f>tblDépenses5515355575961636669959111417202326[[#This Row],[Montant Théorique]]</f>
        <v>#REF!</v>
      </c>
      <c r="E37" s="77"/>
    </row>
    <row r="38" spans="2:5" ht="26.25" customHeight="1" thickTop="1" thickBot="1">
      <c r="B38" s="56" t="e">
        <f>#REF!</f>
        <v>#REF!</v>
      </c>
      <c r="C38" s="68" t="e">
        <f>#REF!</f>
        <v>#REF!</v>
      </c>
      <c r="D38" s="2" t="e">
        <f>tblDépenses5515355575961636669959111417202326[[#This Row],[Montant Théorique]]</f>
        <v>#REF!</v>
      </c>
      <c r="E38" s="77"/>
    </row>
    <row r="39" spans="2:5" ht="26.25" customHeight="1" thickTop="1" thickBot="1">
      <c r="B39" s="56" t="e">
        <f>#REF!</f>
        <v>#REF!</v>
      </c>
      <c r="C39" s="68" t="e">
        <f>#REF!</f>
        <v>#REF!</v>
      </c>
      <c r="D39" s="2" t="e">
        <f>tblDépenses5515355575961636669959111417202326[[#This Row],[Montant Théorique]]</f>
        <v>#REF!</v>
      </c>
      <c r="E39" s="77"/>
    </row>
    <row r="40" spans="2:5" ht="26.25" customHeight="1" thickTop="1" thickBot="1">
      <c r="B40" s="56" t="e">
        <f>#REF!</f>
        <v>#REF!</v>
      </c>
      <c r="C40" s="68" t="e">
        <f>#REF!</f>
        <v>#REF!</v>
      </c>
      <c r="D40" s="2" t="e">
        <f>tblDépenses5515355575961636669959111417202326[[#This Row],[Montant Théorique]]</f>
        <v>#REF!</v>
      </c>
      <c r="E40" s="77"/>
    </row>
    <row r="41" spans="2:5" ht="26.25" customHeight="1" thickTop="1" thickBot="1">
      <c r="B41" s="3"/>
      <c r="C41" s="3"/>
      <c r="D41" s="3"/>
      <c r="E41" s="76"/>
    </row>
    <row r="42" spans="2:5" ht="26.25" customHeight="1" thickTop="1" thickBot="1">
      <c r="B42" s="61" t="e">
        <f>#REF!</f>
        <v>#REF!</v>
      </c>
      <c r="C42" s="68" t="e">
        <f>#REF!</f>
        <v>#REF!</v>
      </c>
      <c r="D42" s="4" t="e">
        <f>tblDépenses5515355575961636669959111417202326[[#This Row],[Montant Théorique]]</f>
        <v>#REF!</v>
      </c>
      <c r="E42" s="77"/>
    </row>
    <row r="43" spans="2:5" ht="26.25" customHeight="1" thickTop="1" thickBot="1">
      <c r="B43" s="61" t="e">
        <f>#REF!</f>
        <v>#REF!</v>
      </c>
      <c r="C43" s="68" t="e">
        <f>#REF!</f>
        <v>#REF!</v>
      </c>
      <c r="D43" s="4" t="e">
        <f>tblDépenses5515355575961636669959111417202326[[#This Row],[Montant Théorique]]</f>
        <v>#REF!</v>
      </c>
      <c r="E43" s="77"/>
    </row>
    <row r="44" spans="2:5" ht="26.25" customHeight="1" thickTop="1" thickBot="1">
      <c r="B44" s="61" t="e">
        <f>#REF!</f>
        <v>#REF!</v>
      </c>
      <c r="C44" s="68" t="e">
        <f>#REF!</f>
        <v>#REF!</v>
      </c>
      <c r="D44" s="4" t="e">
        <f>tblDépenses5515355575961636669959111417202326[[#This Row],[Montant Théorique]]</f>
        <v>#REF!</v>
      </c>
      <c r="E44" s="77"/>
    </row>
    <row r="45" spans="2:5" ht="26.25" customHeight="1" thickTop="1" thickBot="1">
      <c r="B45" s="61" t="e">
        <f>#REF!</f>
        <v>#REF!</v>
      </c>
      <c r="C45" s="68" t="e">
        <f>#REF!</f>
        <v>#REF!</v>
      </c>
      <c r="D45" s="4" t="e">
        <f>tblDépenses5515355575961636669959111417202326[[#This Row],[Montant Théorique]]</f>
        <v>#REF!</v>
      </c>
      <c r="E45" s="77"/>
    </row>
    <row r="46" spans="2:5" ht="26.25" customHeight="1" thickTop="1" thickBot="1">
      <c r="B46" s="61" t="e">
        <f>#REF!</f>
        <v>#REF!</v>
      </c>
      <c r="C46" s="68" t="e">
        <f>#REF!</f>
        <v>#REF!</v>
      </c>
      <c r="D46" s="4" t="e">
        <f>tblDépenses5515355575961636669959111417202326[[#This Row],[Montant Théorique]]</f>
        <v>#REF!</v>
      </c>
      <c r="E46" s="77"/>
    </row>
    <row r="47" spans="2:5" ht="26.25" customHeight="1" thickTop="1" thickBot="1">
      <c r="B47" s="61" t="e">
        <f>#REF!</f>
        <v>#REF!</v>
      </c>
      <c r="C47" s="68" t="e">
        <f>#REF!</f>
        <v>#REF!</v>
      </c>
      <c r="D47" s="4" t="e">
        <f>tblDépenses5515355575961636669959111417202326[[#This Row],[Montant Théorique]]</f>
        <v>#REF!</v>
      </c>
      <c r="E47" s="77"/>
    </row>
    <row r="48" spans="2:5" ht="26.25" customHeight="1" thickTop="1" thickBot="1">
      <c r="B48" s="61" t="e">
        <f>#REF!</f>
        <v>#REF!</v>
      </c>
      <c r="C48" s="68" t="e">
        <f>#REF!</f>
        <v>#REF!</v>
      </c>
      <c r="D48" s="4" t="e">
        <f>tblDépenses5515355575961636669959111417202326[[#This Row],[Montant Théorique]]</f>
        <v>#REF!</v>
      </c>
      <c r="E48" s="77"/>
    </row>
    <row r="49" spans="2:5" ht="26.25" customHeight="1" thickTop="1" thickBot="1">
      <c r="B49" s="61" t="e">
        <f>#REF!</f>
        <v>#REF!</v>
      </c>
      <c r="C49" s="68" t="e">
        <f>#REF!</f>
        <v>#REF!</v>
      </c>
      <c r="D49" s="4" t="e">
        <f>tblDépenses5515355575961636669959111417202326[[#This Row],[Montant Théorique]]</f>
        <v>#REF!</v>
      </c>
      <c r="E49" s="77"/>
    </row>
    <row r="50" spans="2:5" ht="26.25" customHeight="1" thickTop="1" thickBot="1">
      <c r="B50" s="61" t="e">
        <f>#REF!</f>
        <v>#REF!</v>
      </c>
      <c r="C50" s="68" t="e">
        <f>#REF!</f>
        <v>#REF!</v>
      </c>
      <c r="D50" s="4" t="e">
        <f>tblDépenses5515355575961636669959111417202326[[#This Row],[Montant Théorique]]</f>
        <v>#REF!</v>
      </c>
      <c r="E50" s="77"/>
    </row>
    <row r="51" spans="2:5" ht="26.25" customHeight="1" thickTop="1" thickBot="1">
      <c r="B51" s="61" t="e">
        <f>#REF!</f>
        <v>#REF!</v>
      </c>
      <c r="C51" s="68" t="e">
        <f>#REF!</f>
        <v>#REF!</v>
      </c>
      <c r="D51" s="4" t="e">
        <f>tblDépenses5515355575961636669959111417202326[[#This Row],[Montant Théorique]]</f>
        <v>#REF!</v>
      </c>
      <c r="E51" s="77"/>
    </row>
    <row r="52" spans="2:5" ht="26.25" customHeight="1" thickTop="1" thickBot="1">
      <c r="B52" s="61" t="e">
        <f>#REF!</f>
        <v>#REF!</v>
      </c>
      <c r="C52" s="68" t="e">
        <f>#REF!</f>
        <v>#REF!</v>
      </c>
      <c r="D52" s="4" t="e">
        <f>tblDépenses5515355575961636669959111417202326[[#This Row],[Montant Théorique]]</f>
        <v>#REF!</v>
      </c>
      <c r="E52" s="77"/>
    </row>
    <row r="53" spans="2:5" ht="26.25" customHeight="1" thickTop="1" thickBot="1">
      <c r="B53" s="61" t="e">
        <f>#REF!</f>
        <v>#REF!</v>
      </c>
      <c r="C53" s="68" t="e">
        <f>#REF!</f>
        <v>#REF!</v>
      </c>
      <c r="D53" s="4" t="e">
        <f>tblDépenses5515355575961636669959111417202326[[#This Row],[Montant Théorique]]</f>
        <v>#REF!</v>
      </c>
      <c r="E53" s="77"/>
    </row>
    <row r="54" spans="2:5" ht="26.25" customHeight="1" thickTop="1" thickBot="1">
      <c r="B54" s="61" t="e">
        <f>#REF!</f>
        <v>#REF!</v>
      </c>
      <c r="C54" s="68" t="e">
        <f>#REF!</f>
        <v>#REF!</v>
      </c>
      <c r="D54" s="4" t="e">
        <f>tblDépenses5515355575961636669959111417202326[[#This Row],[Montant Théorique]]</f>
        <v>#REF!</v>
      </c>
      <c r="E54" s="77"/>
    </row>
    <row r="55" spans="2:5" ht="26.25" customHeight="1" thickTop="1" thickBot="1">
      <c r="B55" s="61" t="e">
        <f>#REF!</f>
        <v>#REF!</v>
      </c>
      <c r="C55" s="68" t="e">
        <f>#REF!</f>
        <v>#REF!</v>
      </c>
      <c r="D55" s="4" t="e">
        <f>tblDépenses5515355575961636669959111417202326[[#This Row],[Montant Théorique]]</f>
        <v>#REF!</v>
      </c>
      <c r="E55" s="77"/>
    </row>
    <row r="56" spans="2:5" ht="26.25" customHeight="1" thickTop="1" thickBot="1">
      <c r="B56" s="61" t="e">
        <f>#REF!</f>
        <v>#REF!</v>
      </c>
      <c r="C56" s="68" t="e">
        <f>#REF!</f>
        <v>#REF!</v>
      </c>
      <c r="D56" s="4" t="e">
        <f>tblDépenses5515355575961636669959111417202326[[#This Row],[Montant Théorique]]</f>
        <v>#REF!</v>
      </c>
      <c r="E56" s="77"/>
    </row>
    <row r="57" spans="2:5" ht="26.25" customHeight="1" thickTop="1" thickBot="1">
      <c r="B57" s="61" t="e">
        <f>#REF!</f>
        <v>#REF!</v>
      </c>
      <c r="C57" s="68" t="e">
        <f>#REF!</f>
        <v>#REF!</v>
      </c>
      <c r="D57" s="4" t="e">
        <f>tblDépenses5515355575961636669959111417202326[[#This Row],[Montant Théorique]]</f>
        <v>#REF!</v>
      </c>
      <c r="E57" s="77"/>
    </row>
    <row r="58" spans="2:5" ht="26.25" customHeight="1" thickTop="1" thickBot="1">
      <c r="B58" s="61" t="e">
        <f>#REF!</f>
        <v>#REF!</v>
      </c>
      <c r="C58" s="68" t="e">
        <f>#REF!</f>
        <v>#REF!</v>
      </c>
      <c r="D58" s="4" t="e">
        <f>tblDépenses5515355575961636669959111417202326[[#This Row],[Montant Théorique]]</f>
        <v>#REF!</v>
      </c>
      <c r="E58" s="77"/>
    </row>
    <row r="59" spans="2:5" ht="26.25" customHeight="1" thickTop="1" thickBot="1">
      <c r="B59" s="61" t="e">
        <f>#REF!</f>
        <v>#REF!</v>
      </c>
      <c r="C59" s="68" t="e">
        <f>#REF!</f>
        <v>#REF!</v>
      </c>
      <c r="D59" s="4" t="e">
        <f>tblDépenses5515355575961636669959111417202326[[#This Row],[Montant Théorique]]</f>
        <v>#REF!</v>
      </c>
      <c r="E59" s="77"/>
    </row>
    <row r="60" spans="2:5" ht="26.25" customHeight="1" thickTop="1" thickBot="1">
      <c r="B60" s="61" t="e">
        <f>#REF!</f>
        <v>#REF!</v>
      </c>
      <c r="C60" s="68" t="e">
        <f>#REF!</f>
        <v>#REF!</v>
      </c>
      <c r="D60" s="4" t="e">
        <f>tblDépenses5515355575961636669959111417202326[[#This Row],[Montant Théorique]]</f>
        <v>#REF!</v>
      </c>
      <c r="E60" s="77"/>
    </row>
    <row r="61" spans="2:5" ht="26.25" customHeight="1" thickTop="1" thickBot="1">
      <c r="B61" s="61" t="e">
        <f>#REF!</f>
        <v>#REF!</v>
      </c>
      <c r="C61" s="68" t="e">
        <f>#REF!</f>
        <v>#REF!</v>
      </c>
      <c r="D61" s="4" t="e">
        <f>tblDépenses5515355575961636669959111417202326[[#This Row],[Montant Théorique]]</f>
        <v>#REF!</v>
      </c>
      <c r="E61" s="77"/>
    </row>
    <row r="62" spans="2:5" ht="26.25" customHeight="1" thickTop="1" thickBot="1">
      <c r="B62" s="5"/>
      <c r="C62" s="5"/>
      <c r="D62" s="5"/>
      <c r="E62" s="76"/>
    </row>
    <row r="63" spans="2:5" ht="26.25" customHeight="1" thickTop="1" thickBot="1">
      <c r="B63" s="61" t="e">
        <f>#REF!</f>
        <v>#REF!</v>
      </c>
      <c r="C63" s="69" t="e">
        <f>#REF!</f>
        <v>#REF!</v>
      </c>
      <c r="D63" s="6" t="e">
        <f>tblDépenses5515355575961636669959111417202326[[#This Row],[Montant Théorique]]</f>
        <v>#REF!</v>
      </c>
      <c r="E63" s="77"/>
    </row>
    <row r="64" spans="2:5" ht="26.25" customHeight="1" thickTop="1" thickBot="1">
      <c r="B64" s="61" t="e">
        <f>#REF!</f>
        <v>#REF!</v>
      </c>
      <c r="C64" s="69" t="e">
        <f>#REF!</f>
        <v>#REF!</v>
      </c>
      <c r="D64" s="6" t="e">
        <f>tblDépenses5515355575961636669959111417202326[[#This Row],[Montant Théorique]]</f>
        <v>#REF!</v>
      </c>
      <c r="E64" s="77"/>
    </row>
    <row r="65" spans="2:5" ht="26.25" customHeight="1" thickTop="1" thickBot="1">
      <c r="B65" s="61" t="e">
        <f>#REF!</f>
        <v>#REF!</v>
      </c>
      <c r="C65" s="69" t="e">
        <f>#REF!</f>
        <v>#REF!</v>
      </c>
      <c r="D65" s="6" t="e">
        <f>tblDépenses5515355575961636669959111417202326[[#This Row],[Montant Théorique]]</f>
        <v>#REF!</v>
      </c>
      <c r="E65" s="77"/>
    </row>
    <row r="66" spans="2:5" ht="26.25" customHeight="1" thickTop="1" thickBot="1">
      <c r="B66" s="61" t="e">
        <f>#REF!</f>
        <v>#REF!</v>
      </c>
      <c r="C66" s="69" t="e">
        <f>#REF!</f>
        <v>#REF!</v>
      </c>
      <c r="D66" s="6" t="e">
        <f>tblDépenses5515355575961636669959111417202326[[#This Row],[Montant Théorique]]</f>
        <v>#REF!</v>
      </c>
      <c r="E66" s="77"/>
    </row>
    <row r="67" spans="2:5" ht="26.25" customHeight="1" thickTop="1" thickBot="1">
      <c r="B67" s="61" t="e">
        <f>#REF!</f>
        <v>#REF!</v>
      </c>
      <c r="C67" s="69" t="e">
        <f>#REF!</f>
        <v>#REF!</v>
      </c>
      <c r="D67" s="6" t="e">
        <f>tblDépenses5515355575961636669959111417202326[[#This Row],[Montant Théorique]]</f>
        <v>#REF!</v>
      </c>
      <c r="E67" s="77"/>
    </row>
    <row r="68" spans="2:5" ht="26.25" customHeight="1" thickTop="1" thickBot="1">
      <c r="B68" s="61" t="e">
        <f>#REF!</f>
        <v>#REF!</v>
      </c>
      <c r="C68" s="69" t="e">
        <f>#REF!</f>
        <v>#REF!</v>
      </c>
      <c r="D68" s="6" t="e">
        <f>tblDépenses5515355575961636669959111417202326[[#This Row],[Montant Théorique]]</f>
        <v>#REF!</v>
      </c>
      <c r="E68" s="77"/>
    </row>
    <row r="69" spans="2:5" ht="26.25" customHeight="1" thickTop="1" thickBot="1">
      <c r="B69" s="61" t="e">
        <f>#REF!</f>
        <v>#REF!</v>
      </c>
      <c r="C69" s="69" t="e">
        <f>#REF!</f>
        <v>#REF!</v>
      </c>
      <c r="D69" s="6" t="e">
        <f>tblDépenses5515355575961636669959111417202326[[#This Row],[Montant Théorique]]</f>
        <v>#REF!</v>
      </c>
      <c r="E69" s="77"/>
    </row>
    <row r="70" spans="2:5" ht="26.25" customHeight="1" thickTop="1" thickBot="1">
      <c r="B70" s="61" t="e">
        <f>#REF!</f>
        <v>#REF!</v>
      </c>
      <c r="C70" s="69" t="e">
        <f>#REF!</f>
        <v>#REF!</v>
      </c>
      <c r="D70" s="6" t="e">
        <f>tblDépenses5515355575961636669959111417202326[[#This Row],[Montant Théorique]]</f>
        <v>#REF!</v>
      </c>
      <c r="E70" s="77"/>
    </row>
    <row r="71" spans="2:5" ht="26.25" customHeight="1" thickTop="1" thickBot="1">
      <c r="B71" s="61" t="e">
        <f>#REF!</f>
        <v>#REF!</v>
      </c>
      <c r="C71" s="69" t="e">
        <f>#REF!</f>
        <v>#REF!</v>
      </c>
      <c r="D71" s="6" t="e">
        <f>tblDépenses5515355575961636669959111417202326[[#This Row],[Montant Théorique]]</f>
        <v>#REF!</v>
      </c>
      <c r="E71" s="77"/>
    </row>
    <row r="72" spans="2:5" ht="26.25" customHeight="1" thickTop="1" thickBot="1">
      <c r="B72" s="61" t="e">
        <f>#REF!</f>
        <v>#REF!</v>
      </c>
      <c r="C72" s="69" t="e">
        <f>#REF!</f>
        <v>#REF!</v>
      </c>
      <c r="D72" s="6" t="e">
        <f>tblDépenses5515355575961636669959111417202326[[#This Row],[Montant Théorique]]</f>
        <v>#REF!</v>
      </c>
      <c r="E72" s="77"/>
    </row>
    <row r="73" spans="2:5" ht="26.25" customHeight="1" thickTop="1" thickBot="1">
      <c r="B73" s="61" t="e">
        <f>#REF!</f>
        <v>#REF!</v>
      </c>
      <c r="C73" s="69" t="e">
        <f>#REF!</f>
        <v>#REF!</v>
      </c>
      <c r="D73" s="6" t="e">
        <f>tblDépenses5515355575961636669959111417202326[[#This Row],[Montant Théorique]]</f>
        <v>#REF!</v>
      </c>
      <c r="E73" s="77"/>
    </row>
    <row r="74" spans="2:5" ht="26.25" customHeight="1" thickTop="1" thickBot="1">
      <c r="B74" s="61" t="e">
        <f>#REF!</f>
        <v>#REF!</v>
      </c>
      <c r="C74" s="69" t="e">
        <f>#REF!</f>
        <v>#REF!</v>
      </c>
      <c r="D74" s="6" t="e">
        <f>tblDépenses5515355575961636669959111417202326[[#This Row],[Montant Théorique]]</f>
        <v>#REF!</v>
      </c>
      <c r="E74" s="77"/>
    </row>
    <row r="75" spans="2:5" ht="26.25" customHeight="1" thickTop="1" thickBot="1">
      <c r="B75" s="61" t="e">
        <f>#REF!</f>
        <v>#REF!</v>
      </c>
      <c r="C75" s="69" t="e">
        <f>#REF!</f>
        <v>#REF!</v>
      </c>
      <c r="D75" s="6"/>
      <c r="E75" s="77"/>
    </row>
    <row r="76" spans="2:5" ht="26.25" customHeight="1" thickTop="1" thickBot="1">
      <c r="B76" s="61" t="e">
        <f>#REF!</f>
        <v>#REF!</v>
      </c>
      <c r="C76" s="69" t="e">
        <f>#REF!</f>
        <v>#REF!</v>
      </c>
      <c r="D76" s="6" t="e">
        <f>tblDépenses5515355575961636669959111417202326[[#This Row],[Montant Théorique]]</f>
        <v>#REF!</v>
      </c>
      <c r="E76" s="77"/>
    </row>
    <row r="77" spans="2:5" ht="26.25" customHeight="1" thickTop="1" thickBot="1">
      <c r="B77" s="61" t="e">
        <f>#REF!</f>
        <v>#REF!</v>
      </c>
      <c r="C77" s="69" t="e">
        <f>#REF!</f>
        <v>#REF!</v>
      </c>
      <c r="D77" s="6" t="e">
        <f>tblDépenses5515355575961636669959111417202326[[#This Row],[Montant Théorique]]</f>
        <v>#REF!</v>
      </c>
      <c r="E77" s="77"/>
    </row>
    <row r="78" spans="2:5" ht="26.25" customHeight="1" thickTop="1" thickBot="1">
      <c r="B78" s="61" t="e">
        <f>#REF!</f>
        <v>#REF!</v>
      </c>
      <c r="C78" s="69" t="e">
        <f>#REF!</f>
        <v>#REF!</v>
      </c>
      <c r="D78" s="6" t="e">
        <f>tblDépenses5515355575961636669959111417202326[[#This Row],[Montant Théorique]]</f>
        <v>#REF!</v>
      </c>
      <c r="E78" s="77"/>
    </row>
    <row r="79" spans="2:5" ht="26.25" customHeight="1" thickTop="1" thickBot="1">
      <c r="B79" s="61" t="e">
        <f>#REF!</f>
        <v>#REF!</v>
      </c>
      <c r="C79" s="69" t="e">
        <f>#REF!</f>
        <v>#REF!</v>
      </c>
      <c r="D79" s="6" t="e">
        <f>tblDépenses5515355575961636669959111417202326[[#This Row],[Montant Théorique]]</f>
        <v>#REF!</v>
      </c>
      <c r="E79" s="77"/>
    </row>
    <row r="80" spans="2:5" ht="26.25" customHeight="1" thickTop="1" thickBot="1">
      <c r="B80" s="61" t="e">
        <f>#REF!</f>
        <v>#REF!</v>
      </c>
      <c r="C80" s="69" t="e">
        <f>#REF!</f>
        <v>#REF!</v>
      </c>
      <c r="D80" s="6" t="e">
        <f>tblDépenses5515355575961636669959111417202326[[#This Row],[Montant Théorique]]</f>
        <v>#REF!</v>
      </c>
      <c r="E80" s="77"/>
    </row>
    <row r="81" spans="2:5" ht="26.25" customHeight="1" thickTop="1" thickBot="1">
      <c r="B81" s="61" t="e">
        <f>#REF!</f>
        <v>#REF!</v>
      </c>
      <c r="C81" s="69" t="e">
        <f>#REF!</f>
        <v>#REF!</v>
      </c>
      <c r="D81" s="6" t="e">
        <f>tblDépenses5515355575961636669959111417202326[[#This Row],[Montant Théorique]]</f>
        <v>#REF!</v>
      </c>
      <c r="E81" s="77"/>
    </row>
    <row r="82" spans="2:5" ht="26.25" customHeight="1" thickTop="1" thickBot="1">
      <c r="B82" s="61" t="e">
        <f>#REF!</f>
        <v>#REF!</v>
      </c>
      <c r="C82" s="69" t="e">
        <f>#REF!</f>
        <v>#REF!</v>
      </c>
      <c r="D82" s="6" t="e">
        <f>tblDépenses5515355575961636669959111417202326[[#This Row],[Montant Théorique]]</f>
        <v>#REF!</v>
      </c>
      <c r="E82" s="77"/>
    </row>
    <row r="83" spans="2:5" ht="26.25" customHeight="1" thickTop="1" thickBot="1">
      <c r="B83" s="8"/>
      <c r="C83" s="8"/>
      <c r="D83" s="8"/>
      <c r="E83" s="76"/>
    </row>
    <row r="84" spans="2:5" ht="26.25" customHeight="1" thickTop="1">
      <c r="B84" s="62" t="e">
        <f>#REF!</f>
        <v>#REF!</v>
      </c>
      <c r="C84" s="69" t="e">
        <f>#REF!</f>
        <v>#REF!</v>
      </c>
      <c r="D84" s="7" t="e">
        <f>tblDépenses5515355575961636669959111417202326[[#This Row],[Montant Théorique]]</f>
        <v>#REF!</v>
      </c>
      <c r="E84" s="77"/>
    </row>
    <row r="85" spans="2:5" ht="26.25" customHeight="1">
      <c r="B85" s="62" t="e">
        <f>#REF!</f>
        <v>#REF!</v>
      </c>
      <c r="C85" s="69" t="e">
        <f>#REF!</f>
        <v>#REF!</v>
      </c>
      <c r="D85" s="7" t="e">
        <f>tblDépenses5515355575961636669959111417202326[[#This Row],[Montant Théorique]]</f>
        <v>#REF!</v>
      </c>
      <c r="E85" s="77"/>
    </row>
    <row r="86" spans="2:5" ht="26.25" customHeight="1">
      <c r="B86" s="62" t="e">
        <f>#REF!</f>
        <v>#REF!</v>
      </c>
      <c r="C86" s="69" t="e">
        <f>#REF!</f>
        <v>#REF!</v>
      </c>
      <c r="D86" s="7" t="e">
        <f>tblDépenses5515355575961636669959111417202326[[#This Row],[Montant Théorique]]</f>
        <v>#REF!</v>
      </c>
      <c r="E86" s="77"/>
    </row>
    <row r="87" spans="2:5" ht="26.25" customHeight="1">
      <c r="B87" s="62" t="e">
        <f>#REF!</f>
        <v>#REF!</v>
      </c>
      <c r="C87" s="69" t="e">
        <f>#REF!</f>
        <v>#REF!</v>
      </c>
      <c r="D87" s="7" t="e">
        <f>tblDépenses5515355575961636669959111417202326[[#This Row],[Montant Théorique]]</f>
        <v>#REF!</v>
      </c>
      <c r="E87" s="77"/>
    </row>
    <row r="88" spans="2:5" ht="26.25" customHeight="1">
      <c r="B88" s="62" t="e">
        <f>#REF!</f>
        <v>#REF!</v>
      </c>
      <c r="C88" s="69" t="e">
        <f>#REF!</f>
        <v>#REF!</v>
      </c>
      <c r="D88" s="7" t="e">
        <f>tblDépenses5515355575961636669959111417202326[[#This Row],[Montant Théorique]]</f>
        <v>#REF!</v>
      </c>
      <c r="E88" s="77"/>
    </row>
    <row r="89" spans="2:5" ht="26.25" customHeight="1">
      <c r="B89" s="62" t="e">
        <f>#REF!</f>
        <v>#REF!</v>
      </c>
      <c r="C89" s="69" t="e">
        <f>#REF!</f>
        <v>#REF!</v>
      </c>
      <c r="D89" s="7" t="e">
        <f>tblDépenses5515355575961636669959111417202326[[#This Row],[Montant Théorique]]</f>
        <v>#REF!</v>
      </c>
      <c r="E89" s="77"/>
    </row>
    <row r="90" spans="2:5" ht="26.25" customHeight="1">
      <c r="B90" s="62" t="e">
        <f>#REF!</f>
        <v>#REF!</v>
      </c>
      <c r="C90" s="69" t="e">
        <f>#REF!</f>
        <v>#REF!</v>
      </c>
      <c r="D90" s="7" t="e">
        <f>tblDépenses5515355575961636669959111417202326[[#This Row],[Montant Théorique]]</f>
        <v>#REF!</v>
      </c>
      <c r="E90" s="77"/>
    </row>
    <row r="91" spans="2:5" ht="26.25" customHeight="1">
      <c r="B91" s="62" t="e">
        <f>#REF!</f>
        <v>#REF!</v>
      </c>
      <c r="C91" s="69" t="e">
        <f>#REF!</f>
        <v>#REF!</v>
      </c>
      <c r="D91" s="7" t="e">
        <f>tblDépenses5515355575961636669959111417202326[[#This Row],[Montant Théorique]]</f>
        <v>#REF!</v>
      </c>
      <c r="E91" s="77"/>
    </row>
    <row r="92" spans="2:5" ht="26.25" customHeight="1">
      <c r="B92" s="62" t="e">
        <f>#REF!</f>
        <v>#REF!</v>
      </c>
      <c r="C92" s="69" t="e">
        <f>#REF!</f>
        <v>#REF!</v>
      </c>
      <c r="D92" s="7" t="e">
        <f>tblDépenses5515355575961636669959111417202326[[#This Row],[Montant Théorique]]</f>
        <v>#REF!</v>
      </c>
      <c r="E92" s="77"/>
    </row>
    <row r="93" spans="2:5" ht="26.25" customHeight="1">
      <c r="B93" s="62" t="e">
        <f>#REF!</f>
        <v>#REF!</v>
      </c>
      <c r="C93" s="69" t="e">
        <f>#REF!</f>
        <v>#REF!</v>
      </c>
      <c r="D93" s="7" t="e">
        <f>tblDépenses5515355575961636669959111417202326[[#This Row],[Montant Théorique]]</f>
        <v>#REF!</v>
      </c>
      <c r="E93" s="77"/>
    </row>
    <row r="94" spans="2:5" ht="26.25" customHeight="1">
      <c r="B94" s="62" t="e">
        <f>#REF!</f>
        <v>#REF!</v>
      </c>
      <c r="C94" s="69" t="e">
        <f>#REF!</f>
        <v>#REF!</v>
      </c>
      <c r="D94" s="7" t="e">
        <f>tblDépenses5515355575961636669959111417202326[[#This Row],[Montant Théorique]]</f>
        <v>#REF!</v>
      </c>
      <c r="E94" s="77"/>
    </row>
    <row r="95" spans="2:5" ht="26.25" customHeight="1">
      <c r="B95" s="62" t="e">
        <f>#REF!</f>
        <v>#REF!</v>
      </c>
      <c r="C95" s="69" t="e">
        <f>#REF!</f>
        <v>#REF!</v>
      </c>
      <c r="D95" s="7" t="e">
        <f>tblDépenses5515355575961636669959111417202326[[#This Row],[Montant Théorique]]</f>
        <v>#REF!</v>
      </c>
      <c r="E95" s="77"/>
    </row>
    <row r="96" spans="2:5" ht="26.25" customHeight="1">
      <c r="B96" s="62" t="e">
        <f>#REF!</f>
        <v>#REF!</v>
      </c>
      <c r="C96" s="69" t="e">
        <f>#REF!</f>
        <v>#REF!</v>
      </c>
      <c r="D96" s="7" t="e">
        <f>tblDépenses5515355575961636669959111417202326[[#This Row],[Montant Théorique]]</f>
        <v>#REF!</v>
      </c>
      <c r="E96" s="77"/>
    </row>
    <row r="97" spans="2:5" ht="26.25" customHeight="1">
      <c r="B97" s="62" t="e">
        <f>#REF!</f>
        <v>#REF!</v>
      </c>
      <c r="C97" s="69" t="e">
        <f>#REF!</f>
        <v>#REF!</v>
      </c>
      <c r="D97" s="7" t="e">
        <f>tblDépenses5515355575961636669959111417202326[[#This Row],[Montant Théorique]]</f>
        <v>#REF!</v>
      </c>
      <c r="E97" s="77"/>
    </row>
    <row r="98" spans="2:5" ht="26.25" customHeight="1">
      <c r="B98" s="62" t="e">
        <f>#REF!</f>
        <v>#REF!</v>
      </c>
      <c r="C98" s="69" t="e">
        <f>#REF!</f>
        <v>#REF!</v>
      </c>
      <c r="D98" s="7" t="e">
        <f>tblDépenses5515355575961636669959111417202326[[#This Row],[Montant Théorique]]</f>
        <v>#REF!</v>
      </c>
      <c r="E98" s="77"/>
    </row>
    <row r="99" spans="2:5" ht="26.25" customHeight="1">
      <c r="B99" s="62" t="e">
        <f>#REF!</f>
        <v>#REF!</v>
      </c>
      <c r="C99" s="69" t="e">
        <f>#REF!</f>
        <v>#REF!</v>
      </c>
      <c r="D99" s="7" t="e">
        <f>tblDépenses5515355575961636669959111417202326[[#This Row],[Montant Théorique]]</f>
        <v>#REF!</v>
      </c>
      <c r="E99" s="77"/>
    </row>
    <row r="100" spans="2:5" ht="26.25" customHeight="1">
      <c r="B100" s="62" t="e">
        <f>#REF!</f>
        <v>#REF!</v>
      </c>
      <c r="C100" s="69" t="e">
        <f>#REF!</f>
        <v>#REF!</v>
      </c>
      <c r="D100" s="7" t="e">
        <f>tblDépenses5515355575961636669959111417202326[[#This Row],[Montant Théorique]]</f>
        <v>#REF!</v>
      </c>
      <c r="E100" s="77"/>
    </row>
    <row r="101" spans="2:5" ht="26.25" customHeight="1">
      <c r="B101" s="62" t="e">
        <f>#REF!</f>
        <v>#REF!</v>
      </c>
      <c r="C101" s="69" t="e">
        <f>#REF!</f>
        <v>#REF!</v>
      </c>
      <c r="D101" s="7" t="e">
        <f>tblDépenses5515355575961636669959111417202326[[#This Row],[Montant Théorique]]</f>
        <v>#REF!</v>
      </c>
      <c r="E101" s="77"/>
    </row>
    <row r="102" spans="2:5" ht="26.25" customHeight="1">
      <c r="B102" s="62" t="e">
        <f>#REF!</f>
        <v>#REF!</v>
      </c>
      <c r="C102" s="69" t="e">
        <f>#REF!</f>
        <v>#REF!</v>
      </c>
      <c r="D102" s="7" t="e">
        <f>tblDépenses5515355575961636669959111417202326[[#This Row],[Montant Théorique]]</f>
        <v>#REF!</v>
      </c>
      <c r="E102" s="77"/>
    </row>
    <row r="103" spans="2:5" ht="26.25" customHeight="1" thickBot="1">
      <c r="B103" s="62" t="e">
        <f>#REF!</f>
        <v>#REF!</v>
      </c>
      <c r="C103" s="69" t="e">
        <f>#REF!</f>
        <v>#REF!</v>
      </c>
      <c r="D103" s="7"/>
      <c r="E103" s="77"/>
    </row>
    <row r="104" spans="2:5" ht="26.25" customHeight="1" thickTop="1" thickBot="1">
      <c r="B104" s="9"/>
      <c r="C104" s="9"/>
      <c r="D104" s="9"/>
      <c r="E104" s="76"/>
    </row>
    <row r="105" spans="2:5" ht="26.25" customHeight="1" thickTop="1" thickBot="1">
      <c r="B105" s="61" t="e">
        <f>#REF!</f>
        <v>#REF!</v>
      </c>
      <c r="C105" s="69" t="e">
        <f>#REF!</f>
        <v>#REF!</v>
      </c>
      <c r="D105" s="10" t="e">
        <f>tblDépenses5515355575961636669959111417202326[[#This Row],[Montant Théorique]]</f>
        <v>#REF!</v>
      </c>
      <c r="E105" s="77"/>
    </row>
    <row r="106" spans="2:5" ht="26.25" customHeight="1" thickTop="1" thickBot="1">
      <c r="B106" s="61" t="e">
        <f>#REF!</f>
        <v>#REF!</v>
      </c>
      <c r="C106" s="69" t="e">
        <f>#REF!</f>
        <v>#REF!</v>
      </c>
      <c r="D106" s="10" t="e">
        <f>tblDépenses5515355575961636669959111417202326[[#This Row],[Montant Théorique]]</f>
        <v>#REF!</v>
      </c>
      <c r="E106" s="77"/>
    </row>
    <row r="107" spans="2:5" ht="26.25" customHeight="1" thickTop="1" thickBot="1">
      <c r="B107" s="61" t="e">
        <f>#REF!</f>
        <v>#REF!</v>
      </c>
      <c r="C107" s="69" t="e">
        <f>#REF!</f>
        <v>#REF!</v>
      </c>
      <c r="D107" s="10" t="e">
        <f>tblDépenses5515355575961636669959111417202326[[#This Row],[Montant Théorique]]</f>
        <v>#REF!</v>
      </c>
      <c r="E107" s="77"/>
    </row>
    <row r="108" spans="2:5" ht="26.25" customHeight="1" thickTop="1" thickBot="1">
      <c r="B108" s="61" t="e">
        <f>#REF!</f>
        <v>#REF!</v>
      </c>
      <c r="C108" s="69" t="e">
        <f>#REF!</f>
        <v>#REF!</v>
      </c>
      <c r="D108" s="10" t="e">
        <f>tblDépenses5515355575961636669959111417202326[[#This Row],[Montant Théorique]]</f>
        <v>#REF!</v>
      </c>
      <c r="E108" s="77"/>
    </row>
    <row r="109" spans="2:5" ht="26.25" customHeight="1" thickTop="1" thickBot="1">
      <c r="B109" s="61" t="e">
        <f>#REF!</f>
        <v>#REF!</v>
      </c>
      <c r="C109" s="69" t="e">
        <f>#REF!</f>
        <v>#REF!</v>
      </c>
      <c r="D109" s="10" t="e">
        <f>tblDépenses5515355575961636669959111417202326[[#This Row],[Montant Théorique]]</f>
        <v>#REF!</v>
      </c>
      <c r="E109" s="77"/>
    </row>
    <row r="110" spans="2:5" ht="26.25" customHeight="1" thickTop="1" thickBot="1">
      <c r="B110" s="61" t="e">
        <f>#REF!</f>
        <v>#REF!</v>
      </c>
      <c r="C110" s="69" t="e">
        <f>#REF!</f>
        <v>#REF!</v>
      </c>
      <c r="D110" s="10" t="e">
        <f>tblDépenses5515355575961636669959111417202326[[#This Row],[Montant Théorique]]</f>
        <v>#REF!</v>
      </c>
      <c r="E110" s="77"/>
    </row>
    <row r="111" spans="2:5" ht="26.25" customHeight="1" thickTop="1" thickBot="1">
      <c r="B111" s="61" t="e">
        <f>#REF!</f>
        <v>#REF!</v>
      </c>
      <c r="C111" s="69" t="e">
        <f>#REF!</f>
        <v>#REF!</v>
      </c>
      <c r="D111" s="10" t="e">
        <f>tblDépenses5515355575961636669959111417202326[[#This Row],[Montant Théorique]]</f>
        <v>#REF!</v>
      </c>
      <c r="E111" s="77"/>
    </row>
    <row r="112" spans="2:5" ht="26.25" customHeight="1" thickTop="1" thickBot="1">
      <c r="B112" s="61" t="e">
        <f>#REF!</f>
        <v>#REF!</v>
      </c>
      <c r="C112" s="69" t="e">
        <f>#REF!</f>
        <v>#REF!</v>
      </c>
      <c r="D112" s="10" t="e">
        <f>tblDépenses5515355575961636669959111417202326[[#This Row],[Montant Théorique]]</f>
        <v>#REF!</v>
      </c>
      <c r="E112" s="77"/>
    </row>
    <row r="113" spans="2:5" ht="26.25" customHeight="1" thickTop="1" thickBot="1">
      <c r="B113" s="61" t="e">
        <f>#REF!</f>
        <v>#REF!</v>
      </c>
      <c r="C113" s="69" t="e">
        <f>#REF!</f>
        <v>#REF!</v>
      </c>
      <c r="D113" s="10" t="e">
        <f>tblDépenses5515355575961636669959111417202326[[#This Row],[Montant Théorique]]</f>
        <v>#REF!</v>
      </c>
      <c r="E113" s="77"/>
    </row>
    <row r="114" spans="2:5" ht="26.25" customHeight="1" thickTop="1" thickBot="1">
      <c r="B114" s="61" t="e">
        <f>#REF!</f>
        <v>#REF!</v>
      </c>
      <c r="C114" s="69" t="e">
        <f>#REF!</f>
        <v>#REF!</v>
      </c>
      <c r="D114" s="10" t="e">
        <f>tblDépenses5515355575961636669959111417202326[[#This Row],[Montant Théorique]]</f>
        <v>#REF!</v>
      </c>
      <c r="E114" s="77"/>
    </row>
    <row r="115" spans="2:5" ht="26.25" customHeight="1" thickTop="1" thickBot="1">
      <c r="B115" s="61" t="e">
        <f>#REF!</f>
        <v>#REF!</v>
      </c>
      <c r="C115" s="69" t="e">
        <f>#REF!</f>
        <v>#REF!</v>
      </c>
      <c r="D115" s="10" t="e">
        <f>tblDépenses5515355575961636669959111417202326[[#This Row],[Montant Théorique]]</f>
        <v>#REF!</v>
      </c>
      <c r="E115" s="77"/>
    </row>
    <row r="116" spans="2:5" ht="26.25" customHeight="1" thickTop="1" thickBot="1">
      <c r="B116" s="61" t="e">
        <f>#REF!</f>
        <v>#REF!</v>
      </c>
      <c r="C116" s="69" t="e">
        <f>#REF!</f>
        <v>#REF!</v>
      </c>
      <c r="D116" s="10" t="e">
        <f>tblDépenses5515355575961636669959111417202326[[#This Row],[Montant Théorique]]</f>
        <v>#REF!</v>
      </c>
      <c r="E116" s="77"/>
    </row>
    <row r="117" spans="2:5" ht="26.25" customHeight="1" thickTop="1" thickBot="1">
      <c r="B117" s="61" t="e">
        <f>#REF!</f>
        <v>#REF!</v>
      </c>
      <c r="C117" s="69" t="e">
        <f>#REF!</f>
        <v>#REF!</v>
      </c>
      <c r="D117" s="10" t="e">
        <f>tblDépenses5515355575961636669959111417202326[[#This Row],[Montant Théorique]]</f>
        <v>#REF!</v>
      </c>
      <c r="E117" s="77"/>
    </row>
    <row r="118" spans="2:5" ht="26.25" customHeight="1" thickTop="1" thickBot="1">
      <c r="B118" s="61" t="e">
        <f>#REF!</f>
        <v>#REF!</v>
      </c>
      <c r="C118" s="69" t="e">
        <f>#REF!</f>
        <v>#REF!</v>
      </c>
      <c r="D118" s="10" t="e">
        <f>tblDépenses5515355575961636669959111417202326[[#This Row],[Montant Théorique]]</f>
        <v>#REF!</v>
      </c>
      <c r="E118" s="77"/>
    </row>
    <row r="119" spans="2:5" ht="26.25" customHeight="1" thickTop="1" thickBot="1">
      <c r="B119" s="61" t="e">
        <f>#REF!</f>
        <v>#REF!</v>
      </c>
      <c r="C119" s="69" t="e">
        <f>#REF!</f>
        <v>#REF!</v>
      </c>
      <c r="D119" s="10" t="e">
        <f>tblDépenses5515355575961636669959111417202326[[#This Row],[Montant Théorique]]</f>
        <v>#REF!</v>
      </c>
      <c r="E119" s="77"/>
    </row>
    <row r="120" spans="2:5" ht="26.25" customHeight="1" thickTop="1" thickBot="1">
      <c r="B120" s="61" t="e">
        <f>#REF!</f>
        <v>#REF!</v>
      </c>
      <c r="C120" s="69" t="e">
        <f>#REF!</f>
        <v>#REF!</v>
      </c>
      <c r="D120" s="10" t="e">
        <f>tblDépenses5515355575961636669959111417202326[[#This Row],[Montant Théorique]]</f>
        <v>#REF!</v>
      </c>
      <c r="E120" s="77"/>
    </row>
    <row r="121" spans="2:5" ht="26.25" customHeight="1" thickTop="1" thickBot="1">
      <c r="B121" s="61" t="e">
        <f>#REF!</f>
        <v>#REF!</v>
      </c>
      <c r="C121" s="69" t="e">
        <f>#REF!</f>
        <v>#REF!</v>
      </c>
      <c r="D121" s="10" t="e">
        <f>tblDépenses5515355575961636669959111417202326[[#This Row],[Montant Théorique]]</f>
        <v>#REF!</v>
      </c>
      <c r="E121" s="77"/>
    </row>
    <row r="122" spans="2:5" ht="26.25" customHeight="1" thickTop="1" thickBot="1">
      <c r="B122" s="61" t="e">
        <f>#REF!</f>
        <v>#REF!</v>
      </c>
      <c r="C122" s="69" t="e">
        <f>#REF!</f>
        <v>#REF!</v>
      </c>
      <c r="D122" s="10" t="e">
        <f>tblDépenses5515355575961636669959111417202326[[#This Row],[Montant Théorique]]</f>
        <v>#REF!</v>
      </c>
      <c r="E122" s="77"/>
    </row>
    <row r="123" spans="2:5" ht="26.25" customHeight="1" thickTop="1" thickBot="1">
      <c r="B123" s="61" t="e">
        <f>#REF!</f>
        <v>#REF!</v>
      </c>
      <c r="C123" s="69" t="e">
        <f>#REF!</f>
        <v>#REF!</v>
      </c>
      <c r="D123" s="10" t="e">
        <f>tblDépenses5515355575961636669959111417202326[[#This Row],[Montant Théorique]]</f>
        <v>#REF!</v>
      </c>
      <c r="E123" s="77"/>
    </row>
    <row r="124" spans="2:5" ht="26.25" customHeight="1" thickTop="1" thickBot="1">
      <c r="B124" s="61" t="e">
        <f>#REF!</f>
        <v>#REF!</v>
      </c>
      <c r="C124" s="69" t="e">
        <f>#REF!</f>
        <v>#REF!</v>
      </c>
      <c r="D124" s="10" t="e">
        <f>tblDépenses5515355575961636669959111417202326[[#This Row],[Montant Théorique]]</f>
        <v>#REF!</v>
      </c>
      <c r="E124" s="77"/>
    </row>
    <row r="125" spans="2:5" ht="26.25" customHeight="1" thickTop="1" thickBot="1">
      <c r="B125" s="11"/>
      <c r="C125" s="11"/>
      <c r="D125" s="11"/>
      <c r="E125" s="76"/>
    </row>
    <row r="126" spans="2:5" ht="26.25" customHeight="1" thickTop="1" thickBot="1">
      <c r="B126" s="61" t="e">
        <f>#REF!</f>
        <v>#REF!</v>
      </c>
      <c r="C126" s="69" t="e">
        <f>#REF!</f>
        <v>#REF!</v>
      </c>
      <c r="D126" s="12" t="e">
        <f>tblDépenses5515355575961636669959111417202326[[#This Row],[Montant Théorique]]</f>
        <v>#REF!</v>
      </c>
      <c r="E126" s="77"/>
    </row>
    <row r="127" spans="2:5" ht="26.25" customHeight="1" thickTop="1" thickBot="1">
      <c r="B127" s="61" t="e">
        <f>#REF!</f>
        <v>#REF!</v>
      </c>
      <c r="C127" s="69" t="e">
        <f>#REF!</f>
        <v>#REF!</v>
      </c>
      <c r="D127" s="12" t="e">
        <f>tblDépenses5515355575961636669959111417202326[[#This Row],[Montant Théorique]]</f>
        <v>#REF!</v>
      </c>
      <c r="E127" s="77"/>
    </row>
    <row r="128" spans="2:5" ht="26.25" customHeight="1" thickTop="1" thickBot="1">
      <c r="B128" s="61" t="e">
        <f>#REF!</f>
        <v>#REF!</v>
      </c>
      <c r="C128" s="69" t="e">
        <f>#REF!</f>
        <v>#REF!</v>
      </c>
      <c r="D128" s="12" t="e">
        <f>tblDépenses5515355575961636669959111417202326[[#This Row],[Montant Théorique]]</f>
        <v>#REF!</v>
      </c>
      <c r="E128" s="77"/>
    </row>
    <row r="129" spans="2:5" ht="26.25" customHeight="1" thickTop="1" thickBot="1">
      <c r="B129" s="61" t="e">
        <f>#REF!</f>
        <v>#REF!</v>
      </c>
      <c r="C129" s="69" t="e">
        <f>#REF!</f>
        <v>#REF!</v>
      </c>
      <c r="D129" s="12" t="e">
        <f>tblDépenses5515355575961636669959111417202326[[#This Row],[Montant Théorique]]</f>
        <v>#REF!</v>
      </c>
      <c r="E129" s="77"/>
    </row>
    <row r="130" spans="2:5" ht="26.25" customHeight="1" thickTop="1" thickBot="1">
      <c r="B130" s="61" t="e">
        <f>#REF!</f>
        <v>#REF!</v>
      </c>
      <c r="C130" s="69" t="e">
        <f>#REF!</f>
        <v>#REF!</v>
      </c>
      <c r="D130" s="12" t="e">
        <f>tblDépenses5515355575961636669959111417202326[[#This Row],[Montant Théorique]]</f>
        <v>#REF!</v>
      </c>
      <c r="E130" s="77"/>
    </row>
    <row r="131" spans="2:5" ht="26.25" customHeight="1" thickTop="1" thickBot="1">
      <c r="B131" s="61" t="e">
        <f>#REF!</f>
        <v>#REF!</v>
      </c>
      <c r="C131" s="69" t="e">
        <f>#REF!</f>
        <v>#REF!</v>
      </c>
      <c r="D131" s="12" t="e">
        <f>tblDépenses5515355575961636669959111417202326[[#This Row],[Montant Théorique]]</f>
        <v>#REF!</v>
      </c>
      <c r="E131" s="77"/>
    </row>
    <row r="132" spans="2:5" ht="26.25" customHeight="1" thickTop="1" thickBot="1">
      <c r="B132" s="61" t="e">
        <f>#REF!</f>
        <v>#REF!</v>
      </c>
      <c r="C132" s="69" t="e">
        <f>#REF!</f>
        <v>#REF!</v>
      </c>
      <c r="D132" s="12" t="e">
        <f>tblDépenses5515355575961636669959111417202326[[#This Row],[Montant Théorique]]</f>
        <v>#REF!</v>
      </c>
      <c r="E132" s="77"/>
    </row>
    <row r="133" spans="2:5" ht="26.25" customHeight="1" thickTop="1" thickBot="1">
      <c r="B133" s="61" t="e">
        <f>#REF!</f>
        <v>#REF!</v>
      </c>
      <c r="C133" s="69" t="e">
        <f>#REF!</f>
        <v>#REF!</v>
      </c>
      <c r="D133" s="12" t="e">
        <f>tblDépenses5515355575961636669959111417202326[[#This Row],[Montant Théorique]]</f>
        <v>#REF!</v>
      </c>
      <c r="E133" s="77"/>
    </row>
    <row r="134" spans="2:5" ht="26.25" customHeight="1" thickTop="1" thickBot="1">
      <c r="B134" s="61" t="e">
        <f>#REF!</f>
        <v>#REF!</v>
      </c>
      <c r="C134" s="69" t="e">
        <f>#REF!</f>
        <v>#REF!</v>
      </c>
      <c r="D134" s="12" t="e">
        <f>tblDépenses5515355575961636669959111417202326[[#This Row],[Montant Théorique]]</f>
        <v>#REF!</v>
      </c>
      <c r="E134" s="77"/>
    </row>
    <row r="135" spans="2:5" ht="26.25" customHeight="1" thickTop="1" thickBot="1">
      <c r="B135" s="61" t="e">
        <f>#REF!</f>
        <v>#REF!</v>
      </c>
      <c r="C135" s="69" t="e">
        <f>#REF!</f>
        <v>#REF!</v>
      </c>
      <c r="D135" s="12" t="e">
        <f>tblDépenses5515355575961636669959111417202326[[#This Row],[Montant Théorique]]</f>
        <v>#REF!</v>
      </c>
      <c r="E135" s="77"/>
    </row>
    <row r="136" spans="2:5" ht="26.25" customHeight="1" thickTop="1" thickBot="1">
      <c r="B136" s="61" t="e">
        <f>#REF!</f>
        <v>#REF!</v>
      </c>
      <c r="C136" s="69" t="e">
        <f>#REF!</f>
        <v>#REF!</v>
      </c>
      <c r="D136" s="12" t="e">
        <f>tblDépenses5515355575961636669959111417202326[[#This Row],[Montant Théorique]]</f>
        <v>#REF!</v>
      </c>
      <c r="E136" s="77"/>
    </row>
    <row r="137" spans="2:5" ht="26.25" customHeight="1" thickTop="1" thickBot="1">
      <c r="B137" s="61" t="e">
        <f>#REF!</f>
        <v>#REF!</v>
      </c>
      <c r="C137" s="69" t="e">
        <f>#REF!</f>
        <v>#REF!</v>
      </c>
      <c r="D137" s="12" t="e">
        <f>tblDépenses5515355575961636669959111417202326[[#This Row],[Montant Théorique]]</f>
        <v>#REF!</v>
      </c>
      <c r="E137" s="77"/>
    </row>
    <row r="138" spans="2:5" ht="26.25" customHeight="1" thickTop="1" thickBot="1">
      <c r="B138" s="61" t="e">
        <f>#REF!</f>
        <v>#REF!</v>
      </c>
      <c r="C138" s="69" t="e">
        <f>#REF!</f>
        <v>#REF!</v>
      </c>
      <c r="D138" s="12" t="e">
        <f>tblDépenses5515355575961636669959111417202326[[#This Row],[Montant Théorique]]</f>
        <v>#REF!</v>
      </c>
      <c r="E138" s="77"/>
    </row>
    <row r="139" spans="2:5" ht="26.25" customHeight="1" thickTop="1" thickBot="1">
      <c r="B139" s="61" t="e">
        <f>#REF!</f>
        <v>#REF!</v>
      </c>
      <c r="C139" s="69" t="e">
        <f>#REF!</f>
        <v>#REF!</v>
      </c>
      <c r="D139" s="12" t="e">
        <f>tblDépenses5515355575961636669959111417202326[[#This Row],[Montant Théorique]]</f>
        <v>#REF!</v>
      </c>
      <c r="E139" s="77"/>
    </row>
    <row r="140" spans="2:5" ht="26.25" customHeight="1" thickTop="1" thickBot="1">
      <c r="B140" s="61" t="e">
        <f>#REF!</f>
        <v>#REF!</v>
      </c>
      <c r="C140" s="69" t="e">
        <f>#REF!</f>
        <v>#REF!</v>
      </c>
      <c r="D140" s="12" t="e">
        <f>tblDépenses5515355575961636669959111417202326[[#This Row],[Montant Théorique]]</f>
        <v>#REF!</v>
      </c>
      <c r="E140" s="77"/>
    </row>
    <row r="141" spans="2:5" ht="26.25" customHeight="1" thickTop="1" thickBot="1">
      <c r="B141" s="61" t="e">
        <f>#REF!</f>
        <v>#REF!</v>
      </c>
      <c r="C141" s="69" t="e">
        <f>#REF!</f>
        <v>#REF!</v>
      </c>
      <c r="D141" s="12" t="e">
        <f>tblDépenses5515355575961636669959111417202326[[#This Row],[Montant Théorique]]</f>
        <v>#REF!</v>
      </c>
      <c r="E141" s="77"/>
    </row>
    <row r="142" spans="2:5" ht="26.25" customHeight="1" thickTop="1" thickBot="1">
      <c r="B142" s="61" t="e">
        <f>#REF!</f>
        <v>#REF!</v>
      </c>
      <c r="C142" s="69" t="e">
        <f>#REF!</f>
        <v>#REF!</v>
      </c>
      <c r="D142" s="12" t="e">
        <f>tblDépenses5515355575961636669959111417202326[[#This Row],[Montant Théorique]]</f>
        <v>#REF!</v>
      </c>
      <c r="E142" s="77"/>
    </row>
    <row r="143" spans="2:5" ht="26.25" customHeight="1" thickTop="1" thickBot="1">
      <c r="B143" s="61" t="e">
        <f>#REF!</f>
        <v>#REF!</v>
      </c>
      <c r="C143" s="69" t="e">
        <f>#REF!</f>
        <v>#REF!</v>
      </c>
      <c r="D143" s="12" t="e">
        <f>tblDépenses5515355575961636669959111417202326[[#This Row],[Montant Théorique]]</f>
        <v>#REF!</v>
      </c>
      <c r="E143" s="77"/>
    </row>
    <row r="144" spans="2:5" ht="26.25" customHeight="1" thickTop="1" thickBot="1">
      <c r="B144" s="61" t="e">
        <f>#REF!</f>
        <v>#REF!</v>
      </c>
      <c r="C144" s="69" t="e">
        <f>#REF!</f>
        <v>#REF!</v>
      </c>
      <c r="D144" s="12" t="e">
        <f>tblDépenses5515355575961636669959111417202326[[#This Row],[Montant Théorique]]</f>
        <v>#REF!</v>
      </c>
      <c r="E144" s="77"/>
    </row>
    <row r="145" spans="2:5" ht="26.25" customHeight="1" thickTop="1" thickBot="1">
      <c r="B145" s="61" t="e">
        <f>#REF!</f>
        <v>#REF!</v>
      </c>
      <c r="C145" s="69" t="e">
        <f>#REF!</f>
        <v>#REF!</v>
      </c>
      <c r="D145" s="12" t="e">
        <f>tblDépenses5515355575961636669959111417202326[[#This Row],[Montant Théorique]]</f>
        <v>#REF!</v>
      </c>
      <c r="E145" s="77"/>
    </row>
    <row r="146" spans="2:5" ht="26.25" customHeight="1" thickTop="1" thickBot="1">
      <c r="B146" s="14"/>
      <c r="C146" s="14"/>
      <c r="D146" s="14"/>
      <c r="E146" s="78"/>
    </row>
    <row r="147" spans="2:5" ht="26.25" customHeight="1" thickTop="1" thickBot="1">
      <c r="B147" s="63" t="e">
        <f>#REF!</f>
        <v>#REF!</v>
      </c>
      <c r="C147" s="69" t="e">
        <f>#REF!</f>
        <v>#REF!</v>
      </c>
      <c r="D147" s="13" t="e">
        <f>tblDépenses5515355575961636669959111417202326[[#This Row],[Montant Théorique]]</f>
        <v>#REF!</v>
      </c>
      <c r="E147" s="77"/>
    </row>
    <row r="148" spans="2:5" ht="26.25" customHeight="1" thickTop="1" thickBot="1">
      <c r="B148" s="63" t="e">
        <f>#REF!</f>
        <v>#REF!</v>
      </c>
      <c r="C148" s="69" t="e">
        <f>#REF!</f>
        <v>#REF!</v>
      </c>
      <c r="D148" s="13" t="e">
        <f>tblDépenses5515355575961636669959111417202326[[#This Row],[Montant Théorique]]</f>
        <v>#REF!</v>
      </c>
      <c r="E148" s="77"/>
    </row>
    <row r="149" spans="2:5" ht="26.25" customHeight="1" thickTop="1" thickBot="1">
      <c r="B149" s="63" t="e">
        <f>#REF!</f>
        <v>#REF!</v>
      </c>
      <c r="C149" s="69" t="e">
        <f>#REF!</f>
        <v>#REF!</v>
      </c>
      <c r="D149" s="13" t="e">
        <f>tblDépenses5515355575961636669959111417202326[[#This Row],[Montant Théorique]]</f>
        <v>#REF!</v>
      </c>
      <c r="E149" s="77"/>
    </row>
    <row r="150" spans="2:5" ht="26.25" customHeight="1" thickTop="1" thickBot="1">
      <c r="B150" s="63" t="e">
        <f>#REF!</f>
        <v>#REF!</v>
      </c>
      <c r="C150" s="69" t="e">
        <f>#REF!</f>
        <v>#REF!</v>
      </c>
      <c r="D150" s="13" t="e">
        <f>tblDépenses5515355575961636669959111417202326[[#This Row],[Montant Théorique]]</f>
        <v>#REF!</v>
      </c>
      <c r="E150" s="77"/>
    </row>
    <row r="151" spans="2:5" ht="26.25" customHeight="1" thickTop="1" thickBot="1">
      <c r="B151" s="63" t="e">
        <f>#REF!</f>
        <v>#REF!</v>
      </c>
      <c r="C151" s="69" t="e">
        <f>#REF!</f>
        <v>#REF!</v>
      </c>
      <c r="D151" s="13" t="e">
        <f>tblDépenses5515355575961636669959111417202326[[#This Row],[Montant Théorique]]</f>
        <v>#REF!</v>
      </c>
      <c r="E151" s="77"/>
    </row>
    <row r="152" spans="2:5" ht="26.25" customHeight="1" thickTop="1" thickBot="1">
      <c r="B152" s="63" t="e">
        <f>#REF!</f>
        <v>#REF!</v>
      </c>
      <c r="C152" s="69" t="e">
        <f>#REF!</f>
        <v>#REF!</v>
      </c>
      <c r="D152" s="13" t="e">
        <f>tblDépenses5515355575961636669959111417202326[[#This Row],[Montant Théorique]]</f>
        <v>#REF!</v>
      </c>
      <c r="E152" s="77"/>
    </row>
    <row r="153" spans="2:5" ht="26.25" customHeight="1" thickTop="1" thickBot="1">
      <c r="B153" s="63" t="e">
        <f>#REF!</f>
        <v>#REF!</v>
      </c>
      <c r="C153" s="69" t="e">
        <f>#REF!</f>
        <v>#REF!</v>
      </c>
      <c r="D153" s="13" t="e">
        <f>tblDépenses5515355575961636669959111417202326[[#This Row],[Montant Théorique]]</f>
        <v>#REF!</v>
      </c>
      <c r="E153" s="77"/>
    </row>
    <row r="154" spans="2:5" ht="26.25" customHeight="1" thickTop="1" thickBot="1">
      <c r="B154" s="63" t="e">
        <f>#REF!</f>
        <v>#REF!</v>
      </c>
      <c r="C154" s="69" t="e">
        <f>#REF!</f>
        <v>#REF!</v>
      </c>
      <c r="D154" s="13" t="e">
        <f>tblDépenses5515355575961636669959111417202326[[#This Row],[Montant Théorique]]</f>
        <v>#REF!</v>
      </c>
      <c r="E154" s="77"/>
    </row>
    <row r="155" spans="2:5" ht="26.25" customHeight="1" thickTop="1" thickBot="1">
      <c r="B155" s="63" t="e">
        <f>#REF!</f>
        <v>#REF!</v>
      </c>
      <c r="C155" s="69" t="e">
        <f>#REF!</f>
        <v>#REF!</v>
      </c>
      <c r="D155" s="13" t="e">
        <f>tblDépenses5515355575961636669959111417202326[[#This Row],[Montant Théorique]]</f>
        <v>#REF!</v>
      </c>
      <c r="E155" s="77"/>
    </row>
    <row r="156" spans="2:5" ht="26.25" customHeight="1" thickTop="1" thickBot="1">
      <c r="B156" s="63" t="e">
        <f>#REF!</f>
        <v>#REF!</v>
      </c>
      <c r="C156" s="69" t="e">
        <f>#REF!</f>
        <v>#REF!</v>
      </c>
      <c r="D156" s="13" t="e">
        <f>tblDépenses5515355575961636669959111417202326[[#This Row],[Montant Théorique]]</f>
        <v>#REF!</v>
      </c>
      <c r="E156" s="77"/>
    </row>
    <row r="157" spans="2:5" ht="26.25" customHeight="1" thickTop="1" thickBot="1">
      <c r="B157" s="63" t="e">
        <f>#REF!</f>
        <v>#REF!</v>
      </c>
      <c r="C157" s="69" t="e">
        <f>#REF!</f>
        <v>#REF!</v>
      </c>
      <c r="D157" s="13" t="e">
        <f>tblDépenses5515355575961636669959111417202326[[#This Row],[Montant Théorique]]</f>
        <v>#REF!</v>
      </c>
      <c r="E157" s="77"/>
    </row>
    <row r="158" spans="2:5" ht="26.25" customHeight="1" thickTop="1" thickBot="1">
      <c r="B158" s="63" t="e">
        <f>#REF!</f>
        <v>#REF!</v>
      </c>
      <c r="C158" s="69" t="e">
        <f>#REF!</f>
        <v>#REF!</v>
      </c>
      <c r="D158" s="13" t="e">
        <f>tblDépenses5515355575961636669959111417202326[[#This Row],[Montant Théorique]]</f>
        <v>#REF!</v>
      </c>
      <c r="E158" s="77"/>
    </row>
    <row r="159" spans="2:5" ht="26.25" customHeight="1" thickTop="1" thickBot="1">
      <c r="B159" s="63" t="e">
        <f>#REF!</f>
        <v>#REF!</v>
      </c>
      <c r="C159" s="69" t="e">
        <f>#REF!</f>
        <v>#REF!</v>
      </c>
      <c r="D159" s="13" t="e">
        <f>tblDépenses5515355575961636669959111417202326[[#This Row],[Montant Théorique]]</f>
        <v>#REF!</v>
      </c>
      <c r="E159" s="77"/>
    </row>
    <row r="160" spans="2:5" ht="26.25" customHeight="1" thickTop="1" thickBot="1">
      <c r="B160" s="63" t="e">
        <f>#REF!</f>
        <v>#REF!</v>
      </c>
      <c r="C160" s="69" t="e">
        <f>#REF!</f>
        <v>#REF!</v>
      </c>
      <c r="D160" s="13" t="e">
        <f>tblDépenses5515355575961636669959111417202326[[#This Row],[Montant Théorique]]</f>
        <v>#REF!</v>
      </c>
      <c r="E160" s="77"/>
    </row>
    <row r="161" spans="2:5" ht="26.25" customHeight="1" thickTop="1" thickBot="1">
      <c r="B161" s="63" t="e">
        <f>#REF!</f>
        <v>#REF!</v>
      </c>
      <c r="C161" s="69" t="e">
        <f>#REF!</f>
        <v>#REF!</v>
      </c>
      <c r="D161" s="13" t="e">
        <f>tblDépenses5515355575961636669959111417202326[[#This Row],[Montant Théorique]]</f>
        <v>#REF!</v>
      </c>
      <c r="E161" s="77"/>
    </row>
    <row r="162" spans="2:5" ht="26.25" customHeight="1" thickTop="1" thickBot="1">
      <c r="B162" s="63" t="e">
        <f>#REF!</f>
        <v>#REF!</v>
      </c>
      <c r="C162" s="69" t="e">
        <f>#REF!</f>
        <v>#REF!</v>
      </c>
      <c r="D162" s="13" t="e">
        <f>tblDépenses5515355575961636669959111417202326[[#This Row],[Montant Théorique]]</f>
        <v>#REF!</v>
      </c>
      <c r="E162" s="77"/>
    </row>
    <row r="163" spans="2:5" ht="26.25" customHeight="1" thickTop="1" thickBot="1">
      <c r="B163" s="63" t="e">
        <f>#REF!</f>
        <v>#REF!</v>
      </c>
      <c r="C163" s="69" t="e">
        <f>#REF!</f>
        <v>#REF!</v>
      </c>
      <c r="D163" s="13" t="e">
        <f>tblDépenses5515355575961636669959111417202326[[#This Row],[Montant Théorique]]</f>
        <v>#REF!</v>
      </c>
      <c r="E163" s="77"/>
    </row>
    <row r="164" spans="2:5" ht="26.25" customHeight="1" thickTop="1" thickBot="1">
      <c r="B164" s="63" t="e">
        <f>#REF!</f>
        <v>#REF!</v>
      </c>
      <c r="C164" s="69" t="e">
        <f>#REF!</f>
        <v>#REF!</v>
      </c>
      <c r="D164" s="13" t="e">
        <f>tblDépenses5515355575961636669959111417202326[[#This Row],[Montant Théorique]]</f>
        <v>#REF!</v>
      </c>
      <c r="E164" s="77"/>
    </row>
    <row r="165" spans="2:5" ht="26.25" customHeight="1" thickTop="1" thickBot="1">
      <c r="B165" s="63" t="e">
        <f>#REF!</f>
        <v>#REF!</v>
      </c>
      <c r="C165" s="69" t="e">
        <f>#REF!</f>
        <v>#REF!</v>
      </c>
      <c r="D165" s="13" t="e">
        <f>tblDépenses5515355575961636669959111417202326[[#This Row],[Montant Théorique]]</f>
        <v>#REF!</v>
      </c>
      <c r="E165" s="77"/>
    </row>
    <row r="166" spans="2:5" ht="26.25" customHeight="1" thickTop="1" thickBot="1">
      <c r="B166" s="63" t="e">
        <f>#REF!</f>
        <v>#REF!</v>
      </c>
      <c r="C166" s="69" t="e">
        <f>#REF!</f>
        <v>#REF!</v>
      </c>
      <c r="D166" s="13" t="e">
        <f>tblDépenses5515355575961636669959111417202326[[#This Row],[Montant Théorique]]</f>
        <v>#REF!</v>
      </c>
      <c r="E166" s="77"/>
    </row>
    <row r="167" spans="2:5" ht="26.25" customHeight="1" thickTop="1" thickBot="1">
      <c r="B167" s="63" t="e">
        <f>#REF!</f>
        <v>#REF!</v>
      </c>
      <c r="C167" s="69" t="e">
        <f>#REF!</f>
        <v>#REF!</v>
      </c>
      <c r="D167" s="13" t="e">
        <f>tblDépenses5515355575961636669959111417202326[[#This Row],[Montant Théorique]]</f>
        <v>#REF!</v>
      </c>
      <c r="E167" s="77"/>
    </row>
    <row r="168" spans="2:5" ht="26.25" customHeight="1" thickTop="1" thickBot="1">
      <c r="B168" s="63" t="e">
        <f>#REF!</f>
        <v>#REF!</v>
      </c>
      <c r="C168" s="69" t="e">
        <f>#REF!</f>
        <v>#REF!</v>
      </c>
      <c r="D168" s="13" t="e">
        <f>tblDépenses5515355575961636669959111417202326[[#This Row],[Montant Théorique]]</f>
        <v>#REF!</v>
      </c>
      <c r="E168" s="77"/>
    </row>
    <row r="169" spans="2:5" ht="26.25" customHeight="1" thickTop="1" thickBot="1">
      <c r="B169" s="63" t="e">
        <f>#REF!</f>
        <v>#REF!</v>
      </c>
      <c r="C169" s="69" t="e">
        <f>#REF!</f>
        <v>#REF!</v>
      </c>
      <c r="D169" s="13" t="e">
        <f>tblDépenses5515355575961636669959111417202326[[#This Row],[Montant Théorique]]</f>
        <v>#REF!</v>
      </c>
      <c r="E169" s="77"/>
    </row>
    <row r="170" spans="2:5" ht="26.25" customHeight="1" thickTop="1" thickBot="1">
      <c r="B170" s="63" t="e">
        <f>#REF!</f>
        <v>#REF!</v>
      </c>
      <c r="C170" s="69" t="e">
        <f>#REF!</f>
        <v>#REF!</v>
      </c>
      <c r="D170" s="13" t="e">
        <f>tblDépenses5515355575961636669959111417202326[[#This Row],[Montant Théorique]]</f>
        <v>#REF!</v>
      </c>
      <c r="E170" s="77"/>
    </row>
    <row r="171" spans="2:5" ht="26.25" customHeight="1" thickTop="1" thickBot="1">
      <c r="B171" s="63" t="e">
        <f>#REF!</f>
        <v>#REF!</v>
      </c>
      <c r="C171" s="69" t="e">
        <f>#REF!</f>
        <v>#REF!</v>
      </c>
      <c r="D171" s="13" t="e">
        <f>tblDépenses5515355575961636669959111417202326[[#This Row],[Montant Théorique]]</f>
        <v>#REF!</v>
      </c>
      <c r="E171" s="77"/>
    </row>
    <row r="172" spans="2:5" ht="26.25" customHeight="1" thickTop="1" thickBot="1">
      <c r="B172" s="63" t="e">
        <f>#REF!</f>
        <v>#REF!</v>
      </c>
      <c r="C172" s="69" t="e">
        <f>#REF!</f>
        <v>#REF!</v>
      </c>
      <c r="D172" s="13" t="e">
        <f>tblDépenses5515355575961636669959111417202326[[#This Row],[Montant Théorique]]</f>
        <v>#REF!</v>
      </c>
      <c r="E172" s="77"/>
    </row>
    <row r="173" spans="2:5" ht="26.25" customHeight="1" thickTop="1" thickBot="1">
      <c r="B173" s="63" t="e">
        <f>#REF!</f>
        <v>#REF!</v>
      </c>
      <c r="C173" s="69" t="e">
        <f>#REF!</f>
        <v>#REF!</v>
      </c>
      <c r="D173" s="13" t="e">
        <f>tblDépenses5515355575961636669959111417202326[[#This Row],[Montant Théorique]]</f>
        <v>#REF!</v>
      </c>
      <c r="E173" s="77"/>
    </row>
    <row r="174" spans="2:5" ht="26.25" customHeight="1" thickTop="1" thickBot="1">
      <c r="B174" s="63" t="e">
        <f>#REF!</f>
        <v>#REF!</v>
      </c>
      <c r="C174" s="69" t="e">
        <f>#REF!</f>
        <v>#REF!</v>
      </c>
      <c r="D174" s="13" t="e">
        <f>tblDépenses5515355575961636669959111417202326[[#This Row],[Montant Théorique]]</f>
        <v>#REF!</v>
      </c>
      <c r="E174" s="77"/>
    </row>
    <row r="175" spans="2:5" ht="26.25" customHeight="1" thickTop="1" thickBot="1">
      <c r="B175" s="63" t="e">
        <f>#REF!</f>
        <v>#REF!</v>
      </c>
      <c r="C175" s="69" t="e">
        <f>#REF!</f>
        <v>#REF!</v>
      </c>
      <c r="D175" s="13" t="e">
        <f>tblDépenses5515355575961636669959111417202326[[#This Row],[Montant Théorique]]</f>
        <v>#REF!</v>
      </c>
      <c r="E175" s="77"/>
    </row>
    <row r="176" spans="2:5" ht="26.25" customHeight="1" thickTop="1" thickBot="1">
      <c r="B176" s="63" t="e">
        <f>#REF!</f>
        <v>#REF!</v>
      </c>
      <c r="C176" s="69" t="e">
        <f>#REF!</f>
        <v>#REF!</v>
      </c>
      <c r="D176" s="13" t="e">
        <f>tblDépenses5515355575961636669959111417202326[[#This Row],[Montant Théorique]]</f>
        <v>#REF!</v>
      </c>
      <c r="E176" s="77"/>
    </row>
    <row r="177" spans="2:5" ht="26.25" customHeight="1" thickTop="1" thickBot="1">
      <c r="B177" s="15"/>
      <c r="C177" s="15"/>
      <c r="D177" s="15"/>
      <c r="E177" s="76"/>
    </row>
    <row r="178" spans="2:5" ht="26.25" customHeight="1" thickTop="1" thickBot="1">
      <c r="B178" s="63" t="e">
        <f>#REF!</f>
        <v>#REF!</v>
      </c>
      <c r="C178" s="70" t="e">
        <f>#REF!</f>
        <v>#REF!</v>
      </c>
      <c r="D178" s="16" t="e">
        <f>tblDépenses5515355575961636669959111417202326[[#This Row],[Montant Théorique]]</f>
        <v>#REF!</v>
      </c>
      <c r="E178" s="77"/>
    </row>
    <row r="179" spans="2:5" ht="26.25" customHeight="1" thickTop="1" thickBot="1">
      <c r="B179" s="63" t="e">
        <f>#REF!</f>
        <v>#REF!</v>
      </c>
      <c r="C179" s="70" t="e">
        <f>#REF!</f>
        <v>#REF!</v>
      </c>
      <c r="D179" s="16" t="e">
        <f>tblDépenses5515355575961636669959111417202326[[#This Row],[Montant Théorique]]</f>
        <v>#REF!</v>
      </c>
      <c r="E179" s="77"/>
    </row>
    <row r="180" spans="2:5" ht="26.25" customHeight="1" thickTop="1" thickBot="1">
      <c r="B180" s="63" t="e">
        <f>#REF!</f>
        <v>#REF!</v>
      </c>
      <c r="C180" s="70" t="e">
        <f>#REF!</f>
        <v>#REF!</v>
      </c>
      <c r="D180" s="16" t="e">
        <f>tblDépenses5515355575961636669959111417202326[[#This Row],[Montant Théorique]]</f>
        <v>#REF!</v>
      </c>
      <c r="E180" s="77"/>
    </row>
    <row r="181" spans="2:5" ht="26.25" customHeight="1" thickTop="1" thickBot="1">
      <c r="B181" s="63" t="e">
        <f>#REF!</f>
        <v>#REF!</v>
      </c>
      <c r="C181" s="70" t="e">
        <f>#REF!</f>
        <v>#REF!</v>
      </c>
      <c r="D181" s="16" t="e">
        <f>tblDépenses5515355575961636669959111417202326[[#This Row],[Montant Théorique]]</f>
        <v>#REF!</v>
      </c>
      <c r="E181" s="77"/>
    </row>
    <row r="182" spans="2:5" ht="26.25" customHeight="1" thickTop="1" thickBot="1">
      <c r="B182" s="63" t="e">
        <f>#REF!</f>
        <v>#REF!</v>
      </c>
      <c r="C182" s="70" t="e">
        <f>#REF!</f>
        <v>#REF!</v>
      </c>
      <c r="D182" s="16" t="e">
        <f>tblDépenses5515355575961636669959111417202326[[#This Row],[Montant Théorique]]</f>
        <v>#REF!</v>
      </c>
      <c r="E182" s="77"/>
    </row>
    <row r="183" spans="2:5" ht="26.25" customHeight="1" thickTop="1" thickBot="1">
      <c r="B183" s="63" t="e">
        <f>#REF!</f>
        <v>#REF!</v>
      </c>
      <c r="C183" s="70" t="e">
        <f>#REF!</f>
        <v>#REF!</v>
      </c>
      <c r="D183" s="16" t="e">
        <f>tblDépenses5515355575961636669959111417202326[[#This Row],[Montant Théorique]]</f>
        <v>#REF!</v>
      </c>
      <c r="E183" s="77"/>
    </row>
    <row r="184" spans="2:5" ht="26.25" customHeight="1" thickTop="1" thickBot="1">
      <c r="B184" s="63" t="e">
        <f>#REF!</f>
        <v>#REF!</v>
      </c>
      <c r="C184" s="70" t="e">
        <f>#REF!</f>
        <v>#REF!</v>
      </c>
      <c r="D184" s="16" t="e">
        <f>tblDépenses5515355575961636669959111417202326[[#This Row],[Montant Théorique]]</f>
        <v>#REF!</v>
      </c>
      <c r="E184" s="77"/>
    </row>
    <row r="185" spans="2:5" ht="26.25" customHeight="1" thickTop="1" thickBot="1">
      <c r="B185" s="63" t="e">
        <f>#REF!</f>
        <v>#REF!</v>
      </c>
      <c r="C185" s="70" t="e">
        <f>#REF!</f>
        <v>#REF!</v>
      </c>
      <c r="D185" s="16" t="e">
        <f>tblDépenses5515355575961636669959111417202326[[#This Row],[Montant Théorique]]</f>
        <v>#REF!</v>
      </c>
      <c r="E185" s="77"/>
    </row>
    <row r="186" spans="2:5" ht="26.25" customHeight="1" thickTop="1" thickBot="1">
      <c r="B186" s="63" t="e">
        <f>#REF!</f>
        <v>#REF!</v>
      </c>
      <c r="C186" s="70" t="e">
        <f>#REF!</f>
        <v>#REF!</v>
      </c>
      <c r="D186" s="16" t="e">
        <f>tblDépenses5515355575961636669959111417202326[[#This Row],[Montant Théorique]]</f>
        <v>#REF!</v>
      </c>
      <c r="E186" s="77"/>
    </row>
    <row r="187" spans="2:5" ht="26.25" customHeight="1" thickTop="1" thickBot="1">
      <c r="B187" s="63" t="e">
        <f>#REF!</f>
        <v>#REF!</v>
      </c>
      <c r="C187" s="70" t="e">
        <f>#REF!</f>
        <v>#REF!</v>
      </c>
      <c r="D187" s="16" t="e">
        <f>tblDépenses5515355575961636669959111417202326[[#This Row],[Montant Théorique]]</f>
        <v>#REF!</v>
      </c>
      <c r="E187" s="77"/>
    </row>
    <row r="188" spans="2:5" ht="26.25" customHeight="1" thickTop="1" thickBot="1">
      <c r="B188" s="63" t="e">
        <f>#REF!</f>
        <v>#REF!</v>
      </c>
      <c r="C188" s="70" t="e">
        <f>#REF!</f>
        <v>#REF!</v>
      </c>
      <c r="D188" s="16" t="e">
        <f>tblDépenses5515355575961636669959111417202326[[#This Row],[Montant Théorique]]</f>
        <v>#REF!</v>
      </c>
      <c r="E188" s="77"/>
    </row>
    <row r="189" spans="2:5" ht="26.25" customHeight="1" thickTop="1" thickBot="1">
      <c r="B189" s="63" t="e">
        <f>#REF!</f>
        <v>#REF!</v>
      </c>
      <c r="C189" s="70" t="e">
        <f>#REF!</f>
        <v>#REF!</v>
      </c>
      <c r="D189" s="16" t="e">
        <f>tblDépenses5515355575961636669959111417202326[[#This Row],[Montant Théorique]]</f>
        <v>#REF!</v>
      </c>
      <c r="E189" s="77"/>
    </row>
    <row r="190" spans="2:5" ht="26.25" customHeight="1" thickTop="1" thickBot="1">
      <c r="B190" s="63" t="e">
        <f>#REF!</f>
        <v>#REF!</v>
      </c>
      <c r="C190" s="70" t="e">
        <f>#REF!</f>
        <v>#REF!</v>
      </c>
      <c r="D190" s="16" t="e">
        <f>tblDépenses5515355575961636669959111417202326[[#This Row],[Montant Théorique]]</f>
        <v>#REF!</v>
      </c>
      <c r="E190" s="77"/>
    </row>
    <row r="191" spans="2:5" ht="26.25" customHeight="1" thickTop="1" thickBot="1">
      <c r="B191" s="63" t="e">
        <f>#REF!</f>
        <v>#REF!</v>
      </c>
      <c r="C191" s="70" t="e">
        <f>#REF!</f>
        <v>#REF!</v>
      </c>
      <c r="D191" s="16" t="e">
        <f>tblDépenses5515355575961636669959111417202326[[#This Row],[Montant Théorique]]</f>
        <v>#REF!</v>
      </c>
      <c r="E191" s="77"/>
    </row>
    <row r="192" spans="2:5" ht="26.25" customHeight="1" thickTop="1" thickBot="1">
      <c r="B192" s="63" t="e">
        <f>#REF!</f>
        <v>#REF!</v>
      </c>
      <c r="C192" s="70" t="e">
        <f>#REF!</f>
        <v>#REF!</v>
      </c>
      <c r="D192" s="16" t="e">
        <f>tblDépenses5515355575961636669959111417202326[[#This Row],[Montant Théorique]]</f>
        <v>#REF!</v>
      </c>
      <c r="E192" s="77"/>
    </row>
    <row r="193" spans="2:5" ht="26.25" customHeight="1" thickTop="1" thickBot="1">
      <c r="B193" s="63" t="e">
        <f>#REF!</f>
        <v>#REF!</v>
      </c>
      <c r="C193" s="70" t="e">
        <f>#REF!</f>
        <v>#REF!</v>
      </c>
      <c r="D193" s="16" t="e">
        <f>tblDépenses5515355575961636669959111417202326[[#This Row],[Montant Théorique]]</f>
        <v>#REF!</v>
      </c>
      <c r="E193" s="77"/>
    </row>
    <row r="194" spans="2:5" ht="26.25" customHeight="1" thickTop="1" thickBot="1">
      <c r="B194" s="63" t="e">
        <f>#REF!</f>
        <v>#REF!</v>
      </c>
      <c r="C194" s="70" t="e">
        <f>#REF!</f>
        <v>#REF!</v>
      </c>
      <c r="D194" s="16" t="e">
        <f>tblDépenses5515355575961636669959111417202326[[#This Row],[Montant Théorique]]</f>
        <v>#REF!</v>
      </c>
      <c r="E194" s="77"/>
    </row>
    <row r="195" spans="2:5" ht="26.25" customHeight="1" thickTop="1" thickBot="1">
      <c r="B195" s="63" t="e">
        <f>#REF!</f>
        <v>#REF!</v>
      </c>
      <c r="C195" s="70" t="e">
        <f>#REF!</f>
        <v>#REF!</v>
      </c>
      <c r="D195" s="16" t="e">
        <f>tblDépenses5515355575961636669959111417202326[[#This Row],[Montant Théorique]]</f>
        <v>#REF!</v>
      </c>
      <c r="E195" s="77"/>
    </row>
    <row r="196" spans="2:5" ht="26.25" customHeight="1" thickTop="1" thickBot="1">
      <c r="B196" s="63" t="e">
        <f>#REF!</f>
        <v>#REF!</v>
      </c>
      <c r="C196" s="70" t="e">
        <f>#REF!</f>
        <v>#REF!</v>
      </c>
      <c r="D196" s="16" t="e">
        <f>tblDépenses5515355575961636669959111417202326[[#This Row],[Montant Théorique]]</f>
        <v>#REF!</v>
      </c>
      <c r="E196" s="77"/>
    </row>
    <row r="197" spans="2:5" ht="26.25" customHeight="1" thickTop="1">
      <c r="B197" s="63" t="e">
        <f>#REF!</f>
        <v>#REF!</v>
      </c>
      <c r="C197" s="70" t="e">
        <f>#REF!</f>
        <v>#REF!</v>
      </c>
      <c r="D197" s="16" t="e">
        <f>tblDépenses5515355575961636669959111417202326[[#This Row],[Montant Théorique]]</f>
        <v>#REF!</v>
      </c>
      <c r="E197" s="77"/>
    </row>
    <row r="198" spans="2:5" ht="26.25" customHeight="1">
      <c r="B198" s="64"/>
      <c r="C198" s="65"/>
      <c r="D198" s="66"/>
      <c r="E198" s="79"/>
    </row>
    <row r="199" spans="2:5" ht="26.25" customHeight="1">
      <c r="B199" s="64"/>
      <c r="C199" s="65"/>
      <c r="D199" s="66"/>
      <c r="E199" s="79"/>
    </row>
    <row r="200" spans="2:5" ht="26.25" customHeight="1">
      <c r="B200" s="64"/>
      <c r="C200" s="65"/>
      <c r="D200" s="66"/>
      <c r="E200" s="79"/>
    </row>
    <row r="201" spans="2:5" ht="26.25" customHeight="1">
      <c r="B201" s="64"/>
      <c r="C201" s="65"/>
      <c r="D201" s="66"/>
      <c r="E201" s="79"/>
    </row>
    <row r="202" spans="2:5" ht="26.25" customHeight="1">
      <c r="B202" s="64"/>
      <c r="C202" s="65"/>
      <c r="D202" s="66"/>
      <c r="E202" s="79"/>
    </row>
    <row r="203" spans="2:5" ht="26.25" customHeight="1">
      <c r="B203" s="64"/>
      <c r="C203" s="65"/>
      <c r="D203" s="66"/>
      <c r="E203" s="79"/>
    </row>
    <row r="204" spans="2:5" ht="26.25" customHeight="1">
      <c r="B204" s="64"/>
      <c r="C204" s="65"/>
      <c r="D204" s="66"/>
      <c r="E204" s="79"/>
    </row>
    <row r="205" spans="2:5" ht="26.25" customHeight="1">
      <c r="B205" s="64"/>
      <c r="C205" s="65"/>
      <c r="D205" s="66"/>
      <c r="E205" s="79"/>
    </row>
    <row r="206" spans="2:5" ht="26.25" customHeight="1">
      <c r="B206" s="64"/>
      <c r="C206" s="65"/>
      <c r="D206" s="66"/>
      <c r="E206" s="79"/>
    </row>
    <row r="207" spans="2:5" ht="26.25" customHeight="1">
      <c r="B207" s="64"/>
      <c r="C207" s="65"/>
      <c r="D207" s="66"/>
      <c r="E207" s="79"/>
    </row>
    <row r="208" spans="2:5" ht="26.25" customHeight="1">
      <c r="B208" s="64"/>
      <c r="C208" s="65"/>
      <c r="D208" s="66"/>
      <c r="E208" s="79"/>
    </row>
    <row r="209" spans="2:5" ht="26.25" customHeight="1">
      <c r="B209" s="64"/>
      <c r="C209" s="65"/>
      <c r="D209" s="66"/>
      <c r="E209" s="79"/>
    </row>
    <row r="210" spans="2:5" ht="26.25" customHeight="1">
      <c r="B210" s="64"/>
      <c r="C210" s="65"/>
      <c r="D210" s="66"/>
      <c r="E210" s="79"/>
    </row>
    <row r="211" spans="2:5" ht="26.25" customHeight="1">
      <c r="B211" s="64"/>
      <c r="C211" s="65"/>
      <c r="D211" s="66"/>
      <c r="E211" s="79"/>
    </row>
    <row r="212" spans="2:5" ht="26.25" customHeight="1">
      <c r="B212" s="64"/>
      <c r="C212" s="65"/>
      <c r="D212" s="66"/>
      <c r="E212" s="79"/>
    </row>
    <row r="213" spans="2:5" ht="26.25" customHeight="1">
      <c r="B213" s="64"/>
      <c r="C213" s="65"/>
      <c r="D213" s="66"/>
      <c r="E213" s="79"/>
    </row>
    <row r="214" spans="2:5" ht="26.25" customHeight="1">
      <c r="B214" s="64"/>
      <c r="C214" s="65"/>
      <c r="D214" s="66"/>
      <c r="E214" s="79"/>
    </row>
    <row r="215" spans="2:5" ht="26.25" customHeight="1">
      <c r="B215" s="64"/>
      <c r="C215" s="65"/>
      <c r="D215" s="66"/>
      <c r="E215" s="79"/>
    </row>
    <row r="216" spans="2:5" ht="26.25" customHeight="1">
      <c r="B216" s="64"/>
      <c r="C216" s="65"/>
      <c r="D216" s="66"/>
      <c r="E216" s="79"/>
    </row>
    <row r="217" spans="2:5" ht="26.25" customHeight="1">
      <c r="C217" s="67"/>
    </row>
    <row r="218" spans="2:5" ht="26.25" customHeight="1">
      <c r="C218" s="67"/>
    </row>
    <row r="219" spans="2:5" ht="26.25" customHeight="1">
      <c r="C219" s="67"/>
    </row>
    <row r="220" spans="2:5" ht="26.25" customHeight="1">
      <c r="C220" s="67"/>
    </row>
    <row r="221" spans="2:5" ht="26.25" customHeight="1">
      <c r="C221" s="67"/>
    </row>
    <row r="222" spans="2:5" ht="26.25" customHeight="1">
      <c r="C222" s="67"/>
    </row>
    <row r="223" spans="2:5" ht="26.25" customHeight="1">
      <c r="C223" s="67"/>
    </row>
    <row r="224" spans="2:5" ht="26.25" customHeight="1">
      <c r="C224" s="67"/>
    </row>
    <row r="225" spans="3:3" ht="26.25" customHeight="1">
      <c r="C225" s="67"/>
    </row>
    <row r="226" spans="3:3" ht="26.25" customHeight="1">
      <c r="C226" s="67"/>
    </row>
    <row r="227" spans="3:3" ht="26.25" customHeight="1">
      <c r="C227" s="67"/>
    </row>
    <row r="228" spans="3:3" ht="26.25" customHeight="1">
      <c r="C228" s="67"/>
    </row>
    <row r="229" spans="3:3" ht="26.25" customHeight="1">
      <c r="C229" s="67"/>
    </row>
    <row r="230" spans="3:3" ht="26.25" customHeight="1">
      <c r="C230" s="67"/>
    </row>
    <row r="231" spans="3:3" ht="26.25" customHeight="1">
      <c r="C231" s="67"/>
    </row>
    <row r="232" spans="3:3" ht="26.25" customHeight="1">
      <c r="C232" s="67"/>
    </row>
    <row r="233" spans="3:3" ht="26.25" customHeight="1">
      <c r="C233" s="67"/>
    </row>
    <row r="234" spans="3:3" ht="26.25" customHeight="1">
      <c r="C234" s="67"/>
    </row>
    <row r="235" spans="3:3" ht="26.25" customHeight="1">
      <c r="C235" s="67"/>
    </row>
    <row r="236" spans="3:3" ht="26.25" customHeight="1">
      <c r="C236" s="67"/>
    </row>
    <row r="237" spans="3:3" ht="26.25" customHeight="1">
      <c r="C237" s="67"/>
    </row>
    <row r="238" spans="3:3" ht="26.25" customHeight="1">
      <c r="C238" s="67"/>
    </row>
    <row r="239" spans="3:3" ht="26.25" customHeight="1">
      <c r="C239" s="67"/>
    </row>
    <row r="240" spans="3:3" ht="26.25" customHeight="1">
      <c r="C240" s="67"/>
    </row>
    <row r="241" spans="3:3" ht="26.25" customHeight="1">
      <c r="C241" s="67"/>
    </row>
    <row r="242" spans="3:3" ht="26.25" customHeight="1">
      <c r="C242" s="67"/>
    </row>
    <row r="243" spans="3:3" ht="26.25" customHeight="1">
      <c r="C243" s="67"/>
    </row>
    <row r="244" spans="3:3" ht="26.25" customHeight="1">
      <c r="C244" s="67"/>
    </row>
    <row r="245" spans="3:3" ht="26.25" customHeight="1">
      <c r="C245" s="67"/>
    </row>
    <row r="246" spans="3:3" ht="26.25" customHeight="1">
      <c r="C246" s="67"/>
    </row>
    <row r="247" spans="3:3" ht="26.25" customHeight="1">
      <c r="C247" s="67"/>
    </row>
    <row r="248" spans="3:3" ht="26.25" customHeight="1">
      <c r="C248" s="67"/>
    </row>
    <row r="249" spans="3:3" ht="26.25" customHeight="1">
      <c r="C249" s="67"/>
    </row>
    <row r="250" spans="3:3" ht="26.25" customHeight="1">
      <c r="C250" s="67"/>
    </row>
    <row r="251" spans="3:3" ht="26.25" customHeight="1">
      <c r="C251" s="67"/>
    </row>
    <row r="252" spans="3:3" ht="26.25" customHeight="1">
      <c r="C252" s="67"/>
    </row>
    <row r="253" spans="3:3" ht="26.25" customHeight="1">
      <c r="C253" s="67"/>
    </row>
    <row r="254" spans="3:3" ht="26.25" customHeight="1">
      <c r="C254" s="67"/>
    </row>
    <row r="255" spans="3:3" ht="26.25" customHeight="1">
      <c r="C255" s="67"/>
    </row>
    <row r="256" spans="3:3" ht="26.25" customHeight="1">
      <c r="C256" s="67"/>
    </row>
    <row r="257" spans="3:3" ht="26.25" customHeight="1">
      <c r="C257" s="67"/>
    </row>
    <row r="258" spans="3:3" ht="26.25" customHeight="1">
      <c r="C258" s="67"/>
    </row>
    <row r="259" spans="3:3" ht="26.25" customHeight="1">
      <c r="C259" s="67"/>
    </row>
    <row r="260" spans="3:3" ht="26.25" customHeight="1">
      <c r="C260" s="67"/>
    </row>
    <row r="261" spans="3:3" ht="26.25" customHeight="1">
      <c r="C261" s="67"/>
    </row>
    <row r="262" spans="3:3" ht="26.25" customHeight="1">
      <c r="C262" s="67"/>
    </row>
    <row r="263" spans="3:3" ht="26.25" customHeight="1">
      <c r="C263" s="67"/>
    </row>
    <row r="264" spans="3:3" ht="26.25" customHeight="1">
      <c r="C264" s="67"/>
    </row>
    <row r="265" spans="3:3" ht="26.25" customHeight="1">
      <c r="C265" s="67"/>
    </row>
    <row r="266" spans="3:3" ht="26.25" customHeight="1">
      <c r="C266" s="67"/>
    </row>
    <row r="267" spans="3:3" ht="26.25" customHeight="1">
      <c r="C267" s="67"/>
    </row>
  </sheetData>
  <mergeCells count="8">
    <mergeCell ref="B17:C17"/>
    <mergeCell ref="B18:D18"/>
    <mergeCell ref="B4:D4"/>
    <mergeCell ref="F13:I13"/>
    <mergeCell ref="K4:M4"/>
    <mergeCell ref="F15:G15"/>
    <mergeCell ref="H15:I15"/>
    <mergeCell ref="F17:I17"/>
  </mergeCells>
  <conditionalFormatting sqref="F15">
    <cfRule type="dataBar" priority="1">
      <dataBar showValue="0">
        <cfvo type="num" val="0"/>
        <cfvo type="num" val="RevenuMensuelTotal"/>
        <color theme="3" tint="0.39997558519241921"/>
      </dataBar>
      <extLst>
        <ext xmlns:x14="http://schemas.microsoft.com/office/spreadsheetml/2009/9/main" uri="{B025F937-C7B1-47D3-B67F-A62EFF666E3E}">
          <x14:id>{B3B2DC33-6344-40CB-959E-56AEEE21F110}</x14:id>
        </ext>
      </extLst>
    </cfRule>
  </conditionalFormatting>
  <dataValidations disablePrompts="1" count="2">
    <dataValidation type="list" allowBlank="1" showInputMessage="1" showErrorMessage="1" sqref="B3">
      <formula1>#REF!</formula1>
    </dataValidation>
    <dataValidation type="list" allowBlank="1" showInputMessage="1" showErrorMessage="1" sqref="C3">
      <formula1>#REF!</formula1>
    </dataValidation>
  </dataValidations>
  <printOptions horizontalCentered="1"/>
  <pageMargins left="0.25" right="0.25" top="0.75" bottom="0.75" header="0.3" footer="0.3"/>
  <pageSetup scale="82" orientation="portrait" r:id="rId1"/>
  <drawing r:id="rId2"/>
  <tableParts count="3">
    <tablePart r:id="rId3"/>
    <tablePart r:id="rId4"/>
    <tablePart r:id="rId5"/>
  </tableParts>
  <extLst>
    <ext xmlns:x14="http://schemas.microsoft.com/office/spreadsheetml/2009/9/main" uri="{78C0D931-6437-407d-A8EE-F0AAD7539E65}">
      <x14:conditionalFormattings>
        <x14:conditionalFormatting xmlns:xm="http://schemas.microsoft.com/office/excel/2006/main">
          <x14:cfRule type="dataBar" id="{B3B2DC33-6344-40CB-959E-56AEEE21F110}">
            <x14:dataBar minLength="0" maxLength="100" border="1">
              <x14:cfvo type="num">
                <xm:f>0</xm:f>
              </x14:cfvo>
              <x14:cfvo type="num">
                <xm:f>RevenuMensuelTotal</xm:f>
              </x14:cfvo>
              <x14:borderColor theme="0"/>
              <x14:negativeFillColor rgb="FFFF0000"/>
              <x14:axisColor rgb="FF000000"/>
            </x14:dataBar>
          </x14:cfRule>
          <xm:sqref>F15</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3:I11"/>
  <sheetViews>
    <sheetView workbookViewId="0">
      <selection activeCell="K20" sqref="K20"/>
    </sheetView>
  </sheetViews>
  <sheetFormatPr baseColWidth="10" defaultRowHeight="15"/>
  <cols>
    <col min="2" max="2" width="21" bestFit="1" customWidth="1"/>
    <col min="3" max="3" width="23.85546875" bestFit="1" customWidth="1"/>
    <col min="4" max="4" width="6.28515625" customWidth="1"/>
    <col min="5" max="5" width="6" customWidth="1"/>
    <col min="6" max="6" width="8" bestFit="1" customWidth="1"/>
    <col min="7" max="7" width="7.28515625" bestFit="1" customWidth="1"/>
    <col min="8" max="8" width="7.28515625" customWidth="1"/>
    <col min="9" max="9" width="12.5703125" bestFit="1" customWidth="1"/>
  </cols>
  <sheetData>
    <row r="3" spans="2:9">
      <c r="B3" s="86" t="s">
        <v>41</v>
      </c>
      <c r="C3" s="86" t="s">
        <v>42</v>
      </c>
    </row>
    <row r="4" spans="2:9">
      <c r="B4" s="86" t="s">
        <v>39</v>
      </c>
      <c r="C4" t="s">
        <v>36</v>
      </c>
      <c r="D4" t="s">
        <v>37</v>
      </c>
      <c r="E4" t="s">
        <v>38</v>
      </c>
      <c r="F4" t="s">
        <v>55</v>
      </c>
      <c r="G4" t="s">
        <v>54</v>
      </c>
      <c r="H4" t="s">
        <v>3</v>
      </c>
      <c r="I4" t="s">
        <v>40</v>
      </c>
    </row>
    <row r="5" spans="2:9">
      <c r="B5" s="87" t="s">
        <v>43</v>
      </c>
      <c r="C5" s="85"/>
      <c r="D5" s="85"/>
      <c r="E5" s="85"/>
      <c r="F5" s="85"/>
      <c r="G5" s="85">
        <v>104</v>
      </c>
      <c r="H5" s="85"/>
      <c r="I5" s="85">
        <v>104</v>
      </c>
    </row>
    <row r="6" spans="2:9">
      <c r="B6" s="87" t="s">
        <v>44</v>
      </c>
      <c r="C6" s="85">
        <v>130.56</v>
      </c>
      <c r="D6" s="85"/>
      <c r="E6" s="85"/>
      <c r="F6" s="85"/>
      <c r="G6" s="85"/>
      <c r="H6" s="85">
        <v>120.5</v>
      </c>
      <c r="I6" s="85">
        <v>251.06</v>
      </c>
    </row>
    <row r="7" spans="2:9">
      <c r="B7" s="87" t="s">
        <v>45</v>
      </c>
      <c r="C7" s="85"/>
      <c r="D7" s="85">
        <v>30.88</v>
      </c>
      <c r="E7" s="85"/>
      <c r="F7" s="85"/>
      <c r="G7" s="85"/>
      <c r="H7" s="85"/>
      <c r="I7" s="85">
        <v>30.88</v>
      </c>
    </row>
    <row r="8" spans="2:9">
      <c r="B8" s="87" t="s">
        <v>46</v>
      </c>
      <c r="C8" s="85"/>
      <c r="D8" s="85"/>
      <c r="E8" s="85">
        <v>80.12</v>
      </c>
      <c r="F8" s="85"/>
      <c r="G8" s="85"/>
      <c r="H8" s="85"/>
      <c r="I8" s="85">
        <v>80.12</v>
      </c>
    </row>
    <row r="9" spans="2:9">
      <c r="B9" s="87" t="s">
        <v>67</v>
      </c>
      <c r="C9" s="85"/>
      <c r="D9" s="85"/>
      <c r="E9" s="85"/>
      <c r="F9" s="85">
        <v>125</v>
      </c>
      <c r="G9" s="85"/>
      <c r="H9" s="85"/>
      <c r="I9" s="85">
        <v>125</v>
      </c>
    </row>
    <row r="10" spans="2:9">
      <c r="B10" s="87" t="s">
        <v>70</v>
      </c>
      <c r="C10" s="85"/>
      <c r="D10" s="85"/>
      <c r="E10" s="85"/>
      <c r="F10" s="85">
        <v>1250.1199999999999</v>
      </c>
      <c r="G10" s="85"/>
      <c r="H10" s="85"/>
      <c r="I10" s="85">
        <v>1250.1199999999999</v>
      </c>
    </row>
    <row r="11" spans="2:9">
      <c r="B11" s="87" t="s">
        <v>40</v>
      </c>
      <c r="C11" s="85">
        <v>130.56</v>
      </c>
      <c r="D11" s="85">
        <v>30.88</v>
      </c>
      <c r="E11" s="85">
        <v>80.12</v>
      </c>
      <c r="F11" s="85">
        <v>1375.12</v>
      </c>
      <c r="G11" s="85">
        <v>104</v>
      </c>
      <c r="H11" s="85">
        <v>120.5</v>
      </c>
      <c r="I11" s="85">
        <v>1841.1799999999998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C31"/>
  <sheetViews>
    <sheetView workbookViewId="0">
      <selection activeCell="I9" sqref="I9"/>
    </sheetView>
  </sheetViews>
  <sheetFormatPr baseColWidth="10" defaultRowHeight="15"/>
  <cols>
    <col min="2" max="2" width="10" customWidth="1"/>
    <col min="3" max="3" width="16.5703125" customWidth="1"/>
  </cols>
  <sheetData>
    <row r="1" spans="1:3">
      <c r="A1" s="99" t="s">
        <v>29</v>
      </c>
      <c r="B1" s="99"/>
      <c r="C1" s="99" t="s">
        <v>2</v>
      </c>
    </row>
    <row r="2" spans="1:3">
      <c r="A2" t="s">
        <v>3</v>
      </c>
      <c r="C2" s="88" t="s">
        <v>43</v>
      </c>
    </row>
    <row r="3" spans="1:3">
      <c r="A3" t="s">
        <v>54</v>
      </c>
      <c r="C3" s="88" t="s">
        <v>44</v>
      </c>
    </row>
    <row r="4" spans="1:3">
      <c r="A4" t="s">
        <v>55</v>
      </c>
      <c r="C4" s="88" t="s">
        <v>45</v>
      </c>
    </row>
    <row r="5" spans="1:3">
      <c r="A5" t="s">
        <v>56</v>
      </c>
      <c r="C5" s="88" t="s">
        <v>46</v>
      </c>
    </row>
    <row r="6" spans="1:3">
      <c r="A6" t="s">
        <v>57</v>
      </c>
      <c r="C6" s="88" t="s">
        <v>48</v>
      </c>
    </row>
    <row r="7" spans="1:3">
      <c r="A7" t="s">
        <v>58</v>
      </c>
      <c r="C7" s="88" t="s">
        <v>67</v>
      </c>
    </row>
    <row r="8" spans="1:3">
      <c r="A8" t="s">
        <v>59</v>
      </c>
      <c r="C8" s="88" t="s">
        <v>70</v>
      </c>
    </row>
    <row r="9" spans="1:3">
      <c r="A9" t="s">
        <v>60</v>
      </c>
      <c r="C9" s="88"/>
    </row>
    <row r="10" spans="1:3">
      <c r="A10" t="s">
        <v>47</v>
      </c>
      <c r="C10" s="89"/>
    </row>
    <row r="11" spans="1:3">
      <c r="A11" t="s">
        <v>61</v>
      </c>
      <c r="C11" s="89"/>
    </row>
    <row r="12" spans="1:3">
      <c r="A12" t="s">
        <v>62</v>
      </c>
      <c r="C12" s="89"/>
    </row>
    <row r="13" spans="1:3">
      <c r="A13" t="s">
        <v>63</v>
      </c>
      <c r="C13" s="89"/>
    </row>
    <row r="14" spans="1:3">
      <c r="C14" s="89"/>
    </row>
    <row r="15" spans="1:3">
      <c r="C15" s="89"/>
    </row>
    <row r="16" spans="1:3">
      <c r="C16" s="89"/>
    </row>
    <row r="17" spans="3:3">
      <c r="C17" s="89"/>
    </row>
    <row r="18" spans="3:3">
      <c r="C18" s="89"/>
    </row>
    <row r="19" spans="3:3">
      <c r="C19" s="89"/>
    </row>
    <row r="20" spans="3:3">
      <c r="C20" s="89"/>
    </row>
    <row r="21" spans="3:3">
      <c r="C21" s="89"/>
    </row>
    <row r="22" spans="3:3">
      <c r="C22" s="89"/>
    </row>
    <row r="23" spans="3:3">
      <c r="C23" s="89"/>
    </row>
    <row r="24" spans="3:3">
      <c r="C24" s="89"/>
    </row>
    <row r="25" spans="3:3">
      <c r="C25" s="89"/>
    </row>
    <row r="26" spans="3:3">
      <c r="C26" s="89"/>
    </row>
    <row r="27" spans="3:3">
      <c r="C27" s="89"/>
    </row>
    <row r="28" spans="3:3">
      <c r="C28" s="89"/>
    </row>
    <row r="29" spans="3:3">
      <c r="C29" s="89"/>
    </row>
    <row r="30" spans="3:3">
      <c r="C30" s="89"/>
    </row>
    <row r="31" spans="3:3">
      <c r="C31" s="89"/>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6</vt:i4>
      </vt:variant>
    </vt:vector>
  </HeadingPairs>
  <TitlesOfParts>
    <vt:vector size="9" baseType="lpstr">
      <vt:lpstr>Donneés</vt:lpstr>
      <vt:lpstr>Résultat</vt:lpstr>
      <vt:lpstr>Param</vt:lpstr>
      <vt:lpstr>_21</vt:lpstr>
      <vt:lpstr>_22</vt:lpstr>
      <vt:lpstr>_25</vt:lpstr>
      <vt:lpstr>_30</vt:lpstr>
      <vt:lpstr>'Ex Mois'!DépensesMensuellesTotalesRéel</vt:lpstr>
      <vt:lpstr>Donneés!Tableau_Données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Cyril M</dc:creator>
  <cp:lastModifiedBy>Pascal Richard</cp:lastModifiedBy>
  <dcterms:created xsi:type="dcterms:W3CDTF">2017-01-19T14:48:46Z</dcterms:created>
  <dcterms:modified xsi:type="dcterms:W3CDTF">2018-09-12T05:22:59Z</dcterms:modified>
</cp:coreProperties>
</file>