
<file path=[Content_Types].xml><?xml version="1.0" encoding="utf-8"?>
<Types xmlns="http://schemas.openxmlformats.org/package/2006/content-types">
  <Default Extension="bin" ContentType="application/vnd.ms-office.activeX"/>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printerSettings/printerSettings1.bin" ContentType="application/vnd.openxmlformats-officedocument.spreadsheetml.printerSettings"/>
  <Override PartName="/xl/printerSettings/printerSettings2.bin" ContentType="application/vnd.openxmlformats-officedocument.spreadsheetml.printerSettings"/>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05" yWindow="-105" windowWidth="23250" windowHeight="12570"/>
  </bookViews>
  <sheets>
    <sheet name="Menu" sheetId="6" r:id="rId1"/>
    <sheet name="Base" sheetId="1" r:id="rId2"/>
    <sheet name="Alim" sheetId="5" r:id="rId3"/>
    <sheet name="calcul" sheetId="3" r:id="rId4"/>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52" i="3" l="1"/>
  <c r="D51" i="3"/>
  <c r="D50" i="3"/>
  <c r="D21" i="3"/>
  <c r="D22" i="3"/>
  <c r="D23" i="3"/>
  <c r="D24" i="3"/>
  <c r="D25" i="3"/>
  <c r="D26" i="3"/>
  <c r="D27" i="3"/>
  <c r="D28" i="3"/>
  <c r="D29" i="3"/>
  <c r="D30" i="3"/>
  <c r="D31" i="3"/>
  <c r="D32" i="3"/>
  <c r="D33" i="3"/>
  <c r="D34" i="3"/>
  <c r="D35" i="3"/>
  <c r="D36" i="3"/>
  <c r="D37" i="3"/>
  <c r="D38" i="3"/>
  <c r="D39" i="3"/>
  <c r="D40" i="3"/>
  <c r="D41" i="3"/>
  <c r="D42" i="3"/>
  <c r="D43" i="3"/>
  <c r="D44" i="3"/>
  <c r="D45" i="3"/>
  <c r="D20" i="3"/>
  <c r="E12" i="3"/>
  <c r="F12" i="3"/>
  <c r="D12" i="3" l="1" a="1"/>
  <c r="D12" i="3" s="1"/>
  <c r="D4" i="3"/>
  <c r="C4" i="3"/>
  <c r="C7" i="3" l="1"/>
  <c r="S5" i="3"/>
  <c r="O5" i="3"/>
  <c r="K5" i="3"/>
  <c r="V5" i="3"/>
  <c r="R5" i="3"/>
  <c r="N5" i="3"/>
  <c r="U5" i="3"/>
  <c r="Q5" i="3"/>
  <c r="M5" i="3"/>
  <c r="T5" i="3"/>
  <c r="P5" i="3"/>
  <c r="L5" i="3"/>
  <c r="V4" i="3"/>
  <c r="T4" i="3"/>
  <c r="R4" i="3"/>
  <c r="P4" i="3"/>
  <c r="N4" i="3"/>
  <c r="L4" i="3"/>
  <c r="K4" i="3"/>
  <c r="U4" i="3"/>
  <c r="S4" i="3"/>
  <c r="Q4" i="3"/>
  <c r="O4" i="3"/>
  <c r="M4" i="3"/>
  <c r="M2" i="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<sst xmlns="http://schemas.openxmlformats.org/spreadsheetml/2006/main" count="489" uniqueCount="203">
  <si>
    <t>Imat</t>
  </si>
  <si>
    <t>type</t>
  </si>
  <si>
    <t>site</t>
  </si>
  <si>
    <t>Date d'ouverture</t>
  </si>
  <si>
    <t>Véhicule</t>
  </si>
  <si>
    <t>code erreur</t>
  </si>
  <si>
    <t>EN-205-TN</t>
  </si>
  <si>
    <t>Doblo</t>
  </si>
  <si>
    <t>EN-327-TP</t>
  </si>
  <si>
    <t>EN-753-TP</t>
  </si>
  <si>
    <t>EN-962-TM</t>
  </si>
  <si>
    <t>ES-193-WJ</t>
  </si>
  <si>
    <t>ES-544-WJ</t>
  </si>
  <si>
    <t>ET-300-CM</t>
  </si>
  <si>
    <t>ET-497-FZ</t>
  </si>
  <si>
    <t>ET-509-FZ</t>
  </si>
  <si>
    <t>ET-599-FZ</t>
  </si>
  <si>
    <t>ET-078-RB</t>
  </si>
  <si>
    <t>Ducato</t>
  </si>
  <si>
    <t>ET-338-RA</t>
  </si>
  <si>
    <t>ET-483-RA</t>
  </si>
  <si>
    <t>ET-664-RE</t>
  </si>
  <si>
    <t>ET-769-RA</t>
  </si>
  <si>
    <t>EX-157-GG</t>
  </si>
  <si>
    <t>EX-212-GG</t>
  </si>
  <si>
    <t>EX-334-GG</t>
  </si>
  <si>
    <t>EX-381-GG</t>
  </si>
  <si>
    <t>EX-466-GG</t>
  </si>
  <si>
    <t>EX-514-GG</t>
  </si>
  <si>
    <t>EX-722-GF</t>
  </si>
  <si>
    <t>EX-965-GF</t>
  </si>
  <si>
    <t>ES-167-LQ</t>
  </si>
  <si>
    <t>Nissan</t>
  </si>
  <si>
    <t>ES-190-LQ</t>
  </si>
  <si>
    <t>ES-605-LQ</t>
  </si>
  <si>
    <t>ET-013-WH</t>
  </si>
  <si>
    <t>ET-929-WG</t>
  </si>
  <si>
    <t>ET-947-WG</t>
  </si>
  <si>
    <t>ET-969-WG</t>
  </si>
  <si>
    <t>EZ-216-AT</t>
  </si>
  <si>
    <t>EZ-241-AT</t>
  </si>
  <si>
    <t>EZ-275-AT</t>
  </si>
  <si>
    <t>EZ-299-AT</t>
  </si>
  <si>
    <t>EZ-381-AT</t>
  </si>
  <si>
    <t>EZ-404-AT</t>
  </si>
  <si>
    <t>EZ-440-AT</t>
  </si>
  <si>
    <t>ET-109-YM</t>
  </si>
  <si>
    <t>G.Remorque</t>
  </si>
  <si>
    <t>ET-208-YM</t>
  </si>
  <si>
    <t>ET-225-HK</t>
  </si>
  <si>
    <t>ET-286-YN</t>
  </si>
  <si>
    <t>ET-288-HJ</t>
  </si>
  <si>
    <t>ET-557-YN</t>
  </si>
  <si>
    <t>ET-632-YN</t>
  </si>
  <si>
    <t>ET-665-YN</t>
  </si>
  <si>
    <t>ET-776-HH</t>
  </si>
  <si>
    <t>ET-794-YN</t>
  </si>
  <si>
    <t>ET-869-HJ</t>
  </si>
  <si>
    <t>ET-913-HG</t>
  </si>
  <si>
    <t>ET-945-HJ</t>
  </si>
  <si>
    <t>p.Remorque</t>
  </si>
  <si>
    <t>ES-445-LQ</t>
  </si>
  <si>
    <t>ET-969-WJ</t>
  </si>
  <si>
    <t>Sans Immatriculation</t>
  </si>
  <si>
    <t>VLG</t>
  </si>
  <si>
    <t>ES-286-WN</t>
  </si>
  <si>
    <t>ES-500-WK</t>
  </si>
  <si>
    <t>ES-521-WM</t>
  </si>
  <si>
    <t>ES-825-WL</t>
  </si>
  <si>
    <t>ES-987-WJ</t>
  </si>
  <si>
    <t>ES-993-WM</t>
  </si>
  <si>
    <t>ES-937-WK</t>
  </si>
  <si>
    <t>ET-665-FZ</t>
  </si>
  <si>
    <t>ET-674-FS</t>
  </si>
  <si>
    <t>ET-727-FZ</t>
  </si>
  <si>
    <t>ET-005-RD</t>
  </si>
  <si>
    <t>ET-044-RA</t>
  </si>
  <si>
    <t>ET-133-RC</t>
  </si>
  <si>
    <t>ET-148-RA</t>
  </si>
  <si>
    <t>ET-270-RA</t>
  </si>
  <si>
    <t>ET-355-RB</t>
  </si>
  <si>
    <t>ET-846-RD</t>
  </si>
  <si>
    <t>EX-033-GG</t>
  </si>
  <si>
    <t>EX-107-GG</t>
  </si>
  <si>
    <t>EX-290-GG</t>
  </si>
  <si>
    <t>EX-549-GG</t>
  </si>
  <si>
    <t>EX-658-GF</t>
  </si>
  <si>
    <t>ES-290-LQ</t>
  </si>
  <si>
    <t>ES-306-LQ</t>
  </si>
  <si>
    <t>ES-316-AT</t>
  </si>
  <si>
    <t>ES-406-LQ</t>
  </si>
  <si>
    <t>ES-426-LQ</t>
  </si>
  <si>
    <t>ES-541-LQ</t>
  </si>
  <si>
    <t>ET-047-WH</t>
  </si>
  <si>
    <t>ET-061-WH</t>
  </si>
  <si>
    <t>ET-084-WH</t>
  </si>
  <si>
    <t>ET-106-WH</t>
  </si>
  <si>
    <t>ET-885-WG</t>
  </si>
  <si>
    <t>ET-910-WG</t>
  </si>
  <si>
    <t>EZ-351-AT</t>
  </si>
  <si>
    <t>ALF</t>
  </si>
  <si>
    <t>rétroviseur latéral cassé</t>
  </si>
  <si>
    <t>vitre rétroviseur latéral brisée</t>
  </si>
  <si>
    <t>crevaison</t>
  </si>
  <si>
    <t>pollution de fluide</t>
  </si>
  <si>
    <t>panne embrayage</t>
  </si>
  <si>
    <t>connecteur de carburant cassé (gaz, elec.)</t>
  </si>
  <si>
    <t>trappe de fiche cassée</t>
  </si>
  <si>
    <t>panne démarreur</t>
  </si>
  <si>
    <t>panne d'embrayage</t>
  </si>
  <si>
    <t>panne mécanique d'attelage</t>
  </si>
  <si>
    <t>panne élec. d'attelage (faisceau)</t>
  </si>
  <si>
    <t>panne signalétique (clignotant, gyrophare)</t>
  </si>
  <si>
    <t>impact carrosserie</t>
  </si>
  <si>
    <t>chassis déformé</t>
  </si>
  <si>
    <t>feux cassé/brisé</t>
  </si>
  <si>
    <t>panne déclairage (avant et/ou stop)</t>
  </si>
  <si>
    <t>panne d'alternateur</t>
  </si>
  <si>
    <t>panne de charge (véhicule elec.)</t>
  </si>
  <si>
    <t>panne moteur</t>
  </si>
  <si>
    <t>panne port USB</t>
  </si>
  <si>
    <t>fuite d'essence</t>
  </si>
  <si>
    <t>fuite d'huile ou autre</t>
  </si>
  <si>
    <t>panne de frein à main</t>
  </si>
  <si>
    <t>plaquettes/disques frein</t>
  </si>
  <si>
    <t>vapeur d'essence dans cabine</t>
  </si>
  <si>
    <t>panne fusible</t>
  </si>
  <si>
    <t>Nombre de demandes ouvertes</t>
  </si>
  <si>
    <t>Nombre de demandes clôturées</t>
  </si>
  <si>
    <t>Moyenne du nombre de jour d'intervention</t>
  </si>
  <si>
    <t>ouvertures</t>
  </si>
  <si>
    <t>clôtures</t>
  </si>
  <si>
    <t>janvier</t>
  </si>
  <si>
    <t>février</t>
  </si>
  <si>
    <t>mars</t>
  </si>
  <si>
    <t>avril</t>
  </si>
  <si>
    <t>mai</t>
  </si>
  <si>
    <t>juin</t>
  </si>
  <si>
    <t>juillet</t>
  </si>
  <si>
    <t>août</t>
  </si>
  <si>
    <t>septembre</t>
  </si>
  <si>
    <t>octobre</t>
  </si>
  <si>
    <t>novembre</t>
  </si>
  <si>
    <t>décembre</t>
  </si>
  <si>
    <t>Statut</t>
  </si>
  <si>
    <t>Recherce d'ID</t>
  </si>
  <si>
    <t>EN-753-TP-5</t>
  </si>
  <si>
    <t>Date ouverture</t>
  </si>
  <si>
    <t>Date de clôture</t>
  </si>
  <si>
    <t>type de pannes</t>
  </si>
  <si>
    <t>occurrence de pannes</t>
  </si>
  <si>
    <t>Type de véhicule</t>
  </si>
  <si>
    <t>Nombre de pannes</t>
  </si>
  <si>
    <t>Numéro de Demande</t>
  </si>
  <si>
    <t>Personnel Saisie</t>
  </si>
  <si>
    <t>Utilisateur</t>
  </si>
  <si>
    <t>Date de Transfert du Véhicule</t>
  </si>
  <si>
    <t>Panne1</t>
  </si>
  <si>
    <t>Panne2</t>
  </si>
  <si>
    <t>Panne3</t>
  </si>
  <si>
    <t>Panne4</t>
  </si>
  <si>
    <t>Panne5</t>
  </si>
  <si>
    <t>Panne6</t>
  </si>
  <si>
    <t>Panne7</t>
  </si>
  <si>
    <t>Panne8</t>
  </si>
  <si>
    <t>Panne9</t>
  </si>
  <si>
    <t>Panne10</t>
  </si>
  <si>
    <t>Panne11</t>
  </si>
  <si>
    <t>Panne12</t>
  </si>
  <si>
    <t>Panne13</t>
  </si>
  <si>
    <t>Panne14</t>
  </si>
  <si>
    <t>Panne15</t>
  </si>
  <si>
    <t>Panne16</t>
  </si>
  <si>
    <t>Panne17</t>
  </si>
  <si>
    <t>Panne18</t>
  </si>
  <si>
    <t>Panne19</t>
  </si>
  <si>
    <t>Panne20</t>
  </si>
  <si>
    <t>Panne21</t>
  </si>
  <si>
    <t>Panne22</t>
  </si>
  <si>
    <t>Panne23</t>
  </si>
  <si>
    <t>Panne24</t>
  </si>
  <si>
    <t>Panne25</t>
  </si>
  <si>
    <t>Panne26</t>
  </si>
  <si>
    <t>Panne27</t>
  </si>
  <si>
    <t>Panne28</t>
  </si>
  <si>
    <t>Panne29</t>
  </si>
  <si>
    <t>Panne30</t>
  </si>
  <si>
    <t>Panne31</t>
  </si>
  <si>
    <t>Nb Jours</t>
  </si>
  <si>
    <t/>
  </si>
  <si>
    <t>yyyyyyyyyyyyyy</t>
  </si>
  <si>
    <t>aaaaaaaaa</t>
  </si>
  <si>
    <t>bbbbbbbbbbb</t>
  </si>
  <si>
    <t>hhhhhhhhhhhhh</t>
  </si>
  <si>
    <t>rrrrrrrrrrrrrrrrrrrr</t>
  </si>
  <si>
    <t>ddddddd</t>
  </si>
  <si>
    <t>hhhhhhhhhhhhhhhh</t>
  </si>
  <si>
    <t>Liste Personnel Autorisé</t>
  </si>
  <si>
    <t>Utilisateurs</t>
  </si>
  <si>
    <t>Pascal RICHARD</t>
  </si>
  <si>
    <t>Paul PREBOIS</t>
  </si>
  <si>
    <t>Richard PASCAL</t>
  </si>
  <si>
    <t>Louis JOUVET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</si>
</sst>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
  </numFmts>
  <fonts count="2" x14ac:knownFonts="1">
    <font>
      <sz val="11"/>
      <color theme="1"/>
      <name val="Calibri"/>
      <family val="2"/>
      <scheme val="minor"/>
    </font>
    <font>
      <sz val="8"/>
      <name val="Calibri"/>
      <family val="2"/>
      <scheme val="minor"/>
    </font>
  </fonts>
  <fills count="4">
    <fill>
      <patternFill patternType="none"/>
    </fill>
    <fill>
      <patternFill patternType="gray125"/>
    </fill>
    <fill>
      <patternFill patternType="solid">
        <fgColor theme="0"/>
        <bgColor indexed="64"/>
      </patternFill>
    </fill>
    <fill>
      <patternFill patternType="solid">
        <fgColor rgb="FF00B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1" xfId="0" applyBorder="1" applyAlignment="1">
      <alignment vertical="center" wrapText="1"/>
    </xf>
    <xf numFmtId="0" fontId="0" fillId="0" borderId="0" xfId="0" applyBorder="1"/>
    <xf numFmtId="0" fontId="0" fillId="2" borderId="1" xfId="0" applyFill="1" applyBorder="1"/>
    <xf numFmtId="14" fontId="0" fillId="2" borderId="1" xfId="0" applyNumberFormat="1" applyFill="1" applyBorder="1" applyAlignment="1">
      <alignment horizontal="right"/>
    </xf>
    <xf numFmtId="164" fontId="0" fillId="2" borderId="1" xfId="0" applyNumberFormat="1" applyFill="1" applyBorder="1" applyAlignment="1">
      <alignment horizontal="center"/>
    </xf>
    <xf numFmtId="164" fontId="0" fillId="0" borderId="0" xfId="0" applyNumberFormat="1" applyAlignment="1">
      <alignment horizontal="center"/>
    </xf>
    <xf numFmtId="0" fontId="0" fillId="3" borderId="0" xfId="0" applyFill="1"/>
    <xf numFmtId="164" fontId="0" fillId="0" borderId="1" xfId="0" applyNumberFormat="1" applyBorder="1" applyAlignment="1">
      <alignment horizontal="center"/>
    </xf>
    <xf numFmtId="14" fontId="0" fillId="0" borderId="1" xfId="0" applyNumberFormat="1" applyBorder="1"/>
    <xf numFmtId="0" fontId="0" fillId="2" borderId="0" xfId="0" applyFill="1" applyBorder="1"/>
    <xf numFmtId="0" fontId="0" fillId="2" borderId="2" xfId="0" applyFill="1" applyBorder="1"/>
    <xf numFmtId="0" fontId="0" fillId="0" borderId="2" xfId="0" applyBorder="1"/>
    <xf numFmtId="14" fontId="0" fillId="2" borderId="2" xfId="0" applyNumberFormat="1" applyFill="1" applyBorder="1" applyAlignment="1">
      <alignment horizontal="right"/>
    </xf>
  </cellXfs>
  <cellStyles count="1">
    <cellStyle name="Normal" xfId="0" builtinId="0"/>
  </cellStyles>
  <dxfs count="1">
    <dxf>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calcul!$J$4</c:f>
              <c:strCache>
                <c:ptCount val="1"/>
                <c:pt idx="0">
                  <c:v>ouvertures</c:v>
                </c:pt>
              </c:strCache>
            </c:strRef>
          </c:tx>
          <c:spPr>
            <a:solidFill>
              <a:schemeClr val="accent1"/>
            </a:solidFill>
            <a:ln>
              <a:noFill/>
            </a:ln>
            <a:effectLst/>
          </c:spPr>
          <c:invertIfNegative val="0"/>
          <c:cat>
            <c:strRef>
              <c:f>calcul!$K$3:$V$3</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calcul!$K$4:$V$4</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xmlns:c16r2="http://schemas.microsoft.com/office/drawing/2015/06/chart">
            <c:ext xmlns:c16="http://schemas.microsoft.com/office/drawing/2014/chart" uri="{C3380CC4-5D6E-409C-BE32-E72D297353CC}">
              <c16:uniqueId val="{00000000-EC19-465A-9D62-9CFD71BF0E76}"/>
            </c:ext>
          </c:extLst>
        </c:ser>
        <c:ser>
          <c:idx val="1"/>
          <c:order val="1"/>
          <c:tx>
            <c:strRef>
              <c:f>calcul!$J$5</c:f>
              <c:strCache>
                <c:ptCount val="1"/>
                <c:pt idx="0">
                  <c:v>clôtures</c:v>
                </c:pt>
              </c:strCache>
            </c:strRef>
          </c:tx>
          <c:spPr>
            <a:solidFill>
              <a:schemeClr val="accent2"/>
            </a:solidFill>
            <a:ln>
              <a:noFill/>
            </a:ln>
            <a:effectLst/>
          </c:spPr>
          <c:invertIfNegative val="0"/>
          <c:cat>
            <c:strRef>
              <c:f>calcul!$K$3:$V$3</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calcul!$K$5:$V$5</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xmlns:c16r2="http://schemas.microsoft.com/office/drawing/2015/06/chart">
            <c:ext xmlns:c16="http://schemas.microsoft.com/office/drawing/2014/chart" uri="{C3380CC4-5D6E-409C-BE32-E72D297353CC}">
              <c16:uniqueId val="{00000001-EC19-465A-9D62-9CFD71BF0E76}"/>
            </c:ext>
          </c:extLst>
        </c:ser>
        <c:dLbls>
          <c:showLegendKey val="0"/>
          <c:showVal val="0"/>
          <c:showCatName val="0"/>
          <c:showSerName val="0"/>
          <c:showPercent val="0"/>
          <c:showBubbleSize val="0"/>
        </c:dLbls>
        <c:gapWidth val="219"/>
        <c:overlap val="-27"/>
        <c:axId val="407555456"/>
        <c:axId val="407565440"/>
      </c:barChart>
      <c:catAx>
        <c:axId val="407555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7565440"/>
        <c:crosses val="autoZero"/>
        <c:auto val="1"/>
        <c:lblAlgn val="ctr"/>
        <c:lblOffset val="100"/>
        <c:noMultiLvlLbl val="0"/>
      </c:catAx>
      <c:valAx>
        <c:axId val="4075654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75554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c:spPr>
          <c:invertIfNegative val="0"/>
          <c:cat>
            <c:strRef>
              <c:f>calcul!$C$20:$C$45</c:f>
              <c:strCache>
                <c:ptCount val="26"/>
                <c:pt idx="0">
                  <c:v>rétroviseur latéral cassé</c:v>
                </c:pt>
                <c:pt idx="1">
                  <c:v>vitre rétroviseur latéral brisée</c:v>
                </c:pt>
                <c:pt idx="2">
                  <c:v>crevaison</c:v>
                </c:pt>
                <c:pt idx="3">
                  <c:v>pollution de fluide</c:v>
                </c:pt>
                <c:pt idx="4">
                  <c:v>panne embrayage</c:v>
                </c:pt>
                <c:pt idx="5">
                  <c:v>connecteur de carburant cassé (gaz, elec.)</c:v>
                </c:pt>
                <c:pt idx="6">
                  <c:v>trappe de fiche cassée</c:v>
                </c:pt>
                <c:pt idx="7">
                  <c:v>panne démarreur</c:v>
                </c:pt>
                <c:pt idx="8">
                  <c:v>panne d'embrayage</c:v>
                </c:pt>
                <c:pt idx="9">
                  <c:v>panne mécanique d'attelage</c:v>
                </c:pt>
                <c:pt idx="10">
                  <c:v>panne élec. d'attelage (faisceau)</c:v>
                </c:pt>
                <c:pt idx="11">
                  <c:v>panne signalétique (clignotant, gyrophare)</c:v>
                </c:pt>
                <c:pt idx="12">
                  <c:v>impact carrosserie</c:v>
                </c:pt>
                <c:pt idx="13">
                  <c:v>chassis déformé</c:v>
                </c:pt>
                <c:pt idx="14">
                  <c:v>feux cassé/brisé</c:v>
                </c:pt>
                <c:pt idx="15">
                  <c:v>panne déclairage (avant et/ou stop)</c:v>
                </c:pt>
                <c:pt idx="16">
                  <c:v>panne d'alternateur</c:v>
                </c:pt>
                <c:pt idx="17">
                  <c:v>panne de charge (véhicule elec.)</c:v>
                </c:pt>
                <c:pt idx="18">
                  <c:v>panne moteur</c:v>
                </c:pt>
                <c:pt idx="19">
                  <c:v>panne port USB</c:v>
                </c:pt>
                <c:pt idx="20">
                  <c:v>fuite d'essence</c:v>
                </c:pt>
                <c:pt idx="21">
                  <c:v>fuite d'huile ou autre</c:v>
                </c:pt>
                <c:pt idx="22">
                  <c:v>panne de frein à main</c:v>
                </c:pt>
                <c:pt idx="23">
                  <c:v>plaquettes/disques frein</c:v>
                </c:pt>
                <c:pt idx="24">
                  <c:v>vapeur d'essence dans cabine</c:v>
                </c:pt>
                <c:pt idx="25">
                  <c:v>panne fusible</c:v>
                </c:pt>
              </c:strCache>
            </c:strRef>
          </c:cat>
          <c:val>
            <c:numRef>
              <c:f>calcul!$D$20:$D$45</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extLst xmlns:c16r2="http://schemas.microsoft.com/office/drawing/2015/06/chart">
            <c:ext xmlns:c16="http://schemas.microsoft.com/office/drawing/2014/chart" uri="{C3380CC4-5D6E-409C-BE32-E72D297353CC}">
              <c16:uniqueId val="{00000000-FF0F-47AB-9ADC-43B0458FA837}"/>
            </c:ext>
          </c:extLst>
        </c:ser>
        <c:dLbls>
          <c:showLegendKey val="0"/>
          <c:showVal val="0"/>
          <c:showCatName val="0"/>
          <c:showSerName val="0"/>
          <c:showPercent val="0"/>
          <c:showBubbleSize val="0"/>
        </c:dLbls>
        <c:gapWidth val="219"/>
        <c:overlap val="-27"/>
        <c:axId val="407676416"/>
        <c:axId val="407677952"/>
      </c:barChart>
      <c:catAx>
        <c:axId val="4076764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7677952"/>
        <c:crosses val="autoZero"/>
        <c:auto val="1"/>
        <c:lblAlgn val="ctr"/>
        <c:lblOffset val="100"/>
        <c:noMultiLvlLbl val="0"/>
      </c:catAx>
      <c:valAx>
        <c:axId val="4076779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7676416"/>
        <c:crosses val="autoZero"/>
        <c:crossBetween val="between"/>
      </c:valAx>
      <c:spPr>
        <a:noFill/>
        <a:ln>
          <a:noFill/>
        </a:ln>
        <a:effectLst/>
      </c:spPr>
    </c:plotArea>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calcul!$D$49</c:f>
              <c:strCache>
                <c:ptCount val="1"/>
                <c:pt idx="0">
                  <c:v>Nombre de pannes</c:v>
                </c:pt>
              </c:strCache>
            </c:strRef>
          </c:tx>
          <c:spPr>
            <a:solidFill>
              <a:schemeClr val="accent1"/>
            </a:solidFill>
            <a:ln>
              <a:noFill/>
            </a:ln>
            <a:effectLst/>
          </c:spPr>
          <c:invertIfNegative val="0"/>
          <c:cat>
            <c:strRef>
              <c:f>calcul!$C$50:$C$52</c:f>
              <c:strCache>
                <c:ptCount val="3"/>
                <c:pt idx="0">
                  <c:v>Doblo</c:v>
                </c:pt>
                <c:pt idx="1">
                  <c:v>Nissan</c:v>
                </c:pt>
                <c:pt idx="2">
                  <c:v>Ducato</c:v>
                </c:pt>
              </c:strCache>
            </c:strRef>
          </c:cat>
          <c:val>
            <c:numRef>
              <c:f>calcul!$D$50:$D$52</c:f>
              <c:numCache>
                <c:formatCode>General</c:formatCode>
                <c:ptCount val="3"/>
                <c:pt idx="0">
                  <c:v>0</c:v>
                </c:pt>
                <c:pt idx="1">
                  <c:v>0</c:v>
                </c:pt>
                <c:pt idx="2">
                  <c:v>0</c:v>
                </c:pt>
              </c:numCache>
            </c:numRef>
          </c:val>
          <c:extLst xmlns:c16r2="http://schemas.microsoft.com/office/drawing/2015/06/chart">
            <c:ext xmlns:c16="http://schemas.microsoft.com/office/drawing/2014/chart" uri="{C3380CC4-5D6E-409C-BE32-E72D297353CC}">
              <c16:uniqueId val="{00000000-610C-463B-BA54-39F820F1E3AA}"/>
            </c:ext>
          </c:extLst>
        </c:ser>
        <c:dLbls>
          <c:showLegendKey val="0"/>
          <c:showVal val="0"/>
          <c:showCatName val="0"/>
          <c:showSerName val="0"/>
          <c:showPercent val="0"/>
          <c:showBubbleSize val="0"/>
        </c:dLbls>
        <c:gapWidth val="219"/>
        <c:overlap val="-27"/>
        <c:axId val="407690240"/>
        <c:axId val="407720704"/>
      </c:barChart>
      <c:catAx>
        <c:axId val="4076902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7720704"/>
        <c:crosses val="autoZero"/>
        <c:auto val="1"/>
        <c:lblAlgn val="ctr"/>
        <c:lblOffset val="100"/>
        <c:noMultiLvlLbl val="0"/>
      </c:catAx>
      <c:valAx>
        <c:axId val="4077207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7690240"/>
        <c:crosses val="autoZero"/>
        <c:crossBetween val="between"/>
      </c:valAx>
      <c:spPr>
        <a:noFill/>
        <a:ln>
          <a:noFill/>
        </a:ln>
        <a:effectLst/>
      </c:spPr>
    </c:plotArea>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5</xdr:col>
          <xdr:colOff>66675</xdr:colOff>
          <xdr:row>5</xdr:row>
          <xdr:rowOff>104775</xdr:rowOff>
        </xdr:to>
        <xdr:sp macro="" textlink="">
          <xdr:nvSpPr>
            <xdr:cNvPr id="6145" name="Bt1" hidden="1">
              <a:extLst>
                <a:ext uri="{63B3BB69-23CF-44E3-9099-C40C66FF867C}">
                  <a14:compatExt spid="_x0000_s6145"/>
                </a:ext>
              </a:extLst>
            </xdr:cNvPr>
            <xdr:cNvSpPr/>
          </xdr:nvSpPr>
          <xdr:spPr>
            <a:xfrm>
              <a:off x="0" y="0"/>
              <a:ext cx="0" cy="0"/>
            </a:xfrm>
            <a:prstGeom prst="rect">
              <a:avLst/>
            </a:prstGeom>
          </xdr:spPr>
        </xdr:sp>
        <xdr:clientData/>
      </xdr:twoCellAnchor>
    </mc:Choice>
    <mc:Fallback/>
  </mc:AlternateContent>
  <xdr:twoCellAnchor>
    <xdr:from>
      <xdr:col>5</xdr:col>
      <xdr:colOff>190500</xdr:colOff>
      <xdr:row>0</xdr:row>
      <xdr:rowOff>133348</xdr:rowOff>
    </xdr:from>
    <xdr:to>
      <xdr:col>20</xdr:col>
      <xdr:colOff>733425</xdr:colOff>
      <xdr:row>38</xdr:row>
      <xdr:rowOff>114299</xdr:rowOff>
    </xdr:to>
    <xdr:sp macro="" textlink="">
      <xdr:nvSpPr>
        <xdr:cNvPr id="2" name="ZoneTexte 1"/>
        <xdr:cNvSpPr txBox="1"/>
      </xdr:nvSpPr>
      <xdr:spPr>
        <a:xfrm>
          <a:off x="4000500" y="133348"/>
          <a:ext cx="11972925" cy="72199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solidFill>
                <a:srgbClr val="002060"/>
              </a:solidFill>
            </a:rPr>
            <a:t>Bonjour Maxime Dos,</a:t>
          </a:r>
        </a:p>
        <a:p>
          <a:r>
            <a:rPr lang="fr-FR" sz="1400">
              <a:solidFill>
                <a:srgbClr val="002060"/>
              </a:solidFill>
            </a:rPr>
            <a:t>Voilà de</a:t>
          </a:r>
          <a:r>
            <a:rPr lang="fr-FR" sz="1400" baseline="0">
              <a:solidFill>
                <a:srgbClr val="002060"/>
              </a:solidFill>
            </a:rPr>
            <a:t> quoi gérer tes ajouts de demande et tes modifications </a:t>
          </a:r>
        </a:p>
        <a:p>
          <a:r>
            <a:rPr lang="fr-FR" sz="1400" baseline="0">
              <a:solidFill>
                <a:srgbClr val="002060"/>
              </a:solidFill>
            </a:rPr>
            <a:t>Explication du fonctionnement:</a:t>
          </a:r>
        </a:p>
        <a:p>
          <a:r>
            <a:rPr lang="fr-FR" sz="1400" baseline="0">
              <a:solidFill>
                <a:srgbClr val="002060"/>
              </a:solidFill>
            </a:rPr>
            <a:t>Par défaut l'userform se charge avec les Demandes qui n'ont pas été clôturés</a:t>
          </a:r>
        </a:p>
        <a:p>
          <a:r>
            <a:rPr lang="fr-FR" sz="1400" baseline="0">
              <a:solidFill>
                <a:srgbClr val="002060"/>
              </a:solidFill>
            </a:rPr>
            <a:t>1) tu cliques le Bouton de la feuille Menu "Demande de Déclaration</a:t>
          </a:r>
        </a:p>
        <a:p>
          <a:r>
            <a:rPr lang="fr-FR" sz="1400" baseline="0">
              <a:solidFill>
                <a:srgbClr val="002060"/>
              </a:solidFill>
            </a:rPr>
            <a:t>2) ton userform s'ouvre</a:t>
          </a:r>
        </a:p>
        <a:p>
          <a:r>
            <a:rPr lang="fr-FR" sz="1400" baseline="0">
              <a:solidFill>
                <a:srgbClr val="FF0000"/>
              </a:solidFill>
            </a:rPr>
            <a:t>on passe la première étape on y reviendra après (en dessous de la listbox du haut)</a:t>
          </a:r>
        </a:p>
        <a:p>
          <a:r>
            <a:rPr lang="fr-FR" sz="1400" baseline="0">
              <a:solidFill>
                <a:srgbClr val="002060"/>
              </a:solidFill>
            </a:rPr>
            <a:t>3) tu as dans l'userform une combobox avec une  liste de numéros de demande , le numéro à l'ouverture est celui du prochain ajout de demande, mais si tu cliques sur la flèche en bout du combobox, là tu as une liste qui s'affiche, si tu cliques sur un numéro, tu vas recharger la demande non clôturé avec tous les éléments de ta demande, si tu veux ajouter une date de clôturé, tu cliques sur date de clôturé, là un calendrier s'ouvre, tu choisis la date et elle se charge dans le textbox.</a:t>
          </a:r>
        </a:p>
        <a:p>
          <a:r>
            <a:rPr lang="fr-FR" sz="1400">
              <a:solidFill>
                <a:srgbClr val="002060"/>
              </a:solidFill>
            </a:rPr>
            <a:t>4)</a:t>
          </a:r>
          <a:r>
            <a:rPr lang="fr-FR" sz="1400" baseline="0">
              <a:solidFill>
                <a:srgbClr val="002060"/>
              </a:solidFill>
            </a:rPr>
            <a:t> si tu veux ajouter une panne, tu choisis ta panne avec la combobox Choisir une Panne, et là tu cliques sur ajouter la ligne, dans la listbox, tu as la ligne qui a été ajoutée</a:t>
          </a:r>
        </a:p>
        <a:p>
          <a:r>
            <a:rPr lang="fr-FR" sz="1400" baseline="0">
              <a:solidFill>
                <a:srgbClr val="002060"/>
              </a:solidFill>
            </a:rPr>
            <a:t>5) si à l'inverse tu veux supprimer une ligne, tu sélectionnes la ligne dans la listbox et tu cliques "Supprimer la Ligne Panne Sélectionnée"</a:t>
          </a:r>
        </a:p>
        <a:p>
          <a:r>
            <a:rPr lang="fr-FR" sz="1400" baseline="0">
              <a:solidFill>
                <a:srgbClr val="002060"/>
              </a:solidFill>
            </a:rPr>
            <a:t>6) si tu as rappelé une déclaration tu as donc tous les textbox de rempli si tu cliques sur "Modification" là tu vas mettre à jour la demande dans la feuille Alim</a:t>
          </a:r>
        </a:p>
        <a:p>
          <a:r>
            <a:rPr lang="fr-FR" sz="1400" baseline="0">
              <a:solidFill>
                <a:srgbClr val="002060"/>
              </a:solidFill>
            </a:rPr>
            <a:t>7) si tu n'as pas sélectionné une déclaration dans numéro de demande, là tu as un nouveau numéro de demande  tu remplis tous tes textboxs ou ceux que tu peux remplir et tu cliques "Valider la Demande"</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002060"/>
              </a:solidFill>
            </a:rPr>
            <a:t>si tu as joué que tu as rappelé une déclaration et que tu veux  en fait créer une nouvelle demande, tu cliques "Nouvelle Demande"  en haut en bleu, et la nouveau numéro se met automatiquement et tu peux remplir tes textboxs et à la fin </a:t>
          </a:r>
          <a:r>
            <a:rPr lang="fr-FR" sz="1400" baseline="0">
              <a:solidFill>
                <a:srgbClr val="002060"/>
              </a:solidFill>
              <a:effectLst/>
              <a:latin typeface="+mn-lt"/>
              <a:ea typeface="+mn-ea"/>
              <a:cs typeface="+mn-cs"/>
            </a:rPr>
            <a:t>"Valider la Demande"</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FF0000"/>
              </a:solidFill>
              <a:effectLst/>
              <a:latin typeface="+mn-lt"/>
              <a:ea typeface="+mn-ea"/>
              <a:cs typeface="+mn-cs"/>
            </a:rPr>
            <a:t>on revient là ou j'ai sauté tout à l'heure </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002060"/>
              </a:solidFill>
              <a:effectLst/>
              <a:latin typeface="+mn-lt"/>
              <a:ea typeface="+mn-ea"/>
              <a:cs typeface="+mn-cs"/>
            </a:rPr>
            <a:t>8) la partie haute est une sélection intuitive pour n'importe quoi, si tu tapes dans recherche "Emb" tu vas avoir une liste dans la listbox du haut qui va s'afficher et qui va te faire apparaître toutes les lignes qui possède le texte "Emb", pour chercher par exemple toutes les déclarations pour qui tu as changé un Embrayage.</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002060"/>
              </a:solidFill>
              <a:effectLst/>
              <a:latin typeface="+mn-lt"/>
              <a:ea typeface="+mn-ea"/>
              <a:cs typeface="+mn-cs"/>
            </a:rPr>
            <a:t>Tu peux faire une recherche de n'importe quoi dans n'importe quelle colonne , un bout de numéro d'immatriculation, un bout de nom etc. etc.</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002060"/>
              </a:solidFill>
              <a:effectLst/>
              <a:latin typeface="+mn-lt"/>
              <a:ea typeface="+mn-ea"/>
              <a:cs typeface="+mn-cs"/>
            </a:rPr>
            <a:t> si tu cliques sur une ligne, elle va se charger dans la partie basse</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002060"/>
              </a:solidFill>
              <a:effectLst/>
              <a:latin typeface="+mn-lt"/>
              <a:ea typeface="+mn-ea"/>
              <a:cs typeface="+mn-cs"/>
            </a:rPr>
            <a:t>9) Maintenant dernière commende de la feuille en haut à droite, si tu cliques le checkbox tu vas faire une recherche sur toutes les lignes, même les lignes clôturés, dans le cas contraire tu ne recherches que les lignes non clôturés.</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002060"/>
              </a:solidFill>
              <a:effectLst/>
              <a:latin typeface="+mn-lt"/>
              <a:ea typeface="+mn-ea"/>
              <a:cs typeface="+mn-cs"/>
            </a:rPr>
            <a:t>10) cette recherche est aussi valable pour la partie basse "Numéro De Demande"</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002060"/>
              </a:solidFill>
              <a:effectLst/>
              <a:latin typeface="+mn-lt"/>
              <a:ea typeface="+mn-ea"/>
              <a:cs typeface="+mn-cs"/>
            </a:rPr>
            <a:t>voilà </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002060"/>
              </a:solidFill>
              <a:effectLst/>
              <a:latin typeface="+mn-lt"/>
              <a:ea typeface="+mn-ea"/>
              <a:cs typeface="+mn-cs"/>
            </a:rPr>
            <a:t>tu n'as plus qu'a t'amuser avec cela </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002060"/>
              </a:solidFill>
              <a:effectLst/>
              <a:latin typeface="+mn-lt"/>
              <a:ea typeface="+mn-ea"/>
              <a:cs typeface="+mn-cs"/>
            </a:rPr>
            <a:t>J'ai oublié le bouton Quitter, bah oui c'est compliqué, il permet de fermer l'userform!!!</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002060"/>
              </a:solidFill>
              <a:effectLst/>
              <a:latin typeface="+mn-lt"/>
              <a:ea typeface="+mn-ea"/>
              <a:cs typeface="+mn-cs"/>
            </a:rPr>
            <a:t>a+</a:t>
          </a:r>
        </a:p>
        <a:p>
          <a:pPr marL="0" marR="0" indent="0" defTabSz="914400" eaLnBrk="1" fontAlgn="auto" latinLnBrk="0" hangingPunct="1">
            <a:lnSpc>
              <a:spcPct val="100000"/>
            </a:lnSpc>
            <a:spcBef>
              <a:spcPts val="0"/>
            </a:spcBef>
            <a:spcAft>
              <a:spcPts val="0"/>
            </a:spcAft>
            <a:buClrTx/>
            <a:buSzTx/>
            <a:buFontTx/>
            <a:buNone/>
            <a:tabLst/>
            <a:defRPr/>
          </a:pPr>
          <a:r>
            <a:rPr lang="fr-FR" sz="1400" baseline="0">
              <a:solidFill>
                <a:srgbClr val="002060"/>
              </a:solidFill>
              <a:effectLst/>
              <a:latin typeface="+mn-lt"/>
              <a:ea typeface="+mn-ea"/>
              <a:cs typeface="+mn-cs"/>
            </a:rPr>
            <a:t>Papou</a:t>
          </a:r>
          <a:endParaRPr lang="fr-FR" sz="1400">
            <a:solidFill>
              <a:srgbClr val="00206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114301</xdr:colOff>
      <xdr:row>7</xdr:row>
      <xdr:rowOff>91440</xdr:rowOff>
    </xdr:from>
    <xdr:to>
      <xdr:col>27</xdr:col>
      <xdr:colOff>640774</xdr:colOff>
      <xdr:row>39</xdr:row>
      <xdr:rowOff>69273</xdr:rowOff>
    </xdr:to>
    <xdr:graphicFrame macro="">
      <xdr:nvGraphicFramePr>
        <xdr:cNvPr id="2" name="Graphique 1">
          <a:extLst>
            <a:ext uri="{FF2B5EF4-FFF2-40B4-BE49-F238E27FC236}">
              <a16:creationId xmlns="" xmlns:a16="http://schemas.microsoft.com/office/drawing/2014/main" id="{D3A14D17-4600-4B84-81F3-5701BA6080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93346</xdr:colOff>
      <xdr:row>39</xdr:row>
      <xdr:rowOff>130144</xdr:rowOff>
    </xdr:from>
    <xdr:to>
      <xdr:col>27</xdr:col>
      <xdr:colOff>640773</xdr:colOff>
      <xdr:row>68</xdr:row>
      <xdr:rowOff>123131</xdr:rowOff>
    </xdr:to>
    <xdr:graphicFrame macro="">
      <xdr:nvGraphicFramePr>
        <xdr:cNvPr id="3" name="Graphique 2">
          <a:extLst>
            <a:ext uri="{FF2B5EF4-FFF2-40B4-BE49-F238E27FC236}">
              <a16:creationId xmlns="" xmlns:a16="http://schemas.microsoft.com/office/drawing/2014/main" id="{96874505-9851-43A9-8E5A-D804DB1927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136640</xdr:colOff>
      <xdr:row>69</xdr:row>
      <xdr:rowOff>152400</xdr:rowOff>
    </xdr:from>
    <xdr:to>
      <xdr:col>27</xdr:col>
      <xdr:colOff>640773</xdr:colOff>
      <xdr:row>105</xdr:row>
      <xdr:rowOff>0</xdr:rowOff>
    </xdr:to>
    <xdr:graphicFrame macro="">
      <xdr:nvGraphicFramePr>
        <xdr:cNvPr id="4" name="Graphique 3">
          <a:extLst>
            <a:ext uri="{FF2B5EF4-FFF2-40B4-BE49-F238E27FC236}">
              <a16:creationId xmlns="" xmlns:a16="http://schemas.microsoft.com/office/drawing/2014/main" id="{C0DAE757-4746-4CBA-8012-7237D1D90DB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ables/table1.xml><?xml version="1.0" encoding="utf-8"?>
<table xmlns="http://schemas.openxmlformats.org/spreadsheetml/2006/main" id="2" name="Tableau2" displayName="Tableau2" ref="J3:V5" totalsRowShown="0" headerRowDxfId="0">
  <autoFilter ref="J3:V5"/>
  <tableColumns count="13">
    <tableColumn id="1" name="Statut"/>
    <tableColumn id="2" name="janvier">
      <calculatedColumnFormula>#REF!</calculatedColumnFormula>
    </tableColumn>
    <tableColumn id="3" name="février">
      <calculatedColumnFormula>#REF!</calculatedColumnFormula>
    </tableColumn>
    <tableColumn id="4" name="mars">
      <calculatedColumnFormula>#REF!</calculatedColumnFormula>
    </tableColumn>
    <tableColumn id="5" name="avril">
      <calculatedColumnFormula>#REF!</calculatedColumnFormula>
    </tableColumn>
    <tableColumn id="6" name="mai">
      <calculatedColumnFormula>#REF!</calculatedColumnFormula>
    </tableColumn>
    <tableColumn id="7" name="juin">
      <calculatedColumnFormula>#REF!</calculatedColumnFormula>
    </tableColumn>
    <tableColumn id="8" name="juillet">
      <calculatedColumnFormula>#REF!</calculatedColumnFormula>
    </tableColumn>
    <tableColumn id="9" name="août">
      <calculatedColumnFormula>#REF!</calculatedColumnFormula>
    </tableColumn>
    <tableColumn id="10" name="septembre">
      <calculatedColumnFormula>#REF!</calculatedColumnFormula>
    </tableColumn>
    <tableColumn id="11" name="octobre">
      <calculatedColumnFormula>#REF!</calculatedColumnFormula>
    </tableColumn>
    <tableColumn id="12" name="novembre">
      <calculatedColumnFormula>#REF!</calculatedColumnFormula>
    </tableColumn>
    <tableColumn id="13" name="décembre">
      <calculatedColumnFormula>#REF!</calculatedColumnFormula>
    </tableColumn>
  </tableColumns>
  <tableStyleInfo name="TableStyleLight8" showFirstColumn="0" showLastColumn="0" showRowStripes="1" showColumnStripes="0"/>
</table>
</file>

<file path=xl/tables/table2.xml><?xml version="1.0" encoding="utf-8"?>
<table xmlns="http://schemas.openxmlformats.org/spreadsheetml/2006/main" id="1" name="Tableau1" displayName="Tableau1" ref="C19:D45" totalsRowShown="0">
  <autoFilter ref="C19:D45"/>
  <tableColumns count="2">
    <tableColumn id="1" name="type de pannes"/>
    <tableColumn id="2" name="occurrence de pannes">
      <calculatedColumnFormula>COUNTIF(#REF!,calcul!C20)</calculatedColumnFormula>
    </tableColumn>
  </tableColumns>
  <tableStyleInfo name="TableStyleLight8" showFirstColumn="0" showLastColumn="0" showRowStripes="1" showColumnStripes="0"/>
</table>
</file>

<file path=xl/tables/table3.xml><?xml version="1.0" encoding="utf-8"?>
<table xmlns="http://schemas.openxmlformats.org/spreadsheetml/2006/main" id="3" name="Tableau3" displayName="Tableau3" ref="C49:D52" totalsRowShown="0">
  <autoFilter ref="C49:D52"/>
  <tableColumns count="2">
    <tableColumn id="1" name="Type de véhicule"/>
    <tableColumn id="2" name="Nombre de pannes"/>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01"/>
  <dimension ref="A1:X39"/>
  <sheetViews>
    <sheetView tabSelected="1" workbookViewId="0">
      <selection activeCell="E11" sqref="E11"/>
    </sheetView>
  </sheetViews>
  <sheetFormatPr baseColWidth="10" defaultRowHeight="15" x14ac:dyDescent="0.25"/>
  <sheetData>
    <row r="1" spans="1:24" x14ac:dyDescent="0.25">
      <c r="A1" s="10"/>
      <c r="B1" s="10"/>
      <c r="C1" s="10"/>
      <c r="D1" s="10"/>
      <c r="E1" s="10"/>
      <c r="F1" s="10"/>
      <c r="G1" s="10"/>
      <c r="H1" s="10"/>
      <c r="I1" s="10"/>
      <c r="J1" s="10"/>
      <c r="K1" s="10"/>
      <c r="L1" s="10"/>
      <c r="M1" s="10"/>
      <c r="N1" s="10"/>
      <c r="O1" s="10"/>
      <c r="P1" s="10"/>
      <c r="Q1" s="10"/>
      <c r="R1" s="10"/>
      <c r="S1" s="10"/>
      <c r="T1" s="10"/>
      <c r="U1" s="10"/>
      <c r="V1" s="10"/>
      <c r="W1" s="10"/>
      <c r="X1" s="10"/>
    </row>
    <row r="2" spans="1:24" x14ac:dyDescent="0.25">
      <c r="A2" s="10"/>
      <c r="B2" s="10"/>
      <c r="C2" s="10"/>
      <c r="D2" s="10"/>
      <c r="E2" s="10"/>
      <c r="F2" s="10"/>
      <c r="G2" s="10"/>
      <c r="H2" s="10"/>
      <c r="I2" s="10"/>
      <c r="J2" s="10"/>
      <c r="K2" s="10"/>
      <c r="L2" s="10"/>
      <c r="M2" s="10"/>
      <c r="N2" s="10"/>
      <c r="O2" s="10"/>
      <c r="P2" s="10"/>
      <c r="Q2" s="10"/>
      <c r="R2" s="10"/>
      <c r="S2" s="10"/>
      <c r="T2" s="10"/>
      <c r="U2" s="10"/>
      <c r="V2" s="10"/>
      <c r="W2" s="10"/>
      <c r="X2" s="10"/>
    </row>
    <row r="3" spans="1:24" x14ac:dyDescent="0.25">
      <c r="A3" s="10"/>
      <c r="B3" s="10"/>
      <c r="C3" s="10"/>
      <c r="D3" s="10"/>
      <c r="E3" s="10"/>
      <c r="F3" s="10"/>
      <c r="G3" s="10"/>
      <c r="H3" s="10"/>
      <c r="I3" s="10"/>
      <c r="J3" s="10"/>
      <c r="K3" s="10"/>
      <c r="L3" s="10"/>
      <c r="M3" s="10"/>
      <c r="N3" s="10"/>
      <c r="O3" s="10"/>
      <c r="P3" s="10"/>
      <c r="Q3" s="10"/>
      <c r="R3" s="10"/>
      <c r="S3" s="10"/>
      <c r="T3" s="10"/>
      <c r="U3" s="10"/>
      <c r="V3" s="10"/>
      <c r="W3" s="10"/>
      <c r="X3" s="10"/>
    </row>
    <row r="4" spans="1:24" x14ac:dyDescent="0.25">
      <c r="A4" s="10"/>
      <c r="B4" s="10"/>
      <c r="C4" s="10"/>
      <c r="D4" s="10"/>
      <c r="E4" s="10"/>
      <c r="F4" s="10"/>
      <c r="G4" s="10"/>
      <c r="H4" s="10"/>
      <c r="I4" s="10"/>
      <c r="J4" s="10"/>
      <c r="K4" s="10"/>
      <c r="L4" s="10"/>
      <c r="M4" s="10"/>
      <c r="N4" s="10"/>
      <c r="O4" s="10"/>
      <c r="P4" s="10"/>
      <c r="Q4" s="10"/>
      <c r="R4" s="10"/>
      <c r="S4" s="10"/>
      <c r="T4" s="10"/>
      <c r="U4" s="10"/>
      <c r="V4" s="10"/>
      <c r="W4" s="10"/>
      <c r="X4" s="10"/>
    </row>
    <row r="5" spans="1:24" x14ac:dyDescent="0.25">
      <c r="A5" s="10"/>
      <c r="B5" s="10"/>
      <c r="C5" s="10"/>
      <c r="D5" s="10"/>
      <c r="E5" s="10"/>
      <c r="F5" s="10"/>
      <c r="G5" s="10"/>
      <c r="H5" s="10"/>
      <c r="I5" s="10"/>
      <c r="J5" s="10"/>
      <c r="K5" s="10"/>
      <c r="L5" s="10"/>
      <c r="M5" s="10"/>
      <c r="N5" s="10"/>
      <c r="O5" s="10"/>
      <c r="P5" s="10"/>
      <c r="Q5" s="10"/>
      <c r="R5" s="10"/>
      <c r="S5" s="10"/>
      <c r="T5" s="10"/>
      <c r="U5" s="10"/>
      <c r="V5" s="10"/>
      <c r="W5" s="10"/>
      <c r="X5" s="10"/>
    </row>
    <row r="6" spans="1:24" x14ac:dyDescent="0.25">
      <c r="A6" s="10"/>
      <c r="B6" s="10"/>
      <c r="C6" s="10"/>
      <c r="D6" s="10"/>
      <c r="E6" s="10"/>
      <c r="F6" s="10"/>
      <c r="G6" s="10"/>
      <c r="H6" s="10"/>
      <c r="I6" s="10"/>
      <c r="J6" s="10"/>
      <c r="K6" s="10"/>
      <c r="L6" s="10"/>
      <c r="M6" s="10"/>
      <c r="N6" s="10"/>
      <c r="O6" s="10"/>
      <c r="P6" s="10"/>
      <c r="Q6" s="10"/>
      <c r="R6" s="10"/>
      <c r="S6" s="10"/>
      <c r="T6" s="10"/>
      <c r="U6" s="10"/>
      <c r="V6" s="10"/>
      <c r="W6" s="10"/>
      <c r="X6" s="10"/>
    </row>
    <row r="7" spans="1:24" x14ac:dyDescent="0.25">
      <c r="A7" s="10"/>
      <c r="B7" s="10"/>
      <c r="C7" s="10"/>
      <c r="D7" s="10"/>
      <c r="E7" s="10"/>
      <c r="F7" s="10"/>
      <c r="G7" s="10"/>
      <c r="H7" s="10"/>
      <c r="I7" s="10"/>
      <c r="J7" s="10"/>
      <c r="K7" s="10"/>
      <c r="L7" s="10"/>
      <c r="M7" s="10"/>
      <c r="N7" s="10"/>
      <c r="O7" s="10"/>
      <c r="P7" s="10"/>
      <c r="Q7" s="10"/>
      <c r="R7" s="10"/>
      <c r="S7" s="10"/>
      <c r="T7" s="10"/>
      <c r="U7" s="10"/>
      <c r="V7" s="10"/>
      <c r="W7" s="10"/>
      <c r="X7" s="10"/>
    </row>
    <row r="8" spans="1:24" x14ac:dyDescent="0.25">
      <c r="A8" s="10"/>
      <c r="B8" s="10"/>
      <c r="C8" s="10"/>
      <c r="D8" s="10"/>
      <c r="E8" s="10"/>
      <c r="F8" s="10"/>
      <c r="G8" s="10"/>
      <c r="H8" s="10"/>
      <c r="I8" s="10"/>
      <c r="J8" s="10"/>
      <c r="K8" s="10"/>
      <c r="L8" s="10"/>
      <c r="M8" s="10"/>
      <c r="N8" s="10"/>
      <c r="O8" s="10"/>
      <c r="P8" s="10"/>
      <c r="Q8" s="10"/>
      <c r="R8" s="10"/>
      <c r="S8" s="10"/>
      <c r="T8" s="10"/>
      <c r="U8" s="10"/>
      <c r="V8" s="10"/>
      <c r="W8" s="10"/>
      <c r="X8" s="10"/>
    </row>
    <row r="9" spans="1:24" x14ac:dyDescent="0.25">
      <c r="A9" s="10"/>
      <c r="B9" s="10"/>
      <c r="C9" s="10"/>
      <c r="D9" s="10"/>
      <c r="E9" s="10"/>
      <c r="F9" s="10"/>
      <c r="G9" s="10"/>
      <c r="H9" s="10"/>
      <c r="I9" s="10"/>
      <c r="J9" s="10"/>
      <c r="K9" s="10"/>
      <c r="L9" s="10"/>
      <c r="M9" s="10"/>
      <c r="N9" s="10"/>
      <c r="O9" s="10"/>
      <c r="P9" s="10"/>
      <c r="Q9" s="10"/>
      <c r="R9" s="10"/>
      <c r="S9" s="10"/>
      <c r="T9" s="10"/>
      <c r="U9" s="10"/>
      <c r="V9" s="10"/>
      <c r="W9" s="10"/>
      <c r="X9" s="10"/>
    </row>
    <row r="10" spans="1:24" x14ac:dyDescent="0.25">
      <c r="A10" s="10"/>
      <c r="B10" s="10"/>
      <c r="C10" s="10"/>
      <c r="D10" s="10"/>
      <c r="E10" s="10"/>
      <c r="F10" s="10"/>
      <c r="G10" s="10"/>
      <c r="H10" s="10"/>
      <c r="I10" s="10"/>
      <c r="J10" s="10"/>
      <c r="K10" s="10"/>
      <c r="L10" s="10"/>
      <c r="M10" s="10"/>
      <c r="N10" s="10"/>
      <c r="O10" s="10"/>
      <c r="P10" s="10"/>
      <c r="Q10" s="10"/>
      <c r="R10" s="10"/>
      <c r="S10" s="10"/>
      <c r="T10" s="10"/>
      <c r="U10" s="10"/>
      <c r="V10" s="10"/>
      <c r="W10" s="10"/>
      <c r="X10" s="10"/>
    </row>
    <row r="11" spans="1:24" x14ac:dyDescent="0.25">
      <c r="A11" s="10"/>
      <c r="B11" s="10"/>
      <c r="C11" s="10"/>
      <c r="D11" s="10"/>
      <c r="E11" s="10"/>
      <c r="F11" s="10"/>
      <c r="G11" s="10"/>
      <c r="H11" s="10"/>
      <c r="I11" s="10"/>
      <c r="J11" s="10"/>
      <c r="K11" s="10"/>
      <c r="L11" s="10"/>
      <c r="M11" s="10"/>
      <c r="N11" s="10"/>
      <c r="O11" s="10"/>
      <c r="P11" s="10"/>
      <c r="Q11" s="10"/>
      <c r="R11" s="10"/>
      <c r="S11" s="10"/>
      <c r="T11" s="10"/>
      <c r="U11" s="10"/>
      <c r="V11" s="10"/>
      <c r="W11" s="10"/>
      <c r="X11" s="10"/>
    </row>
    <row r="12" spans="1:24" x14ac:dyDescent="0.25">
      <c r="A12" s="10"/>
      <c r="B12" s="10"/>
      <c r="C12" s="10"/>
      <c r="D12" s="10"/>
      <c r="E12" s="10"/>
      <c r="F12" s="10"/>
      <c r="G12" s="10"/>
      <c r="H12" s="10"/>
      <c r="I12" s="10"/>
      <c r="J12" s="10"/>
      <c r="K12" s="10"/>
      <c r="L12" s="10"/>
      <c r="M12" s="10"/>
      <c r="N12" s="10"/>
      <c r="O12" s="10"/>
      <c r="P12" s="10"/>
      <c r="Q12" s="10"/>
      <c r="R12" s="10"/>
      <c r="S12" s="10"/>
      <c r="T12" s="10"/>
      <c r="U12" s="10"/>
      <c r="V12" s="10"/>
      <c r="W12" s="10"/>
      <c r="X12" s="10"/>
    </row>
    <row r="13" spans="1:24" x14ac:dyDescent="0.25">
      <c r="A13" s="10"/>
      <c r="B13" s="10"/>
      <c r="C13" s="10"/>
      <c r="D13" s="10"/>
      <c r="E13" s="10"/>
      <c r="F13" s="10"/>
      <c r="G13" s="10"/>
      <c r="H13" s="10"/>
      <c r="I13" s="10"/>
      <c r="J13" s="10"/>
      <c r="K13" s="10"/>
      <c r="L13" s="10"/>
      <c r="M13" s="10"/>
      <c r="N13" s="10"/>
      <c r="O13" s="10"/>
      <c r="P13" s="10"/>
      <c r="Q13" s="10"/>
      <c r="R13" s="10"/>
      <c r="S13" s="10"/>
      <c r="T13" s="10"/>
      <c r="U13" s="10"/>
      <c r="V13" s="10"/>
      <c r="W13" s="10"/>
      <c r="X13" s="10"/>
    </row>
    <row r="14" spans="1:24" x14ac:dyDescent="0.25">
      <c r="A14" s="10"/>
      <c r="B14" s="10"/>
      <c r="C14" s="10"/>
      <c r="D14" s="10"/>
      <c r="E14" s="10"/>
      <c r="F14" s="10"/>
      <c r="G14" s="10"/>
      <c r="H14" s="10"/>
      <c r="I14" s="10"/>
      <c r="J14" s="10"/>
      <c r="K14" s="10"/>
      <c r="L14" s="10"/>
      <c r="M14" s="10"/>
      <c r="N14" s="10"/>
      <c r="O14" s="10"/>
      <c r="P14" s="10"/>
      <c r="Q14" s="10"/>
      <c r="R14" s="10"/>
      <c r="S14" s="10"/>
      <c r="T14" s="10"/>
      <c r="U14" s="10"/>
      <c r="V14" s="10"/>
      <c r="W14" s="10"/>
      <c r="X14" s="10"/>
    </row>
    <row r="15" spans="1:24" x14ac:dyDescent="0.25">
      <c r="A15" s="10"/>
      <c r="B15" s="10"/>
      <c r="C15" s="10"/>
      <c r="D15" s="10"/>
      <c r="E15" s="10"/>
      <c r="F15" s="10"/>
      <c r="G15" s="10"/>
      <c r="H15" s="10"/>
      <c r="I15" s="10"/>
      <c r="J15" s="10"/>
      <c r="K15" s="10"/>
      <c r="L15" s="10"/>
      <c r="M15" s="10"/>
      <c r="N15" s="10"/>
      <c r="O15" s="10"/>
      <c r="P15" s="10"/>
      <c r="Q15" s="10"/>
      <c r="R15" s="10"/>
      <c r="S15" s="10"/>
      <c r="T15" s="10"/>
      <c r="U15" s="10"/>
      <c r="V15" s="10"/>
      <c r="W15" s="10"/>
      <c r="X15" s="10"/>
    </row>
    <row r="16" spans="1:24" x14ac:dyDescent="0.25">
      <c r="A16" s="10"/>
      <c r="B16" s="10"/>
      <c r="C16" s="10"/>
      <c r="D16" s="10"/>
      <c r="E16" s="10"/>
      <c r="F16" s="10"/>
      <c r="G16" s="10"/>
      <c r="H16" s="10"/>
      <c r="I16" s="10"/>
      <c r="J16" s="10"/>
      <c r="K16" s="10"/>
      <c r="L16" s="10"/>
      <c r="M16" s="10"/>
      <c r="N16" s="10"/>
      <c r="O16" s="10"/>
      <c r="P16" s="10"/>
      <c r="Q16" s="10"/>
      <c r="R16" s="10"/>
      <c r="S16" s="10"/>
      <c r="T16" s="10"/>
      <c r="U16" s="10"/>
      <c r="V16" s="10"/>
      <c r="W16" s="10"/>
      <c r="X16" s="10"/>
    </row>
    <row r="17" spans="1:24" x14ac:dyDescent="0.25">
      <c r="A17" s="10"/>
      <c r="B17" s="10"/>
      <c r="C17" s="10"/>
      <c r="D17" s="10"/>
      <c r="E17" s="10"/>
      <c r="F17" s="10"/>
      <c r="G17" s="10"/>
      <c r="H17" s="10"/>
      <c r="I17" s="10"/>
      <c r="J17" s="10"/>
      <c r="K17" s="10"/>
      <c r="L17" s="10"/>
      <c r="M17" s="10"/>
      <c r="N17" s="10"/>
      <c r="O17" s="10"/>
      <c r="P17" s="10"/>
      <c r="Q17" s="10"/>
      <c r="R17" s="10"/>
      <c r="S17" s="10"/>
      <c r="T17" s="10"/>
      <c r="U17" s="10"/>
      <c r="V17" s="10"/>
      <c r="W17" s="10"/>
      <c r="X17" s="10"/>
    </row>
    <row r="18" spans="1:24" x14ac:dyDescent="0.25">
      <c r="A18" s="10"/>
      <c r="B18" s="10"/>
      <c r="C18" s="10"/>
      <c r="D18" s="10"/>
      <c r="E18" s="10"/>
      <c r="F18" s="10"/>
      <c r="G18" s="10"/>
      <c r="H18" s="10"/>
      <c r="I18" s="10"/>
      <c r="J18" s="10"/>
      <c r="K18" s="10"/>
      <c r="L18" s="10"/>
      <c r="M18" s="10"/>
      <c r="N18" s="10"/>
      <c r="O18" s="10"/>
      <c r="P18" s="10"/>
      <c r="Q18" s="10"/>
      <c r="R18" s="10"/>
      <c r="S18" s="10"/>
      <c r="T18" s="10"/>
      <c r="U18" s="10"/>
      <c r="V18" s="10"/>
      <c r="W18" s="10"/>
      <c r="X18" s="10"/>
    </row>
    <row r="19" spans="1:24" x14ac:dyDescent="0.25">
      <c r="A19" s="10"/>
      <c r="B19" s="10"/>
      <c r="C19" s="10"/>
      <c r="D19" s="10"/>
      <c r="E19" s="10"/>
      <c r="F19" s="10"/>
      <c r="G19" s="10"/>
      <c r="H19" s="10"/>
      <c r="I19" s="10"/>
      <c r="J19" s="10"/>
      <c r="K19" s="10"/>
      <c r="L19" s="10"/>
      <c r="M19" s="10"/>
      <c r="N19" s="10"/>
      <c r="O19" s="10"/>
      <c r="P19" s="10"/>
      <c r="Q19" s="10"/>
      <c r="R19" s="10"/>
      <c r="S19" s="10"/>
      <c r="T19" s="10"/>
      <c r="U19" s="10"/>
      <c r="V19" s="10"/>
      <c r="W19" s="10"/>
      <c r="X19" s="10"/>
    </row>
    <row r="20" spans="1:24" x14ac:dyDescent="0.25">
      <c r="A20" s="10"/>
      <c r="B20" s="10"/>
      <c r="C20" s="10"/>
      <c r="D20" s="10"/>
      <c r="E20" s="10"/>
      <c r="F20" s="10"/>
      <c r="G20" s="10"/>
      <c r="H20" s="10"/>
      <c r="I20" s="10"/>
      <c r="J20" s="10"/>
      <c r="K20" s="10"/>
      <c r="L20" s="10"/>
      <c r="M20" s="10"/>
      <c r="N20" s="10"/>
      <c r="O20" s="10"/>
      <c r="P20" s="10"/>
      <c r="Q20" s="10"/>
      <c r="R20" s="10"/>
      <c r="S20" s="10"/>
      <c r="T20" s="10"/>
      <c r="U20" s="10"/>
      <c r="V20" s="10"/>
      <c r="W20" s="10"/>
      <c r="X20" s="10"/>
    </row>
    <row r="21" spans="1:24" x14ac:dyDescent="0.25">
      <c r="A21" s="10"/>
      <c r="B21" s="10"/>
      <c r="C21" s="10"/>
      <c r="D21" s="10"/>
      <c r="E21" s="10"/>
      <c r="F21" s="10"/>
      <c r="G21" s="10"/>
      <c r="H21" s="10"/>
      <c r="I21" s="10"/>
      <c r="J21" s="10"/>
      <c r="K21" s="10"/>
      <c r="L21" s="10"/>
      <c r="M21" s="10"/>
      <c r="N21" s="10"/>
      <c r="O21" s="10"/>
      <c r="P21" s="10"/>
      <c r="Q21" s="10"/>
      <c r="R21" s="10"/>
      <c r="S21" s="10"/>
      <c r="T21" s="10"/>
      <c r="U21" s="10"/>
      <c r="V21" s="10"/>
      <c r="W21" s="10"/>
      <c r="X21" s="10"/>
    </row>
    <row r="22" spans="1:24" x14ac:dyDescent="0.25">
      <c r="A22" s="10"/>
      <c r="B22" s="10"/>
      <c r="C22" s="10"/>
      <c r="D22" s="10"/>
      <c r="E22" s="10"/>
      <c r="F22" s="10"/>
      <c r="G22" s="10"/>
      <c r="H22" s="10"/>
      <c r="I22" s="10"/>
      <c r="J22" s="10"/>
      <c r="K22" s="10"/>
      <c r="L22" s="10"/>
      <c r="M22" s="10"/>
      <c r="N22" s="10"/>
      <c r="O22" s="10"/>
      <c r="P22" s="10"/>
      <c r="Q22" s="10"/>
      <c r="R22" s="10"/>
      <c r="S22" s="10"/>
      <c r="T22" s="10"/>
      <c r="U22" s="10"/>
      <c r="V22" s="10"/>
      <c r="W22" s="10"/>
      <c r="X22" s="10"/>
    </row>
    <row r="23" spans="1:24" x14ac:dyDescent="0.25">
      <c r="A23" s="10"/>
      <c r="B23" s="10"/>
      <c r="C23" s="10"/>
      <c r="D23" s="10"/>
      <c r="E23" s="10"/>
      <c r="F23" s="10"/>
      <c r="G23" s="10"/>
      <c r="H23" s="10"/>
      <c r="I23" s="10"/>
      <c r="J23" s="10"/>
      <c r="K23" s="10"/>
      <c r="L23" s="10"/>
      <c r="M23" s="10"/>
      <c r="N23" s="10"/>
      <c r="O23" s="10"/>
      <c r="P23" s="10"/>
      <c r="Q23" s="10"/>
      <c r="R23" s="10"/>
      <c r="S23" s="10"/>
      <c r="T23" s="10"/>
      <c r="U23" s="10"/>
      <c r="V23" s="10"/>
      <c r="W23" s="10"/>
      <c r="X23" s="10"/>
    </row>
    <row r="24" spans="1:24" x14ac:dyDescent="0.25">
      <c r="A24" s="10"/>
      <c r="B24" s="10"/>
      <c r="C24" s="10"/>
      <c r="D24" s="10"/>
      <c r="E24" s="10"/>
      <c r="F24" s="10"/>
      <c r="G24" s="10"/>
      <c r="H24" s="10"/>
      <c r="I24" s="10"/>
      <c r="J24" s="10"/>
      <c r="K24" s="10"/>
      <c r="L24" s="10"/>
      <c r="M24" s="10"/>
      <c r="N24" s="10"/>
      <c r="O24" s="10"/>
      <c r="P24" s="10"/>
      <c r="Q24" s="10"/>
      <c r="R24" s="10"/>
      <c r="S24" s="10"/>
      <c r="T24" s="10"/>
      <c r="U24" s="10"/>
      <c r="V24" s="10"/>
      <c r="W24" s="10"/>
      <c r="X24" s="10"/>
    </row>
    <row r="25" spans="1:24" x14ac:dyDescent="0.25">
      <c r="A25" s="10"/>
      <c r="B25" s="10"/>
      <c r="C25" s="10"/>
      <c r="D25" s="10"/>
      <c r="E25" s="10"/>
      <c r="F25" s="10"/>
      <c r="G25" s="10"/>
      <c r="H25" s="10"/>
      <c r="I25" s="10"/>
      <c r="J25" s="10"/>
      <c r="K25" s="10"/>
      <c r="L25" s="10"/>
      <c r="M25" s="10"/>
      <c r="N25" s="10"/>
      <c r="O25" s="10"/>
      <c r="P25" s="10"/>
      <c r="Q25" s="10"/>
      <c r="R25" s="10"/>
      <c r="S25" s="10"/>
      <c r="T25" s="10"/>
      <c r="U25" s="10"/>
      <c r="V25" s="10"/>
      <c r="W25" s="10"/>
      <c r="X25" s="10"/>
    </row>
    <row r="26" spans="1:24" x14ac:dyDescent="0.25">
      <c r="A26" s="10"/>
      <c r="B26" s="10"/>
      <c r="C26" s="10"/>
      <c r="D26" s="10"/>
      <c r="E26" s="10"/>
      <c r="F26" s="10"/>
      <c r="G26" s="10"/>
      <c r="H26" s="10"/>
      <c r="I26" s="10"/>
      <c r="J26" s="10"/>
      <c r="K26" s="10"/>
      <c r="L26" s="10"/>
      <c r="M26" s="10"/>
      <c r="N26" s="10"/>
      <c r="O26" s="10"/>
      <c r="P26" s="10"/>
      <c r="Q26" s="10"/>
      <c r="R26" s="10"/>
      <c r="S26" s="10"/>
      <c r="T26" s="10"/>
      <c r="U26" s="10"/>
      <c r="V26" s="10"/>
      <c r="W26" s="10"/>
      <c r="X26" s="10"/>
    </row>
    <row r="27" spans="1:24" x14ac:dyDescent="0.25">
      <c r="A27" s="10"/>
      <c r="B27" s="10"/>
      <c r="C27" s="10"/>
      <c r="D27" s="10"/>
      <c r="E27" s="10"/>
      <c r="F27" s="10"/>
      <c r="G27" s="10"/>
      <c r="H27" s="10"/>
      <c r="I27" s="10"/>
      <c r="J27" s="10"/>
      <c r="K27" s="10"/>
      <c r="L27" s="10"/>
      <c r="M27" s="10"/>
      <c r="N27" s="10"/>
      <c r="O27" s="10"/>
      <c r="P27" s="10"/>
      <c r="Q27" s="10"/>
      <c r="R27" s="10"/>
      <c r="S27" s="10"/>
      <c r="T27" s="10"/>
      <c r="U27" s="10"/>
      <c r="V27" s="10"/>
      <c r="W27" s="10"/>
      <c r="X27" s="10"/>
    </row>
    <row r="28" spans="1:24" x14ac:dyDescent="0.25">
      <c r="A28" s="10"/>
      <c r="B28" s="10"/>
      <c r="C28" s="10"/>
      <c r="D28" s="10"/>
      <c r="E28" s="10"/>
      <c r="F28" s="10"/>
      <c r="G28" s="10"/>
      <c r="H28" s="10"/>
      <c r="I28" s="10"/>
      <c r="J28" s="10"/>
      <c r="K28" s="10"/>
      <c r="L28" s="10"/>
      <c r="M28" s="10"/>
      <c r="N28" s="10"/>
      <c r="O28" s="10"/>
      <c r="P28" s="10"/>
      <c r="Q28" s="10"/>
      <c r="R28" s="10"/>
      <c r="S28" s="10"/>
      <c r="T28" s="10"/>
      <c r="U28" s="10"/>
      <c r="V28" s="10"/>
      <c r="W28" s="10"/>
      <c r="X28" s="10"/>
    </row>
    <row r="29" spans="1:24" x14ac:dyDescent="0.25">
      <c r="A29" s="10"/>
      <c r="B29" s="10"/>
      <c r="C29" s="10"/>
      <c r="D29" s="10"/>
      <c r="E29" s="10"/>
      <c r="F29" s="10"/>
      <c r="G29" s="10"/>
      <c r="H29" s="10"/>
      <c r="I29" s="10"/>
      <c r="J29" s="10"/>
      <c r="K29" s="10"/>
      <c r="L29" s="10"/>
      <c r="M29" s="10"/>
      <c r="N29" s="10"/>
      <c r="O29" s="10"/>
      <c r="P29" s="10"/>
      <c r="Q29" s="10"/>
      <c r="R29" s="10"/>
      <c r="S29" s="10"/>
      <c r="T29" s="10"/>
      <c r="U29" s="10"/>
      <c r="V29" s="10"/>
      <c r="W29" s="10"/>
      <c r="X29" s="10"/>
    </row>
    <row r="30" spans="1:24" x14ac:dyDescent="0.25">
      <c r="A30" s="10"/>
      <c r="B30" s="10"/>
      <c r="C30" s="10"/>
      <c r="D30" s="10"/>
      <c r="E30" s="10"/>
      <c r="F30" s="10"/>
      <c r="G30" s="10"/>
      <c r="H30" s="10"/>
      <c r="I30" s="10"/>
      <c r="J30" s="10"/>
      <c r="K30" s="10"/>
      <c r="L30" s="10"/>
      <c r="M30" s="10"/>
      <c r="N30" s="10"/>
      <c r="O30" s="10"/>
      <c r="P30" s="10"/>
      <c r="Q30" s="10"/>
      <c r="R30" s="10"/>
      <c r="S30" s="10"/>
      <c r="T30" s="10"/>
      <c r="U30" s="10"/>
      <c r="V30" s="10"/>
      <c r="W30" s="10"/>
      <c r="X30" s="10"/>
    </row>
    <row r="31" spans="1:24" x14ac:dyDescent="0.25">
      <c r="A31" s="10"/>
      <c r="B31" s="10"/>
      <c r="C31" s="10"/>
      <c r="D31" s="10"/>
      <c r="E31" s="10"/>
      <c r="F31" s="10"/>
      <c r="G31" s="10"/>
      <c r="H31" s="10"/>
      <c r="I31" s="10"/>
      <c r="J31" s="10"/>
      <c r="K31" s="10"/>
      <c r="L31" s="10"/>
      <c r="M31" s="10"/>
      <c r="N31" s="10"/>
      <c r="O31" s="10"/>
      <c r="P31" s="10"/>
      <c r="Q31" s="10"/>
      <c r="R31" s="10"/>
      <c r="S31" s="10"/>
      <c r="T31" s="10"/>
      <c r="U31" s="10"/>
      <c r="V31" s="10"/>
      <c r="W31" s="10"/>
      <c r="X31" s="10"/>
    </row>
    <row r="32" spans="1:24" x14ac:dyDescent="0.25">
      <c r="A32" s="10"/>
      <c r="B32" s="10"/>
      <c r="C32" s="10"/>
      <c r="D32" s="10"/>
      <c r="E32" s="10"/>
      <c r="F32" s="10"/>
      <c r="G32" s="10"/>
      <c r="H32" s="10"/>
      <c r="I32" s="10"/>
      <c r="J32" s="10"/>
      <c r="K32" s="10"/>
      <c r="L32" s="10"/>
      <c r="M32" s="10"/>
      <c r="N32" s="10"/>
      <c r="O32" s="10"/>
      <c r="P32" s="10"/>
      <c r="Q32" s="10"/>
      <c r="R32" s="10"/>
      <c r="S32" s="10"/>
      <c r="T32" s="10"/>
      <c r="U32" s="10"/>
      <c r="V32" s="10"/>
      <c r="W32" s="10"/>
      <c r="X32" s="10"/>
    </row>
    <row r="33" spans="1:24" x14ac:dyDescent="0.25">
      <c r="A33" s="10"/>
      <c r="B33" s="10"/>
      <c r="C33" s="10"/>
      <c r="D33" s="10"/>
      <c r="E33" s="10"/>
      <c r="F33" s="10"/>
      <c r="G33" s="10"/>
      <c r="H33" s="10"/>
      <c r="I33" s="10"/>
      <c r="J33" s="10"/>
      <c r="K33" s="10"/>
      <c r="L33" s="10"/>
      <c r="M33" s="10"/>
      <c r="N33" s="10"/>
      <c r="O33" s="10"/>
      <c r="P33" s="10"/>
      <c r="Q33" s="10"/>
      <c r="R33" s="10"/>
      <c r="S33" s="10"/>
      <c r="T33" s="10"/>
      <c r="U33" s="10"/>
      <c r="V33" s="10"/>
      <c r="W33" s="10"/>
      <c r="X33" s="10"/>
    </row>
    <row r="34" spans="1:24" x14ac:dyDescent="0.25">
      <c r="A34" s="10"/>
      <c r="B34" s="10"/>
      <c r="C34" s="10"/>
      <c r="D34" s="10"/>
      <c r="E34" s="10"/>
      <c r="F34" s="10"/>
      <c r="G34" s="10"/>
      <c r="H34" s="10"/>
      <c r="I34" s="10"/>
      <c r="J34" s="10"/>
      <c r="K34" s="10"/>
      <c r="L34" s="10"/>
      <c r="M34" s="10"/>
      <c r="N34" s="10"/>
      <c r="O34" s="10"/>
      <c r="P34" s="10"/>
      <c r="Q34" s="10"/>
      <c r="R34" s="10"/>
      <c r="S34" s="10"/>
      <c r="T34" s="10"/>
      <c r="U34" s="10"/>
      <c r="V34" s="10"/>
      <c r="W34" s="10"/>
      <c r="X34" s="10"/>
    </row>
    <row r="35" spans="1:24" x14ac:dyDescent="0.25">
      <c r="A35" s="10"/>
      <c r="B35" s="10"/>
      <c r="C35" s="10"/>
      <c r="D35" s="10"/>
      <c r="E35" s="10"/>
      <c r="F35" s="10"/>
      <c r="G35" s="10"/>
      <c r="H35" s="10"/>
      <c r="I35" s="10"/>
      <c r="J35" s="10"/>
      <c r="K35" s="10"/>
      <c r="L35" s="10"/>
      <c r="M35" s="10"/>
      <c r="N35" s="10"/>
      <c r="O35" s="10"/>
      <c r="P35" s="10"/>
      <c r="Q35" s="10"/>
      <c r="R35" s="10"/>
      <c r="S35" s="10"/>
      <c r="T35" s="10"/>
      <c r="U35" s="10"/>
      <c r="V35" s="10"/>
      <c r="W35" s="10"/>
      <c r="X35" s="10"/>
    </row>
    <row r="36" spans="1:24" x14ac:dyDescent="0.25">
      <c r="A36" s="10"/>
      <c r="B36" s="10"/>
      <c r="C36" s="10"/>
      <c r="D36" s="10"/>
      <c r="E36" s="10"/>
      <c r="F36" s="10"/>
      <c r="G36" s="10"/>
      <c r="H36" s="10"/>
      <c r="I36" s="10"/>
      <c r="J36" s="10"/>
      <c r="K36" s="10"/>
      <c r="L36" s="10"/>
      <c r="M36" s="10"/>
      <c r="N36" s="10"/>
      <c r="O36" s="10"/>
      <c r="P36" s="10"/>
      <c r="Q36" s="10"/>
      <c r="R36" s="10"/>
      <c r="S36" s="10"/>
      <c r="T36" s="10"/>
      <c r="U36" s="10"/>
      <c r="V36" s="10"/>
      <c r="W36" s="10"/>
      <c r="X36" s="10"/>
    </row>
    <row r="37" spans="1:24" x14ac:dyDescent="0.25">
      <c r="A37" s="10"/>
      <c r="B37" s="10"/>
      <c r="C37" s="10"/>
      <c r="D37" s="10"/>
      <c r="E37" s="10"/>
      <c r="F37" s="10"/>
      <c r="G37" s="10"/>
      <c r="H37" s="10"/>
      <c r="I37" s="10"/>
      <c r="J37" s="10"/>
      <c r="K37" s="10"/>
      <c r="L37" s="10"/>
      <c r="M37" s="10"/>
      <c r="N37" s="10"/>
      <c r="O37" s="10"/>
      <c r="P37" s="10"/>
      <c r="Q37" s="10"/>
      <c r="R37" s="10"/>
      <c r="S37" s="10"/>
      <c r="T37" s="10"/>
      <c r="U37" s="10"/>
      <c r="V37" s="10"/>
      <c r="W37" s="10"/>
      <c r="X37" s="10"/>
    </row>
    <row r="38" spans="1:24" x14ac:dyDescent="0.25">
      <c r="A38" s="10"/>
      <c r="B38" s="10"/>
      <c r="C38" s="10"/>
      <c r="D38" s="10"/>
      <c r="E38" s="10"/>
      <c r="F38" s="10"/>
      <c r="G38" s="10"/>
      <c r="H38" s="10"/>
      <c r="I38" s="10"/>
      <c r="J38" s="10"/>
      <c r="K38" s="10"/>
      <c r="L38" s="10"/>
      <c r="M38" s="10"/>
      <c r="N38" s="10"/>
      <c r="O38" s="10"/>
      <c r="P38" s="10"/>
      <c r="Q38" s="10"/>
      <c r="R38" s="10"/>
      <c r="S38" s="10"/>
      <c r="T38" s="10"/>
      <c r="U38" s="10"/>
      <c r="V38" s="10"/>
      <c r="W38" s="10"/>
      <c r="X38" s="10"/>
    </row>
    <row r="39" spans="1:24" x14ac:dyDescent="0.25">
      <c r="A39" s="10"/>
      <c r="B39" s="10"/>
      <c r="C39" s="10"/>
      <c r="D39" s="10"/>
      <c r="E39" s="10"/>
      <c r="F39" s="10"/>
      <c r="G39" s="10"/>
      <c r="H39" s="10"/>
      <c r="I39" s="10"/>
      <c r="J39" s="10"/>
      <c r="K39" s="10"/>
      <c r="L39" s="10"/>
      <c r="M39" s="10"/>
      <c r="N39" s="10"/>
      <c r="O39" s="10"/>
      <c r="P39" s="10"/>
      <c r="Q39" s="10"/>
      <c r="R39" s="10"/>
      <c r="S39" s="10"/>
      <c r="T39" s="10"/>
      <c r="U39" s="10"/>
      <c r="V39" s="10"/>
      <c r="W39" s="10"/>
      <c r="X39" s="10"/>
    </row>
  </sheetData>
  <pageMargins left="0.7" right="0.7" top="0.75" bottom="0.75" header="0.3" footer="0.3"/>
  <drawing r:id="rId1"/>
  <legacyDrawing r:id="rId2"/>
  <controls>
    <mc:AlternateContent xmlns:mc="http://schemas.openxmlformats.org/markup-compatibility/2006">
      <mc:Choice Requires="x14">
        <control shapeId="6145" r:id="rId3" name="Bt1">
          <controlPr defaultSize="0" autoLine="0" r:id="rId4">
            <anchor moveWithCells="1">
              <from>
                <xdr:col>2</xdr:col>
                <xdr:colOff>0</xdr:colOff>
                <xdr:row>4</xdr:row>
                <xdr:rowOff>0</xdr:rowOff>
              </from>
              <to>
                <xdr:col>5</xdr:col>
                <xdr:colOff>66675</xdr:colOff>
                <xdr:row>5</xdr:row>
                <xdr:rowOff>104775</xdr:rowOff>
              </to>
            </anchor>
          </controlPr>
        </control>
      </mc:Choice>
      <mc:Fallback>
        <control shapeId="6145" r:id="rId3"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02"/>
  <dimension ref="A1:M101"/>
  <sheetViews>
    <sheetView workbookViewId="0">
      <selection activeCell="L6" sqref="L6"/>
    </sheetView>
  </sheetViews>
  <sheetFormatPr baseColWidth="10" defaultRowHeight="15" x14ac:dyDescent="0.25"/>
  <cols>
    <col min="1" max="1" width="21.85546875" style="5" customWidth="1"/>
    <col min="2" max="2" width="22.42578125" style="5" customWidth="1"/>
    <col min="3" max="3" width="11.5703125" style="5"/>
    <col min="4" max="4" width="11.42578125" style="5"/>
    <col min="5" max="5" width="38.28515625" style="5" bestFit="1" customWidth="1"/>
    <col min="7" max="7" width="22.85546875" bestFit="1" customWidth="1"/>
    <col min="8" max="8" width="23.42578125" customWidth="1"/>
    <col min="10" max="10" width="14.7109375" bestFit="1" customWidth="1"/>
    <col min="11" max="11" width="13.28515625" bestFit="1" customWidth="1"/>
    <col min="23" max="23" width="14.7109375" bestFit="1" customWidth="1"/>
    <col min="24" max="24" width="13.28515625" bestFit="1" customWidth="1"/>
  </cols>
  <sheetData>
    <row r="1" spans="1:13" x14ac:dyDescent="0.25">
      <c r="A1" s="3" t="s">
        <v>0</v>
      </c>
      <c r="B1" s="3" t="s">
        <v>4</v>
      </c>
      <c r="C1" s="3" t="s">
        <v>2</v>
      </c>
      <c r="E1" s="3" t="s">
        <v>5</v>
      </c>
      <c r="G1" s="3" t="s">
        <v>197</v>
      </c>
      <c r="H1" s="3" t="s">
        <v>198</v>
      </c>
    </row>
    <row r="2" spans="1:13" x14ac:dyDescent="0.25">
      <c r="A2" s="4" t="s">
        <v>6</v>
      </c>
      <c r="B2" s="4" t="s">
        <v>7</v>
      </c>
      <c r="C2" s="3" t="s">
        <v>64</v>
      </c>
      <c r="E2" s="3" t="s">
        <v>101</v>
      </c>
      <c r="G2" s="3" t="s">
        <v>199</v>
      </c>
      <c r="H2" s="3" t="s">
        <v>200</v>
      </c>
      <c r="M2" t="str">
        <f>IF(L2="","",A2&amp;"-"&amp;L2)</f>
        <v/>
      </c>
    </row>
    <row r="3" spans="1:13" x14ac:dyDescent="0.25">
      <c r="A3" s="4" t="s">
        <v>8</v>
      </c>
      <c r="B3" s="4" t="s">
        <v>7</v>
      </c>
      <c r="C3" s="3" t="s">
        <v>64</v>
      </c>
      <c r="E3" s="3" t="s">
        <v>102</v>
      </c>
      <c r="G3" s="3" t="s">
        <v>201</v>
      </c>
      <c r="H3" s="3" t="s">
        <v>202</v>
      </c>
    </row>
    <row r="4" spans="1:13" x14ac:dyDescent="0.25">
      <c r="A4" s="4" t="s">
        <v>9</v>
      </c>
      <c r="B4" s="4" t="s">
        <v>7</v>
      </c>
      <c r="C4" s="3" t="s">
        <v>64</v>
      </c>
      <c r="E4" s="3" t="s">
        <v>103</v>
      </c>
    </row>
    <row r="5" spans="1:13" x14ac:dyDescent="0.25">
      <c r="A5" s="4" t="s">
        <v>10</v>
      </c>
      <c r="B5" s="4" t="s">
        <v>7</v>
      </c>
      <c r="C5" s="3" t="s">
        <v>64</v>
      </c>
      <c r="E5" s="3" t="s">
        <v>104</v>
      </c>
    </row>
    <row r="6" spans="1:13" x14ac:dyDescent="0.25">
      <c r="A6" s="4" t="s">
        <v>11</v>
      </c>
      <c r="B6" s="4" t="s">
        <v>7</v>
      </c>
      <c r="C6" s="3" t="s">
        <v>64</v>
      </c>
      <c r="E6" s="3" t="s">
        <v>105</v>
      </c>
    </row>
    <row r="7" spans="1:13" x14ac:dyDescent="0.25">
      <c r="A7" s="4" t="s">
        <v>12</v>
      </c>
      <c r="B7" s="4" t="s">
        <v>7</v>
      </c>
      <c r="C7" s="3" t="s">
        <v>64</v>
      </c>
      <c r="E7" s="3" t="s">
        <v>106</v>
      </c>
    </row>
    <row r="8" spans="1:13" x14ac:dyDescent="0.25">
      <c r="A8" s="4" t="s">
        <v>13</v>
      </c>
      <c r="B8" s="4" t="s">
        <v>7</v>
      </c>
      <c r="C8" s="3" t="s">
        <v>64</v>
      </c>
      <c r="E8" s="3" t="s">
        <v>107</v>
      </c>
    </row>
    <row r="9" spans="1:13" x14ac:dyDescent="0.25">
      <c r="A9" s="4" t="s">
        <v>14</v>
      </c>
      <c r="B9" s="4" t="s">
        <v>7</v>
      </c>
      <c r="C9" s="3" t="s">
        <v>64</v>
      </c>
      <c r="E9" s="3" t="s">
        <v>108</v>
      </c>
    </row>
    <row r="10" spans="1:13" x14ac:dyDescent="0.25">
      <c r="A10" s="4" t="s">
        <v>15</v>
      </c>
      <c r="B10" s="4" t="s">
        <v>7</v>
      </c>
      <c r="C10" s="3" t="s">
        <v>64</v>
      </c>
      <c r="E10" s="3" t="s">
        <v>109</v>
      </c>
    </row>
    <row r="11" spans="1:13" x14ac:dyDescent="0.25">
      <c r="A11" s="4" t="s">
        <v>16</v>
      </c>
      <c r="B11" s="4" t="s">
        <v>7</v>
      </c>
      <c r="C11" s="3" t="s">
        <v>64</v>
      </c>
      <c r="E11" s="3" t="s">
        <v>110</v>
      </c>
    </row>
    <row r="12" spans="1:13" x14ac:dyDescent="0.25">
      <c r="A12" s="4" t="s">
        <v>17</v>
      </c>
      <c r="B12" s="4" t="s">
        <v>18</v>
      </c>
      <c r="C12" s="3" t="s">
        <v>64</v>
      </c>
      <c r="E12" s="3" t="s">
        <v>111</v>
      </c>
    </row>
    <row r="13" spans="1:13" x14ac:dyDescent="0.25">
      <c r="A13" s="4" t="s">
        <v>19</v>
      </c>
      <c r="B13" s="4" t="s">
        <v>18</v>
      </c>
      <c r="C13" s="3" t="s">
        <v>64</v>
      </c>
      <c r="E13" s="3" t="s">
        <v>112</v>
      </c>
    </row>
    <row r="14" spans="1:13" x14ac:dyDescent="0.25">
      <c r="A14" s="4" t="s">
        <v>20</v>
      </c>
      <c r="B14" s="4" t="s">
        <v>18</v>
      </c>
      <c r="C14" s="3" t="s">
        <v>64</v>
      </c>
      <c r="E14" s="3" t="s">
        <v>113</v>
      </c>
    </row>
    <row r="15" spans="1:13" x14ac:dyDescent="0.25">
      <c r="A15" s="4" t="s">
        <v>21</v>
      </c>
      <c r="B15" s="4" t="s">
        <v>18</v>
      </c>
      <c r="C15" s="3" t="s">
        <v>64</v>
      </c>
      <c r="E15" s="3" t="s">
        <v>114</v>
      </c>
    </row>
    <row r="16" spans="1:13" x14ac:dyDescent="0.25">
      <c r="A16" s="4" t="s">
        <v>22</v>
      </c>
      <c r="B16" s="4" t="s">
        <v>18</v>
      </c>
      <c r="C16" s="3" t="s">
        <v>64</v>
      </c>
      <c r="E16" s="3" t="s">
        <v>115</v>
      </c>
    </row>
    <row r="17" spans="1:5" x14ac:dyDescent="0.25">
      <c r="A17" s="4" t="s">
        <v>23</v>
      </c>
      <c r="B17" s="4" t="s">
        <v>18</v>
      </c>
      <c r="C17" s="3" t="s">
        <v>64</v>
      </c>
      <c r="E17" s="3" t="s">
        <v>116</v>
      </c>
    </row>
    <row r="18" spans="1:5" x14ac:dyDescent="0.25">
      <c r="A18" s="4" t="s">
        <v>24</v>
      </c>
      <c r="B18" s="4" t="s">
        <v>18</v>
      </c>
      <c r="C18" s="3" t="s">
        <v>64</v>
      </c>
      <c r="E18" s="3" t="s">
        <v>117</v>
      </c>
    </row>
    <row r="19" spans="1:5" x14ac:dyDescent="0.25">
      <c r="A19" s="4" t="s">
        <v>25</v>
      </c>
      <c r="B19" s="4" t="s">
        <v>18</v>
      </c>
      <c r="C19" s="3" t="s">
        <v>64</v>
      </c>
      <c r="E19" s="3" t="s">
        <v>118</v>
      </c>
    </row>
    <row r="20" spans="1:5" x14ac:dyDescent="0.25">
      <c r="A20" s="4" t="s">
        <v>26</v>
      </c>
      <c r="B20" s="4" t="s">
        <v>18</v>
      </c>
      <c r="C20" s="3" t="s">
        <v>64</v>
      </c>
      <c r="E20" s="3" t="s">
        <v>119</v>
      </c>
    </row>
    <row r="21" spans="1:5" x14ac:dyDescent="0.25">
      <c r="A21" s="4" t="s">
        <v>27</v>
      </c>
      <c r="B21" s="4" t="s">
        <v>18</v>
      </c>
      <c r="C21" s="3" t="s">
        <v>64</v>
      </c>
      <c r="E21" s="3" t="s">
        <v>120</v>
      </c>
    </row>
    <row r="22" spans="1:5" x14ac:dyDescent="0.25">
      <c r="A22" s="4" t="s">
        <v>28</v>
      </c>
      <c r="B22" s="4" t="s">
        <v>18</v>
      </c>
      <c r="C22" s="3" t="s">
        <v>64</v>
      </c>
      <c r="E22" s="3" t="s">
        <v>121</v>
      </c>
    </row>
    <row r="23" spans="1:5" x14ac:dyDescent="0.25">
      <c r="A23" s="4" t="s">
        <v>29</v>
      </c>
      <c r="B23" s="4" t="s">
        <v>18</v>
      </c>
      <c r="C23" s="3" t="s">
        <v>64</v>
      </c>
      <c r="E23" s="3" t="s">
        <v>122</v>
      </c>
    </row>
    <row r="24" spans="1:5" x14ac:dyDescent="0.25">
      <c r="A24" s="4" t="s">
        <v>30</v>
      </c>
      <c r="B24" s="4" t="s">
        <v>18</v>
      </c>
      <c r="C24" s="3" t="s">
        <v>64</v>
      </c>
      <c r="E24" s="3" t="s">
        <v>123</v>
      </c>
    </row>
    <row r="25" spans="1:5" x14ac:dyDescent="0.25">
      <c r="A25" s="4" t="s">
        <v>31</v>
      </c>
      <c r="B25" s="4" t="s">
        <v>32</v>
      </c>
      <c r="C25" s="3" t="s">
        <v>64</v>
      </c>
      <c r="E25" s="3" t="s">
        <v>124</v>
      </c>
    </row>
    <row r="26" spans="1:5" x14ac:dyDescent="0.25">
      <c r="A26" s="4" t="s">
        <v>33</v>
      </c>
      <c r="B26" s="4" t="s">
        <v>32</v>
      </c>
      <c r="C26" s="3" t="s">
        <v>64</v>
      </c>
      <c r="E26" s="3" t="s">
        <v>125</v>
      </c>
    </row>
    <row r="27" spans="1:5" x14ac:dyDescent="0.25">
      <c r="A27" s="4" t="s">
        <v>34</v>
      </c>
      <c r="B27" s="4" t="s">
        <v>32</v>
      </c>
      <c r="C27" s="3" t="s">
        <v>64</v>
      </c>
      <c r="E27" s="3" t="s">
        <v>126</v>
      </c>
    </row>
    <row r="28" spans="1:5" x14ac:dyDescent="0.25">
      <c r="A28" s="4" t="s">
        <v>35</v>
      </c>
      <c r="B28" s="4" t="s">
        <v>32</v>
      </c>
      <c r="C28" s="3" t="s">
        <v>64</v>
      </c>
    </row>
    <row r="29" spans="1:5" x14ac:dyDescent="0.25">
      <c r="A29" s="4" t="s">
        <v>36</v>
      </c>
      <c r="B29" s="4" t="s">
        <v>32</v>
      </c>
      <c r="C29" s="3" t="s">
        <v>64</v>
      </c>
    </row>
    <row r="30" spans="1:5" x14ac:dyDescent="0.25">
      <c r="A30" s="4" t="s">
        <v>37</v>
      </c>
      <c r="B30" s="4" t="s">
        <v>32</v>
      </c>
      <c r="C30" s="3" t="s">
        <v>64</v>
      </c>
    </row>
    <row r="31" spans="1:5" x14ac:dyDescent="0.25">
      <c r="A31" s="4" t="s">
        <v>38</v>
      </c>
      <c r="B31" s="4" t="s">
        <v>32</v>
      </c>
      <c r="C31" s="3" t="s">
        <v>64</v>
      </c>
    </row>
    <row r="32" spans="1:5" x14ac:dyDescent="0.25">
      <c r="A32" s="4" t="s">
        <v>39</v>
      </c>
      <c r="B32" s="4" t="s">
        <v>32</v>
      </c>
      <c r="C32" s="3" t="s">
        <v>64</v>
      </c>
    </row>
    <row r="33" spans="1:3" x14ac:dyDescent="0.25">
      <c r="A33" s="4" t="s">
        <v>40</v>
      </c>
      <c r="B33" s="4" t="s">
        <v>32</v>
      </c>
      <c r="C33" s="3" t="s">
        <v>64</v>
      </c>
    </row>
    <row r="34" spans="1:3" x14ac:dyDescent="0.25">
      <c r="A34" s="4" t="s">
        <v>41</v>
      </c>
      <c r="B34" s="4" t="s">
        <v>32</v>
      </c>
      <c r="C34" s="3" t="s">
        <v>64</v>
      </c>
    </row>
    <row r="35" spans="1:3" x14ac:dyDescent="0.25">
      <c r="A35" s="4" t="s">
        <v>42</v>
      </c>
      <c r="B35" s="4" t="s">
        <v>32</v>
      </c>
      <c r="C35" s="3" t="s">
        <v>64</v>
      </c>
    </row>
    <row r="36" spans="1:3" x14ac:dyDescent="0.25">
      <c r="A36" s="4" t="s">
        <v>43</v>
      </c>
      <c r="B36" s="4" t="s">
        <v>32</v>
      </c>
      <c r="C36" s="3" t="s">
        <v>64</v>
      </c>
    </row>
    <row r="37" spans="1:3" x14ac:dyDescent="0.25">
      <c r="A37" s="4" t="s">
        <v>44</v>
      </c>
      <c r="B37" s="4" t="s">
        <v>32</v>
      </c>
      <c r="C37" s="3" t="s">
        <v>64</v>
      </c>
    </row>
    <row r="38" spans="1:3" x14ac:dyDescent="0.25">
      <c r="A38" s="4" t="s">
        <v>45</v>
      </c>
      <c r="B38" s="4" t="s">
        <v>32</v>
      </c>
      <c r="C38" s="3" t="s">
        <v>64</v>
      </c>
    </row>
    <row r="39" spans="1:3" x14ac:dyDescent="0.25">
      <c r="A39" s="4" t="s">
        <v>46</v>
      </c>
      <c r="B39" s="4" t="s">
        <v>47</v>
      </c>
      <c r="C39" s="3" t="s">
        <v>64</v>
      </c>
    </row>
    <row r="40" spans="1:3" x14ac:dyDescent="0.25">
      <c r="A40" s="4" t="s">
        <v>48</v>
      </c>
      <c r="B40" s="4" t="s">
        <v>47</v>
      </c>
      <c r="C40" s="3" t="s">
        <v>64</v>
      </c>
    </row>
    <row r="41" spans="1:3" x14ac:dyDescent="0.25">
      <c r="A41" s="4" t="s">
        <v>49</v>
      </c>
      <c r="B41" s="4" t="s">
        <v>47</v>
      </c>
      <c r="C41" s="3" t="s">
        <v>64</v>
      </c>
    </row>
    <row r="42" spans="1:3" x14ac:dyDescent="0.25">
      <c r="A42" s="4" t="s">
        <v>50</v>
      </c>
      <c r="B42" s="4" t="s">
        <v>47</v>
      </c>
      <c r="C42" s="3" t="s">
        <v>64</v>
      </c>
    </row>
    <row r="43" spans="1:3" x14ac:dyDescent="0.25">
      <c r="A43" s="4" t="s">
        <v>51</v>
      </c>
      <c r="B43" s="4" t="s">
        <v>47</v>
      </c>
      <c r="C43" s="3" t="s">
        <v>64</v>
      </c>
    </row>
    <row r="44" spans="1:3" x14ac:dyDescent="0.25">
      <c r="A44" s="4" t="s">
        <v>52</v>
      </c>
      <c r="B44" s="4" t="s">
        <v>47</v>
      </c>
      <c r="C44" s="3" t="s">
        <v>64</v>
      </c>
    </row>
    <row r="45" spans="1:3" x14ac:dyDescent="0.25">
      <c r="A45" s="4" t="s">
        <v>53</v>
      </c>
      <c r="B45" s="4" t="s">
        <v>47</v>
      </c>
      <c r="C45" s="3" t="s">
        <v>64</v>
      </c>
    </row>
    <row r="46" spans="1:3" x14ac:dyDescent="0.25">
      <c r="A46" s="4" t="s">
        <v>54</v>
      </c>
      <c r="B46" s="4" t="s">
        <v>47</v>
      </c>
      <c r="C46" s="3" t="s">
        <v>64</v>
      </c>
    </row>
    <row r="47" spans="1:3" x14ac:dyDescent="0.25">
      <c r="A47" s="4" t="s">
        <v>55</v>
      </c>
      <c r="B47" s="4" t="s">
        <v>47</v>
      </c>
      <c r="C47" s="3" t="s">
        <v>64</v>
      </c>
    </row>
    <row r="48" spans="1:3" x14ac:dyDescent="0.25">
      <c r="A48" s="4" t="s">
        <v>56</v>
      </c>
      <c r="B48" s="4" t="s">
        <v>47</v>
      </c>
      <c r="C48" s="3" t="s">
        <v>64</v>
      </c>
    </row>
    <row r="49" spans="1:3" x14ac:dyDescent="0.25">
      <c r="A49" s="4" t="s">
        <v>57</v>
      </c>
      <c r="B49" s="4" t="s">
        <v>47</v>
      </c>
      <c r="C49" s="3" t="s">
        <v>64</v>
      </c>
    </row>
    <row r="50" spans="1:3" x14ac:dyDescent="0.25">
      <c r="A50" s="4" t="s">
        <v>58</v>
      </c>
      <c r="B50" s="4" t="s">
        <v>47</v>
      </c>
      <c r="C50" s="3" t="s">
        <v>64</v>
      </c>
    </row>
    <row r="51" spans="1:3" x14ac:dyDescent="0.25">
      <c r="A51" s="4" t="s">
        <v>59</v>
      </c>
      <c r="B51" s="4" t="s">
        <v>47</v>
      </c>
      <c r="C51" s="3" t="s">
        <v>64</v>
      </c>
    </row>
    <row r="52" spans="1:3" x14ac:dyDescent="0.25">
      <c r="A52" s="4" t="s">
        <v>31</v>
      </c>
      <c r="B52" s="4" t="s">
        <v>60</v>
      </c>
      <c r="C52" s="3" t="s">
        <v>64</v>
      </c>
    </row>
    <row r="53" spans="1:3" x14ac:dyDescent="0.25">
      <c r="A53" s="4" t="s">
        <v>33</v>
      </c>
      <c r="B53" s="4" t="s">
        <v>60</v>
      </c>
      <c r="C53" s="3" t="s">
        <v>64</v>
      </c>
    </row>
    <row r="54" spans="1:3" x14ac:dyDescent="0.25">
      <c r="A54" s="4" t="s">
        <v>61</v>
      </c>
      <c r="B54" s="4" t="s">
        <v>60</v>
      </c>
      <c r="C54" s="3" t="s">
        <v>64</v>
      </c>
    </row>
    <row r="55" spans="1:3" x14ac:dyDescent="0.25">
      <c r="A55" s="4" t="s">
        <v>34</v>
      </c>
      <c r="B55" s="4" t="s">
        <v>60</v>
      </c>
      <c r="C55" s="3" t="s">
        <v>64</v>
      </c>
    </row>
    <row r="56" spans="1:3" x14ac:dyDescent="0.25">
      <c r="A56" s="4" t="s">
        <v>35</v>
      </c>
      <c r="B56" s="4" t="s">
        <v>60</v>
      </c>
      <c r="C56" s="3" t="s">
        <v>64</v>
      </c>
    </row>
    <row r="57" spans="1:3" x14ac:dyDescent="0.25">
      <c r="A57" s="4" t="s">
        <v>62</v>
      </c>
      <c r="B57" s="4" t="s">
        <v>60</v>
      </c>
      <c r="C57" s="3" t="s">
        <v>64</v>
      </c>
    </row>
    <row r="58" spans="1:3" x14ac:dyDescent="0.25">
      <c r="A58" s="4" t="s">
        <v>39</v>
      </c>
      <c r="B58" s="4" t="s">
        <v>60</v>
      </c>
      <c r="C58" s="3" t="s">
        <v>64</v>
      </c>
    </row>
    <row r="59" spans="1:3" x14ac:dyDescent="0.25">
      <c r="A59" s="4" t="s">
        <v>42</v>
      </c>
      <c r="B59" s="4" t="s">
        <v>60</v>
      </c>
      <c r="C59" s="3" t="s">
        <v>64</v>
      </c>
    </row>
    <row r="60" spans="1:3" x14ac:dyDescent="0.25">
      <c r="A60" s="4" t="s">
        <v>43</v>
      </c>
      <c r="B60" s="4" t="s">
        <v>60</v>
      </c>
      <c r="C60" s="3" t="s">
        <v>64</v>
      </c>
    </row>
    <row r="61" spans="1:3" x14ac:dyDescent="0.25">
      <c r="A61" s="4" t="s">
        <v>44</v>
      </c>
      <c r="B61" s="4" t="s">
        <v>60</v>
      </c>
      <c r="C61" s="3" t="s">
        <v>64</v>
      </c>
    </row>
    <row r="62" spans="1:3" x14ac:dyDescent="0.25">
      <c r="A62" s="4" t="s">
        <v>63</v>
      </c>
      <c r="B62" s="4" t="s">
        <v>60</v>
      </c>
      <c r="C62" s="3" t="s">
        <v>64</v>
      </c>
    </row>
    <row r="63" spans="1:3" x14ac:dyDescent="0.25">
      <c r="A63" s="4" t="s">
        <v>63</v>
      </c>
      <c r="B63" s="4" t="s">
        <v>60</v>
      </c>
      <c r="C63" s="3" t="s">
        <v>64</v>
      </c>
    </row>
    <row r="64" spans="1:3" x14ac:dyDescent="0.25">
      <c r="A64" s="4" t="s">
        <v>63</v>
      </c>
      <c r="B64" s="4" t="s">
        <v>60</v>
      </c>
      <c r="C64" s="3" t="s">
        <v>64</v>
      </c>
    </row>
    <row r="65" spans="1:3" x14ac:dyDescent="0.25">
      <c r="A65" s="4" t="s">
        <v>63</v>
      </c>
      <c r="B65" s="4" t="s">
        <v>60</v>
      </c>
      <c r="C65" s="3" t="s">
        <v>64</v>
      </c>
    </row>
    <row r="66" spans="1:3" x14ac:dyDescent="0.25">
      <c r="A66" s="4" t="s">
        <v>65</v>
      </c>
      <c r="B66" s="4" t="s">
        <v>7</v>
      </c>
      <c r="C66" s="3" t="s">
        <v>100</v>
      </c>
    </row>
    <row r="67" spans="1:3" x14ac:dyDescent="0.25">
      <c r="A67" s="4" t="s">
        <v>66</v>
      </c>
      <c r="B67" s="4" t="s">
        <v>7</v>
      </c>
      <c r="C67" s="3" t="s">
        <v>100</v>
      </c>
    </row>
    <row r="68" spans="1:3" x14ac:dyDescent="0.25">
      <c r="A68" s="4" t="s">
        <v>67</v>
      </c>
      <c r="B68" s="4" t="s">
        <v>7</v>
      </c>
      <c r="C68" s="3" t="s">
        <v>100</v>
      </c>
    </row>
    <row r="69" spans="1:3" x14ac:dyDescent="0.25">
      <c r="A69" s="4" t="s">
        <v>68</v>
      </c>
      <c r="B69" s="4" t="s">
        <v>7</v>
      </c>
      <c r="C69" s="3" t="s">
        <v>100</v>
      </c>
    </row>
    <row r="70" spans="1:3" x14ac:dyDescent="0.25">
      <c r="A70" s="4" t="s">
        <v>69</v>
      </c>
      <c r="B70" s="4" t="s">
        <v>7</v>
      </c>
      <c r="C70" s="3" t="s">
        <v>100</v>
      </c>
    </row>
    <row r="71" spans="1:3" x14ac:dyDescent="0.25">
      <c r="A71" s="4" t="s">
        <v>70</v>
      </c>
      <c r="B71" s="4" t="s">
        <v>7</v>
      </c>
      <c r="C71" s="3" t="s">
        <v>100</v>
      </c>
    </row>
    <row r="72" spans="1:3" x14ac:dyDescent="0.25">
      <c r="A72" s="4" t="s">
        <v>71</v>
      </c>
      <c r="B72" s="4" t="s">
        <v>7</v>
      </c>
      <c r="C72" s="3" t="s">
        <v>100</v>
      </c>
    </row>
    <row r="73" spans="1:3" x14ac:dyDescent="0.25">
      <c r="A73" s="4" t="s">
        <v>72</v>
      </c>
      <c r="B73" s="4" t="s">
        <v>7</v>
      </c>
      <c r="C73" s="3" t="s">
        <v>100</v>
      </c>
    </row>
    <row r="74" spans="1:3" x14ac:dyDescent="0.25">
      <c r="A74" s="4" t="s">
        <v>73</v>
      </c>
      <c r="B74" s="4" t="s">
        <v>7</v>
      </c>
      <c r="C74" s="3" t="s">
        <v>100</v>
      </c>
    </row>
    <row r="75" spans="1:3" x14ac:dyDescent="0.25">
      <c r="A75" s="4" t="s">
        <v>74</v>
      </c>
      <c r="B75" s="4" t="s">
        <v>7</v>
      </c>
      <c r="C75" s="3" t="s">
        <v>100</v>
      </c>
    </row>
    <row r="76" spans="1:3" x14ac:dyDescent="0.25">
      <c r="A76" s="4" t="s">
        <v>75</v>
      </c>
      <c r="B76" s="4" t="s">
        <v>18</v>
      </c>
      <c r="C76" s="3" t="s">
        <v>100</v>
      </c>
    </row>
    <row r="77" spans="1:3" x14ac:dyDescent="0.25">
      <c r="A77" s="4" t="s">
        <v>76</v>
      </c>
      <c r="B77" s="4" t="s">
        <v>18</v>
      </c>
      <c r="C77" s="3" t="s">
        <v>100</v>
      </c>
    </row>
    <row r="78" spans="1:3" x14ac:dyDescent="0.25">
      <c r="A78" s="4" t="s">
        <v>77</v>
      </c>
      <c r="B78" s="4" t="s">
        <v>18</v>
      </c>
      <c r="C78" s="3" t="s">
        <v>100</v>
      </c>
    </row>
    <row r="79" spans="1:3" x14ac:dyDescent="0.25">
      <c r="A79" s="4" t="s">
        <v>78</v>
      </c>
      <c r="B79" s="4" t="s">
        <v>18</v>
      </c>
      <c r="C79" s="3" t="s">
        <v>100</v>
      </c>
    </row>
    <row r="80" spans="1:3" x14ac:dyDescent="0.25">
      <c r="A80" s="4" t="s">
        <v>79</v>
      </c>
      <c r="B80" s="4" t="s">
        <v>18</v>
      </c>
      <c r="C80" s="3" t="s">
        <v>100</v>
      </c>
    </row>
    <row r="81" spans="1:3" x14ac:dyDescent="0.25">
      <c r="A81" s="4" t="s">
        <v>80</v>
      </c>
      <c r="B81" s="4" t="s">
        <v>18</v>
      </c>
      <c r="C81" s="3" t="s">
        <v>100</v>
      </c>
    </row>
    <row r="82" spans="1:3" x14ac:dyDescent="0.25">
      <c r="A82" s="4" t="s">
        <v>81</v>
      </c>
      <c r="B82" s="4" t="s">
        <v>18</v>
      </c>
      <c r="C82" s="3" t="s">
        <v>100</v>
      </c>
    </row>
    <row r="83" spans="1:3" x14ac:dyDescent="0.25">
      <c r="A83" s="4" t="s">
        <v>82</v>
      </c>
      <c r="B83" s="4" t="s">
        <v>18</v>
      </c>
      <c r="C83" s="3" t="s">
        <v>100</v>
      </c>
    </row>
    <row r="84" spans="1:3" x14ac:dyDescent="0.25">
      <c r="A84" s="4" t="s">
        <v>83</v>
      </c>
      <c r="B84" s="4" t="s">
        <v>18</v>
      </c>
      <c r="C84" s="3" t="s">
        <v>100</v>
      </c>
    </row>
    <row r="85" spans="1:3" x14ac:dyDescent="0.25">
      <c r="A85" s="4" t="s">
        <v>84</v>
      </c>
      <c r="B85" s="4" t="s">
        <v>18</v>
      </c>
      <c r="C85" s="3" t="s">
        <v>100</v>
      </c>
    </row>
    <row r="86" spans="1:3" x14ac:dyDescent="0.25">
      <c r="A86" s="4" t="s">
        <v>85</v>
      </c>
      <c r="B86" s="4" t="s">
        <v>18</v>
      </c>
      <c r="C86" s="3" t="s">
        <v>100</v>
      </c>
    </row>
    <row r="87" spans="1:3" x14ac:dyDescent="0.25">
      <c r="A87" s="4" t="s">
        <v>86</v>
      </c>
      <c r="B87" s="4" t="s">
        <v>18</v>
      </c>
      <c r="C87" s="3" t="s">
        <v>100</v>
      </c>
    </row>
    <row r="88" spans="1:3" x14ac:dyDescent="0.25">
      <c r="A88" s="4" t="s">
        <v>87</v>
      </c>
      <c r="B88" s="4" t="s">
        <v>32</v>
      </c>
      <c r="C88" s="3" t="s">
        <v>100</v>
      </c>
    </row>
    <row r="89" spans="1:3" x14ac:dyDescent="0.25">
      <c r="A89" s="4" t="s">
        <v>88</v>
      </c>
      <c r="B89" s="4" t="s">
        <v>32</v>
      </c>
      <c r="C89" s="3" t="s">
        <v>100</v>
      </c>
    </row>
    <row r="90" spans="1:3" x14ac:dyDescent="0.25">
      <c r="A90" s="4" t="s">
        <v>89</v>
      </c>
      <c r="B90" s="4" t="s">
        <v>32</v>
      </c>
      <c r="C90" s="3" t="s">
        <v>100</v>
      </c>
    </row>
    <row r="91" spans="1:3" x14ac:dyDescent="0.25">
      <c r="A91" s="4" t="s">
        <v>90</v>
      </c>
      <c r="B91" s="4" t="s">
        <v>32</v>
      </c>
      <c r="C91" s="3" t="s">
        <v>100</v>
      </c>
    </row>
    <row r="92" spans="1:3" x14ac:dyDescent="0.25">
      <c r="A92" s="4" t="s">
        <v>91</v>
      </c>
      <c r="B92" s="4" t="s">
        <v>32</v>
      </c>
      <c r="C92" s="3" t="s">
        <v>100</v>
      </c>
    </row>
    <row r="93" spans="1:3" x14ac:dyDescent="0.25">
      <c r="A93" s="4" t="s">
        <v>61</v>
      </c>
      <c r="B93" s="4" t="s">
        <v>32</v>
      </c>
      <c r="C93" s="3" t="s">
        <v>100</v>
      </c>
    </row>
    <row r="94" spans="1:3" x14ac:dyDescent="0.25">
      <c r="A94" s="4" t="s">
        <v>92</v>
      </c>
      <c r="B94" s="4" t="s">
        <v>32</v>
      </c>
      <c r="C94" s="3" t="s">
        <v>100</v>
      </c>
    </row>
    <row r="95" spans="1:3" x14ac:dyDescent="0.25">
      <c r="A95" s="4" t="s">
        <v>93</v>
      </c>
      <c r="B95" s="4" t="s">
        <v>32</v>
      </c>
      <c r="C95" s="3" t="s">
        <v>100</v>
      </c>
    </row>
    <row r="96" spans="1:3" x14ac:dyDescent="0.25">
      <c r="A96" s="4" t="s">
        <v>94</v>
      </c>
      <c r="B96" s="4" t="s">
        <v>32</v>
      </c>
      <c r="C96" s="3" t="s">
        <v>100</v>
      </c>
    </row>
    <row r="97" spans="1:3" x14ac:dyDescent="0.25">
      <c r="A97" s="4" t="s">
        <v>95</v>
      </c>
      <c r="B97" s="4" t="s">
        <v>32</v>
      </c>
      <c r="C97" s="3" t="s">
        <v>100</v>
      </c>
    </row>
    <row r="98" spans="1:3" x14ac:dyDescent="0.25">
      <c r="A98" s="4" t="s">
        <v>96</v>
      </c>
      <c r="B98" s="4" t="s">
        <v>32</v>
      </c>
      <c r="C98" s="3" t="s">
        <v>100</v>
      </c>
    </row>
    <row r="99" spans="1:3" x14ac:dyDescent="0.25">
      <c r="A99" s="4" t="s">
        <v>97</v>
      </c>
      <c r="B99" s="4" t="s">
        <v>32</v>
      </c>
      <c r="C99" s="3" t="s">
        <v>100</v>
      </c>
    </row>
    <row r="100" spans="1:3" x14ac:dyDescent="0.25">
      <c r="A100" s="4" t="s">
        <v>98</v>
      </c>
      <c r="B100" s="4" t="s">
        <v>32</v>
      </c>
      <c r="C100" s="3" t="s">
        <v>100</v>
      </c>
    </row>
    <row r="101" spans="1:3" x14ac:dyDescent="0.25">
      <c r="A101" s="4" t="s">
        <v>99</v>
      </c>
      <c r="B101" s="4" t="s">
        <v>32</v>
      </c>
      <c r="C101" s="3" t="s">
        <v>100</v>
      </c>
    </row>
  </sheetData>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03"/>
  <dimension ref="A1:AS7"/>
  <sheetViews>
    <sheetView workbookViewId="0">
      <selection activeCell="I16" sqref="I16"/>
    </sheetView>
  </sheetViews>
  <sheetFormatPr baseColWidth="10" defaultRowHeight="15" x14ac:dyDescent="0.25"/>
  <cols>
    <col min="1" max="1" width="20.140625" style="9" bestFit="1" customWidth="1"/>
    <col min="5" max="5" width="15.5703125" bestFit="1" customWidth="1"/>
    <col min="6" max="6" width="15.140625" customWidth="1"/>
    <col min="7" max="7" width="16.140625" bestFit="1" customWidth="1"/>
    <col min="8" max="8" width="27.7109375" bestFit="1" customWidth="1"/>
    <col min="9" max="9" width="14.42578125" bestFit="1" customWidth="1"/>
    <col min="14" max="14" width="16.140625" bestFit="1" customWidth="1"/>
    <col min="15" max="15" width="14.42578125" bestFit="1" customWidth="1"/>
  </cols>
  <sheetData>
    <row r="1" spans="1:45" x14ac:dyDescent="0.25">
      <c r="A1" s="8" t="s">
        <v>153</v>
      </c>
      <c r="B1" s="6" t="s">
        <v>0</v>
      </c>
      <c r="C1" s="6" t="s">
        <v>1</v>
      </c>
      <c r="D1" s="6" t="s">
        <v>2</v>
      </c>
      <c r="E1" s="6" t="s">
        <v>154</v>
      </c>
      <c r="F1" s="6" t="s">
        <v>155</v>
      </c>
      <c r="G1" s="7" t="s">
        <v>3</v>
      </c>
      <c r="H1" s="7" t="s">
        <v>156</v>
      </c>
      <c r="I1" s="7" t="s">
        <v>148</v>
      </c>
      <c r="J1" s="6" t="s">
        <v>188</v>
      </c>
      <c r="K1" s="13"/>
      <c r="L1" s="5"/>
      <c r="M1" s="5"/>
      <c r="N1" s="5"/>
      <c r="O1" s="14" t="s">
        <v>157</v>
      </c>
      <c r="P1" s="14" t="s">
        <v>158</v>
      </c>
      <c r="Q1" s="14" t="s">
        <v>159</v>
      </c>
      <c r="R1" s="14" t="s">
        <v>160</v>
      </c>
      <c r="S1" s="14" t="s">
        <v>161</v>
      </c>
      <c r="T1" s="14" t="s">
        <v>162</v>
      </c>
      <c r="U1" s="14" t="s">
        <v>163</v>
      </c>
      <c r="V1" s="14" t="s">
        <v>164</v>
      </c>
      <c r="W1" s="14" t="s">
        <v>165</v>
      </c>
      <c r="X1" s="14" t="s">
        <v>166</v>
      </c>
      <c r="Y1" s="14" t="s">
        <v>167</v>
      </c>
      <c r="Z1" s="14" t="s">
        <v>168</v>
      </c>
      <c r="AA1" s="14" t="s">
        <v>169</v>
      </c>
      <c r="AB1" s="14" t="s">
        <v>170</v>
      </c>
      <c r="AC1" s="14" t="s">
        <v>171</v>
      </c>
      <c r="AD1" s="14" t="s">
        <v>172</v>
      </c>
      <c r="AE1" s="14" t="s">
        <v>173</v>
      </c>
      <c r="AF1" s="14" t="s">
        <v>174</v>
      </c>
      <c r="AG1" s="14" t="s">
        <v>175</v>
      </c>
      <c r="AH1" s="14" t="s">
        <v>176</v>
      </c>
      <c r="AI1" s="14" t="s">
        <v>177</v>
      </c>
      <c r="AJ1" s="14" t="s">
        <v>178</v>
      </c>
      <c r="AK1" s="14" t="s">
        <v>179</v>
      </c>
      <c r="AL1" s="14" t="s">
        <v>180</v>
      </c>
      <c r="AM1" s="14" t="s">
        <v>181</v>
      </c>
      <c r="AN1" s="14" t="s">
        <v>182</v>
      </c>
      <c r="AO1" s="14" t="s">
        <v>183</v>
      </c>
      <c r="AP1" s="14" t="s">
        <v>184</v>
      </c>
      <c r="AQ1" s="14" t="s">
        <v>185</v>
      </c>
      <c r="AR1" s="14" t="s">
        <v>186</v>
      </c>
      <c r="AS1" s="14" t="s">
        <v>187</v>
      </c>
    </row>
    <row r="2" spans="1:45" x14ac:dyDescent="0.25">
      <c r="A2" s="8">
        <v>1</v>
      </c>
      <c r="B2" s="6" t="s">
        <v>9</v>
      </c>
      <c r="C2" s="6" t="s">
        <v>7</v>
      </c>
      <c r="D2" s="6" t="s">
        <v>64</v>
      </c>
      <c r="E2" s="6" t="s">
        <v>189</v>
      </c>
      <c r="F2" s="6" t="s">
        <v>189</v>
      </c>
      <c r="G2" s="7">
        <v>43768</v>
      </c>
      <c r="H2" s="7" t="s">
        <v>189</v>
      </c>
      <c r="I2" s="7">
        <v>43769</v>
      </c>
      <c r="J2" s="6">
        <v>1</v>
      </c>
      <c r="K2" s="13"/>
      <c r="L2" s="5"/>
      <c r="M2" s="5"/>
      <c r="N2" s="5"/>
      <c r="O2" s="15" t="s">
        <v>104</v>
      </c>
      <c r="P2" s="15" t="s">
        <v>106</v>
      </c>
      <c r="Q2" s="15" t="s">
        <v>104</v>
      </c>
      <c r="R2" s="16"/>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row>
    <row r="3" spans="1:45" x14ac:dyDescent="0.25">
      <c r="A3" s="8">
        <v>2</v>
      </c>
      <c r="B3" s="6" t="s">
        <v>9</v>
      </c>
      <c r="C3" s="6" t="s">
        <v>7</v>
      </c>
      <c r="D3" s="6" t="s">
        <v>64</v>
      </c>
      <c r="E3" s="6" t="s">
        <v>189</v>
      </c>
      <c r="F3" s="6" t="s">
        <v>189</v>
      </c>
      <c r="G3" s="7">
        <v>43768</v>
      </c>
      <c r="H3" s="7" t="s">
        <v>189</v>
      </c>
      <c r="I3" s="7">
        <v>43769</v>
      </c>
      <c r="J3" s="6">
        <v>1</v>
      </c>
      <c r="K3" s="13"/>
      <c r="L3" s="5"/>
      <c r="M3" s="5"/>
      <c r="N3" s="5"/>
      <c r="O3" s="15" t="s">
        <v>106</v>
      </c>
      <c r="P3" s="15" t="s">
        <v>109</v>
      </c>
      <c r="Q3" s="15" t="s">
        <v>102</v>
      </c>
      <c r="R3" s="15" t="s">
        <v>103</v>
      </c>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row>
    <row r="4" spans="1:45" x14ac:dyDescent="0.25">
      <c r="A4" s="11">
        <v>3</v>
      </c>
      <c r="B4" s="3" t="s">
        <v>8</v>
      </c>
      <c r="C4" s="3" t="s">
        <v>7</v>
      </c>
      <c r="D4" s="3" t="s">
        <v>64</v>
      </c>
      <c r="E4" s="3" t="s">
        <v>199</v>
      </c>
      <c r="F4" s="3" t="s">
        <v>190</v>
      </c>
      <c r="G4" s="12">
        <v>43775</v>
      </c>
      <c r="H4" s="3" t="s">
        <v>189</v>
      </c>
      <c r="I4" s="12">
        <v>43777</v>
      </c>
      <c r="J4" s="3"/>
      <c r="O4" s="15" t="s">
        <v>5</v>
      </c>
      <c r="P4" s="15" t="s">
        <v>101</v>
      </c>
      <c r="Q4" s="15" t="s">
        <v>102</v>
      </c>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row>
    <row r="5" spans="1:45" x14ac:dyDescent="0.25">
      <c r="A5" s="11">
        <v>4</v>
      </c>
      <c r="B5" s="3" t="s">
        <v>8</v>
      </c>
      <c r="C5" s="3" t="s">
        <v>7</v>
      </c>
      <c r="D5" s="3" t="s">
        <v>64</v>
      </c>
      <c r="E5" s="3" t="s">
        <v>191</v>
      </c>
      <c r="F5" s="3" t="s">
        <v>192</v>
      </c>
      <c r="G5" s="12">
        <v>43776</v>
      </c>
      <c r="H5" s="3" t="s">
        <v>189</v>
      </c>
      <c r="I5" s="3" t="s">
        <v>189</v>
      </c>
      <c r="J5" s="3"/>
      <c r="O5" s="15" t="s">
        <v>102</v>
      </c>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row>
    <row r="6" spans="1:45" x14ac:dyDescent="0.25">
      <c r="A6" s="11">
        <v>5</v>
      </c>
      <c r="B6" s="3" t="s">
        <v>8</v>
      </c>
      <c r="C6" s="3" t="s">
        <v>7</v>
      </c>
      <c r="D6" s="3" t="s">
        <v>64</v>
      </c>
      <c r="E6" s="3" t="s">
        <v>193</v>
      </c>
      <c r="F6" s="3" t="s">
        <v>194</v>
      </c>
      <c r="G6" s="12">
        <v>43777</v>
      </c>
      <c r="H6" s="3" t="s">
        <v>189</v>
      </c>
      <c r="I6" s="3" t="s">
        <v>189</v>
      </c>
      <c r="J6" s="3"/>
      <c r="O6" s="15" t="s">
        <v>105</v>
      </c>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row>
    <row r="7" spans="1:45" x14ac:dyDescent="0.25">
      <c r="A7" s="11">
        <v>6</v>
      </c>
      <c r="B7" s="3" t="s">
        <v>8</v>
      </c>
      <c r="C7" s="3" t="s">
        <v>7</v>
      </c>
      <c r="D7" s="3" t="s">
        <v>64</v>
      </c>
      <c r="E7" s="3" t="s">
        <v>195</v>
      </c>
      <c r="F7" s="3" t="s">
        <v>196</v>
      </c>
      <c r="G7" s="12">
        <v>43778</v>
      </c>
      <c r="H7" s="3" t="s">
        <v>189</v>
      </c>
      <c r="I7" s="3" t="s">
        <v>189</v>
      </c>
      <c r="J7" s="3"/>
      <c r="O7" s="15" t="s">
        <v>5</v>
      </c>
      <c r="P7" s="15" t="s">
        <v>101</v>
      </c>
      <c r="Q7" s="15" t="s">
        <v>102</v>
      </c>
      <c r="R7" s="15" t="s">
        <v>103</v>
      </c>
      <c r="S7" s="15" t="s">
        <v>5</v>
      </c>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C3:V52"/>
  <sheetViews>
    <sheetView zoomScale="80" zoomScaleNormal="80" workbookViewId="0">
      <selection activeCell="J15" sqref="J15"/>
    </sheetView>
  </sheetViews>
  <sheetFormatPr baseColWidth="10" defaultRowHeight="15" x14ac:dyDescent="0.25"/>
  <cols>
    <col min="3" max="3" width="39" bestFit="1" customWidth="1"/>
    <col min="4" max="4" width="26.7109375" bestFit="1" customWidth="1"/>
    <col min="5" max="5" width="14" bestFit="1" customWidth="1"/>
    <col min="6" max="6" width="14.140625" bestFit="1" customWidth="1"/>
    <col min="19" max="19" width="12.28515625" customWidth="1"/>
    <col min="21" max="22" width="11.7109375" customWidth="1"/>
  </cols>
  <sheetData>
    <row r="3" spans="3:22" x14ac:dyDescent="0.25">
      <c r="C3" t="s">
        <v>127</v>
      </c>
      <c r="D3" t="s">
        <v>128</v>
      </c>
      <c r="J3" t="s">
        <v>144</v>
      </c>
      <c r="K3" s="1" t="s">
        <v>132</v>
      </c>
      <c r="L3" s="1" t="s">
        <v>133</v>
      </c>
      <c r="M3" s="1" t="s">
        <v>134</v>
      </c>
      <c r="N3" s="1" t="s">
        <v>135</v>
      </c>
      <c r="O3" s="1" t="s">
        <v>136</v>
      </c>
      <c r="P3" s="1" t="s">
        <v>137</v>
      </c>
      <c r="Q3" s="1" t="s">
        <v>138</v>
      </c>
      <c r="R3" s="1" t="s">
        <v>139</v>
      </c>
      <c r="S3" s="1" t="s">
        <v>140</v>
      </c>
      <c r="T3" s="1" t="s">
        <v>141</v>
      </c>
      <c r="U3" s="1" t="s">
        <v>142</v>
      </c>
      <c r="V3" s="1" t="s">
        <v>143</v>
      </c>
    </row>
    <row r="4" spans="3:22" x14ac:dyDescent="0.25">
      <c r="C4" s="1" t="e">
        <f>SUM(#REF!)</f>
        <v>#REF!</v>
      </c>
      <c r="D4" s="1" t="e">
        <f>SUM(#REF!)</f>
        <v>#REF!</v>
      </c>
      <c r="J4" t="s">
        <v>130</v>
      </c>
      <c r="K4" t="e">
        <f>#REF!</f>
        <v>#REF!</v>
      </c>
      <c r="L4" t="e">
        <f>#REF!</f>
        <v>#REF!</v>
      </c>
      <c r="M4" t="e">
        <f>#REF!</f>
        <v>#REF!</v>
      </c>
      <c r="N4" t="e">
        <f>#REF!</f>
        <v>#REF!</v>
      </c>
      <c r="O4" t="e">
        <f>#REF!</f>
        <v>#REF!</v>
      </c>
      <c r="P4" t="e">
        <f>#REF!</f>
        <v>#REF!</v>
      </c>
      <c r="Q4" t="e">
        <f>#REF!</f>
        <v>#REF!</v>
      </c>
      <c r="R4" t="e">
        <f>#REF!</f>
        <v>#REF!</v>
      </c>
      <c r="S4" t="e">
        <f>#REF!</f>
        <v>#REF!</v>
      </c>
      <c r="T4" t="e">
        <f>#REF!</f>
        <v>#REF!</v>
      </c>
      <c r="U4" t="e">
        <f>#REF!</f>
        <v>#REF!</v>
      </c>
      <c r="V4" t="e">
        <f>#REF!</f>
        <v>#REF!</v>
      </c>
    </row>
    <row r="5" spans="3:22" x14ac:dyDescent="0.25">
      <c r="J5" t="s">
        <v>131</v>
      </c>
      <c r="K5" t="e">
        <f>#REF!</f>
        <v>#REF!</v>
      </c>
      <c r="L5" t="e">
        <f>#REF!</f>
        <v>#REF!</v>
      </c>
      <c r="M5" t="e">
        <f>#REF!</f>
        <v>#REF!</v>
      </c>
      <c r="N5" t="e">
        <f>#REF!</f>
        <v>#REF!</v>
      </c>
      <c r="O5" t="e">
        <f>#REF!</f>
        <v>#REF!</v>
      </c>
      <c r="P5" t="e">
        <f>#REF!</f>
        <v>#REF!</v>
      </c>
      <c r="Q5" t="e">
        <f>#REF!</f>
        <v>#REF!</v>
      </c>
      <c r="R5" t="e">
        <f>#REF!</f>
        <v>#REF!</v>
      </c>
      <c r="S5" t="e">
        <f>#REF!</f>
        <v>#REF!</v>
      </c>
      <c r="T5" t="e">
        <f>#REF!</f>
        <v>#REF!</v>
      </c>
      <c r="U5" t="e">
        <f>#REF!</f>
        <v>#REF!</v>
      </c>
      <c r="V5" t="e">
        <f>#REF!</f>
        <v>#REF!</v>
      </c>
    </row>
    <row r="6" spans="3:22" x14ac:dyDescent="0.25">
      <c r="C6" t="s">
        <v>129</v>
      </c>
    </row>
    <row r="7" spans="3:22" x14ac:dyDescent="0.25">
      <c r="C7" s="2" t="str">
        <f>IF(ISERROR(AVERAGE(#REF!)),"",AVERAGE(#REF!))</f>
        <v/>
      </c>
    </row>
    <row r="11" spans="3:22" x14ac:dyDescent="0.25">
      <c r="C11" t="s">
        <v>145</v>
      </c>
      <c r="D11" t="s">
        <v>144</v>
      </c>
      <c r="E11" t="s">
        <v>147</v>
      </c>
      <c r="F11" t="s">
        <v>148</v>
      </c>
    </row>
    <row r="12" spans="3:22" x14ac:dyDescent="0.25">
      <c r="C12" t="s">
        <v>146</v>
      </c>
      <c r="D12" t="e" cm="1">
        <f t="array" ref="D12">IF(VLOOKUP(C12,#REF!,15,)=1,"Ouverte",IF(VLOOKUP(C12,#REF!,15,)=2,"Cloturée",""))</f>
        <v>#REF!</v>
      </c>
      <c r="E12" t="e">
        <f>VLOOKUP(C12,#REF!,1)</f>
        <v>#REF!</v>
      </c>
      <c r="F12" t="e">
        <f>VLOOKUP(C12,#REF!,2)</f>
        <v>#REF!</v>
      </c>
    </row>
    <row r="19" spans="3:4" x14ac:dyDescent="0.25">
      <c r="C19" t="s">
        <v>149</v>
      </c>
      <c r="D19" t="s">
        <v>150</v>
      </c>
    </row>
    <row r="20" spans="3:4" x14ac:dyDescent="0.25">
      <c r="C20" t="s">
        <v>101</v>
      </c>
      <c r="D20" t="e">
        <f>COUNTIF(#REF!,calcul!C20)</f>
        <v>#REF!</v>
      </c>
    </row>
    <row r="21" spans="3:4" x14ac:dyDescent="0.25">
      <c r="C21" t="s">
        <v>102</v>
      </c>
      <c r="D21" t="e">
        <f>COUNTIF(#REF!,calcul!C21)</f>
        <v>#REF!</v>
      </c>
    </row>
    <row r="22" spans="3:4" x14ac:dyDescent="0.25">
      <c r="C22" t="s">
        <v>103</v>
      </c>
      <c r="D22" t="e">
        <f>COUNTIF(#REF!,calcul!C22)</f>
        <v>#REF!</v>
      </c>
    </row>
    <row r="23" spans="3:4" x14ac:dyDescent="0.25">
      <c r="C23" t="s">
        <v>104</v>
      </c>
      <c r="D23" t="e">
        <f>COUNTIF(#REF!,calcul!C23)</f>
        <v>#REF!</v>
      </c>
    </row>
    <row r="24" spans="3:4" x14ac:dyDescent="0.25">
      <c r="C24" t="s">
        <v>105</v>
      </c>
      <c r="D24" t="e">
        <f>COUNTIF(#REF!,calcul!C24)</f>
        <v>#REF!</v>
      </c>
    </row>
    <row r="25" spans="3:4" x14ac:dyDescent="0.25">
      <c r="C25" t="s">
        <v>106</v>
      </c>
      <c r="D25" t="e">
        <f>COUNTIF(#REF!,calcul!C25)</f>
        <v>#REF!</v>
      </c>
    </row>
    <row r="26" spans="3:4" x14ac:dyDescent="0.25">
      <c r="C26" t="s">
        <v>107</v>
      </c>
      <c r="D26" t="e">
        <f>COUNTIF(#REF!,calcul!C26)</f>
        <v>#REF!</v>
      </c>
    </row>
    <row r="27" spans="3:4" x14ac:dyDescent="0.25">
      <c r="C27" t="s">
        <v>108</v>
      </c>
      <c r="D27" t="e">
        <f>COUNTIF(#REF!,calcul!C27)</f>
        <v>#REF!</v>
      </c>
    </row>
    <row r="28" spans="3:4" x14ac:dyDescent="0.25">
      <c r="C28" t="s">
        <v>109</v>
      </c>
      <c r="D28" t="e">
        <f>COUNTIF(#REF!,calcul!C28)</f>
        <v>#REF!</v>
      </c>
    </row>
    <row r="29" spans="3:4" x14ac:dyDescent="0.25">
      <c r="C29" t="s">
        <v>110</v>
      </c>
      <c r="D29" t="e">
        <f>COUNTIF(#REF!,calcul!C29)</f>
        <v>#REF!</v>
      </c>
    </row>
    <row r="30" spans="3:4" x14ac:dyDescent="0.25">
      <c r="C30" t="s">
        <v>111</v>
      </c>
      <c r="D30" t="e">
        <f>COUNTIF(#REF!,calcul!C30)</f>
        <v>#REF!</v>
      </c>
    </row>
    <row r="31" spans="3:4" x14ac:dyDescent="0.25">
      <c r="C31" t="s">
        <v>112</v>
      </c>
      <c r="D31" t="e">
        <f>COUNTIF(#REF!,calcul!C31)</f>
        <v>#REF!</v>
      </c>
    </row>
    <row r="32" spans="3:4" x14ac:dyDescent="0.25">
      <c r="C32" t="s">
        <v>113</v>
      </c>
      <c r="D32" t="e">
        <f>COUNTIF(#REF!,calcul!C32)</f>
        <v>#REF!</v>
      </c>
    </row>
    <row r="33" spans="3:4" x14ac:dyDescent="0.25">
      <c r="C33" t="s">
        <v>114</v>
      </c>
      <c r="D33" t="e">
        <f>COUNTIF(#REF!,calcul!C33)</f>
        <v>#REF!</v>
      </c>
    </row>
    <row r="34" spans="3:4" x14ac:dyDescent="0.25">
      <c r="C34" t="s">
        <v>115</v>
      </c>
      <c r="D34" t="e">
        <f>COUNTIF(#REF!,calcul!C34)</f>
        <v>#REF!</v>
      </c>
    </row>
    <row r="35" spans="3:4" x14ac:dyDescent="0.25">
      <c r="C35" t="s">
        <v>116</v>
      </c>
      <c r="D35" t="e">
        <f>COUNTIF(#REF!,calcul!C35)</f>
        <v>#REF!</v>
      </c>
    </row>
    <row r="36" spans="3:4" x14ac:dyDescent="0.25">
      <c r="C36" t="s">
        <v>117</v>
      </c>
      <c r="D36" t="e">
        <f>COUNTIF(#REF!,calcul!C36)</f>
        <v>#REF!</v>
      </c>
    </row>
    <row r="37" spans="3:4" x14ac:dyDescent="0.25">
      <c r="C37" t="s">
        <v>118</v>
      </c>
      <c r="D37" t="e">
        <f>COUNTIF(#REF!,calcul!C37)</f>
        <v>#REF!</v>
      </c>
    </row>
    <row r="38" spans="3:4" x14ac:dyDescent="0.25">
      <c r="C38" t="s">
        <v>119</v>
      </c>
      <c r="D38" t="e">
        <f>COUNTIF(#REF!,calcul!C38)</f>
        <v>#REF!</v>
      </c>
    </row>
    <row r="39" spans="3:4" x14ac:dyDescent="0.25">
      <c r="C39" t="s">
        <v>120</v>
      </c>
      <c r="D39" t="e">
        <f>COUNTIF(#REF!,calcul!C39)</f>
        <v>#REF!</v>
      </c>
    </row>
    <row r="40" spans="3:4" x14ac:dyDescent="0.25">
      <c r="C40" t="s">
        <v>121</v>
      </c>
      <c r="D40" t="e">
        <f>COUNTIF(#REF!,calcul!C40)</f>
        <v>#REF!</v>
      </c>
    </row>
    <row r="41" spans="3:4" x14ac:dyDescent="0.25">
      <c r="C41" t="s">
        <v>122</v>
      </c>
      <c r="D41" t="e">
        <f>COUNTIF(#REF!,calcul!C41)</f>
        <v>#REF!</v>
      </c>
    </row>
    <row r="42" spans="3:4" x14ac:dyDescent="0.25">
      <c r="C42" t="s">
        <v>123</v>
      </c>
      <c r="D42" t="e">
        <f>COUNTIF(#REF!,calcul!C42)</f>
        <v>#REF!</v>
      </c>
    </row>
    <row r="43" spans="3:4" x14ac:dyDescent="0.25">
      <c r="C43" t="s">
        <v>124</v>
      </c>
      <c r="D43" t="e">
        <f>COUNTIF(#REF!,calcul!C43)</f>
        <v>#REF!</v>
      </c>
    </row>
    <row r="44" spans="3:4" x14ac:dyDescent="0.25">
      <c r="C44" t="s">
        <v>125</v>
      </c>
      <c r="D44" t="e">
        <f>COUNTIF(#REF!,calcul!C44)</f>
        <v>#REF!</v>
      </c>
    </row>
    <row r="45" spans="3:4" x14ac:dyDescent="0.25">
      <c r="C45" t="s">
        <v>126</v>
      </c>
      <c r="D45" t="e">
        <f>COUNTIF(#REF!,calcul!C45)</f>
        <v>#REF!</v>
      </c>
    </row>
    <row r="49" spans="3:4" x14ac:dyDescent="0.25">
      <c r="C49" t="s">
        <v>151</v>
      </c>
      <c r="D49" t="s">
        <v>152</v>
      </c>
    </row>
    <row r="50" spans="3:4" x14ac:dyDescent="0.25">
      <c r="C50" t="s">
        <v>7</v>
      </c>
      <c r="D50" t="e">
        <f>COUNTIF(#REF!,"Doblo")</f>
        <v>#REF!</v>
      </c>
    </row>
    <row r="51" spans="3:4" x14ac:dyDescent="0.25">
      <c r="C51" t="s">
        <v>32</v>
      </c>
      <c r="D51" t="e">
        <f>COUNTIF(#REF!,"Nissan")</f>
        <v>#REF!</v>
      </c>
    </row>
    <row r="52" spans="3:4" x14ac:dyDescent="0.25">
      <c r="C52" t="s">
        <v>18</v>
      </c>
      <c r="D52" t="e">
        <f>COUNTIF(#REF!,"Ducato")</f>
        <v>#REF!</v>
      </c>
    </row>
  </sheetData>
  <phoneticPr fontId="1" type="noConversion"/>
  <pageMargins left="0.7" right="0.7" top="0.75" bottom="0.75" header="0.3" footer="0.3"/>
  <drawing r:id="rId1"/>
  <tableParts count="3">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Menu</vt:lpstr>
      <vt:lpstr>Base</vt:lpstr>
      <vt:lpstr>Alim</vt:lpstr>
      <vt:lpstr>calcul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Maxime Dos Santos Smovengo</dc:creator>
  <cp:lastModifiedBy>Pascal Richard</cp:lastModifiedBy>
  <dcterms:created xsi:type="dcterms:W3CDTF">2019-10-29T18:49:16Z</dcterms:created>
  <dcterms:modified xsi:type="dcterms:W3CDTF">2019-11-05T13:02:48Z</dcterms:modified>
</cp:coreProperties>
</file>