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filterPrivacy="1"/>
  <xr:revisionPtr revIDLastSave="0" documentId="13_ncr:1_{E0F2BEA6-6426-4174-AB74-345C667138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IERGE" sheetId="6" r:id="rId1"/>
  </sheets>
  <externalReferences>
    <externalReference r:id="rId2"/>
  </externalReferences>
  <definedNames>
    <definedName name="Choix">[1]Données!$A$1:$A$6</definedName>
    <definedName name="ColumnTitle1">#REF!</definedName>
    <definedName name="ColumnTitleRegion1..B11.1">#REF!</definedName>
    <definedName name="ColumnTitleRegion2..G14.1">#REF!</definedName>
    <definedName name="RowTitleRegion1..G4">#REF!</definedName>
    <definedName name="RowTitleRegion2..G7">#REF!</definedName>
    <definedName name="RowTitleRegion3..D12">#REF!</definedName>
    <definedName name="RowTitleRegion4..G26">#REF!</definedName>
    <definedName name="_xlnm.Print_Area" localSheetId="0">VIERGE!$A$1:$K$32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6" l="1" a="1"/>
  <c r="D24" i="6" s="1"/>
  <c r="D18" i="6"/>
  <c r="D17" i="6"/>
  <c r="D16" i="6"/>
  <c r="D15" i="6"/>
  <c r="J17" i="6" l="1"/>
  <c r="J16" i="6"/>
  <c r="J15" i="6"/>
  <c r="G23" i="6" a="1"/>
  <c r="G23" i="6" s="1"/>
  <c r="G25" i="6" a="1"/>
  <c r="G25" i="6" s="1"/>
  <c r="E25" i="6" a="1"/>
  <c r="E25" i="6" s="1"/>
  <c r="G7" i="6"/>
  <c r="H6" i="6"/>
  <c r="G6" i="6"/>
  <c r="H5" i="6"/>
  <c r="G5" i="6"/>
  <c r="G24" i="6" s="1" a="1"/>
  <c r="G24" i="6" s="1"/>
  <c r="A7" i="6"/>
  <c r="B6" i="6"/>
  <c r="D25" i="6" l="1" a="1"/>
  <c r="D25" i="6" s="1"/>
  <c r="D23" i="6" a="1"/>
  <c r="D23" i="6" s="1"/>
  <c r="F23" i="6" a="1"/>
  <c r="F23" i="6" s="1"/>
  <c r="F25" i="6" a="1"/>
  <c r="F25" i="6" s="1"/>
  <c r="F24" i="6" a="1"/>
  <c r="F24" i="6" s="1"/>
  <c r="H25" i="6" a="1"/>
  <c r="H25" i="6" s="1"/>
  <c r="H24" i="6" a="1"/>
  <c r="H24" i="6" s="1"/>
  <c r="H23" i="6" a="1"/>
  <c r="H23" i="6" s="1"/>
  <c r="E24" i="6" a="1"/>
  <c r="E24" i="6" s="1"/>
  <c r="J18" i="6"/>
  <c r="E23" i="6" a="1"/>
  <c r="E23" i="6" s="1"/>
  <c r="A6" i="6"/>
  <c r="B5" i="6"/>
  <c r="A5" i="6"/>
  <c r="J25" i="6" l="1" a="1"/>
  <c r="J25" i="6" s="1"/>
  <c r="J24" i="6" a="1"/>
  <c r="J24" i="6" s="1"/>
  <c r="J23" i="6" a="1"/>
  <c r="J23" i="6" s="1"/>
  <c r="I25" i="6" a="1"/>
  <c r="I25" i="6" s="1"/>
  <c r="I24" i="6" a="1"/>
  <c r="I24" i="6" s="1"/>
  <c r="I23" i="6" a="1"/>
  <c r="I23" i="6" s="1"/>
  <c r="K25" i="6" a="1"/>
  <c r="K25" i="6" s="1"/>
  <c r="K24" i="6" a="1"/>
  <c r="K24" i="6" s="1"/>
  <c r="K23" i="6" a="1"/>
  <c r="K23" i="6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<sst xmlns="http://schemas.openxmlformats.org/spreadsheetml/2006/main" count="45" uniqueCount="27">
  <si>
    <t>Trimestre 1</t>
  </si>
  <si>
    <t>Trimestre 2</t>
  </si>
  <si>
    <t>Trimestre 3</t>
  </si>
  <si>
    <t>Trimestre 4</t>
  </si>
  <si>
    <t>Réalisé</t>
  </si>
  <si>
    <t>Taux d'atteinte</t>
  </si>
  <si>
    <t xml:space="preserve">Nom Prénom                                          </t>
  </si>
  <si>
    <t>Poste</t>
  </si>
  <si>
    <t>Centre</t>
  </si>
  <si>
    <t>Tranches taux d’atteinte de l’objectif de CA du site</t>
  </si>
  <si>
    <t>Prime CA Site T1</t>
  </si>
  <si>
    <t>Prime CA Site T2</t>
  </si>
  <si>
    <t>Prime CA Site T3</t>
  </si>
  <si>
    <t>Prime CA Site T4</t>
  </si>
  <si>
    <t>Objectif 2026</t>
  </si>
  <si>
    <t>Tranches taux d’atteinte de l’objectif CA Belgique</t>
  </si>
  <si>
    <t>Plus</t>
  </si>
  <si>
    <t>Prime CA Belgique T1</t>
  </si>
  <si>
    <t>Prime CA Belgique T2</t>
  </si>
  <si>
    <t>Prime CA Belgique T3</t>
  </si>
  <si>
    <t>Prime CA Belgique T4</t>
  </si>
  <si>
    <t>Chargé(e) de clientèle</t>
  </si>
  <si>
    <t>Adjoint</t>
  </si>
  <si>
    <t>District Manager</t>
  </si>
  <si>
    <t>CALCUL DES PRIMES</t>
  </si>
  <si>
    <t>Belgique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</si>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</sst>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&quot;$&quot;* #,##0.00_);_(&quot;$&quot;* \(#,##0.00\);_(&quot;$&quot;* &quot;-&quot;??_);_(@_)"/>
    <numFmt numFmtId="165" formatCode="[&lt;=9999999]###\-####;\(###\)\ ###\-####"/>
    <numFmt numFmtId="166" formatCode="#,##0\ &quot;€&quot;"/>
  </numFmts>
  <fonts count="13" x14ac:knownFonts="1">
    <font>
      <sz val="11"/>
      <name val="Arial"/>
      <family val="2"/>
      <scheme val="minor"/>
    </font>
    <font>
      <sz val="28"/>
      <color theme="1" tint="0.499984740745262"/>
      <name val="Corbel"/>
      <family val="2"/>
      <scheme val="major"/>
    </font>
    <font>
      <sz val="11"/>
      <name val="Arial"/>
      <family val="2"/>
      <scheme val="minor"/>
    </font>
    <font>
      <b/>
      <sz val="18"/>
      <color theme="1" tint="0.24994659260841701"/>
      <name val="Arial"/>
      <family val="2"/>
      <scheme val="minor"/>
    </font>
    <font>
      <b/>
      <sz val="11"/>
      <name val="Arial"/>
      <family val="2"/>
      <scheme val="minor"/>
    </font>
    <font>
      <i/>
      <sz val="11"/>
      <name val="Arial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  <scheme val="minor"/>
    </font>
    <font>
      <sz val="10"/>
      <color rgb="FF54585A"/>
      <name val="Arial"/>
      <family val="2"/>
      <scheme val="minor"/>
    </font>
    <font>
      <b/>
      <sz val="10"/>
      <color rgb="FF54585A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20"/>
      <color theme="0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05868"/>
        <bgColor indexed="64"/>
      </patternFill>
    </fill>
    <fill>
      <patternFill patternType="solid">
        <fgColor rgb="FF437587"/>
        <bgColor indexed="64"/>
      </patternFill>
    </fill>
    <fill>
      <patternFill patternType="solid">
        <fgColor rgb="FFB9D3DD"/>
        <bgColor indexed="64"/>
      </patternFill>
    </fill>
    <fill>
      <patternFill patternType="solid">
        <fgColor rgb="FFEBEBE6"/>
        <bgColor indexed="64"/>
      </patternFill>
    </fill>
    <fill>
      <patternFill patternType="solid">
        <fgColor rgb="FF83A2AF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thin">
        <color theme="6" tint="-0.499984740745262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/>
      <diagonal/>
    </border>
    <border>
      <left style="thick">
        <color theme="9" tint="-0.24994659260841701"/>
      </left>
      <right style="thick">
        <color theme="9" tint="-0.24994659260841701"/>
      </right>
      <top/>
      <bottom/>
      <diagonal/>
    </border>
    <border>
      <left style="thick">
        <color theme="9" tint="-0.24994659260841701"/>
      </left>
      <right style="thick">
        <color theme="9" tint="-0.24994659260841701"/>
      </right>
      <top/>
      <bottom style="thick">
        <color theme="9" tint="-0.24994659260841701"/>
      </bottom>
      <diagonal/>
    </border>
    <border>
      <left style="medium">
        <color rgb="FF54585A"/>
      </left>
      <right/>
      <top style="medium">
        <color theme="0"/>
      </top>
      <bottom/>
      <diagonal/>
    </border>
    <border>
      <left/>
      <right style="dotted">
        <color rgb="FF54585A"/>
      </right>
      <top style="medium">
        <color theme="0"/>
      </top>
      <bottom/>
      <diagonal/>
    </border>
    <border>
      <left style="medium">
        <color rgb="FF305868"/>
      </left>
      <right style="medium">
        <color rgb="FF305868"/>
      </right>
      <top style="medium">
        <color theme="0"/>
      </top>
      <bottom/>
      <diagonal/>
    </border>
    <border>
      <left style="medium">
        <color rgb="FF305868"/>
      </left>
      <right style="medium">
        <color rgb="FF305868"/>
      </right>
      <top/>
      <bottom/>
      <diagonal/>
    </border>
    <border>
      <left style="medium">
        <color rgb="FF305868"/>
      </left>
      <right style="medium">
        <color rgb="FF305868"/>
      </right>
      <top/>
      <bottom style="medium">
        <color rgb="FF305868"/>
      </bottom>
      <diagonal/>
    </border>
    <border>
      <left/>
      <right/>
      <top/>
      <bottom style="medium">
        <color rgb="FF305868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>
      <alignment horizontal="left" vertical="center" wrapText="1"/>
    </xf>
    <xf numFmtId="3" fontId="2" fillId="0" borderId="0" applyFont="0" applyFill="0" applyBorder="0">
      <alignment horizontal="center" vertical="center"/>
    </xf>
    <xf numFmtId="164" fontId="6" fillId="0" borderId="0" applyFont="0" applyFill="0" applyBorder="0" applyProtection="0">
      <alignment horizontal="right" vertical="center"/>
    </xf>
    <xf numFmtId="10" fontId="6" fillId="0" borderId="0" applyFont="0" applyFill="0" applyBorder="0" applyProtection="0">
      <alignment horizontal="right" vertical="center"/>
    </xf>
    <xf numFmtId="0" fontId="1" fillId="0" borderId="0">
      <alignment horizontal="right"/>
    </xf>
    <xf numFmtId="0" fontId="3" fillId="0" borderId="0"/>
    <xf numFmtId="0" fontId="5" fillId="0" borderId="0">
      <alignment horizontal="right"/>
    </xf>
    <xf numFmtId="0" fontId="4" fillId="0" borderId="0">
      <alignment vertical="top"/>
    </xf>
    <xf numFmtId="0" fontId="4" fillId="0" borderId="0">
      <alignment horizontal="right" vertical="center"/>
    </xf>
    <xf numFmtId="0" fontId="2" fillId="0" borderId="1">
      <alignment horizontal="center" vertical="center" wrapText="1"/>
    </xf>
    <xf numFmtId="0" fontId="4" fillId="0" borderId="0">
      <alignment horizontal="center" wrapText="1"/>
    </xf>
    <xf numFmtId="0" fontId="5" fillId="0" borderId="0">
      <alignment horizontal="left" vertical="top" wrapText="1"/>
    </xf>
    <xf numFmtId="0" fontId="2" fillId="0" borderId="0">
      <alignment horizontal="right" vertical="center" indent="1"/>
    </xf>
    <xf numFmtId="165" fontId="2" fillId="0" borderId="0" applyFont="0" applyFill="0" applyBorder="0">
      <alignment horizontal="left" vertical="top"/>
    </xf>
    <xf numFmtId="0" fontId="4" fillId="0" borderId="0">
      <alignment horizontal="right"/>
    </xf>
    <xf numFmtId="0" fontId="2" fillId="2" borderId="1">
      <alignment horizontal="center" vertical="center"/>
    </xf>
    <xf numFmtId="49" fontId="2" fillId="0" borderId="0" applyFont="0" applyFill="0" applyBorder="0">
      <alignment horizontal="center" vertical="center" wrapText="1"/>
    </xf>
    <xf numFmtId="0" fontId="2" fillId="0" borderId="2" applyNumberFormat="0" applyFont="0" applyFill="0" applyAlignment="0">
      <alignment horizontal="left" vertical="center" wrapText="1"/>
    </xf>
    <xf numFmtId="14" fontId="2" fillId="0" borderId="0" applyFont="0" applyFill="0" applyBorder="0">
      <alignment horizontal="center" vertical="center"/>
    </xf>
    <xf numFmtId="0" fontId="2" fillId="0" borderId="0">
      <alignment horizontal="left" vertical="center" wrapText="1"/>
    </xf>
    <xf numFmtId="0" fontId="2" fillId="0" borderId="0">
      <alignment horizontal="left" vertical="center" wrapText="1"/>
    </xf>
    <xf numFmtId="14" fontId="2" fillId="0" borderId="0">
      <alignment horizontal="left"/>
    </xf>
    <xf numFmtId="0" fontId="2" fillId="0" borderId="0" applyNumberFormat="0" applyFont="0" applyFill="0" applyBorder="0">
      <alignment horizontal="left" wrapText="1"/>
    </xf>
  </cellStyleXfs>
  <cellXfs count="56">
    <xf numFmtId="0" fontId="0" fillId="0" borderId="0" xfId="0">
      <alignment horizontal="left" vertical="center" wrapText="1"/>
    </xf>
    <xf numFmtId="0" fontId="9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/>
    </xf>
    <xf numFmtId="0" fontId="8" fillId="0" borderId="0" xfId="3" applyNumberFormat="1" applyFont="1" applyFill="1" applyBorder="1" applyAlignment="1">
      <alignment horizontal="center" vertical="center"/>
    </xf>
    <xf numFmtId="166" fontId="8" fillId="0" borderId="0" xfId="0" applyNumberFormat="1" applyFont="1" applyAlignment="1">
      <alignment horizontal="center"/>
    </xf>
    <xf numFmtId="9" fontId="7" fillId="5" borderId="8" xfId="0" applyNumberFormat="1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/>
    </xf>
    <xf numFmtId="0" fontId="8" fillId="6" borderId="6" xfId="3" applyNumberFormat="1" applyFont="1" applyFill="1" applyBorder="1" applyAlignment="1">
      <alignment horizontal="center" vertical="center"/>
    </xf>
    <xf numFmtId="0" fontId="8" fillId="6" borderId="4" xfId="3" applyNumberFormat="1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1" fontId="8" fillId="6" borderId="3" xfId="0" applyNumberFormat="1" applyFont="1" applyFill="1" applyBorder="1" applyAlignment="1">
      <alignment horizontal="center"/>
    </xf>
    <xf numFmtId="0" fontId="9" fillId="6" borderId="12" xfId="0" applyFont="1" applyFill="1" applyBorder="1" applyAlignment="1">
      <alignment horizontal="center" vertical="center"/>
    </xf>
    <xf numFmtId="2" fontId="9" fillId="6" borderId="6" xfId="3" applyNumberFormat="1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1" fontId="8" fillId="6" borderId="5" xfId="0" applyNumberFormat="1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166" fontId="10" fillId="7" borderId="0" xfId="0" applyNumberFormat="1" applyFont="1" applyFill="1" applyAlignment="1">
      <alignment horizontal="center" vertical="center"/>
    </xf>
    <xf numFmtId="0" fontId="10" fillId="7" borderId="16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166" fontId="10" fillId="3" borderId="0" xfId="0" applyNumberFormat="1" applyFont="1" applyFill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166" fontId="10" fillId="3" borderId="18" xfId="0" applyNumberFormat="1" applyFont="1" applyFill="1" applyBorder="1" applyAlignment="1">
      <alignment horizontal="center" vertical="center"/>
    </xf>
    <xf numFmtId="166" fontId="10" fillId="7" borderId="18" xfId="0" applyNumberFormat="1" applyFont="1" applyFill="1" applyBorder="1" applyAlignment="1">
      <alignment horizontal="center" vertical="center"/>
    </xf>
    <xf numFmtId="166" fontId="10" fillId="3" borderId="19" xfId="0" applyNumberFormat="1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166" fontId="10" fillId="3" borderId="20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166" fontId="8" fillId="6" borderId="5" xfId="0" applyNumberFormat="1" applyFont="1" applyFill="1" applyBorder="1" applyAlignment="1">
      <alignment horizontal="center" vertical="center"/>
    </xf>
    <xf numFmtId="166" fontId="8" fillId="6" borderId="3" xfId="0" applyNumberFormat="1" applyFont="1" applyFill="1" applyBorder="1" applyAlignment="1">
      <alignment horizontal="center" vertical="center"/>
    </xf>
    <xf numFmtId="9" fontId="7" fillId="5" borderId="9" xfId="0" applyNumberFormat="1" applyFont="1" applyFill="1" applyBorder="1" applyAlignment="1">
      <alignment horizontal="center" vertical="center" wrapText="1"/>
    </xf>
    <xf numFmtId="166" fontId="10" fillId="7" borderId="17" xfId="0" applyNumberFormat="1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12" fillId="4" borderId="7" xfId="15" applyFont="1" applyFill="1" applyBorder="1">
      <alignment horizontal="center" vertical="center"/>
    </xf>
    <xf numFmtId="0" fontId="12" fillId="4" borderId="0" xfId="15" applyFont="1" applyFill="1" applyBorder="1">
      <alignment horizontal="center" vertical="center"/>
    </xf>
    <xf numFmtId="166" fontId="10" fillId="9" borderId="17" xfId="0" applyNumberFormat="1" applyFont="1" applyFill="1" applyBorder="1" applyAlignment="1">
      <alignment horizontal="center" vertical="center" wrapText="1"/>
    </xf>
    <xf numFmtId="1" fontId="9" fillId="6" borderId="12" xfId="0" applyNumberFormat="1" applyFont="1" applyFill="1" applyBorder="1" applyAlignment="1">
      <alignment horizontal="center" vertical="center"/>
    </xf>
    <xf numFmtId="1" fontId="9" fillId="6" borderId="6" xfId="3" applyNumberFormat="1" applyFont="1" applyFill="1" applyBorder="1" applyAlignment="1">
      <alignment horizontal="center" vertical="center"/>
    </xf>
    <xf numFmtId="1" fontId="9" fillId="6" borderId="13" xfId="0" applyNumberFormat="1" applyFont="1" applyFill="1" applyBorder="1" applyAlignment="1">
      <alignment horizontal="center" vertical="center"/>
    </xf>
    <xf numFmtId="1" fontId="9" fillId="6" borderId="14" xfId="0" applyNumberFormat="1" applyFont="1" applyFill="1" applyBorder="1" applyAlignment="1">
      <alignment horizontal="center" vertical="center"/>
    </xf>
  </cellXfs>
  <cellStyles count="23">
    <cellStyle name="Custom Field" xfId="17" xr:uid="{00000000-0005-0000-0000-000002000000}"/>
    <cellStyle name="Date" xfId="21" xr:uid="{00000000-0005-0000-0000-000003000000}"/>
    <cellStyle name="Date label" xfId="14" xr:uid="{00000000-0005-0000-0000-000004000000}"/>
    <cellStyle name="Entrée" xfId="9" builtinId="20" customBuiltin="1"/>
    <cellStyle name="Lien hypertexte" xfId="19" builtinId="8" customBuiltin="1"/>
    <cellStyle name="Lien hypertexte visité" xfId="20" builtinId="9" customBuiltin="1"/>
    <cellStyle name="Milliers" xfId="1" builtinId="3" customBuiltin="1"/>
    <cellStyle name="Monétaire" xfId="2" builtinId="4" customBuiltin="1"/>
    <cellStyle name="Name" xfId="22" xr:uid="{00000000-0005-0000-0000-00000D000000}"/>
    <cellStyle name="Normal" xfId="0" builtinId="0" customBuiltin="1"/>
    <cellStyle name="Note" xfId="10" builtinId="10" customBuiltin="1"/>
    <cellStyle name="Phone" xfId="13" xr:uid="{00000000-0005-0000-0000-000011000000}"/>
    <cellStyle name="Pourcentage" xfId="3" builtinId="5" customBuiltin="1"/>
    <cellStyle name="Shipping Date" xfId="18" xr:uid="{00000000-0005-0000-0000-000012000000}"/>
    <cellStyle name="Shipping Details" xfId="15" xr:uid="{00000000-0005-0000-0000-000013000000}"/>
    <cellStyle name="Taxable?" xfId="16" xr:uid="{00000000-0005-0000-0000-000014000000}"/>
    <cellStyle name="Texte explicatif" xfId="11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12" builtinId="25" customBuiltin="1"/>
  </cellStyles>
  <dxfs count="11">
    <dxf>
      <border>
        <top style="thin">
          <color theme="6" tint="-0.499984740745262"/>
        </top>
        <bottom style="thin">
          <color theme="6" tint="-0.499984740745262"/>
        </bottom>
        <horizontal style="thin">
          <color theme="6" tint="-0.499984740745262"/>
        </horizontal>
      </border>
    </dxf>
    <dxf>
      <border>
        <top style="thin">
          <color theme="6" tint="-0.499984740745262"/>
        </top>
        <bottom style="thin">
          <color theme="6" tint="-0.499984740745262"/>
        </bottom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border>
        <top style="thin">
          <color theme="6" tint="-0.499984740745262"/>
        </top>
        <bottom style="thin">
          <color theme="6" tint="-0.499984740745262"/>
        </bottom>
        <horizontal style="thin">
          <color theme="6" tint="-0.499984740745262"/>
        </horizontal>
      </border>
    </dxf>
    <dxf>
      <fill>
        <patternFill>
          <bgColor theme="5" tint="0.79998168889431442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 diagonalUp="0" diagonalDown="0">
        <left/>
        <right/>
        <top style="thin">
          <color theme="0" tint="-0.34998626667073579"/>
        </top>
        <bottom/>
        <vertical/>
        <horizontal/>
      </border>
    </dxf>
    <dxf>
      <font>
        <b/>
        <i val="0"/>
      </font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</dxfs>
  <tableStyles count="4" defaultTableStyle="Price quote with tax calculation" defaultPivotStyle="PivotStyleLight16">
    <tableStyle name="Price quote with tax calculation" pivot="0" count="5" xr9:uid="{00000000-0011-0000-FFFF-FFFF00000000}">
      <tableStyleElement type="wholeTable" dxfId="10"/>
      <tableStyleElement type="headerRow" dxfId="9"/>
      <tableStyleElement type="totalRow" dxfId="8"/>
      <tableStyleElement type="lastColumn" dxfId="7"/>
      <tableStyleElement type="lastTotalCell" dxfId="6"/>
    </tableStyle>
    <tableStyle name="Table Style 1" pivot="0" count="2" xr9:uid="{13DCD116-0D9E-2D4F-A39F-81B07866BC48}">
      <tableStyleElement type="headerRow" dxfId="5"/>
      <tableStyleElement type="secondRowStripe" dxfId="4"/>
    </tableStyle>
    <tableStyle name="Table Style 2" pivot="0" count="1" xr9:uid="{9088CE6D-2D0D-C94F-9378-DEC1CCACC52B}">
      <tableStyleElement type="headerRow" dxfId="3"/>
    </tableStyle>
    <tableStyle name="Table Style 3" pivot="0" count="3" xr9:uid="{FF1CACFF-09E5-8944-B17F-0125C91DD86F}">
      <tableStyleElement type="headerRow" dxfId="2"/>
      <tableStyleElement type="totalRow" dxfId="1"/>
      <tableStyleElement type="secondRowStripe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D8E4E8"/>
      <rgbColor rgb="0099CCFF"/>
      <rgbColor rgb="00EAEAEA"/>
      <rgbColor rgb="00CC99FF"/>
      <rgbColor rgb="00F1F2D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05868"/>
      <color rgb="FF00573F"/>
      <color rgb="FF437587"/>
      <color rgb="FFB7DBC7"/>
      <color rgb="FF5EAE82"/>
      <color rgb="FFC7E3D4"/>
      <color rgb="FF83A2AF"/>
      <color rgb="FFBEBBAD"/>
      <color rgb="FF14232A"/>
      <color rgb="FFEBEB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5%20-%20PAIE\2%20-%20PRIMES\2023\Primes%20services\Primes%20services_2023_BOULOGNE.xlsx" TargetMode="External"/><Relationship Id="rId1" Type="http://schemas.openxmlformats.org/officeDocument/2006/relationships/externalLinkPath" Target="/5%20-%20PAIE/2%20-%20PRIMES/2023/Primes%20services/Primes%20services_2023_BOULOG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otre centre"/>
      <sheetName val="Données"/>
    </sheetNames>
    <sheetDataSet>
      <sheetData sheetId="0"/>
      <sheetData sheetId="1">
        <row r="1">
          <cell r="A1" t="str">
            <v>Non</v>
          </cell>
        </row>
        <row r="2">
          <cell r="A2" t="str">
            <v>Oui à 100%</v>
          </cell>
        </row>
        <row r="3">
          <cell r="A3" t="str">
            <v>Oui à 50%</v>
          </cell>
        </row>
        <row r="4">
          <cell r="A4" t="str">
            <v>Oui à 33%</v>
          </cell>
        </row>
        <row r="5">
          <cell r="A5" t="str">
            <v>Oui à 25%</v>
          </cell>
        </row>
        <row r="6">
          <cell r="A6" t="str">
            <v>Oui à 20%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Custom 79">
      <a:majorFont>
        <a:latin typeface="Corbe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A571-999E-4BE4-86DC-413CE1F3BD86}">
  <sheetPr>
    <pageSetUpPr fitToPage="1"/>
  </sheetPr>
  <dimension ref="A1:K30"/>
  <sheetViews>
    <sheetView tabSelected="1" zoomScale="90" zoomScaleNormal="90" workbookViewId="0">
      <selection activeCell="M1" sqref="M1"/>
    </sheetView>
  </sheetViews>
  <sheetFormatPr baseColWidth="10" defaultRowHeight="14.25" x14ac:dyDescent="0.2"/>
  <cols>
    <col min="1" max="1" width="22.625" customWidth="1"/>
    <col min="2" max="2" width="19.875" customWidth="1"/>
    <col min="3" max="3" width="22.375" customWidth="1"/>
    <col min="4" max="4" width="18.5" customWidth="1"/>
    <col min="5" max="5" width="19.625" customWidth="1"/>
    <col min="6" max="6" width="16.375" customWidth="1"/>
    <col min="7" max="7" width="22.625" customWidth="1"/>
    <col min="8" max="8" width="21" customWidth="1"/>
    <col min="9" max="11" width="18.125" customWidth="1"/>
  </cols>
  <sheetData>
    <row r="1" spans="1:11" ht="35.25" customHeight="1" x14ac:dyDescent="0.2">
      <c r="A1" s="49" t="s">
        <v>24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25.5" customHeight="1" thickBot="1" x14ac:dyDescent="0.25"/>
    <row r="3" spans="1:11" ht="35.25" customHeight="1" thickBot="1" x14ac:dyDescent="0.25">
      <c r="A3" s="47" t="s">
        <v>15</v>
      </c>
      <c r="B3" s="48"/>
      <c r="C3" s="5" t="s">
        <v>21</v>
      </c>
      <c r="D3" s="39" t="s">
        <v>22</v>
      </c>
      <c r="E3" s="39" t="s">
        <v>23</v>
      </c>
      <c r="G3" s="47" t="s">
        <v>9</v>
      </c>
      <c r="H3" s="48"/>
      <c r="I3" s="5" t="s">
        <v>21</v>
      </c>
      <c r="J3" s="39" t="s">
        <v>22</v>
      </c>
      <c r="K3" s="39" t="s">
        <v>23</v>
      </c>
    </row>
    <row r="4" spans="1:11" ht="18.75" customHeight="1" x14ac:dyDescent="0.2">
      <c r="A4" s="7">
        <v>80</v>
      </c>
      <c r="B4" s="8">
        <v>89.99</v>
      </c>
      <c r="C4" s="37">
        <v>125</v>
      </c>
      <c r="D4" s="38">
        <v>125</v>
      </c>
      <c r="E4" s="38">
        <v>600</v>
      </c>
      <c r="G4" s="7">
        <v>80</v>
      </c>
      <c r="H4" s="8">
        <v>89.99</v>
      </c>
      <c r="I4" s="37">
        <v>80</v>
      </c>
      <c r="J4" s="37">
        <v>80</v>
      </c>
      <c r="K4" s="38">
        <v>0</v>
      </c>
    </row>
    <row r="5" spans="1:11" ht="18.75" customHeight="1" x14ac:dyDescent="0.2">
      <c r="A5" s="7">
        <f>0.9*100</f>
        <v>90</v>
      </c>
      <c r="B5" s="8">
        <f>0.9499*100</f>
        <v>94.99</v>
      </c>
      <c r="C5" s="37">
        <v>190</v>
      </c>
      <c r="D5" s="37">
        <v>190</v>
      </c>
      <c r="E5" s="37">
        <v>900</v>
      </c>
      <c r="G5" s="7">
        <f>0.9*100</f>
        <v>90</v>
      </c>
      <c r="H5" s="8">
        <f>0.9499*100</f>
        <v>94.99</v>
      </c>
      <c r="I5" s="37">
        <v>120</v>
      </c>
      <c r="J5" s="37">
        <v>120</v>
      </c>
      <c r="K5" s="37">
        <v>0</v>
      </c>
    </row>
    <row r="6" spans="1:11" ht="18.75" customHeight="1" x14ac:dyDescent="0.2">
      <c r="A6" s="7">
        <f>0.95*100</f>
        <v>95</v>
      </c>
      <c r="B6" s="8">
        <f>0.9999*100</f>
        <v>99.99</v>
      </c>
      <c r="C6" s="37">
        <v>225</v>
      </c>
      <c r="D6" s="37">
        <v>225</v>
      </c>
      <c r="E6" s="37">
        <v>1080</v>
      </c>
      <c r="G6" s="7">
        <f>0.95*100</f>
        <v>95</v>
      </c>
      <c r="H6" s="8">
        <f>0.9999*100</f>
        <v>99.99</v>
      </c>
      <c r="I6" s="37">
        <v>142</v>
      </c>
      <c r="J6" s="37">
        <v>142</v>
      </c>
      <c r="K6" s="37">
        <v>0</v>
      </c>
    </row>
    <row r="7" spans="1:11" ht="18.75" customHeight="1" x14ac:dyDescent="0.2">
      <c r="A7" s="7">
        <f>1*100</f>
        <v>100</v>
      </c>
      <c r="B7" s="8">
        <v>101.99</v>
      </c>
      <c r="C7" s="37">
        <v>250</v>
      </c>
      <c r="D7" s="37">
        <v>250</v>
      </c>
      <c r="E7" s="37">
        <v>1200</v>
      </c>
      <c r="G7" s="7">
        <f>1*100</f>
        <v>100</v>
      </c>
      <c r="H7" s="8">
        <v>101.99</v>
      </c>
      <c r="I7" s="37">
        <v>160</v>
      </c>
      <c r="J7" s="37">
        <v>160</v>
      </c>
      <c r="K7" s="37">
        <v>0</v>
      </c>
    </row>
    <row r="8" spans="1:11" ht="18.75" customHeight="1" x14ac:dyDescent="0.2">
      <c r="A8" s="7">
        <v>102</v>
      </c>
      <c r="B8" s="8">
        <v>103.99</v>
      </c>
      <c r="C8" s="37">
        <v>280</v>
      </c>
      <c r="D8" s="37">
        <v>280</v>
      </c>
      <c r="E8" s="37">
        <v>1320</v>
      </c>
      <c r="G8" s="7">
        <v>102</v>
      </c>
      <c r="H8" s="8">
        <v>103.99</v>
      </c>
      <c r="I8" s="37">
        <v>175</v>
      </c>
      <c r="J8" s="37">
        <v>175</v>
      </c>
      <c r="K8" s="37">
        <v>0</v>
      </c>
    </row>
    <row r="9" spans="1:11" ht="18.75" customHeight="1" x14ac:dyDescent="0.2">
      <c r="A9" s="7">
        <v>104</v>
      </c>
      <c r="B9" s="8">
        <v>106.99</v>
      </c>
      <c r="C9" s="37">
        <v>310</v>
      </c>
      <c r="D9" s="37">
        <v>310</v>
      </c>
      <c r="E9" s="37">
        <v>1440</v>
      </c>
      <c r="G9" s="7">
        <v>104</v>
      </c>
      <c r="H9" s="8">
        <v>106.99</v>
      </c>
      <c r="I9" s="37">
        <v>190</v>
      </c>
      <c r="J9" s="37">
        <v>190</v>
      </c>
      <c r="K9" s="37">
        <v>0</v>
      </c>
    </row>
    <row r="10" spans="1:11" ht="18.75" customHeight="1" x14ac:dyDescent="0.2">
      <c r="A10" s="7">
        <v>107</v>
      </c>
      <c r="B10" s="8" t="s">
        <v>16</v>
      </c>
      <c r="C10" s="37">
        <v>330</v>
      </c>
      <c r="D10" s="37">
        <v>330</v>
      </c>
      <c r="E10" s="37">
        <v>1560</v>
      </c>
      <c r="G10" s="7">
        <v>107</v>
      </c>
      <c r="H10" s="8" t="s">
        <v>16</v>
      </c>
      <c r="I10" s="37">
        <v>215</v>
      </c>
      <c r="J10" s="37">
        <v>215</v>
      </c>
      <c r="K10" s="37">
        <v>0</v>
      </c>
    </row>
    <row r="11" spans="1:11" x14ac:dyDescent="0.2">
      <c r="A11" s="3"/>
      <c r="B11" s="2"/>
      <c r="C11" s="3"/>
      <c r="D11" s="4"/>
      <c r="E11" s="2"/>
      <c r="F11" s="2"/>
    </row>
    <row r="13" spans="1:11" ht="15.75" customHeight="1" x14ac:dyDescent="0.2">
      <c r="B13" s="44" t="s">
        <v>25</v>
      </c>
      <c r="C13" s="45"/>
      <c r="D13" s="46"/>
      <c r="H13" s="44" t="s">
        <v>26</v>
      </c>
      <c r="I13" s="45"/>
      <c r="J13" s="46"/>
    </row>
    <row r="14" spans="1:11" ht="15" thickBot="1" x14ac:dyDescent="0.25">
      <c r="A14" s="1"/>
      <c r="B14" s="6" t="s">
        <v>14</v>
      </c>
      <c r="C14" s="6" t="s">
        <v>4</v>
      </c>
      <c r="D14" s="6" t="s">
        <v>5</v>
      </c>
      <c r="G14" s="1"/>
      <c r="H14" s="6" t="s">
        <v>14</v>
      </c>
      <c r="I14" s="6" t="s">
        <v>4</v>
      </c>
      <c r="J14" s="6" t="s">
        <v>5</v>
      </c>
    </row>
    <row r="15" spans="1:11" ht="15" thickTop="1" x14ac:dyDescent="0.2">
      <c r="A15" s="9" t="s">
        <v>0</v>
      </c>
      <c r="B15" s="10">
        <v>1101664.6863632</v>
      </c>
      <c r="C15" s="52"/>
      <c r="D15" s="53">
        <f>(C15/B15)*100</f>
        <v>0</v>
      </c>
      <c r="G15" s="9" t="s">
        <v>0</v>
      </c>
      <c r="H15" s="10">
        <v>1101665</v>
      </c>
      <c r="I15" s="11"/>
      <c r="J15" s="12">
        <f t="shared" ref="J15:J17" si="0">(I15/H15)*100</f>
        <v>0</v>
      </c>
    </row>
    <row r="16" spans="1:11" x14ac:dyDescent="0.2">
      <c r="A16" s="13" t="s">
        <v>1</v>
      </c>
      <c r="B16" s="14">
        <v>1141486.8728747601</v>
      </c>
      <c r="C16" s="54"/>
      <c r="D16" s="53">
        <f>(C16/B16)*100</f>
        <v>0</v>
      </c>
      <c r="G16" s="13" t="s">
        <v>1</v>
      </c>
      <c r="H16" s="14">
        <v>1141486.8728747601</v>
      </c>
      <c r="I16" s="15"/>
      <c r="J16" s="12">
        <f t="shared" si="0"/>
        <v>0</v>
      </c>
    </row>
    <row r="17" spans="1:11" x14ac:dyDescent="0.2">
      <c r="A17" s="13" t="s">
        <v>2</v>
      </c>
      <c r="B17" s="14">
        <v>1128716.25362922</v>
      </c>
      <c r="C17" s="54"/>
      <c r="D17" s="53">
        <f>(C17/B17)*100</f>
        <v>0</v>
      </c>
      <c r="G17" s="13" t="s">
        <v>2</v>
      </c>
      <c r="H17" s="14">
        <v>1128716.2536292241</v>
      </c>
      <c r="I17" s="15"/>
      <c r="J17" s="12">
        <f t="shared" si="0"/>
        <v>0</v>
      </c>
    </row>
    <row r="18" spans="1:11" ht="15" thickBot="1" x14ac:dyDescent="0.25">
      <c r="A18" s="13" t="s">
        <v>3</v>
      </c>
      <c r="B18" s="14">
        <v>1202006.33355903</v>
      </c>
      <c r="C18" s="55"/>
      <c r="D18" s="53">
        <f>(C18/B18)*100</f>
        <v>0</v>
      </c>
      <c r="G18" s="13" t="s">
        <v>3</v>
      </c>
      <c r="H18" s="14">
        <v>1202006.3335590295</v>
      </c>
      <c r="I18" s="16"/>
      <c r="J18" s="12">
        <f>(I18/H18)*100</f>
        <v>0</v>
      </c>
    </row>
    <row r="19" spans="1:11" ht="15" thickTop="1" x14ac:dyDescent="0.2"/>
    <row r="21" spans="1:11" ht="15.95" customHeight="1" thickBot="1" x14ac:dyDescent="0.25">
      <c r="D21" s="42" t="s">
        <v>0</v>
      </c>
      <c r="E21" s="43"/>
      <c r="F21" s="42" t="s">
        <v>1</v>
      </c>
      <c r="G21" s="43"/>
      <c r="H21" s="42" t="s">
        <v>2</v>
      </c>
      <c r="I21" s="43"/>
      <c r="J21" s="42" t="s">
        <v>3</v>
      </c>
      <c r="K21" s="43"/>
    </row>
    <row r="22" spans="1:11" ht="39.75" customHeight="1" thickBot="1" x14ac:dyDescent="0.25">
      <c r="A22" s="33" t="s">
        <v>6</v>
      </c>
      <c r="B22" s="34" t="s">
        <v>8</v>
      </c>
      <c r="C22" s="34" t="s">
        <v>7</v>
      </c>
      <c r="D22" s="41" t="s">
        <v>17</v>
      </c>
      <c r="E22" s="41" t="s">
        <v>10</v>
      </c>
      <c r="F22" s="35" t="s">
        <v>18</v>
      </c>
      <c r="G22" s="35" t="s">
        <v>11</v>
      </c>
      <c r="H22" s="36" t="s">
        <v>19</v>
      </c>
      <c r="I22" s="36" t="s">
        <v>12</v>
      </c>
      <c r="J22" s="35" t="s">
        <v>20</v>
      </c>
      <c r="K22" s="35" t="s">
        <v>13</v>
      </c>
    </row>
    <row r="23" spans="1:11" ht="21" customHeight="1" thickBot="1" x14ac:dyDescent="0.25">
      <c r="A23" s="22"/>
      <c r="B23" s="18"/>
      <c r="C23" s="32" t="s">
        <v>21</v>
      </c>
      <c r="D23" s="40" cm="1">
        <f t="array" ref="D23">_xlfn.LET(_xlpm.Réalisé,_xlfn.XLOOKUP(D$21,$A$15:$A$18,$D$15:$D$18,0,0,1),
_xlpm.Ind,_xlfn.XMATCH($C23,$C$3:$E$3,0,1),
_xlpm.Prime,_xlfn.CHOOSECOLS(_xlfn.XLOOKUP(1,($A$4:$A$10&lt;=_xlpm.Réalisé)*($B$4:$B$10&gt;=_xlpm.Réalisé),$C$4:$E$10,0,0,1),_xlpm.Ind),
_xlpm.Prime)</f>
        <v>0</v>
      </c>
      <c r="E23" s="40" cm="1">
        <f t="array" ref="E23">_xlfn.LET(_xlpm.Réalisé,_xlfn.XLOOKUP(D$21,$G$15:$G$18,$J$15:$J$18,0,0,1),
_xlpm.Ind,_xlfn.XMATCH($C23,$I$3:$K$3,0,1),
_xlpm.Prime,_xlfn.CHOOSECOLS(_xlfn.XLOOKUP(1,($G$4:$G$10&lt;=_xlpm.Réalisé)*($H$4:$H$10&gt;=_xlpm.Réalisé),$I$4:$K$10,0,0,1),_xlpm.Ind),
_xlpm.Prime)</f>
        <v>0</v>
      </c>
      <c r="F23" s="40" cm="1">
        <f t="array" ref="F23">_xlfn.LET(_xlpm.Réalisé,_xlfn.XLOOKUP(F$21,$A$15:$A$18,$D$15:$D$18,0,0,1),
_xlpm.Ind,_xlfn.XMATCH($C23,$C$3:$E$3,0,1),
_xlpm.Prime,_xlfn.CHOOSECOLS(_xlfn.XLOOKUP(1,($A$4:$A$10&lt;=_xlpm.Réalisé)*($B$4:$B$10&gt;=_xlpm.Réalisé),$C$4:$E$10,0,0,1),_xlpm.Ind),
_xlpm.Prime)</f>
        <v>0</v>
      </c>
      <c r="G23" s="40" cm="1">
        <f t="array" ref="G23">_xlfn.LET(_xlpm.Réalisé,_xlfn.XLOOKUP(F$21,$G$15:$G$18,$J$15:$J$18,0,0,1),
_xlpm.Ind,_xlfn.XMATCH($C23,$I$3:$K$3,0,1),
_xlpm.Prime,_xlfn.CHOOSECOLS(_xlfn.XLOOKUP(1,($G$4:$G$10&lt;=_xlpm.Réalisé)*($H$4:$H$10&gt;=_xlpm.Réalisé),$I$4:$K$10,0,0,1),_xlpm.Ind),
_xlpm.Prime)</f>
        <v>0</v>
      </c>
      <c r="H23" s="40" cm="1">
        <f t="array" ref="H23">_xlfn.LET(_xlpm.Réalisé,_xlfn.XLOOKUP(H$21,$A$15:$A$18,$D$15:$D$18,0,0,1),
_xlpm.Ind,_xlfn.XMATCH($C23,$C$3:$E$3,0,1),
_xlpm.Prime,_xlfn.CHOOSECOLS(_xlfn.XLOOKUP(1,($A$4:$A$10&lt;=_xlpm.Réalisé)*($B$4:$B$10&gt;=_xlpm.Réalisé),$C$4:$E$10,0,0,1),_xlpm.Ind),
_xlpm.Prime)</f>
        <v>0</v>
      </c>
      <c r="I23" s="40" cm="1">
        <f t="array" ref="I23">_xlfn.LET(_xlpm.Réalisé,_xlfn.XLOOKUP(H$21,$G$15:$G$18,$J$15:$J$18,0,0,1),
_xlpm.Ind,_xlfn.XMATCH($C23,$I$3:$K$3,0,1),
_xlpm.Prime,_xlfn.CHOOSECOLS(_xlfn.XLOOKUP(1,($G$4:$G$10&lt;=_xlpm.Réalisé)*($H$4:$H$10&gt;=_xlpm.Réalisé),$I$4:$K$10,0,0,1),_xlpm.Ind),
_xlpm.Prime)</f>
        <v>0</v>
      </c>
      <c r="J23" s="40" cm="1">
        <f t="array" ref="J23">_xlfn.LET(_xlpm.Réalisé,_xlfn.XLOOKUP(J$21,$A$15:$A$18,$D$15:$D$18,0,0,1),
_xlpm.Ind,_xlfn.XMATCH($C23,$C$3:$E$3,0,1),
_xlpm.Prime,_xlfn.CHOOSECOLS(_xlfn.XLOOKUP(1,($A$4:$A$10&lt;=_xlpm.Réalisé)*($B$4:$B$10&gt;=_xlpm.Réalisé),$C$4:$E$10,0,0,1),_xlpm.Ind),
_xlpm.Prime)</f>
        <v>0</v>
      </c>
      <c r="K23" s="40" cm="1">
        <f t="array" ref="K23">_xlfn.LET(_xlpm.Réalisé,_xlfn.XLOOKUP(J$21,$G$15:$G$18,$J$15:$J$18,0,0,1),
_xlpm.Ind,_xlfn.XMATCH($C23,$I$3:$K$3,0,1),
_xlpm.Prime,_xlfn.CHOOSECOLS(_xlfn.XLOOKUP(1,($G$4:$G$10&lt;=_xlpm.Réalisé)*($H$4:$H$10&gt;=_xlpm.Réalisé),$I$4:$K$10,0,0,1),_xlpm.Ind),
_xlpm.Prime)</f>
        <v>0</v>
      </c>
    </row>
    <row r="24" spans="1:11" ht="21" customHeight="1" thickBot="1" x14ac:dyDescent="0.25">
      <c r="A24" s="23"/>
      <c r="B24" s="31"/>
      <c r="C24" s="19" t="s">
        <v>22</v>
      </c>
      <c r="D24" s="51" t="e" cm="1">
        <f t="array" ref="D24">_xlfn.LET(_xlpm.Réalisé,_xlfn.XLOOKUP(D$21,$A$15:$A$18,$D$15:$D$18,0,0,1),
_xlpm.Ind,_xlfn.XMATCH($C24,$C$3:$E$3,0,1),
_xlpm.Prime,_xlfn.CHOOSECOLS(_xlfn.XLOOKUP(1,($A$4:$A$10&lt;=_xlpm.Réalisé)*($B$4:$B$10&gt;=_xlpm.Réalisé),$C$4:$E$10,0,0,1),_xlpm.Ind),
_xlpm.Prime)</f>
        <v>#VALUE!</v>
      </c>
      <c r="E24" s="51" t="e" cm="1">
        <f t="array" ref="E24">_xlfn.LET(_xlpm.Réalisé,_xlfn.XLOOKUP(D$21,$G$15:$G$18,$J$15:$J$18,0,0,1),
_xlpm.Ind,_xlfn.XMATCH($C24,$I$3:$K$3,0,1),
_xlpm.Prime,_xlfn.CHOOSECOLS(_xlfn.XLOOKUP(1,($G$4:$G$10&lt;=_xlpm.Réalisé)*($H$4:$H$10&gt;=_xlpm.Réalisé),$I$4:$K$10,0,0,1),_xlpm.Ind),
_xlpm.Prime)</f>
        <v>#VALUE!</v>
      </c>
      <c r="F24" s="51" t="e" cm="1">
        <f t="array" ref="F24">_xlfn.LET(_xlpm.Réalisé,_xlfn.XLOOKUP(F$21,$A$15:$A$18,$D$15:$D$18,0,0,1),
_xlpm.Ind,_xlfn.XMATCH($C24,$C$3:$E$3,0,1),
_xlpm.Prime,_xlfn.CHOOSECOLS(_xlfn.XLOOKUP(1,($A$4:$A$10&lt;=_xlpm.Réalisé)*($B$4:$B$10&gt;=_xlpm.Réalisé),$C$4:$E$10,0,0,1),_xlpm.Ind),
_xlpm.Prime)</f>
        <v>#VALUE!</v>
      </c>
      <c r="G24" s="51" t="e" cm="1">
        <f t="array" ref="G24">_xlfn.LET(_xlpm.Réalisé,_xlfn.XLOOKUP(F$21,$G$15:$G$18,$J$15:$J$18,0,0,1),
_xlpm.Ind,_xlfn.XMATCH($C24,$I$3:$K$3,0,1),
_xlpm.Prime,_xlfn.CHOOSECOLS(_xlfn.XLOOKUP(1,($G$4:$G$10&lt;=_xlpm.Réalisé)*($H$4:$H$10&gt;=_xlpm.Réalisé),$I$4:$K$10,0,0,1),_xlpm.Ind),
_xlpm.Prime)</f>
        <v>#VALUE!</v>
      </c>
      <c r="H24" s="51" t="e" cm="1">
        <f t="array" ref="H24">_xlfn.LET(_xlpm.Réalisé,_xlfn.XLOOKUP(H$21,$A$15:$A$18,$D$15:$D$18,0,0,1),
_xlpm.Ind,_xlfn.XMATCH($C24,$C$3:$E$3,0,1),
_xlpm.Prime,_xlfn.CHOOSECOLS(_xlfn.XLOOKUP(1,($A$4:$A$10&lt;=_xlpm.Réalisé)*($B$4:$B$10&gt;=_xlpm.Réalisé),$C$4:$E$10,0,0,1),_xlpm.Ind),
_xlpm.Prime)</f>
        <v>#VALUE!</v>
      </c>
      <c r="I24" s="51" t="e" cm="1">
        <f t="array" ref="I24">_xlfn.LET(_xlpm.Réalisé,_xlfn.XLOOKUP(H$21,$G$15:$G$18,$J$15:$J$18,0,0,1),
_xlpm.Ind,_xlfn.XMATCH($C24,$I$3:$K$3,0,1),
_xlpm.Prime,_xlfn.CHOOSECOLS(_xlfn.XLOOKUP(1,($G$4:$G$10&lt;=_xlpm.Réalisé)*($H$4:$H$10&gt;=_xlpm.Réalisé),$I$4:$K$10,0,0,1),_xlpm.Ind),
_xlpm.Prime)</f>
        <v>#VALUE!</v>
      </c>
      <c r="J24" s="51" t="e" cm="1">
        <f t="array" ref="J24">_xlfn.LET(_xlpm.Réalisé,_xlfn.XLOOKUP(J$21,$A$15:$A$18,$D$15:$D$18,0,0,1),
_xlpm.Ind,_xlfn.XMATCH($C24,$C$3:$E$3,0,1),
_xlpm.Prime,_xlfn.CHOOSECOLS(_xlfn.XLOOKUP(1,($A$4:$A$10&lt;=_xlpm.Réalisé)*($B$4:$B$10&gt;=_xlpm.Réalisé),$C$4:$E$10,0,0,1),_xlpm.Ind),
_xlpm.Prime)</f>
        <v>#VALUE!</v>
      </c>
      <c r="K24" s="51" t="e" cm="1">
        <f t="array" ref="K24">_xlfn.LET(_xlpm.Réalisé,_xlfn.XLOOKUP(J$21,$G$15:$G$18,$J$15:$J$18,0,0,1),
_xlpm.Ind,_xlfn.XMATCH($C24,$I$3:$K$3,0,1),
_xlpm.Prime,_xlfn.CHOOSECOLS(_xlfn.XLOOKUP(1,($G$4:$G$10&lt;=_xlpm.Réalisé)*($H$4:$H$10&gt;=_xlpm.Réalisé),$I$4:$K$10,0,0,1),_xlpm.Ind),
_xlpm.Prime)</f>
        <v>#VALUE!</v>
      </c>
    </row>
    <row r="25" spans="1:11" ht="21" customHeight="1" x14ac:dyDescent="0.2">
      <c r="A25" s="24"/>
      <c r="B25" s="24"/>
      <c r="C25" s="20" t="s">
        <v>23</v>
      </c>
      <c r="D25" s="40" t="e" cm="1">
        <f t="array" ref="D25">_xlfn.LET(_xlpm.Réalisé,_xlfn.XLOOKUP(D$21,$A$15:$A$18,$D$15:$D$18,0,0,1),
_xlpm.Ind,_xlfn.XMATCH($C25,$C$3:$E$3,0,1),
_xlpm.Prime,_xlfn.CHOOSECOLS(_xlfn.XLOOKUP(1,($A$4:$A$10&lt;=_xlpm.Réalisé)*($B$4:$B$10&gt;=_xlpm.Réalisé),$C$4:$E$10,0,0,1),_xlpm.Ind),
_xlpm.Prime)</f>
        <v>#VALUE!</v>
      </c>
      <c r="E25" s="40" t="e" cm="1">
        <f t="array" ref="E25">_xlfn.LET(_xlpm.Réalisé,_xlfn.XLOOKUP(D$21,$G$15:$G$18,$J$15:$J$18,0,0,1),
_xlpm.Ind,_xlfn.XMATCH($C25,$I$3:$K$3,0,1),
_xlpm.Prime,_xlfn.CHOOSECOLS(_xlfn.XLOOKUP(1,($G$4:$G$10&lt;=_xlpm.Réalisé)*($H$4:$H$10&gt;=_xlpm.Réalisé),$I$4:$K$10,0,0,1),_xlpm.Ind),
_xlpm.Prime)</f>
        <v>#VALUE!</v>
      </c>
      <c r="F25" s="40" t="e" cm="1">
        <f t="array" ref="F25">_xlfn.LET(_xlpm.Réalisé,_xlfn.XLOOKUP(F$21,$A$15:$A$18,$D$15:$D$18,0,0,1),
_xlpm.Ind,_xlfn.XMATCH($C25,$C$3:$E$3,0,1),
_xlpm.Prime,_xlfn.CHOOSECOLS(_xlfn.XLOOKUP(1,($A$4:$A$10&lt;=_xlpm.Réalisé)*($B$4:$B$10&gt;=_xlpm.Réalisé),$C$4:$E$10,0,0,1),_xlpm.Ind),
_xlpm.Prime)</f>
        <v>#VALUE!</v>
      </c>
      <c r="G25" s="40" t="e" cm="1">
        <f t="array" ref="G25">_xlfn.LET(_xlpm.Réalisé,_xlfn.XLOOKUP(F$21,$G$15:$G$18,$J$15:$J$18,0,0,1),
_xlpm.Ind,_xlfn.XMATCH($C25,$I$3:$K$3,0,1),
_xlpm.Prime,_xlfn.CHOOSECOLS(_xlfn.XLOOKUP(1,($G$4:$G$10&lt;=_xlpm.Réalisé)*($H$4:$H$10&gt;=_xlpm.Réalisé),$I$4:$K$10,0,0,1),_xlpm.Ind),
_xlpm.Prime)</f>
        <v>#VALUE!</v>
      </c>
      <c r="H25" s="40" t="e" cm="1">
        <f t="array" ref="H25">_xlfn.LET(_xlpm.Réalisé,_xlfn.XLOOKUP(H$21,$A$15:$A$18,$D$15:$D$18,0,0,1),
_xlpm.Ind,_xlfn.XMATCH($C25,$C$3:$E$3,0,1),
_xlpm.Prime,_xlfn.CHOOSECOLS(_xlfn.XLOOKUP(1,($A$4:$A$10&lt;=_xlpm.Réalisé)*($B$4:$B$10&gt;=_xlpm.Réalisé),$C$4:$E$10,0,0,1),_xlpm.Ind),
_xlpm.Prime)</f>
        <v>#VALUE!</v>
      </c>
      <c r="I25" s="40" t="e" cm="1">
        <f t="array" ref="I25">_xlfn.LET(_xlpm.Réalisé,_xlfn.XLOOKUP(H$21,$G$15:$G$18,$J$15:$J$18,0,0,1),
_xlpm.Ind,_xlfn.XMATCH($C25,$I$3:$K$3,0,1),
_xlpm.Prime,_xlfn.CHOOSECOLS(_xlfn.XLOOKUP(1,($G$4:$G$10&lt;=_xlpm.Réalisé)*($H$4:$H$10&gt;=_xlpm.Réalisé),$I$4:$K$10,0,0,1),_xlpm.Ind),
_xlpm.Prime)</f>
        <v>#VALUE!</v>
      </c>
      <c r="J25" s="40" t="e" cm="1">
        <f t="array" ref="J25">_xlfn.LET(_xlpm.Réalisé,_xlfn.XLOOKUP(J$21,$A$15:$A$18,$D$15:$D$18,0,0,1),
_xlpm.Ind,_xlfn.XMATCH($C25,$C$3:$E$3,0,1),
_xlpm.Prime,_xlfn.CHOOSECOLS(_xlfn.XLOOKUP(1,($A$4:$A$10&lt;=_xlpm.Réalisé)*($B$4:$B$10&gt;=_xlpm.Réalisé),$C$4:$E$10,0,0,1),_xlpm.Ind),
_xlpm.Prime)</f>
        <v>#VALUE!</v>
      </c>
      <c r="K25" s="40" t="e" cm="1">
        <f t="array" ref="K25">_xlfn.LET(_xlpm.Réalisé,_xlfn.XLOOKUP(J$21,$G$15:$G$18,$J$15:$J$18,0,0,1),
_xlpm.Ind,_xlfn.XMATCH($C25,$I$3:$K$3,0,1),
_xlpm.Prime,_xlfn.CHOOSECOLS(_xlfn.XLOOKUP(1,($G$4:$G$10&lt;=_xlpm.Réalisé)*($H$4:$H$10&gt;=_xlpm.Réalisé),$I$4:$K$10,0,0,1),_xlpm.Ind),
_xlpm.Prime)</f>
        <v>#VALUE!</v>
      </c>
    </row>
    <row r="26" spans="1:11" ht="21" customHeight="1" x14ac:dyDescent="0.2">
      <c r="A26" s="23"/>
      <c r="B26" s="23"/>
      <c r="C26" s="19"/>
      <c r="D26" s="26"/>
      <c r="E26" s="26"/>
      <c r="F26" s="21"/>
      <c r="G26" s="26"/>
      <c r="H26" s="21"/>
      <c r="I26" s="26"/>
      <c r="J26" s="21"/>
      <c r="K26" s="26"/>
    </row>
    <row r="27" spans="1:11" ht="21" customHeight="1" x14ac:dyDescent="0.2">
      <c r="A27" s="24"/>
      <c r="B27" s="24"/>
      <c r="C27" s="20"/>
      <c r="D27" s="27"/>
      <c r="E27" s="27"/>
      <c r="F27" s="17"/>
      <c r="G27" s="27"/>
      <c r="H27" s="17"/>
      <c r="I27" s="27"/>
      <c r="J27" s="17"/>
      <c r="K27" s="27"/>
    </row>
    <row r="28" spans="1:11" ht="21" customHeight="1" x14ac:dyDescent="0.2">
      <c r="A28" s="23"/>
      <c r="B28" s="23"/>
      <c r="C28" s="19"/>
      <c r="D28" s="26"/>
      <c r="E28" s="26"/>
      <c r="F28" s="21"/>
      <c r="G28" s="26"/>
      <c r="H28" s="21"/>
      <c r="I28" s="26"/>
      <c r="J28" s="21"/>
      <c r="K28" s="26"/>
    </row>
    <row r="29" spans="1:11" ht="21" customHeight="1" x14ac:dyDescent="0.2">
      <c r="A29" s="24"/>
      <c r="B29" s="24"/>
      <c r="C29" s="20"/>
      <c r="D29" s="27"/>
      <c r="E29" s="27"/>
      <c r="F29" s="17"/>
      <c r="G29" s="27"/>
      <c r="H29" s="17"/>
      <c r="I29" s="27"/>
      <c r="J29" s="17"/>
      <c r="K29" s="27"/>
    </row>
    <row r="30" spans="1:11" ht="21" customHeight="1" thickBot="1" x14ac:dyDescent="0.25">
      <c r="A30" s="25"/>
      <c r="B30" s="25"/>
      <c r="C30" s="29"/>
      <c r="D30" s="28"/>
      <c r="E30" s="28"/>
      <c r="F30" s="30"/>
      <c r="G30" s="28"/>
      <c r="H30" s="30"/>
      <c r="I30" s="28"/>
      <c r="J30" s="30"/>
      <c r="K30" s="28"/>
    </row>
  </sheetData>
  <mergeCells count="9">
    <mergeCell ref="G3:H3"/>
    <mergeCell ref="A1:K1"/>
    <mergeCell ref="A3:B3"/>
    <mergeCell ref="D21:E21"/>
    <mergeCell ref="F21:G21"/>
    <mergeCell ref="H21:I21"/>
    <mergeCell ref="J21:K21"/>
    <mergeCell ref="B13:D13"/>
    <mergeCell ref="H13:J13"/>
  </mergeCells>
  <dataValidations count="1">
    <dataValidation type="list" allowBlank="1" showInputMessage="1" showErrorMessage="1" sqref="C23:C30" xr:uid="{D862FD21-4AA1-4875-8965-8C832FD34A7F}">
      <formula1>"Chargé(e) de clientèle, Adjoint, District Manager"</formula1>
    </dataValidation>
  </dataValidations>
  <pageMargins left="0.7" right="0.7" top="0.75" bottom="0.75" header="0.3" footer="0.3"/>
  <pageSetup paperSize="9" scale="32" orientation="portrait" r:id="rId1"/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TM16400571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VIERGE</vt:lpstr>
      <vt:lpstr>VIERGE!Zone_d_impression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2022-12-15T20:48:04Z</dcterms:created>
  <dcterms:modified xsi:type="dcterms:W3CDTF">2026-02-19T08:34:26Z</dcterms:modified>
</cp:coreProperties>
</file>