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MOTTAIS.LEPRATIQUE\Desktop\"/>
    </mc:Choice>
  </mc:AlternateContent>
  <xr:revisionPtr revIDLastSave="0" documentId="13_ncr:1_{D605F156-1846-49ED-A8B0-EC694C05D86B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3" r:id="rId1"/>
    <sheet name="Feuil2" sheetId="4" r:id="rId2"/>
    <sheet name="Feuil3" sheetId="5" r:id="rId3"/>
    <sheet name="explications" sheetId="6" r:id="rId4"/>
  </sheets>
  <definedNames>
    <definedName name="_xlnm._FilterDatabase" localSheetId="0" hidden="1">Feuil1!$A$1:$AM$37</definedName>
  </definedNames>
  <calcPr calcId="181029"/>
</workbook>
</file>

<file path=xl/calcChain.xml><?xml version="1.0" encoding="utf-8"?>
<calcChain xmlns="http://schemas.openxmlformats.org/spreadsheetml/2006/main">
  <c r="I34" i="4" l="1"/>
  <c r="I44" i="4" l="1"/>
  <c r="I43" i="4"/>
  <c r="I42" i="4"/>
  <c r="I41" i="4"/>
  <c r="I40" i="4"/>
  <c r="I39" i="4"/>
  <c r="I12" i="4"/>
  <c r="I38" i="4"/>
  <c r="I37" i="4"/>
  <c r="I35" i="4"/>
</calcChain>
</file>

<file path=xl/sharedStrings.xml><?xml version="1.0" encoding="utf-8"?>
<sst xmlns="http://schemas.openxmlformats.org/spreadsheetml/2006/main" count="780" uniqueCount="136">
  <si>
    <t>Blocages</t>
  </si>
  <si>
    <t>Nb Relances</t>
  </si>
  <si>
    <t>Dernière Relance</t>
  </si>
  <si>
    <t>Numéro Devis</t>
  </si>
  <si>
    <t>Indice Devis</t>
  </si>
  <si>
    <t>Date Ouv.</t>
  </si>
  <si>
    <t>Date Appel d'Offres</t>
  </si>
  <si>
    <t>Code pièce</t>
  </si>
  <si>
    <t>Délai</t>
  </si>
  <si>
    <t>Date validité</t>
  </si>
  <si>
    <t>Client</t>
  </si>
  <si>
    <t>Nom du client</t>
  </si>
  <si>
    <t>Code postal</t>
  </si>
  <si>
    <t>Région</t>
  </si>
  <si>
    <t xml:space="preserve">DEVIS                                             </t>
  </si>
  <si>
    <t>Code employé</t>
  </si>
  <si>
    <t>Nom employé</t>
  </si>
  <si>
    <t>Resp. Achat</t>
  </si>
  <si>
    <t>Affaire associée</t>
  </si>
  <si>
    <t>Date Affaire</t>
  </si>
  <si>
    <t>Qté devis/aff.</t>
  </si>
  <si>
    <t>Mt devis/aff.</t>
  </si>
  <si>
    <t>Service</t>
  </si>
  <si>
    <t>Activité</t>
  </si>
  <si>
    <t>Etat offre</t>
  </si>
  <si>
    <t>Etat pièce</t>
  </si>
  <si>
    <t>Référence Appel Offres</t>
  </si>
  <si>
    <t>Durée</t>
  </si>
  <si>
    <t>Désignation 1</t>
  </si>
  <si>
    <t>Désignation 2</t>
  </si>
  <si>
    <t>Désignation 3</t>
  </si>
  <si>
    <t>Tps traitement : date enreg. devis/impr.</t>
  </si>
  <si>
    <t>Date Début</t>
  </si>
  <si>
    <t>Tps traitement : date début devis/ impr.</t>
  </si>
  <si>
    <t>Date Rep. Souhaitée</t>
  </si>
  <si>
    <t>Date Accord 
Sce Tech. Comm (Repres)</t>
  </si>
  <si>
    <t>Date Edition</t>
  </si>
  <si>
    <t>Tps réponse : date début devis/date accord</t>
  </si>
  <si>
    <t/>
  </si>
  <si>
    <t>B</t>
  </si>
  <si>
    <t>956A3277 P23 REV B</t>
  </si>
  <si>
    <t>31300</t>
  </si>
  <si>
    <t>OCCITANIE</t>
  </si>
  <si>
    <t>109</t>
  </si>
  <si>
    <t>Réceptionné</t>
  </si>
  <si>
    <t>Commandé / Inj.</t>
  </si>
  <si>
    <t>BAGUE DE CONTROLE</t>
  </si>
  <si>
    <t>49243</t>
  </si>
  <si>
    <t>PAYS DE LA LOIRE</t>
  </si>
  <si>
    <t>En cours</t>
  </si>
  <si>
    <t>BOUCHON</t>
  </si>
  <si>
    <t>A</t>
  </si>
  <si>
    <t>2019-38959 V1.0#REP21</t>
  </si>
  <si>
    <t>94157</t>
  </si>
  <si>
    <t>ÎLE-DE-FRANCE</t>
  </si>
  <si>
    <t>2019-38960 V1.0#REP20</t>
  </si>
  <si>
    <t>ELH-1999-008094 V2.0#REP03</t>
  </si>
  <si>
    <t>ELH-1999-008101 V2.0#REP02</t>
  </si>
  <si>
    <t>D001624 C</t>
  </si>
  <si>
    <t>77400</t>
  </si>
  <si>
    <t>D002359 B</t>
  </si>
  <si>
    <t>D006644 C</t>
  </si>
  <si>
    <t>D3868 A</t>
  </si>
  <si>
    <t>D3870 A</t>
  </si>
  <si>
    <t>DVL0240025 A</t>
  </si>
  <si>
    <t>D004379 B</t>
  </si>
  <si>
    <t>E002638 D</t>
  </si>
  <si>
    <t>98F53103006200</t>
  </si>
  <si>
    <t>44160</t>
  </si>
  <si>
    <t>98F53103006268</t>
  </si>
  <si>
    <t>98F53103006284</t>
  </si>
  <si>
    <t>ELH-1991-064597 V4.0</t>
  </si>
  <si>
    <t>157</t>
  </si>
  <si>
    <t>ELH-1990-001698 V4.0#REP962</t>
  </si>
  <si>
    <t>Au : 24/03/2025</t>
  </si>
  <si>
    <t>ELH-1990-009934 V4.0#REP1024</t>
  </si>
  <si>
    <t>ELH-1995-042821 V3.0#REP1025</t>
  </si>
  <si>
    <t>40 1053B</t>
  </si>
  <si>
    <t>72650</t>
  </si>
  <si>
    <t>208927 ENS REP 1-IND A</t>
  </si>
  <si>
    <t>72406</t>
  </si>
  <si>
    <t>208927 ENS REP 2-IND A</t>
  </si>
  <si>
    <t>208927 ENS-IND A</t>
  </si>
  <si>
    <t>15 2256</t>
  </si>
  <si>
    <t>084643-03</t>
  </si>
  <si>
    <t>44151</t>
  </si>
  <si>
    <t>159</t>
  </si>
  <si>
    <t>084643-10C</t>
  </si>
  <si>
    <t>084643-20C</t>
  </si>
  <si>
    <t>084643C</t>
  </si>
  <si>
    <t>37751-01</t>
  </si>
  <si>
    <t>72700</t>
  </si>
  <si>
    <t>37751-01.</t>
  </si>
  <si>
    <t>153439A - PROTO</t>
  </si>
  <si>
    <t>33610</t>
  </si>
  <si>
    <t>NOUVELLE-AQUITAINE</t>
  </si>
  <si>
    <t>153439A - SERIE</t>
  </si>
  <si>
    <t>AA</t>
  </si>
  <si>
    <t>BB</t>
  </si>
  <si>
    <t>CC</t>
  </si>
  <si>
    <t>DD</t>
  </si>
  <si>
    <t>AAAA</t>
  </si>
  <si>
    <t>EE</t>
  </si>
  <si>
    <t>FF</t>
  </si>
  <si>
    <t>GG</t>
  </si>
  <si>
    <t>HH</t>
  </si>
  <si>
    <t>II</t>
  </si>
  <si>
    <t>JJ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</si>
  <si>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</si>
  <si>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</si>
  <si>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</si>
  <si>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</si>
  <si>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</si>
  <si>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</si>
  <si>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</si>
  <si>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</si>
  <si>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</si>
  <si>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MR</t>
  </si>
  <si>
    <t>XXXX</t>
  </si>
  <si>
    <t>AAAAA</t>
  </si>
  <si>
    <t>BBBBB</t>
  </si>
  <si>
    <t>CCCCC</t>
  </si>
  <si>
    <t>DDDDD</t>
  </si>
  <si>
    <t>EEEEE</t>
  </si>
  <si>
    <t>FFFFF</t>
  </si>
  <si>
    <t>GGGGG</t>
  </si>
  <si>
    <t>HHHHH</t>
  </si>
  <si>
    <t>IIIII</t>
  </si>
  <si>
    <t>JJJJJ</t>
  </si>
  <si>
    <t>KKKKK</t>
  </si>
  <si>
    <t>LLLLL</t>
  </si>
  <si>
    <t>Bonjour à la communauté, je viens vers vous ce jour pour différents calculs et graphiques dont j'ai besoin sur un fichier EXCEL.
Sur le fichier joint, je voudrais calculer, en mettant à jour régulièrement la "feuille 1" avoir les calculs automatiques dans la feuille 2 de mes besoins &amp; ajouter en feuille 3 les graphiques de ces données.
Feuille 1, toutes les données de base
Feuilles 2, je voudrais avoir tous les résultats &amp; connaitre:
- le nombre de devis réalisés sur toutes la période sur 1 mois complet en tenant compte de la personne qui a réalisé le devis (2 mois présents dans l'exemple), colonnes E, G &amp; Q
--&gt;12 devis en janvier &amp; 2 devis en février dans l'exemple, soit 1 devis pour 127, 6 devis pour 109, 2 devis pour 157, 3 devis pour 159 &amp; 2 devis pour 109 en février
- le nombre de devis qui ont été passé en commande sur 1 mois complet en tenant compte de la personne qui a réalisé le devis (2 mois présents dans l'exemple), colonne E, Q, T &amp; U car quand un devis est passé en commande, il y a un numéro d'affaire qui est attribué à la ligne et le mois peut changer
--&gt;8 devis en janvier &amp; 1 devis en février dans l'exemple, soit 1 devis pour 127, 3 devis pour 109, 1 devis pour 157, 3 devis pour 159 &amp; 1 devis pour 109 en février
- le montant des devis réalisés sur toutes la période sur 1 mois complet en tenant compte de la personne qui a réalisé le devis (2 mois présents dans l'exemple), colonnes E, G, Q &amp; W
--&gt;en Janvier, 6086.15 pour 127, 15744.76 pour 109, 4745.15 pour 157 &amp; 6611.70 pour 159 &amp; en février, 2392.82 pour 109
- le montant des devis qui ont été passé en commande sur 1 mois complet en tenant compte de la personne qui a réalisé le devis (2 mois présents dans l'exemple), colonne E, Q, T &amp; U car quand un devis est passé en commande, il y a un numéro d'affaire qui est attribué à la ligne et le mois peut changer
--&gt;en Janvier, 5356.47 pour 127, 1923.06 pour 109, 637.77 pour 157 &amp; 6611.70 pour 159 &amp; en février, 963.90 pour 109
- Avoir la même chose sur les 4 demandes ci-dessus mais avec le nombre de lignes par devis car il y a plusieurs lignes par devis
-&gt; Exemple ci-dessous pour le 1er paragraphe pour le nombre de lignes ouvertes par personnes:
--&gt; En janvier, 4 lignes pour 127, 10 lignes pour 109, 7 lignes pour 157 &amp; 9 lignes pour 159 &amp; en février, 6 lignes pour 109
J'espère avoir été assez clair avec toutes ces demandes mais je ne sais pas faire ca!
Merci d'avance pour ceux qui se pencheront sur mon problème.
Stéphane.</t>
  </si>
  <si>
    <t>nombre de devis complet toute période</t>
  </si>
  <si>
    <t>CA devis par mois</t>
  </si>
  <si>
    <t>CA devis par mois pour employe</t>
  </si>
  <si>
    <t>nombre de devis par mois pour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</si>
</sst>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  &quot;"/>
  </numFmts>
  <fonts count="5" x14ac:knownFonts="1">
    <font>
      <sz val="10"/>
      <name val="Arial"/>
      <charset val="1"/>
    </font>
    <font>
      <sz val="8"/>
      <color indexed="1"/>
      <name val="Segoe UI"/>
      <family val="2"/>
    </font>
    <font>
      <sz val="8"/>
      <color indexed="0"/>
      <name val="Segoe UI"/>
      <family val="2"/>
    </font>
    <font>
      <sz val="8"/>
      <color indexed="0"/>
      <name val="Segoe U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4C6B76"/>
      </patternFill>
    </fill>
    <fill>
      <patternFill patternType="solid">
        <fgColor indexed="1"/>
      </patternFill>
    </fill>
    <fill>
      <patternFill patternType="solid">
        <fgColor rgb="FFF2F4F4"/>
      </patternFill>
    </fill>
  </fills>
  <borders count="1">
    <border>
      <left/>
      <right/>
      <top/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21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2" fillId="3" borderId="0" xfId="0" applyNumberFormat="1" applyFont="1" applyFill="1" applyBorder="1" applyAlignment="1" applyProtection="1">
      <alignment horizontal="center" vertical="center"/>
    </xf>
    <xf numFmtId="0" fontId="2" fillId="4" borderId="0" xfId="0" applyNumberFormat="1" applyFont="1" applyFill="1" applyBorder="1" applyAlignment="1" applyProtection="1">
      <alignment horizontal="center" vertical="center"/>
    </xf>
    <xf numFmtId="3" fontId="2" fillId="3" borderId="0" xfId="0" applyNumberFormat="1" applyFont="1" applyFill="1" applyBorder="1" applyAlignment="1" applyProtection="1">
      <alignment horizontal="center" vertical="center"/>
    </xf>
    <xf numFmtId="14" fontId="2" fillId="3" borderId="0" xfId="0" applyNumberFormat="1" applyFont="1" applyFill="1" applyBorder="1" applyAlignment="1" applyProtection="1">
      <alignment horizontal="center" vertical="center"/>
    </xf>
    <xf numFmtId="0" fontId="3" fillId="3" borderId="0" xfId="0" applyNumberFormat="1" applyFont="1" applyFill="1" applyBorder="1" applyAlignment="1" applyProtection="1">
      <alignment horizontal="center" vertical="center"/>
    </xf>
    <xf numFmtId="0" fontId="3" fillId="4" borderId="0" xfId="0" applyNumberFormat="1" applyFont="1" applyFill="1" applyBorder="1" applyAlignment="1" applyProtection="1">
      <alignment horizontal="center" vertical="center"/>
    </xf>
    <xf numFmtId="4" fontId="2" fillId="3" borderId="0" xfId="0" applyNumberFormat="1" applyFont="1" applyFill="1" applyBorder="1" applyAlignment="1" applyProtection="1">
      <alignment horizontal="center" vertical="center"/>
    </xf>
    <xf numFmtId="164" fontId="2" fillId="3" borderId="0" xfId="0" applyNumberFormat="1" applyFont="1" applyFill="1" applyBorder="1" applyAlignment="1" applyProtection="1">
      <alignment horizontal="center" vertical="center"/>
    </xf>
    <xf numFmtId="3" fontId="2" fillId="4" borderId="0" xfId="0" applyNumberFormat="1" applyFont="1" applyFill="1" applyBorder="1" applyAlignment="1" applyProtection="1">
      <alignment horizontal="center" vertical="center"/>
    </xf>
    <xf numFmtId="14" fontId="2" fillId="4" borderId="0" xfId="0" applyNumberFormat="1" applyFont="1" applyFill="1" applyBorder="1" applyAlignment="1" applyProtection="1">
      <alignment horizontal="center" vertical="center"/>
    </xf>
    <xf numFmtId="4" fontId="2" fillId="4" borderId="0" xfId="0" applyNumberFormat="1" applyFont="1" applyFill="1" applyBorder="1" applyAlignment="1" applyProtection="1">
      <alignment horizontal="center" vertical="center"/>
    </xf>
    <xf numFmtId="164" fontId="2" fillId="4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left" vertical="top" wrapText="1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4C6B76"/>
      <rgbColor rgb="00F2F4F4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753B52-3675-46DE-A1B3-2CB75F384636}">
  <sheetPr filterMode="1"/>
  <dimension ref="A1:AM37"/>
  <sheetViews>
    <sheetView zoomScaleNormal="100" workbookViewId="0">
      <selection activeCell="P46" sqref="P46"/>
    </sheetView>
  </sheetViews>
  <sheetFormatPr baseColWidth="10" defaultRowHeight="15" customHeight="1" x14ac:dyDescent="0.2"/>
  <cols>
    <col min="1" max="4" width="1.7109375" style="14" customWidth="1"/>
    <col min="5" max="5" width="20.7109375" style="14" customWidth="1"/>
    <col min="6" max="6" width="1.7109375" style="14" customWidth="1"/>
    <col min="7" max="7" width="20.7109375" style="14" customWidth="1"/>
    <col min="8" max="16" width="1.7109375" style="14" customWidth="1"/>
    <col min="17" max="18" width="20.7109375" style="14" customWidth="1"/>
    <col min="19" max="19" width="1.7109375" style="14" customWidth="1"/>
    <col min="20" max="21" width="20.7109375" style="14" customWidth="1"/>
    <col min="22" max="22" width="1.7109375" style="14" customWidth="1"/>
    <col min="23" max="23" width="20.7109375" style="14" customWidth="1"/>
    <col min="24" max="40" width="1.7109375" style="14" customWidth="1"/>
    <col min="41" max="16384" width="11.42578125" style="14"/>
  </cols>
  <sheetData>
    <row r="1" spans="1:39" ht="20.25" customHeight="1" x14ac:dyDescent="0.2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</row>
    <row r="2" spans="1:39" ht="14.25" hidden="1" customHeight="1" x14ac:dyDescent="0.2">
      <c r="A2" s="3">
        <v>0</v>
      </c>
      <c r="B2" s="3"/>
      <c r="C2" s="10" t="s">
        <v>38</v>
      </c>
      <c r="D2" s="11"/>
      <c r="E2" s="10">
        <v>54566</v>
      </c>
      <c r="F2" s="3"/>
      <c r="G2" s="11">
        <v>45659</v>
      </c>
      <c r="H2" s="11">
        <v>45659</v>
      </c>
      <c r="I2" s="3" t="s">
        <v>71</v>
      </c>
      <c r="J2" s="3"/>
      <c r="K2" s="11"/>
      <c r="L2" s="7" t="s">
        <v>106</v>
      </c>
      <c r="M2" s="7" t="s">
        <v>115</v>
      </c>
      <c r="N2" s="3" t="s">
        <v>53</v>
      </c>
      <c r="O2" s="3" t="s">
        <v>54</v>
      </c>
      <c r="P2" s="3"/>
      <c r="Q2" s="3" t="s">
        <v>72</v>
      </c>
      <c r="R2" s="7" t="s">
        <v>99</v>
      </c>
      <c r="S2" s="7" t="s">
        <v>117</v>
      </c>
      <c r="T2" s="10">
        <v>129098</v>
      </c>
      <c r="U2" s="11">
        <v>45663</v>
      </c>
      <c r="V2" s="12">
        <v>1</v>
      </c>
      <c r="W2" s="13">
        <v>637.77</v>
      </c>
      <c r="X2" s="3"/>
      <c r="Y2" s="7" t="s">
        <v>118</v>
      </c>
      <c r="Z2" s="3" t="s">
        <v>44</v>
      </c>
      <c r="AA2" s="3" t="s">
        <v>45</v>
      </c>
      <c r="AB2" s="7" t="s">
        <v>119</v>
      </c>
      <c r="AC2" s="10" t="s">
        <v>38</v>
      </c>
      <c r="AD2" s="6" t="s">
        <v>51</v>
      </c>
      <c r="AE2" s="6" t="s">
        <v>51</v>
      </c>
      <c r="AF2" s="6" t="s">
        <v>51</v>
      </c>
      <c r="AG2" s="10" t="s">
        <v>38</v>
      </c>
      <c r="AH2" s="11"/>
      <c r="AI2" s="10" t="s">
        <v>38</v>
      </c>
      <c r="AJ2" s="11"/>
      <c r="AK2" s="11">
        <v>45659</v>
      </c>
      <c r="AL2" s="11">
        <v>45659</v>
      </c>
      <c r="AM2" s="10" t="s">
        <v>38</v>
      </c>
    </row>
    <row r="3" spans="1:39" ht="14.25" customHeight="1" x14ac:dyDescent="0.2">
      <c r="A3" s="3">
        <v>0</v>
      </c>
      <c r="B3" s="3"/>
      <c r="C3" s="10" t="s">
        <v>38</v>
      </c>
      <c r="D3" s="11"/>
      <c r="E3" s="10">
        <v>54402</v>
      </c>
      <c r="F3" s="3" t="s">
        <v>39</v>
      </c>
      <c r="G3" s="11">
        <v>45664</v>
      </c>
      <c r="H3" s="11">
        <v>45664</v>
      </c>
      <c r="I3" s="3" t="s">
        <v>46</v>
      </c>
      <c r="J3" s="3"/>
      <c r="K3" s="11"/>
      <c r="L3" s="7" t="s">
        <v>97</v>
      </c>
      <c r="M3" s="7" t="s">
        <v>101</v>
      </c>
      <c r="N3" s="3" t="s">
        <v>47</v>
      </c>
      <c r="O3" s="3" t="s">
        <v>48</v>
      </c>
      <c r="P3" s="3"/>
      <c r="Q3" s="3" t="s">
        <v>43</v>
      </c>
      <c r="R3" s="6" t="s">
        <v>97</v>
      </c>
      <c r="S3" s="7" t="s">
        <v>117</v>
      </c>
      <c r="T3" s="10" t="s">
        <v>38</v>
      </c>
      <c r="U3" s="11"/>
      <c r="V3" s="12">
        <v>1</v>
      </c>
      <c r="W3" s="13">
        <v>330</v>
      </c>
      <c r="X3" s="3"/>
      <c r="Y3" s="7" t="s">
        <v>118</v>
      </c>
      <c r="Z3" s="3" t="s">
        <v>44</v>
      </c>
      <c r="AA3" s="3" t="s">
        <v>49</v>
      </c>
      <c r="AB3" s="7" t="s">
        <v>128</v>
      </c>
      <c r="AC3" s="10" t="s">
        <v>38</v>
      </c>
      <c r="AD3" s="6" t="s">
        <v>51</v>
      </c>
      <c r="AE3" s="6" t="s">
        <v>51</v>
      </c>
      <c r="AF3" s="6" t="s">
        <v>51</v>
      </c>
      <c r="AG3" s="10" t="s">
        <v>38</v>
      </c>
      <c r="AH3" s="11"/>
      <c r="AI3" s="10" t="s">
        <v>38</v>
      </c>
      <c r="AJ3" s="11"/>
      <c r="AK3" s="11">
        <v>45614</v>
      </c>
      <c r="AL3" s="11">
        <v>45664</v>
      </c>
      <c r="AM3" s="10" t="s">
        <v>38</v>
      </c>
    </row>
    <row r="4" spans="1:39" ht="14.25" customHeight="1" x14ac:dyDescent="0.2">
      <c r="A4" s="3">
        <v>0</v>
      </c>
      <c r="B4" s="3"/>
      <c r="C4" s="10" t="s">
        <v>38</v>
      </c>
      <c r="D4" s="11"/>
      <c r="E4" s="10">
        <v>54402</v>
      </c>
      <c r="F4" s="3" t="s">
        <v>39</v>
      </c>
      <c r="G4" s="11">
        <v>45664</v>
      </c>
      <c r="H4" s="11">
        <v>45664</v>
      </c>
      <c r="I4" s="3" t="s">
        <v>50</v>
      </c>
      <c r="J4" s="3"/>
      <c r="K4" s="11"/>
      <c r="L4" s="7" t="s">
        <v>97</v>
      </c>
      <c r="M4" s="7" t="s">
        <v>101</v>
      </c>
      <c r="N4" s="3" t="s">
        <v>47</v>
      </c>
      <c r="O4" s="3" t="s">
        <v>48</v>
      </c>
      <c r="P4" s="3"/>
      <c r="Q4" s="3" t="s">
        <v>43</v>
      </c>
      <c r="R4" s="6" t="s">
        <v>97</v>
      </c>
      <c r="S4" s="7" t="s">
        <v>117</v>
      </c>
      <c r="T4" s="10" t="s">
        <v>38</v>
      </c>
      <c r="U4" s="11"/>
      <c r="V4" s="12">
        <v>8</v>
      </c>
      <c r="W4" s="13">
        <v>473.04</v>
      </c>
      <c r="X4" s="3"/>
      <c r="Y4" s="7" t="s">
        <v>118</v>
      </c>
      <c r="Z4" s="3" t="s">
        <v>44</v>
      </c>
      <c r="AA4" s="3" t="s">
        <v>49</v>
      </c>
      <c r="AB4" s="7" t="s">
        <v>128</v>
      </c>
      <c r="AC4" s="10" t="s">
        <v>38</v>
      </c>
      <c r="AD4" s="6" t="s">
        <v>51</v>
      </c>
      <c r="AE4" s="6" t="s">
        <v>51</v>
      </c>
      <c r="AF4" s="6" t="s">
        <v>51</v>
      </c>
      <c r="AG4" s="10" t="s">
        <v>38</v>
      </c>
      <c r="AH4" s="11"/>
      <c r="AI4" s="10" t="s">
        <v>38</v>
      </c>
      <c r="AJ4" s="11"/>
      <c r="AK4" s="11">
        <v>45614</v>
      </c>
      <c r="AL4" s="11">
        <v>45664</v>
      </c>
      <c r="AM4" s="10" t="s">
        <v>38</v>
      </c>
    </row>
    <row r="5" spans="1:39" ht="14.25" customHeight="1" x14ac:dyDescent="0.2">
      <c r="A5" s="2">
        <v>0</v>
      </c>
      <c r="B5" s="2"/>
      <c r="C5" s="4" t="s">
        <v>38</v>
      </c>
      <c r="D5" s="5"/>
      <c r="E5" s="4">
        <v>54402</v>
      </c>
      <c r="F5" s="2" t="s">
        <v>39</v>
      </c>
      <c r="G5" s="5">
        <v>45664</v>
      </c>
      <c r="H5" s="5">
        <v>45664</v>
      </c>
      <c r="I5" s="2" t="s">
        <v>50</v>
      </c>
      <c r="J5" s="2"/>
      <c r="K5" s="5"/>
      <c r="L5" s="6" t="s">
        <v>97</v>
      </c>
      <c r="M5" s="6" t="s">
        <v>101</v>
      </c>
      <c r="N5" s="2" t="s">
        <v>47</v>
      </c>
      <c r="O5" s="2" t="s">
        <v>48</v>
      </c>
      <c r="P5" s="2"/>
      <c r="Q5" s="2" t="s">
        <v>43</v>
      </c>
      <c r="R5" s="6" t="s">
        <v>97</v>
      </c>
      <c r="S5" s="7" t="s">
        <v>117</v>
      </c>
      <c r="T5" s="4" t="s">
        <v>38</v>
      </c>
      <c r="U5" s="5"/>
      <c r="V5" s="8">
        <v>8</v>
      </c>
      <c r="W5" s="9">
        <v>542.55999999999995</v>
      </c>
      <c r="X5" s="2"/>
      <c r="Y5" s="7" t="s">
        <v>118</v>
      </c>
      <c r="Z5" s="2" t="s">
        <v>44</v>
      </c>
      <c r="AA5" s="2" t="s">
        <v>49</v>
      </c>
      <c r="AB5" s="6" t="s">
        <v>128</v>
      </c>
      <c r="AC5" s="4" t="s">
        <v>38</v>
      </c>
      <c r="AD5" s="6" t="s">
        <v>51</v>
      </c>
      <c r="AE5" s="6" t="s">
        <v>51</v>
      </c>
      <c r="AF5" s="6" t="s">
        <v>51</v>
      </c>
      <c r="AG5" s="4" t="s">
        <v>38</v>
      </c>
      <c r="AH5" s="5"/>
      <c r="AI5" s="4" t="s">
        <v>38</v>
      </c>
      <c r="AJ5" s="5"/>
      <c r="AK5" s="5">
        <v>45614</v>
      </c>
      <c r="AL5" s="5">
        <v>45664</v>
      </c>
      <c r="AM5" s="4" t="s">
        <v>38</v>
      </c>
    </row>
    <row r="6" spans="1:39" ht="14.25" hidden="1" customHeight="1" x14ac:dyDescent="0.2">
      <c r="A6" s="2">
        <v>0</v>
      </c>
      <c r="B6" s="2"/>
      <c r="C6" s="4" t="s">
        <v>38</v>
      </c>
      <c r="D6" s="5"/>
      <c r="E6" s="4">
        <v>54543</v>
      </c>
      <c r="F6" s="2"/>
      <c r="G6" s="5">
        <v>45664</v>
      </c>
      <c r="H6" s="5">
        <v>45649</v>
      </c>
      <c r="I6" s="2" t="s">
        <v>58</v>
      </c>
      <c r="J6" s="2"/>
      <c r="K6" s="5"/>
      <c r="L6" s="6" t="s">
        <v>107</v>
      </c>
      <c r="M6" s="6" t="s">
        <v>116</v>
      </c>
      <c r="N6" s="2" t="s">
        <v>59</v>
      </c>
      <c r="O6" s="2" t="s">
        <v>54</v>
      </c>
      <c r="P6" s="2"/>
      <c r="Q6" s="2">
        <v>157</v>
      </c>
      <c r="R6" s="6" t="s">
        <v>99</v>
      </c>
      <c r="S6" s="7" t="s">
        <v>117</v>
      </c>
      <c r="T6" s="4" t="s">
        <v>38</v>
      </c>
      <c r="U6" s="5"/>
      <c r="V6" s="8">
        <v>6</v>
      </c>
      <c r="W6" s="9">
        <v>162.6</v>
      </c>
      <c r="X6" s="2"/>
      <c r="Y6" s="7" t="s">
        <v>118</v>
      </c>
      <c r="Z6" s="2" t="s">
        <v>44</v>
      </c>
      <c r="AA6" s="2" t="s">
        <v>49</v>
      </c>
      <c r="AB6" s="6" t="s">
        <v>129</v>
      </c>
      <c r="AC6" s="4" t="s">
        <v>38</v>
      </c>
      <c r="AD6" s="6" t="s">
        <v>51</v>
      </c>
      <c r="AE6" s="6" t="s">
        <v>51</v>
      </c>
      <c r="AF6" s="6" t="s">
        <v>51</v>
      </c>
      <c r="AG6" s="4" t="s">
        <v>38</v>
      </c>
      <c r="AH6" s="5"/>
      <c r="AI6" s="4" t="s">
        <v>38</v>
      </c>
      <c r="AJ6" s="5"/>
      <c r="AK6" s="5">
        <v>45649</v>
      </c>
      <c r="AL6" s="5">
        <v>45664</v>
      </c>
      <c r="AM6" s="4" t="s">
        <v>38</v>
      </c>
    </row>
    <row r="7" spans="1:39" ht="14.25" hidden="1" customHeight="1" x14ac:dyDescent="0.2">
      <c r="A7" s="2">
        <v>0</v>
      </c>
      <c r="B7" s="2"/>
      <c r="C7" s="4" t="s">
        <v>38</v>
      </c>
      <c r="D7" s="5"/>
      <c r="E7" s="4">
        <v>54543</v>
      </c>
      <c r="F7" s="2"/>
      <c r="G7" s="5">
        <v>45664</v>
      </c>
      <c r="H7" s="5">
        <v>45649</v>
      </c>
      <c r="I7" s="2" t="s">
        <v>61</v>
      </c>
      <c r="J7" s="2"/>
      <c r="K7" s="5"/>
      <c r="L7" s="6" t="s">
        <v>107</v>
      </c>
      <c r="M7" s="6" t="s">
        <v>116</v>
      </c>
      <c r="N7" s="2" t="s">
        <v>59</v>
      </c>
      <c r="O7" s="2" t="s">
        <v>54</v>
      </c>
      <c r="P7" s="2"/>
      <c r="Q7" s="2">
        <v>157</v>
      </c>
      <c r="R7" s="6" t="s">
        <v>99</v>
      </c>
      <c r="S7" s="7" t="s">
        <v>117</v>
      </c>
      <c r="T7" s="4" t="s">
        <v>38</v>
      </c>
      <c r="U7" s="5"/>
      <c r="V7" s="8">
        <v>2</v>
      </c>
      <c r="W7" s="9">
        <v>1596.72</v>
      </c>
      <c r="X7" s="2"/>
      <c r="Y7" s="7" t="s">
        <v>118</v>
      </c>
      <c r="Z7" s="2" t="s">
        <v>44</v>
      </c>
      <c r="AA7" s="2" t="s">
        <v>49</v>
      </c>
      <c r="AB7" s="6" t="s">
        <v>129</v>
      </c>
      <c r="AC7" s="4" t="s">
        <v>38</v>
      </c>
      <c r="AD7" s="6" t="s">
        <v>51</v>
      </c>
      <c r="AE7" s="6" t="s">
        <v>51</v>
      </c>
      <c r="AF7" s="6" t="s">
        <v>51</v>
      </c>
      <c r="AG7" s="4" t="s">
        <v>38</v>
      </c>
      <c r="AH7" s="5"/>
      <c r="AI7" s="4" t="s">
        <v>38</v>
      </c>
      <c r="AJ7" s="5"/>
      <c r="AK7" s="5">
        <v>45649</v>
      </c>
      <c r="AL7" s="5">
        <v>45664</v>
      </c>
      <c r="AM7" s="4" t="s">
        <v>38</v>
      </c>
    </row>
    <row r="8" spans="1:39" ht="14.25" hidden="1" customHeight="1" x14ac:dyDescent="0.2">
      <c r="A8" s="3">
        <v>0</v>
      </c>
      <c r="B8" s="3"/>
      <c r="C8" s="10" t="s">
        <v>38</v>
      </c>
      <c r="D8" s="11"/>
      <c r="E8" s="10">
        <v>54543</v>
      </c>
      <c r="F8" s="3"/>
      <c r="G8" s="11">
        <v>45664</v>
      </c>
      <c r="H8" s="11">
        <v>45649</v>
      </c>
      <c r="I8" s="3" t="s">
        <v>64</v>
      </c>
      <c r="J8" s="3"/>
      <c r="K8" s="11"/>
      <c r="L8" s="7" t="s">
        <v>107</v>
      </c>
      <c r="M8" s="7" t="s">
        <v>116</v>
      </c>
      <c r="N8" s="3" t="s">
        <v>59</v>
      </c>
      <c r="O8" s="3" t="s">
        <v>54</v>
      </c>
      <c r="P8" s="3"/>
      <c r="Q8" s="3">
        <v>157</v>
      </c>
      <c r="R8" s="7" t="s">
        <v>99</v>
      </c>
      <c r="S8" s="7" t="s">
        <v>117</v>
      </c>
      <c r="T8" s="10" t="s">
        <v>38</v>
      </c>
      <c r="U8" s="11"/>
      <c r="V8" s="12">
        <v>24</v>
      </c>
      <c r="W8" s="13">
        <v>674.4</v>
      </c>
      <c r="X8" s="3"/>
      <c r="Y8" s="7" t="s">
        <v>118</v>
      </c>
      <c r="Z8" s="3" t="s">
        <v>44</v>
      </c>
      <c r="AA8" s="3" t="s">
        <v>49</v>
      </c>
      <c r="AB8" s="7" t="s">
        <v>129</v>
      </c>
      <c r="AC8" s="10" t="s">
        <v>38</v>
      </c>
      <c r="AD8" s="6" t="s">
        <v>51</v>
      </c>
      <c r="AE8" s="6" t="s">
        <v>51</v>
      </c>
      <c r="AF8" s="6" t="s">
        <v>51</v>
      </c>
      <c r="AG8" s="10" t="s">
        <v>38</v>
      </c>
      <c r="AH8" s="11"/>
      <c r="AI8" s="10" t="s">
        <v>38</v>
      </c>
      <c r="AJ8" s="11"/>
      <c r="AK8" s="11">
        <v>45649</v>
      </c>
      <c r="AL8" s="11">
        <v>45664</v>
      </c>
      <c r="AM8" s="10" t="s">
        <v>38</v>
      </c>
    </row>
    <row r="9" spans="1:39" ht="14.25" hidden="1" customHeight="1" x14ac:dyDescent="0.2">
      <c r="A9" s="2">
        <v>0</v>
      </c>
      <c r="B9" s="2"/>
      <c r="C9" s="4" t="s">
        <v>38</v>
      </c>
      <c r="D9" s="5"/>
      <c r="E9" s="4">
        <v>54543</v>
      </c>
      <c r="F9" s="2"/>
      <c r="G9" s="5">
        <v>45664</v>
      </c>
      <c r="H9" s="5">
        <v>45649</v>
      </c>
      <c r="I9" s="2" t="s">
        <v>63</v>
      </c>
      <c r="J9" s="2"/>
      <c r="K9" s="5"/>
      <c r="L9" s="6" t="s">
        <v>107</v>
      </c>
      <c r="M9" s="6" t="s">
        <v>116</v>
      </c>
      <c r="N9" s="2" t="s">
        <v>59</v>
      </c>
      <c r="O9" s="2" t="s">
        <v>54</v>
      </c>
      <c r="P9" s="2"/>
      <c r="Q9" s="3">
        <v>157</v>
      </c>
      <c r="R9" s="6" t="s">
        <v>99</v>
      </c>
      <c r="S9" s="7" t="s">
        <v>117</v>
      </c>
      <c r="T9" s="4" t="s">
        <v>38</v>
      </c>
      <c r="U9" s="5"/>
      <c r="V9" s="8">
        <v>2</v>
      </c>
      <c r="W9" s="9">
        <v>639.4</v>
      </c>
      <c r="X9" s="2"/>
      <c r="Y9" s="7" t="s">
        <v>118</v>
      </c>
      <c r="Z9" s="2" t="s">
        <v>44</v>
      </c>
      <c r="AA9" s="2" t="s">
        <v>49</v>
      </c>
      <c r="AB9" s="6" t="s">
        <v>129</v>
      </c>
      <c r="AC9" s="4" t="s">
        <v>38</v>
      </c>
      <c r="AD9" s="6" t="s">
        <v>51</v>
      </c>
      <c r="AE9" s="6" t="s">
        <v>51</v>
      </c>
      <c r="AF9" s="6" t="s">
        <v>51</v>
      </c>
      <c r="AG9" s="4" t="s">
        <v>38</v>
      </c>
      <c r="AH9" s="5"/>
      <c r="AI9" s="4" t="s">
        <v>38</v>
      </c>
      <c r="AJ9" s="5"/>
      <c r="AK9" s="5">
        <v>45649</v>
      </c>
      <c r="AL9" s="5">
        <v>45664</v>
      </c>
      <c r="AM9" s="4" t="s">
        <v>38</v>
      </c>
    </row>
    <row r="10" spans="1:39" ht="14.25" hidden="1" customHeight="1" x14ac:dyDescent="0.2">
      <c r="A10" s="3">
        <v>0</v>
      </c>
      <c r="B10" s="3"/>
      <c r="C10" s="10" t="s">
        <v>38</v>
      </c>
      <c r="D10" s="11"/>
      <c r="E10" s="10">
        <v>54543</v>
      </c>
      <c r="F10" s="3"/>
      <c r="G10" s="11">
        <v>45664</v>
      </c>
      <c r="H10" s="11">
        <v>45649</v>
      </c>
      <c r="I10" s="3" t="s">
        <v>62</v>
      </c>
      <c r="J10" s="3"/>
      <c r="K10" s="11"/>
      <c r="L10" s="7" t="s">
        <v>107</v>
      </c>
      <c r="M10" s="7" t="s">
        <v>116</v>
      </c>
      <c r="N10" s="3" t="s">
        <v>59</v>
      </c>
      <c r="O10" s="3" t="s">
        <v>54</v>
      </c>
      <c r="P10" s="3"/>
      <c r="Q10" s="3">
        <v>157</v>
      </c>
      <c r="R10" s="7" t="s">
        <v>99</v>
      </c>
      <c r="S10" s="7" t="s">
        <v>117</v>
      </c>
      <c r="T10" s="10" t="s">
        <v>38</v>
      </c>
      <c r="U10" s="11"/>
      <c r="V10" s="12">
        <v>2</v>
      </c>
      <c r="W10" s="13">
        <v>639.4</v>
      </c>
      <c r="X10" s="3"/>
      <c r="Y10" s="7" t="s">
        <v>118</v>
      </c>
      <c r="Z10" s="3" t="s">
        <v>44</v>
      </c>
      <c r="AA10" s="3" t="s">
        <v>49</v>
      </c>
      <c r="AB10" s="7" t="s">
        <v>129</v>
      </c>
      <c r="AC10" s="10" t="s">
        <v>38</v>
      </c>
      <c r="AD10" s="6" t="s">
        <v>51</v>
      </c>
      <c r="AE10" s="6" t="s">
        <v>51</v>
      </c>
      <c r="AF10" s="6" t="s">
        <v>51</v>
      </c>
      <c r="AG10" s="10" t="s">
        <v>38</v>
      </c>
      <c r="AH10" s="11"/>
      <c r="AI10" s="10" t="s">
        <v>38</v>
      </c>
      <c r="AJ10" s="11"/>
      <c r="AK10" s="11">
        <v>45649</v>
      </c>
      <c r="AL10" s="11">
        <v>45664</v>
      </c>
      <c r="AM10" s="10" t="s">
        <v>38</v>
      </c>
    </row>
    <row r="11" spans="1:39" ht="14.25" hidden="1" customHeight="1" x14ac:dyDescent="0.2">
      <c r="A11" s="3">
        <v>0</v>
      </c>
      <c r="B11" s="3"/>
      <c r="C11" s="10" t="s">
        <v>38</v>
      </c>
      <c r="D11" s="11"/>
      <c r="E11" s="10">
        <v>54543</v>
      </c>
      <c r="F11" s="3"/>
      <c r="G11" s="11">
        <v>45664</v>
      </c>
      <c r="H11" s="11">
        <v>45649</v>
      </c>
      <c r="I11" s="3" t="s">
        <v>60</v>
      </c>
      <c r="J11" s="3"/>
      <c r="K11" s="11"/>
      <c r="L11" s="7" t="s">
        <v>107</v>
      </c>
      <c r="M11" s="7" t="s">
        <v>116</v>
      </c>
      <c r="N11" s="3" t="s">
        <v>59</v>
      </c>
      <c r="O11" s="3" t="s">
        <v>54</v>
      </c>
      <c r="P11" s="3"/>
      <c r="Q11" s="3">
        <v>157</v>
      </c>
      <c r="R11" s="7" t="s">
        <v>99</v>
      </c>
      <c r="S11" s="7" t="s">
        <v>117</v>
      </c>
      <c r="T11" s="10" t="s">
        <v>38</v>
      </c>
      <c r="U11" s="11"/>
      <c r="V11" s="12">
        <v>6</v>
      </c>
      <c r="W11" s="13">
        <v>394.86</v>
      </c>
      <c r="X11" s="3"/>
      <c r="Y11" s="7" t="s">
        <v>118</v>
      </c>
      <c r="Z11" s="3" t="s">
        <v>44</v>
      </c>
      <c r="AA11" s="3" t="s">
        <v>49</v>
      </c>
      <c r="AB11" s="7" t="s">
        <v>129</v>
      </c>
      <c r="AC11" s="10" t="s">
        <v>38</v>
      </c>
      <c r="AD11" s="6" t="s">
        <v>51</v>
      </c>
      <c r="AE11" s="6" t="s">
        <v>51</v>
      </c>
      <c r="AF11" s="6" t="s">
        <v>51</v>
      </c>
      <c r="AG11" s="10" t="s">
        <v>38</v>
      </c>
      <c r="AH11" s="11"/>
      <c r="AI11" s="10" t="s">
        <v>38</v>
      </c>
      <c r="AJ11" s="11"/>
      <c r="AK11" s="11">
        <v>45649</v>
      </c>
      <c r="AL11" s="11">
        <v>45664</v>
      </c>
      <c r="AM11" s="10" t="s">
        <v>38</v>
      </c>
    </row>
    <row r="12" spans="1:39" ht="14.25" customHeight="1" x14ac:dyDescent="0.2">
      <c r="A12" s="3">
        <v>0</v>
      </c>
      <c r="B12" s="3"/>
      <c r="C12" s="10" t="s">
        <v>38</v>
      </c>
      <c r="D12" s="11"/>
      <c r="E12" s="10">
        <v>54553</v>
      </c>
      <c r="F12" s="3"/>
      <c r="G12" s="11">
        <v>45664</v>
      </c>
      <c r="H12" s="11">
        <v>45650</v>
      </c>
      <c r="I12" s="3" t="s">
        <v>66</v>
      </c>
      <c r="J12" s="3"/>
      <c r="K12" s="11"/>
      <c r="L12" s="7" t="s">
        <v>107</v>
      </c>
      <c r="M12" s="7" t="s">
        <v>116</v>
      </c>
      <c r="N12" s="3" t="s">
        <v>59</v>
      </c>
      <c r="O12" s="3" t="s">
        <v>54</v>
      </c>
      <c r="P12" s="3"/>
      <c r="Q12" s="3" t="s">
        <v>43</v>
      </c>
      <c r="R12" s="6" t="s">
        <v>97</v>
      </c>
      <c r="S12" s="7" t="s">
        <v>117</v>
      </c>
      <c r="T12" s="10" t="s">
        <v>38</v>
      </c>
      <c r="U12" s="11"/>
      <c r="V12" s="12">
        <v>6</v>
      </c>
      <c r="W12" s="13">
        <v>9870</v>
      </c>
      <c r="X12" s="3"/>
      <c r="Y12" s="7" t="s">
        <v>118</v>
      </c>
      <c r="Z12" s="3" t="s">
        <v>44</v>
      </c>
      <c r="AA12" s="3" t="s">
        <v>49</v>
      </c>
      <c r="AB12" s="7" t="s">
        <v>129</v>
      </c>
      <c r="AC12" s="10" t="s">
        <v>38</v>
      </c>
      <c r="AD12" s="6" t="s">
        <v>51</v>
      </c>
      <c r="AE12" s="6" t="s">
        <v>51</v>
      </c>
      <c r="AF12" s="6" t="s">
        <v>51</v>
      </c>
      <c r="AG12" s="10" t="s">
        <v>38</v>
      </c>
      <c r="AH12" s="11"/>
      <c r="AI12" s="10" t="s">
        <v>38</v>
      </c>
      <c r="AJ12" s="11"/>
      <c r="AK12" s="11">
        <v>45650</v>
      </c>
      <c r="AL12" s="11">
        <v>45664</v>
      </c>
      <c r="AM12" s="10" t="s">
        <v>38</v>
      </c>
    </row>
    <row r="13" spans="1:39" ht="14.25" customHeight="1" x14ac:dyDescent="0.2">
      <c r="A13" s="2">
        <v>0</v>
      </c>
      <c r="B13" s="2"/>
      <c r="C13" s="4" t="s">
        <v>38</v>
      </c>
      <c r="D13" s="5"/>
      <c r="E13" s="4">
        <v>54553</v>
      </c>
      <c r="F13" s="2"/>
      <c r="G13" s="5">
        <v>45664</v>
      </c>
      <c r="H13" s="5">
        <v>45650</v>
      </c>
      <c r="I13" s="2" t="s">
        <v>65</v>
      </c>
      <c r="J13" s="2"/>
      <c r="K13" s="5"/>
      <c r="L13" s="6" t="s">
        <v>107</v>
      </c>
      <c r="M13" s="6" t="s">
        <v>116</v>
      </c>
      <c r="N13" s="2" t="s">
        <v>59</v>
      </c>
      <c r="O13" s="2" t="s">
        <v>54</v>
      </c>
      <c r="P13" s="2"/>
      <c r="Q13" s="2" t="s">
        <v>43</v>
      </c>
      <c r="R13" s="6" t="s">
        <v>97</v>
      </c>
      <c r="S13" s="7" t="s">
        <v>117</v>
      </c>
      <c r="T13" s="4" t="s">
        <v>38</v>
      </c>
      <c r="U13" s="5"/>
      <c r="V13" s="8">
        <v>12</v>
      </c>
      <c r="W13" s="9" t="s">
        <v>38</v>
      </c>
      <c r="X13" s="2"/>
      <c r="Y13" s="7" t="s">
        <v>118</v>
      </c>
      <c r="Z13" s="2" t="s">
        <v>44</v>
      </c>
      <c r="AA13" s="2" t="s">
        <v>49</v>
      </c>
      <c r="AB13" s="6" t="s">
        <v>129</v>
      </c>
      <c r="AC13" s="4" t="s">
        <v>38</v>
      </c>
      <c r="AD13" s="6" t="s">
        <v>51</v>
      </c>
      <c r="AE13" s="6" t="s">
        <v>51</v>
      </c>
      <c r="AF13" s="6" t="s">
        <v>51</v>
      </c>
      <c r="AG13" s="4" t="s">
        <v>38</v>
      </c>
      <c r="AH13" s="5"/>
      <c r="AI13" s="4" t="s">
        <v>38</v>
      </c>
      <c r="AJ13" s="5"/>
      <c r="AK13" s="5">
        <v>45650</v>
      </c>
      <c r="AL13" s="5">
        <v>45664</v>
      </c>
      <c r="AM13" s="4" t="s">
        <v>38</v>
      </c>
    </row>
    <row r="14" spans="1:39" ht="14.25" customHeight="1" x14ac:dyDescent="0.2">
      <c r="A14" s="3">
        <v>0</v>
      </c>
      <c r="B14" s="3"/>
      <c r="C14" s="10" t="s">
        <v>38</v>
      </c>
      <c r="D14" s="11"/>
      <c r="E14" s="10">
        <v>54568</v>
      </c>
      <c r="F14" s="3"/>
      <c r="G14" s="11">
        <v>45664</v>
      </c>
      <c r="H14" s="11">
        <v>45664</v>
      </c>
      <c r="I14" s="3" t="s">
        <v>77</v>
      </c>
      <c r="J14" s="3"/>
      <c r="K14" s="11"/>
      <c r="L14" s="7" t="s">
        <v>100</v>
      </c>
      <c r="M14" s="7" t="s">
        <v>110</v>
      </c>
      <c r="N14" s="3" t="s">
        <v>78</v>
      </c>
      <c r="O14" s="3" t="s">
        <v>48</v>
      </c>
      <c r="P14" s="3"/>
      <c r="Q14" s="3" t="s">
        <v>43</v>
      </c>
      <c r="R14" s="6" t="s">
        <v>97</v>
      </c>
      <c r="S14" s="7" t="s">
        <v>117</v>
      </c>
      <c r="T14" s="10" t="s">
        <v>38</v>
      </c>
      <c r="U14" s="11"/>
      <c r="V14" s="12">
        <v>30</v>
      </c>
      <c r="W14" s="13">
        <v>1149.3</v>
      </c>
      <c r="X14" s="3"/>
      <c r="Y14" s="7" t="s">
        <v>118</v>
      </c>
      <c r="Z14" s="3" t="s">
        <v>44</v>
      </c>
      <c r="AA14" s="3" t="s">
        <v>49</v>
      </c>
      <c r="AB14" s="7" t="s">
        <v>123</v>
      </c>
      <c r="AC14" s="10" t="s">
        <v>38</v>
      </c>
      <c r="AD14" s="6" t="s">
        <v>51</v>
      </c>
      <c r="AE14" s="6" t="s">
        <v>51</v>
      </c>
      <c r="AF14" s="6" t="s">
        <v>51</v>
      </c>
      <c r="AG14" s="10" t="s">
        <v>38</v>
      </c>
      <c r="AH14" s="11"/>
      <c r="AI14" s="10" t="s">
        <v>38</v>
      </c>
      <c r="AJ14" s="11"/>
      <c r="AK14" s="11">
        <v>45664</v>
      </c>
      <c r="AL14" s="11">
        <v>45664</v>
      </c>
      <c r="AM14" s="10" t="s">
        <v>38</v>
      </c>
    </row>
    <row r="15" spans="1:39" ht="14.25" customHeight="1" x14ac:dyDescent="0.2">
      <c r="A15" s="3">
        <v>0</v>
      </c>
      <c r="B15" s="3"/>
      <c r="C15" s="10" t="s">
        <v>38</v>
      </c>
      <c r="D15" s="11"/>
      <c r="E15" s="10">
        <v>54570</v>
      </c>
      <c r="F15" s="3"/>
      <c r="G15" s="11">
        <v>45664</v>
      </c>
      <c r="H15" s="11">
        <v>45664</v>
      </c>
      <c r="I15" s="3" t="s">
        <v>83</v>
      </c>
      <c r="J15" s="3"/>
      <c r="K15" s="11"/>
      <c r="L15" s="7" t="s">
        <v>100</v>
      </c>
      <c r="M15" s="7" t="s">
        <v>110</v>
      </c>
      <c r="N15" s="3" t="s">
        <v>78</v>
      </c>
      <c r="O15" s="3" t="s">
        <v>48</v>
      </c>
      <c r="P15" s="3"/>
      <c r="Q15" s="3" t="s">
        <v>43</v>
      </c>
      <c r="R15" s="6" t="s">
        <v>97</v>
      </c>
      <c r="S15" s="7" t="s">
        <v>117</v>
      </c>
      <c r="T15" s="10">
        <v>129135</v>
      </c>
      <c r="U15" s="11">
        <v>45664</v>
      </c>
      <c r="V15" s="12">
        <v>2</v>
      </c>
      <c r="W15" s="13">
        <v>57.86</v>
      </c>
      <c r="X15" s="3"/>
      <c r="Y15" s="7" t="s">
        <v>118</v>
      </c>
      <c r="Z15" s="3" t="s">
        <v>44</v>
      </c>
      <c r="AA15" s="3" t="s">
        <v>45</v>
      </c>
      <c r="AB15" s="7" t="s">
        <v>121</v>
      </c>
      <c r="AC15" s="10" t="s">
        <v>38</v>
      </c>
      <c r="AD15" s="6" t="s">
        <v>51</v>
      </c>
      <c r="AE15" s="6" t="s">
        <v>51</v>
      </c>
      <c r="AF15" s="6" t="s">
        <v>51</v>
      </c>
      <c r="AG15" s="10" t="s">
        <v>38</v>
      </c>
      <c r="AH15" s="11"/>
      <c r="AI15" s="10" t="s">
        <v>38</v>
      </c>
      <c r="AJ15" s="11"/>
      <c r="AK15" s="11">
        <v>45664</v>
      </c>
      <c r="AL15" s="11">
        <v>45664</v>
      </c>
      <c r="AM15" s="10" t="s">
        <v>38</v>
      </c>
    </row>
    <row r="16" spans="1:39" ht="14.25" hidden="1" customHeight="1" x14ac:dyDescent="0.2">
      <c r="A16" s="3">
        <v>0</v>
      </c>
      <c r="B16" s="3"/>
      <c r="C16" s="10" t="s">
        <v>38</v>
      </c>
      <c r="D16" s="11"/>
      <c r="E16" s="10">
        <v>54571</v>
      </c>
      <c r="F16" s="3"/>
      <c r="G16" s="11">
        <v>45664</v>
      </c>
      <c r="H16" s="11">
        <v>45664</v>
      </c>
      <c r="I16" s="3" t="s">
        <v>87</v>
      </c>
      <c r="J16" s="3"/>
      <c r="K16" s="11"/>
      <c r="L16" s="7" t="s">
        <v>102</v>
      </c>
      <c r="M16" s="7" t="s">
        <v>111</v>
      </c>
      <c r="N16" s="3" t="s">
        <v>85</v>
      </c>
      <c r="O16" s="3"/>
      <c r="P16" s="3"/>
      <c r="Q16" s="3" t="s">
        <v>86</v>
      </c>
      <c r="R16" s="7" t="s">
        <v>100</v>
      </c>
      <c r="S16" s="7" t="s">
        <v>117</v>
      </c>
      <c r="T16" s="10">
        <v>129108</v>
      </c>
      <c r="U16" s="11">
        <v>45664</v>
      </c>
      <c r="V16" s="12">
        <v>10</v>
      </c>
      <c r="W16" s="13" t="s">
        <v>38</v>
      </c>
      <c r="X16" s="3"/>
      <c r="Y16" s="7" t="s">
        <v>118</v>
      </c>
      <c r="Z16" s="3" t="s">
        <v>44</v>
      </c>
      <c r="AA16" s="3" t="s">
        <v>45</v>
      </c>
      <c r="AB16" s="7" t="s">
        <v>122</v>
      </c>
      <c r="AC16" s="10" t="s">
        <v>38</v>
      </c>
      <c r="AD16" s="6" t="s">
        <v>51</v>
      </c>
      <c r="AE16" s="6" t="s">
        <v>51</v>
      </c>
      <c r="AF16" s="6" t="s">
        <v>51</v>
      </c>
      <c r="AG16" s="10" t="s">
        <v>38</v>
      </c>
      <c r="AH16" s="11"/>
      <c r="AI16" s="10" t="s">
        <v>38</v>
      </c>
      <c r="AJ16" s="11"/>
      <c r="AK16" s="11">
        <v>45664</v>
      </c>
      <c r="AL16" s="11">
        <v>45664</v>
      </c>
      <c r="AM16" s="10" t="s">
        <v>38</v>
      </c>
    </row>
    <row r="17" spans="1:39" ht="14.25" hidden="1" customHeight="1" x14ac:dyDescent="0.2">
      <c r="A17" s="2">
        <v>0</v>
      </c>
      <c r="B17" s="2"/>
      <c r="C17" s="4" t="s">
        <v>38</v>
      </c>
      <c r="D17" s="5"/>
      <c r="E17" s="4">
        <v>54571</v>
      </c>
      <c r="F17" s="2"/>
      <c r="G17" s="5">
        <v>45664</v>
      </c>
      <c r="H17" s="5">
        <v>45664</v>
      </c>
      <c r="I17" s="2" t="s">
        <v>88</v>
      </c>
      <c r="J17" s="2"/>
      <c r="K17" s="5"/>
      <c r="L17" s="6" t="s">
        <v>102</v>
      </c>
      <c r="M17" s="6" t="s">
        <v>111</v>
      </c>
      <c r="N17" s="2" t="s">
        <v>85</v>
      </c>
      <c r="O17" s="2"/>
      <c r="P17" s="2"/>
      <c r="Q17" s="2" t="s">
        <v>86</v>
      </c>
      <c r="R17" s="6" t="s">
        <v>100</v>
      </c>
      <c r="S17" s="7" t="s">
        <v>117</v>
      </c>
      <c r="T17" s="4">
        <v>129109</v>
      </c>
      <c r="U17" s="5">
        <v>45664</v>
      </c>
      <c r="V17" s="8">
        <v>10</v>
      </c>
      <c r="W17" s="9" t="s">
        <v>38</v>
      </c>
      <c r="X17" s="2"/>
      <c r="Y17" s="7" t="s">
        <v>118</v>
      </c>
      <c r="Z17" s="2" t="s">
        <v>44</v>
      </c>
      <c r="AA17" s="2" t="s">
        <v>45</v>
      </c>
      <c r="AB17" s="6" t="s">
        <v>122</v>
      </c>
      <c r="AC17" s="4" t="s">
        <v>38</v>
      </c>
      <c r="AD17" s="6" t="s">
        <v>51</v>
      </c>
      <c r="AE17" s="6" t="s">
        <v>51</v>
      </c>
      <c r="AF17" s="6" t="s">
        <v>51</v>
      </c>
      <c r="AG17" s="4" t="s">
        <v>38</v>
      </c>
      <c r="AH17" s="5"/>
      <c r="AI17" s="4" t="s">
        <v>38</v>
      </c>
      <c r="AJ17" s="5"/>
      <c r="AK17" s="5">
        <v>45664</v>
      </c>
      <c r="AL17" s="5">
        <v>45664</v>
      </c>
      <c r="AM17" s="4" t="s">
        <v>38</v>
      </c>
    </row>
    <row r="18" spans="1:39" ht="14.25" hidden="1" customHeight="1" x14ac:dyDescent="0.2">
      <c r="A18" s="3">
        <v>0</v>
      </c>
      <c r="B18" s="3"/>
      <c r="C18" s="10" t="s">
        <v>38</v>
      </c>
      <c r="D18" s="11"/>
      <c r="E18" s="10">
        <v>54571</v>
      </c>
      <c r="F18" s="3"/>
      <c r="G18" s="11">
        <v>45664</v>
      </c>
      <c r="H18" s="11">
        <v>45664</v>
      </c>
      <c r="I18" s="3" t="s">
        <v>89</v>
      </c>
      <c r="J18" s="3"/>
      <c r="K18" s="11"/>
      <c r="L18" s="7" t="s">
        <v>102</v>
      </c>
      <c r="M18" s="7" t="s">
        <v>111</v>
      </c>
      <c r="N18" s="3" t="s">
        <v>85</v>
      </c>
      <c r="O18" s="3"/>
      <c r="P18" s="3"/>
      <c r="Q18" s="3" t="s">
        <v>86</v>
      </c>
      <c r="R18" s="7" t="s">
        <v>100</v>
      </c>
      <c r="S18" s="7" t="s">
        <v>117</v>
      </c>
      <c r="T18" s="10">
        <v>129106</v>
      </c>
      <c r="U18" s="11">
        <v>45664</v>
      </c>
      <c r="V18" s="12">
        <v>10</v>
      </c>
      <c r="W18" s="13">
        <v>662.8</v>
      </c>
      <c r="X18" s="3"/>
      <c r="Y18" s="7" t="s">
        <v>118</v>
      </c>
      <c r="Z18" s="3" t="s">
        <v>44</v>
      </c>
      <c r="AA18" s="3" t="s">
        <v>45</v>
      </c>
      <c r="AB18" s="7" t="s">
        <v>122</v>
      </c>
      <c r="AC18" s="10" t="s">
        <v>38</v>
      </c>
      <c r="AD18" s="6" t="s">
        <v>51</v>
      </c>
      <c r="AE18" s="6" t="s">
        <v>51</v>
      </c>
      <c r="AF18" s="6" t="s">
        <v>51</v>
      </c>
      <c r="AG18" s="10" t="s">
        <v>38</v>
      </c>
      <c r="AH18" s="11"/>
      <c r="AI18" s="10" t="s">
        <v>38</v>
      </c>
      <c r="AJ18" s="11"/>
      <c r="AK18" s="11">
        <v>45664</v>
      </c>
      <c r="AL18" s="11">
        <v>45664</v>
      </c>
      <c r="AM18" s="10" t="s">
        <v>38</v>
      </c>
    </row>
    <row r="19" spans="1:39" ht="14.25" hidden="1" customHeight="1" x14ac:dyDescent="0.2">
      <c r="A19" s="2">
        <v>0</v>
      </c>
      <c r="B19" s="2"/>
      <c r="C19" s="4" t="s">
        <v>38</v>
      </c>
      <c r="D19" s="5"/>
      <c r="E19" s="4">
        <v>54571</v>
      </c>
      <c r="F19" s="2"/>
      <c r="G19" s="5">
        <v>45664</v>
      </c>
      <c r="H19" s="5">
        <v>45664</v>
      </c>
      <c r="I19" s="2" t="s">
        <v>84</v>
      </c>
      <c r="J19" s="2"/>
      <c r="K19" s="5"/>
      <c r="L19" s="6" t="s">
        <v>102</v>
      </c>
      <c r="M19" s="6" t="s">
        <v>111</v>
      </c>
      <c r="N19" s="2" t="s">
        <v>85</v>
      </c>
      <c r="O19" s="2"/>
      <c r="P19" s="2"/>
      <c r="Q19" s="2" t="s">
        <v>86</v>
      </c>
      <c r="R19" s="6" t="s">
        <v>100</v>
      </c>
      <c r="S19" s="7" t="s">
        <v>117</v>
      </c>
      <c r="T19" s="4">
        <v>129107</v>
      </c>
      <c r="U19" s="5">
        <v>45664</v>
      </c>
      <c r="V19" s="8">
        <v>20</v>
      </c>
      <c r="W19" s="9" t="s">
        <v>38</v>
      </c>
      <c r="X19" s="2"/>
      <c r="Y19" s="7" t="s">
        <v>118</v>
      </c>
      <c r="Z19" s="2" t="s">
        <v>44</v>
      </c>
      <c r="AA19" s="2" t="s">
        <v>45</v>
      </c>
      <c r="AB19" s="6" t="s">
        <v>122</v>
      </c>
      <c r="AC19" s="4" t="s">
        <v>38</v>
      </c>
      <c r="AD19" s="6" t="s">
        <v>51</v>
      </c>
      <c r="AE19" s="6" t="s">
        <v>51</v>
      </c>
      <c r="AF19" s="6" t="s">
        <v>51</v>
      </c>
      <c r="AG19" s="4" t="s">
        <v>38</v>
      </c>
      <c r="AH19" s="5"/>
      <c r="AI19" s="4" t="s">
        <v>38</v>
      </c>
      <c r="AJ19" s="5"/>
      <c r="AK19" s="5">
        <v>45664</v>
      </c>
      <c r="AL19" s="5">
        <v>45664</v>
      </c>
      <c r="AM19" s="4" t="s">
        <v>38</v>
      </c>
    </row>
    <row r="20" spans="1:39" ht="14.25" hidden="1" customHeight="1" x14ac:dyDescent="0.2">
      <c r="A20" s="3">
        <v>0</v>
      </c>
      <c r="B20" s="3"/>
      <c r="C20" s="10" t="s">
        <v>38</v>
      </c>
      <c r="D20" s="11"/>
      <c r="E20" s="10">
        <v>54572</v>
      </c>
      <c r="F20" s="3"/>
      <c r="G20" s="11">
        <v>45664</v>
      </c>
      <c r="H20" s="11">
        <v>45664</v>
      </c>
      <c r="I20" s="3" t="s">
        <v>92</v>
      </c>
      <c r="J20" s="3"/>
      <c r="K20" s="11"/>
      <c r="L20" s="7" t="s">
        <v>105</v>
      </c>
      <c r="M20" s="7" t="s">
        <v>114</v>
      </c>
      <c r="N20" s="3" t="s">
        <v>91</v>
      </c>
      <c r="O20" s="3"/>
      <c r="P20" s="3"/>
      <c r="Q20" s="3" t="s">
        <v>86</v>
      </c>
      <c r="R20" s="7" t="s">
        <v>100</v>
      </c>
      <c r="S20" s="7" t="s">
        <v>117</v>
      </c>
      <c r="T20" s="10">
        <v>129111</v>
      </c>
      <c r="U20" s="11">
        <v>45664</v>
      </c>
      <c r="V20" s="12">
        <v>48</v>
      </c>
      <c r="W20" s="13">
        <v>2006.4</v>
      </c>
      <c r="X20" s="3"/>
      <c r="Y20" s="7" t="s">
        <v>118</v>
      </c>
      <c r="Z20" s="3" t="s">
        <v>44</v>
      </c>
      <c r="AA20" s="3" t="s">
        <v>45</v>
      </c>
      <c r="AB20" s="7" t="s">
        <v>120</v>
      </c>
      <c r="AC20" s="10" t="s">
        <v>38</v>
      </c>
      <c r="AD20" s="6" t="s">
        <v>51</v>
      </c>
      <c r="AE20" s="6" t="s">
        <v>51</v>
      </c>
      <c r="AF20" s="6" t="s">
        <v>51</v>
      </c>
      <c r="AG20" s="10" t="s">
        <v>38</v>
      </c>
      <c r="AH20" s="11"/>
      <c r="AI20" s="10" t="s">
        <v>38</v>
      </c>
      <c r="AJ20" s="11"/>
      <c r="AK20" s="11">
        <v>45664</v>
      </c>
      <c r="AL20" s="11">
        <v>45664</v>
      </c>
      <c r="AM20" s="10" t="s">
        <v>38</v>
      </c>
    </row>
    <row r="21" spans="1:39" ht="14.25" hidden="1" customHeight="1" x14ac:dyDescent="0.2">
      <c r="A21" s="2">
        <v>0</v>
      </c>
      <c r="B21" s="2"/>
      <c r="C21" s="4" t="s">
        <v>38</v>
      </c>
      <c r="D21" s="5"/>
      <c r="E21" s="4">
        <v>54572</v>
      </c>
      <c r="F21" s="2"/>
      <c r="G21" s="5">
        <v>45664</v>
      </c>
      <c r="H21" s="5">
        <v>45664</v>
      </c>
      <c r="I21" s="2" t="s">
        <v>90</v>
      </c>
      <c r="J21" s="2"/>
      <c r="K21" s="5"/>
      <c r="L21" s="6" t="s">
        <v>105</v>
      </c>
      <c r="M21" s="6" t="s">
        <v>114</v>
      </c>
      <c r="N21" s="2" t="s">
        <v>91</v>
      </c>
      <c r="O21" s="2"/>
      <c r="P21" s="2"/>
      <c r="Q21" s="2" t="s">
        <v>86</v>
      </c>
      <c r="R21" s="6" t="s">
        <v>100</v>
      </c>
      <c r="S21" s="7" t="s">
        <v>117</v>
      </c>
      <c r="T21" s="4">
        <v>129110</v>
      </c>
      <c r="U21" s="5">
        <v>45664</v>
      </c>
      <c r="V21" s="8">
        <v>19</v>
      </c>
      <c r="W21" s="9">
        <v>781.85</v>
      </c>
      <c r="X21" s="2"/>
      <c r="Y21" s="7" t="s">
        <v>118</v>
      </c>
      <c r="Z21" s="2" t="s">
        <v>44</v>
      </c>
      <c r="AA21" s="2" t="s">
        <v>45</v>
      </c>
      <c r="AB21" s="6" t="s">
        <v>120</v>
      </c>
      <c r="AC21" s="4" t="s">
        <v>38</v>
      </c>
      <c r="AD21" s="6" t="s">
        <v>51</v>
      </c>
      <c r="AE21" s="6" t="s">
        <v>51</v>
      </c>
      <c r="AF21" s="6" t="s">
        <v>51</v>
      </c>
      <c r="AG21" s="4" t="s">
        <v>38</v>
      </c>
      <c r="AH21" s="5"/>
      <c r="AI21" s="4" t="s">
        <v>38</v>
      </c>
      <c r="AJ21" s="5"/>
      <c r="AK21" s="5">
        <v>45664</v>
      </c>
      <c r="AL21" s="5">
        <v>45664</v>
      </c>
      <c r="AM21" s="4" t="s">
        <v>38</v>
      </c>
    </row>
    <row r="22" spans="1:39" ht="14.25" customHeight="1" x14ac:dyDescent="0.2">
      <c r="A22" s="2">
        <v>0</v>
      </c>
      <c r="B22" s="2"/>
      <c r="C22" s="4" t="s">
        <v>38</v>
      </c>
      <c r="D22" s="5"/>
      <c r="E22" s="4">
        <v>54573</v>
      </c>
      <c r="F22" s="2"/>
      <c r="G22" s="5">
        <v>45664</v>
      </c>
      <c r="H22" s="5">
        <v>45664</v>
      </c>
      <c r="I22" s="2" t="s">
        <v>93</v>
      </c>
      <c r="J22" s="2"/>
      <c r="K22" s="5"/>
      <c r="L22" s="6" t="s">
        <v>104</v>
      </c>
      <c r="M22" s="6" t="s">
        <v>113</v>
      </c>
      <c r="N22" s="2" t="s">
        <v>94</v>
      </c>
      <c r="O22" s="2" t="s">
        <v>95</v>
      </c>
      <c r="P22" s="2"/>
      <c r="Q22" s="2" t="s">
        <v>43</v>
      </c>
      <c r="R22" s="6" t="s">
        <v>97</v>
      </c>
      <c r="S22" s="7" t="s">
        <v>117</v>
      </c>
      <c r="T22" s="4">
        <v>129161</v>
      </c>
      <c r="U22" s="5">
        <v>45666</v>
      </c>
      <c r="V22" s="8">
        <v>1</v>
      </c>
      <c r="W22" s="9">
        <v>202.54</v>
      </c>
      <c r="X22" s="2"/>
      <c r="Y22" s="7" t="s">
        <v>118</v>
      </c>
      <c r="Z22" s="2" t="s">
        <v>44</v>
      </c>
      <c r="AA22" s="2" t="s">
        <v>45</v>
      </c>
      <c r="AB22" s="6" t="s">
        <v>124</v>
      </c>
      <c r="AC22" s="4" t="s">
        <v>38</v>
      </c>
      <c r="AD22" s="6" t="s">
        <v>51</v>
      </c>
      <c r="AE22" s="6" t="s">
        <v>51</v>
      </c>
      <c r="AF22" s="6" t="s">
        <v>51</v>
      </c>
      <c r="AG22" s="4" t="s">
        <v>38</v>
      </c>
      <c r="AH22" s="5"/>
      <c r="AI22" s="4" t="s">
        <v>38</v>
      </c>
      <c r="AJ22" s="5"/>
      <c r="AK22" s="5">
        <v>45664</v>
      </c>
      <c r="AL22" s="5">
        <v>45664</v>
      </c>
      <c r="AM22" s="4" t="s">
        <v>38</v>
      </c>
    </row>
    <row r="23" spans="1:39" ht="14.25" customHeight="1" x14ac:dyDescent="0.2">
      <c r="A23" s="3">
        <v>0</v>
      </c>
      <c r="B23" s="3"/>
      <c r="C23" s="10" t="s">
        <v>38</v>
      </c>
      <c r="D23" s="11"/>
      <c r="E23" s="10">
        <v>54573</v>
      </c>
      <c r="F23" s="3"/>
      <c r="G23" s="11">
        <v>45664</v>
      </c>
      <c r="H23" s="11">
        <v>45664</v>
      </c>
      <c r="I23" s="3" t="s">
        <v>96</v>
      </c>
      <c r="J23" s="3"/>
      <c r="K23" s="11"/>
      <c r="L23" s="7" t="s">
        <v>104</v>
      </c>
      <c r="M23" s="7" t="s">
        <v>113</v>
      </c>
      <c r="N23" s="3" t="s">
        <v>94</v>
      </c>
      <c r="O23" s="3" t="s">
        <v>95</v>
      </c>
      <c r="P23" s="3"/>
      <c r="Q23" s="3" t="s">
        <v>43</v>
      </c>
      <c r="R23" s="6" t="s">
        <v>97</v>
      </c>
      <c r="S23" s="7" t="s">
        <v>117</v>
      </c>
      <c r="T23" s="10" t="s">
        <v>38</v>
      </c>
      <c r="U23" s="11"/>
      <c r="V23" s="12">
        <v>80</v>
      </c>
      <c r="W23" s="13">
        <v>1456.8</v>
      </c>
      <c r="X23" s="3"/>
      <c r="Y23" s="7" t="s">
        <v>118</v>
      </c>
      <c r="Z23" s="3" t="s">
        <v>44</v>
      </c>
      <c r="AA23" s="3" t="s">
        <v>49</v>
      </c>
      <c r="AB23" s="7" t="s">
        <v>124</v>
      </c>
      <c r="AC23" s="10" t="s">
        <v>38</v>
      </c>
      <c r="AD23" s="6" t="s">
        <v>51</v>
      </c>
      <c r="AE23" s="6" t="s">
        <v>51</v>
      </c>
      <c r="AF23" s="6" t="s">
        <v>51</v>
      </c>
      <c r="AG23" s="10" t="s">
        <v>38</v>
      </c>
      <c r="AH23" s="11"/>
      <c r="AI23" s="10" t="s">
        <v>38</v>
      </c>
      <c r="AJ23" s="11"/>
      <c r="AK23" s="11">
        <v>45664</v>
      </c>
      <c r="AL23" s="11">
        <v>45664</v>
      </c>
      <c r="AM23" s="10" t="s">
        <v>38</v>
      </c>
    </row>
    <row r="24" spans="1:39" ht="14.25" hidden="1" customHeight="1" x14ac:dyDescent="0.2">
      <c r="A24" s="2">
        <v>0</v>
      </c>
      <c r="B24" s="2"/>
      <c r="C24" s="4" t="s">
        <v>38</v>
      </c>
      <c r="D24" s="5"/>
      <c r="E24" s="4">
        <v>54562</v>
      </c>
      <c r="F24" s="2" t="s">
        <v>39</v>
      </c>
      <c r="G24" s="5">
        <v>45672</v>
      </c>
      <c r="H24" s="5">
        <v>45672</v>
      </c>
      <c r="I24" s="2" t="s">
        <v>70</v>
      </c>
      <c r="J24" s="2"/>
      <c r="K24" s="5"/>
      <c r="L24" s="6" t="s">
        <v>98</v>
      </c>
      <c r="M24" s="6" t="s">
        <v>108</v>
      </c>
      <c r="N24" s="2" t="s">
        <v>68</v>
      </c>
      <c r="O24" s="2" t="s">
        <v>48</v>
      </c>
      <c r="P24" s="2"/>
      <c r="Q24" s="2">
        <v>159</v>
      </c>
      <c r="R24" s="6" t="s">
        <v>100</v>
      </c>
      <c r="S24" s="7" t="s">
        <v>117</v>
      </c>
      <c r="T24" s="4">
        <v>129218</v>
      </c>
      <c r="U24" s="5">
        <v>45673</v>
      </c>
      <c r="V24" s="8">
        <v>6</v>
      </c>
      <c r="W24" s="9">
        <v>1066.68</v>
      </c>
      <c r="X24" s="2"/>
      <c r="Y24" s="7" t="s">
        <v>118</v>
      </c>
      <c r="Z24" s="2" t="s">
        <v>44</v>
      </c>
      <c r="AA24" s="2" t="s">
        <v>45</v>
      </c>
      <c r="AB24" s="6" t="s">
        <v>126</v>
      </c>
      <c r="AC24" s="4" t="s">
        <v>38</v>
      </c>
      <c r="AD24" s="6" t="s">
        <v>51</v>
      </c>
      <c r="AE24" s="6" t="s">
        <v>51</v>
      </c>
      <c r="AF24" s="6" t="s">
        <v>51</v>
      </c>
      <c r="AG24" s="4" t="s">
        <v>38</v>
      </c>
      <c r="AH24" s="5"/>
      <c r="AI24" s="4" t="s">
        <v>38</v>
      </c>
      <c r="AJ24" s="5"/>
      <c r="AK24" s="5">
        <v>45653</v>
      </c>
      <c r="AL24" s="5">
        <v>45672</v>
      </c>
      <c r="AM24" s="4" t="s">
        <v>38</v>
      </c>
    </row>
    <row r="25" spans="1:39" ht="14.25" hidden="1" customHeight="1" x14ac:dyDescent="0.2">
      <c r="A25" s="3">
        <v>0</v>
      </c>
      <c r="B25" s="3"/>
      <c r="C25" s="10" t="s">
        <v>38</v>
      </c>
      <c r="D25" s="11"/>
      <c r="E25" s="10">
        <v>54562</v>
      </c>
      <c r="F25" s="3" t="s">
        <v>39</v>
      </c>
      <c r="G25" s="11">
        <v>45672</v>
      </c>
      <c r="H25" s="11">
        <v>45672</v>
      </c>
      <c r="I25" s="3" t="s">
        <v>69</v>
      </c>
      <c r="J25" s="3"/>
      <c r="K25" s="11"/>
      <c r="L25" s="7" t="s">
        <v>98</v>
      </c>
      <c r="M25" s="7" t="s">
        <v>108</v>
      </c>
      <c r="N25" s="3" t="s">
        <v>68</v>
      </c>
      <c r="O25" s="3" t="s">
        <v>48</v>
      </c>
      <c r="P25" s="3"/>
      <c r="Q25" s="3">
        <v>159</v>
      </c>
      <c r="R25" s="7" t="s">
        <v>100</v>
      </c>
      <c r="S25" s="7" t="s">
        <v>117</v>
      </c>
      <c r="T25" s="10">
        <v>129219</v>
      </c>
      <c r="U25" s="11">
        <v>45673</v>
      </c>
      <c r="V25" s="12">
        <v>1</v>
      </c>
      <c r="W25" s="13">
        <v>1453.85</v>
      </c>
      <c r="X25" s="3"/>
      <c r="Y25" s="7" t="s">
        <v>118</v>
      </c>
      <c r="Z25" s="3" t="s">
        <v>44</v>
      </c>
      <c r="AA25" s="3" t="s">
        <v>45</v>
      </c>
      <c r="AB25" s="7" t="s">
        <v>126</v>
      </c>
      <c r="AC25" s="10" t="s">
        <v>38</v>
      </c>
      <c r="AD25" s="6" t="s">
        <v>51</v>
      </c>
      <c r="AE25" s="6" t="s">
        <v>51</v>
      </c>
      <c r="AF25" s="6" t="s">
        <v>51</v>
      </c>
      <c r="AG25" s="10" t="s">
        <v>38</v>
      </c>
      <c r="AH25" s="11"/>
      <c r="AI25" s="10" t="s">
        <v>38</v>
      </c>
      <c r="AJ25" s="11"/>
      <c r="AK25" s="11">
        <v>45653</v>
      </c>
      <c r="AL25" s="11">
        <v>45672</v>
      </c>
      <c r="AM25" s="10" t="s">
        <v>38</v>
      </c>
    </row>
    <row r="26" spans="1:39" ht="14.25" hidden="1" customHeight="1" x14ac:dyDescent="0.2">
      <c r="A26" s="2">
        <v>0</v>
      </c>
      <c r="B26" s="2"/>
      <c r="C26" s="4" t="s">
        <v>38</v>
      </c>
      <c r="D26" s="5"/>
      <c r="E26" s="4">
        <v>54562</v>
      </c>
      <c r="F26" s="2" t="s">
        <v>39</v>
      </c>
      <c r="G26" s="5">
        <v>45672</v>
      </c>
      <c r="H26" s="5">
        <v>45672</v>
      </c>
      <c r="I26" s="2" t="s">
        <v>67</v>
      </c>
      <c r="J26" s="2"/>
      <c r="K26" s="5"/>
      <c r="L26" s="6" t="s">
        <v>98</v>
      </c>
      <c r="M26" s="6" t="s">
        <v>108</v>
      </c>
      <c r="N26" s="2" t="s">
        <v>68</v>
      </c>
      <c r="O26" s="2" t="s">
        <v>48</v>
      </c>
      <c r="P26" s="2"/>
      <c r="Q26" s="2">
        <v>159</v>
      </c>
      <c r="R26" s="6" t="s">
        <v>100</v>
      </c>
      <c r="S26" s="7" t="s">
        <v>117</v>
      </c>
      <c r="T26" s="4">
        <v>129206</v>
      </c>
      <c r="U26" s="5">
        <v>45673</v>
      </c>
      <c r="V26" s="8">
        <v>1</v>
      </c>
      <c r="W26" s="9">
        <v>640.12</v>
      </c>
      <c r="X26" s="2"/>
      <c r="Y26" s="7" t="s">
        <v>118</v>
      </c>
      <c r="Z26" s="2" t="s">
        <v>44</v>
      </c>
      <c r="AA26" s="2" t="s">
        <v>45</v>
      </c>
      <c r="AB26" s="6" t="s">
        <v>126</v>
      </c>
      <c r="AC26" s="4" t="s">
        <v>38</v>
      </c>
      <c r="AD26" s="6" t="s">
        <v>51</v>
      </c>
      <c r="AE26" s="6" t="s">
        <v>51</v>
      </c>
      <c r="AF26" s="6" t="s">
        <v>51</v>
      </c>
      <c r="AG26" s="4" t="s">
        <v>38</v>
      </c>
      <c r="AH26" s="5"/>
      <c r="AI26" s="4" t="s">
        <v>38</v>
      </c>
      <c r="AJ26" s="5"/>
      <c r="AK26" s="5">
        <v>45653</v>
      </c>
      <c r="AL26" s="5">
        <v>45672</v>
      </c>
      <c r="AM26" s="4" t="s">
        <v>38</v>
      </c>
    </row>
    <row r="27" spans="1:39" ht="14.25" hidden="1" customHeight="1" x14ac:dyDescent="0.2">
      <c r="A27" s="2">
        <v>0</v>
      </c>
      <c r="B27" s="2"/>
      <c r="C27" s="4" t="s">
        <v>38</v>
      </c>
      <c r="D27" s="5"/>
      <c r="E27" s="4">
        <v>54500</v>
      </c>
      <c r="F27" s="2" t="s">
        <v>51</v>
      </c>
      <c r="G27" s="5">
        <v>45677</v>
      </c>
      <c r="H27" s="5">
        <v>45677</v>
      </c>
      <c r="I27" s="2" t="s">
        <v>52</v>
      </c>
      <c r="J27" s="2"/>
      <c r="K27" s="5"/>
      <c r="L27" s="6" t="s">
        <v>106</v>
      </c>
      <c r="M27" s="6" t="s">
        <v>115</v>
      </c>
      <c r="N27" s="2" t="s">
        <v>53</v>
      </c>
      <c r="O27" s="2" t="s">
        <v>54</v>
      </c>
      <c r="P27" s="2"/>
      <c r="Q27" s="2">
        <v>127</v>
      </c>
      <c r="R27" s="6" t="s">
        <v>98</v>
      </c>
      <c r="S27" s="7" t="s">
        <v>117</v>
      </c>
      <c r="T27" s="4" t="s">
        <v>38</v>
      </c>
      <c r="U27" s="5"/>
      <c r="V27" s="8">
        <v>1</v>
      </c>
      <c r="W27" s="9">
        <v>270.77999999999997</v>
      </c>
      <c r="X27" s="2"/>
      <c r="Y27" s="7" t="s">
        <v>118</v>
      </c>
      <c r="Z27" s="2" t="s">
        <v>44</v>
      </c>
      <c r="AA27" s="2" t="s">
        <v>45</v>
      </c>
      <c r="AB27" s="6" t="s">
        <v>127</v>
      </c>
      <c r="AC27" s="4" t="s">
        <v>38</v>
      </c>
      <c r="AD27" s="6" t="s">
        <v>51</v>
      </c>
      <c r="AE27" s="6" t="s">
        <v>51</v>
      </c>
      <c r="AF27" s="6" t="s">
        <v>51</v>
      </c>
      <c r="AG27" s="4" t="s">
        <v>38</v>
      </c>
      <c r="AH27" s="5"/>
      <c r="AI27" s="4" t="s">
        <v>38</v>
      </c>
      <c r="AJ27" s="5"/>
      <c r="AK27" s="5">
        <v>45637</v>
      </c>
      <c r="AL27" s="5">
        <v>45677</v>
      </c>
      <c r="AM27" s="4" t="s">
        <v>38</v>
      </c>
    </row>
    <row r="28" spans="1:39" ht="14.25" hidden="1" customHeight="1" x14ac:dyDescent="0.2">
      <c r="A28" s="3">
        <v>0</v>
      </c>
      <c r="B28" s="3"/>
      <c r="C28" s="10" t="s">
        <v>38</v>
      </c>
      <c r="D28" s="11"/>
      <c r="E28" s="10">
        <v>54500</v>
      </c>
      <c r="F28" s="3" t="s">
        <v>51</v>
      </c>
      <c r="G28" s="11">
        <v>45677</v>
      </c>
      <c r="H28" s="11">
        <v>45677</v>
      </c>
      <c r="I28" s="3" t="s">
        <v>57</v>
      </c>
      <c r="J28" s="3"/>
      <c r="K28" s="11"/>
      <c r="L28" s="7" t="s">
        <v>106</v>
      </c>
      <c r="M28" s="7" t="s">
        <v>115</v>
      </c>
      <c r="N28" s="3" t="s">
        <v>53</v>
      </c>
      <c r="O28" s="3" t="s">
        <v>54</v>
      </c>
      <c r="P28" s="3"/>
      <c r="Q28" s="3">
        <v>127</v>
      </c>
      <c r="R28" s="7" t="s">
        <v>98</v>
      </c>
      <c r="S28" s="7" t="s">
        <v>117</v>
      </c>
      <c r="T28" s="10">
        <v>129272</v>
      </c>
      <c r="U28" s="11">
        <v>45678</v>
      </c>
      <c r="V28" s="12">
        <v>1</v>
      </c>
      <c r="W28" s="13">
        <v>4716.07</v>
      </c>
      <c r="X28" s="3"/>
      <c r="Y28" s="7" t="s">
        <v>118</v>
      </c>
      <c r="Z28" s="3" t="s">
        <v>44</v>
      </c>
      <c r="AA28" s="3" t="s">
        <v>45</v>
      </c>
      <c r="AB28" s="7" t="s">
        <v>127</v>
      </c>
      <c r="AC28" s="10" t="s">
        <v>38</v>
      </c>
      <c r="AD28" s="6" t="s">
        <v>51</v>
      </c>
      <c r="AE28" s="6" t="s">
        <v>51</v>
      </c>
      <c r="AF28" s="6" t="s">
        <v>51</v>
      </c>
      <c r="AG28" s="10" t="s">
        <v>38</v>
      </c>
      <c r="AH28" s="11"/>
      <c r="AI28" s="10" t="s">
        <v>38</v>
      </c>
      <c r="AJ28" s="11"/>
      <c r="AK28" s="11">
        <v>45637</v>
      </c>
      <c r="AL28" s="11">
        <v>45677</v>
      </c>
      <c r="AM28" s="10" t="s">
        <v>38</v>
      </c>
    </row>
    <row r="29" spans="1:39" ht="14.25" hidden="1" customHeight="1" x14ac:dyDescent="0.2">
      <c r="A29" s="3">
        <v>0</v>
      </c>
      <c r="B29" s="3"/>
      <c r="C29" s="10" t="s">
        <v>38</v>
      </c>
      <c r="D29" s="11"/>
      <c r="E29" s="10">
        <v>54500</v>
      </c>
      <c r="F29" s="3" t="s">
        <v>51</v>
      </c>
      <c r="G29" s="11">
        <v>45677</v>
      </c>
      <c r="H29" s="11">
        <v>45677</v>
      </c>
      <c r="I29" s="3" t="s">
        <v>55</v>
      </c>
      <c r="J29" s="3"/>
      <c r="K29" s="11"/>
      <c r="L29" s="7" t="s">
        <v>106</v>
      </c>
      <c r="M29" s="7" t="s">
        <v>115</v>
      </c>
      <c r="N29" s="3" t="s">
        <v>53</v>
      </c>
      <c r="O29" s="3" t="s">
        <v>54</v>
      </c>
      <c r="P29" s="3"/>
      <c r="Q29" s="3">
        <v>127</v>
      </c>
      <c r="R29" s="7" t="s">
        <v>98</v>
      </c>
      <c r="S29" s="7" t="s">
        <v>117</v>
      </c>
      <c r="T29" s="10" t="s">
        <v>38</v>
      </c>
      <c r="U29" s="11"/>
      <c r="V29" s="12">
        <v>1</v>
      </c>
      <c r="W29" s="13">
        <v>458.9</v>
      </c>
      <c r="X29" s="3"/>
      <c r="Y29" s="7" t="s">
        <v>118</v>
      </c>
      <c r="Z29" s="3" t="s">
        <v>44</v>
      </c>
      <c r="AA29" s="3" t="s">
        <v>45</v>
      </c>
      <c r="AB29" s="7" t="s">
        <v>127</v>
      </c>
      <c r="AC29" s="10" t="s">
        <v>38</v>
      </c>
      <c r="AD29" s="6" t="s">
        <v>51</v>
      </c>
      <c r="AE29" s="6" t="s">
        <v>51</v>
      </c>
      <c r="AF29" s="6" t="s">
        <v>51</v>
      </c>
      <c r="AG29" s="10" t="s">
        <v>38</v>
      </c>
      <c r="AH29" s="11"/>
      <c r="AI29" s="10" t="s">
        <v>38</v>
      </c>
      <c r="AJ29" s="11"/>
      <c r="AK29" s="11">
        <v>45637</v>
      </c>
      <c r="AL29" s="11">
        <v>45677</v>
      </c>
      <c r="AM29" s="10" t="s">
        <v>38</v>
      </c>
    </row>
    <row r="30" spans="1:39" ht="14.25" hidden="1" customHeight="1" x14ac:dyDescent="0.2">
      <c r="A30" s="2">
        <v>0</v>
      </c>
      <c r="B30" s="2"/>
      <c r="C30" s="4" t="s">
        <v>38</v>
      </c>
      <c r="D30" s="5"/>
      <c r="E30" s="4">
        <v>54500</v>
      </c>
      <c r="F30" s="2" t="s">
        <v>51</v>
      </c>
      <c r="G30" s="5">
        <v>45677</v>
      </c>
      <c r="H30" s="5">
        <v>45677</v>
      </c>
      <c r="I30" s="2" t="s">
        <v>56</v>
      </c>
      <c r="J30" s="2"/>
      <c r="K30" s="5"/>
      <c r="L30" s="6" t="s">
        <v>106</v>
      </c>
      <c r="M30" s="6" t="s">
        <v>115</v>
      </c>
      <c r="N30" s="2" t="s">
        <v>53</v>
      </c>
      <c r="O30" s="2" t="s">
        <v>54</v>
      </c>
      <c r="P30" s="2"/>
      <c r="Q30" s="2">
        <v>127</v>
      </c>
      <c r="R30" s="6" t="s">
        <v>98</v>
      </c>
      <c r="S30" s="7" t="s">
        <v>117</v>
      </c>
      <c r="T30" s="4">
        <v>129271</v>
      </c>
      <c r="U30" s="5">
        <v>45678</v>
      </c>
      <c r="V30" s="8">
        <v>1</v>
      </c>
      <c r="W30" s="9">
        <v>640.4</v>
      </c>
      <c r="X30" s="2"/>
      <c r="Y30" s="7" t="s">
        <v>118</v>
      </c>
      <c r="Z30" s="2" t="s">
        <v>44</v>
      </c>
      <c r="AA30" s="2" t="s">
        <v>45</v>
      </c>
      <c r="AB30" s="6" t="s">
        <v>127</v>
      </c>
      <c r="AC30" s="4" t="s">
        <v>38</v>
      </c>
      <c r="AD30" s="6" t="s">
        <v>51</v>
      </c>
      <c r="AE30" s="6" t="s">
        <v>51</v>
      </c>
      <c r="AF30" s="6" t="s">
        <v>51</v>
      </c>
      <c r="AG30" s="4" t="s">
        <v>38</v>
      </c>
      <c r="AH30" s="5"/>
      <c r="AI30" s="4" t="s">
        <v>38</v>
      </c>
      <c r="AJ30" s="5"/>
      <c r="AK30" s="5">
        <v>45637</v>
      </c>
      <c r="AL30" s="5">
        <v>45677</v>
      </c>
      <c r="AM30" s="4" t="s">
        <v>38</v>
      </c>
    </row>
    <row r="31" spans="1:39" ht="14.25" customHeight="1" x14ac:dyDescent="0.2">
      <c r="A31" s="2">
        <v>0</v>
      </c>
      <c r="B31" s="2"/>
      <c r="C31" s="4" t="s">
        <v>38</v>
      </c>
      <c r="D31" s="5"/>
      <c r="E31" s="4">
        <v>54275</v>
      </c>
      <c r="F31" s="2" t="s">
        <v>39</v>
      </c>
      <c r="G31" s="5">
        <v>45679</v>
      </c>
      <c r="H31" s="5">
        <v>45679</v>
      </c>
      <c r="I31" s="2" t="s">
        <v>40</v>
      </c>
      <c r="J31" s="2"/>
      <c r="K31" s="5"/>
      <c r="L31" s="6" t="s">
        <v>99</v>
      </c>
      <c r="M31" s="6" t="s">
        <v>109</v>
      </c>
      <c r="N31" s="2" t="s">
        <v>41</v>
      </c>
      <c r="O31" s="2" t="s">
        <v>42</v>
      </c>
      <c r="P31" s="2"/>
      <c r="Q31" s="2" t="s">
        <v>43</v>
      </c>
      <c r="R31" s="6" t="s">
        <v>97</v>
      </c>
      <c r="S31" s="7" t="s">
        <v>117</v>
      </c>
      <c r="T31" s="4">
        <v>129320</v>
      </c>
      <c r="U31" s="5">
        <v>45680</v>
      </c>
      <c r="V31" s="8">
        <v>2</v>
      </c>
      <c r="W31" s="9">
        <v>1662.66</v>
      </c>
      <c r="X31" s="2"/>
      <c r="Y31" s="7" t="s">
        <v>118</v>
      </c>
      <c r="Z31" s="2" t="s">
        <v>44</v>
      </c>
      <c r="AA31" s="2" t="s">
        <v>45</v>
      </c>
      <c r="AB31" s="6" t="s">
        <v>126</v>
      </c>
      <c r="AC31" s="4" t="s">
        <v>38</v>
      </c>
      <c r="AD31" s="6" t="s">
        <v>51</v>
      </c>
      <c r="AE31" s="6" t="s">
        <v>51</v>
      </c>
      <c r="AF31" s="6" t="s">
        <v>51</v>
      </c>
      <c r="AG31" s="4" t="s">
        <v>38</v>
      </c>
      <c r="AH31" s="5"/>
      <c r="AI31" s="4" t="s">
        <v>38</v>
      </c>
      <c r="AJ31" s="5"/>
      <c r="AK31" s="5">
        <v>45582</v>
      </c>
      <c r="AL31" s="5">
        <v>45679</v>
      </c>
      <c r="AM31" s="4" t="s">
        <v>38</v>
      </c>
    </row>
    <row r="32" spans="1:39" ht="14.25" hidden="1" customHeight="1" x14ac:dyDescent="0.2">
      <c r="A32" s="2">
        <v>0</v>
      </c>
      <c r="B32" s="2"/>
      <c r="C32" s="4" t="s">
        <v>38</v>
      </c>
      <c r="D32" s="5"/>
      <c r="E32" s="4">
        <v>54569</v>
      </c>
      <c r="F32" s="2"/>
      <c r="G32" s="5">
        <v>45695</v>
      </c>
      <c r="H32" s="5">
        <v>45664</v>
      </c>
      <c r="I32" s="2" t="s">
        <v>82</v>
      </c>
      <c r="J32" s="2"/>
      <c r="K32" s="5"/>
      <c r="L32" s="6" t="s">
        <v>103</v>
      </c>
      <c r="M32" s="6" t="s">
        <v>112</v>
      </c>
      <c r="N32" s="2" t="s">
        <v>80</v>
      </c>
      <c r="O32" s="2" t="s">
        <v>48</v>
      </c>
      <c r="P32" s="2"/>
      <c r="Q32" s="2" t="s">
        <v>43</v>
      </c>
      <c r="R32" s="6" t="s">
        <v>97</v>
      </c>
      <c r="S32" s="7" t="s">
        <v>117</v>
      </c>
      <c r="T32" s="4">
        <v>129157</v>
      </c>
      <c r="U32" s="5">
        <v>45697</v>
      </c>
      <c r="V32" s="8">
        <v>10</v>
      </c>
      <c r="W32" s="9">
        <v>29.5</v>
      </c>
      <c r="X32" s="2"/>
      <c r="Y32" s="7" t="s">
        <v>118</v>
      </c>
      <c r="Z32" s="2" t="s">
        <v>44</v>
      </c>
      <c r="AA32" s="2" t="s">
        <v>45</v>
      </c>
      <c r="AB32" s="6" t="s">
        <v>130</v>
      </c>
      <c r="AC32" s="4" t="s">
        <v>38</v>
      </c>
      <c r="AD32" s="6" t="s">
        <v>51</v>
      </c>
      <c r="AE32" s="6" t="s">
        <v>51</v>
      </c>
      <c r="AF32" s="6" t="s">
        <v>51</v>
      </c>
      <c r="AG32" s="4" t="s">
        <v>38</v>
      </c>
      <c r="AH32" s="5"/>
      <c r="AI32" s="4" t="s">
        <v>38</v>
      </c>
      <c r="AJ32" s="5"/>
      <c r="AK32" s="5">
        <v>45664</v>
      </c>
      <c r="AL32" s="5">
        <v>45664</v>
      </c>
      <c r="AM32" s="4" t="s">
        <v>38</v>
      </c>
    </row>
    <row r="33" spans="1:39" ht="14.25" hidden="1" customHeight="1" x14ac:dyDescent="0.2">
      <c r="A33" s="2">
        <v>0</v>
      </c>
      <c r="B33" s="2"/>
      <c r="C33" s="4" t="s">
        <v>38</v>
      </c>
      <c r="D33" s="5"/>
      <c r="E33" s="4">
        <v>54569</v>
      </c>
      <c r="F33" s="2"/>
      <c r="G33" s="5">
        <v>45695</v>
      </c>
      <c r="H33" s="5">
        <v>45664</v>
      </c>
      <c r="I33" s="2" t="s">
        <v>79</v>
      </c>
      <c r="J33" s="2"/>
      <c r="K33" s="5"/>
      <c r="L33" s="6" t="s">
        <v>103</v>
      </c>
      <c r="M33" s="6" t="s">
        <v>112</v>
      </c>
      <c r="N33" s="2" t="s">
        <v>80</v>
      </c>
      <c r="O33" s="2" t="s">
        <v>48</v>
      </c>
      <c r="P33" s="2"/>
      <c r="Q33" s="2" t="s">
        <v>43</v>
      </c>
      <c r="R33" s="6" t="s">
        <v>97</v>
      </c>
      <c r="S33" s="7" t="s">
        <v>117</v>
      </c>
      <c r="T33" s="4">
        <v>129158</v>
      </c>
      <c r="U33" s="5">
        <v>45697</v>
      </c>
      <c r="V33" s="8">
        <v>10</v>
      </c>
      <c r="W33" s="9">
        <v>702.6</v>
      </c>
      <c r="X33" s="2"/>
      <c r="Y33" s="7" t="s">
        <v>118</v>
      </c>
      <c r="Z33" s="2" t="s">
        <v>44</v>
      </c>
      <c r="AA33" s="2" t="s">
        <v>45</v>
      </c>
      <c r="AB33" s="6" t="s">
        <v>130</v>
      </c>
      <c r="AC33" s="4" t="s">
        <v>38</v>
      </c>
      <c r="AD33" s="6" t="s">
        <v>51</v>
      </c>
      <c r="AE33" s="6" t="s">
        <v>51</v>
      </c>
      <c r="AF33" s="6" t="s">
        <v>51</v>
      </c>
      <c r="AG33" s="4" t="s">
        <v>38</v>
      </c>
      <c r="AH33" s="5"/>
      <c r="AI33" s="4" t="s">
        <v>38</v>
      </c>
      <c r="AJ33" s="5"/>
      <c r="AK33" s="5">
        <v>45664</v>
      </c>
      <c r="AL33" s="5">
        <v>45664</v>
      </c>
      <c r="AM33" s="4" t="s">
        <v>38</v>
      </c>
    </row>
    <row r="34" spans="1:39" ht="14.25" hidden="1" customHeight="1" x14ac:dyDescent="0.2">
      <c r="A34" s="3">
        <v>0</v>
      </c>
      <c r="B34" s="3"/>
      <c r="C34" s="10" t="s">
        <v>38</v>
      </c>
      <c r="D34" s="11"/>
      <c r="E34" s="10">
        <v>54569</v>
      </c>
      <c r="F34" s="3"/>
      <c r="G34" s="5">
        <v>45695</v>
      </c>
      <c r="H34" s="11">
        <v>45664</v>
      </c>
      <c r="I34" s="3" t="s">
        <v>81</v>
      </c>
      <c r="J34" s="3"/>
      <c r="K34" s="11"/>
      <c r="L34" s="7" t="s">
        <v>103</v>
      </c>
      <c r="M34" s="7" t="s">
        <v>112</v>
      </c>
      <c r="N34" s="3" t="s">
        <v>80</v>
      </c>
      <c r="O34" s="3" t="s">
        <v>48</v>
      </c>
      <c r="P34" s="3"/>
      <c r="Q34" s="3" t="s">
        <v>43</v>
      </c>
      <c r="R34" s="6" t="s">
        <v>97</v>
      </c>
      <c r="S34" s="7" t="s">
        <v>117</v>
      </c>
      <c r="T34" s="10">
        <v>129159</v>
      </c>
      <c r="U34" s="5">
        <v>45697</v>
      </c>
      <c r="V34" s="12">
        <v>10</v>
      </c>
      <c r="W34" s="13">
        <v>231.8</v>
      </c>
      <c r="X34" s="3"/>
      <c r="Y34" s="7" t="s">
        <v>118</v>
      </c>
      <c r="Z34" s="3" t="s">
        <v>44</v>
      </c>
      <c r="AA34" s="3" t="s">
        <v>45</v>
      </c>
      <c r="AB34" s="7" t="s">
        <v>130</v>
      </c>
      <c r="AC34" s="10" t="s">
        <v>38</v>
      </c>
      <c r="AD34" s="6" t="s">
        <v>51</v>
      </c>
      <c r="AE34" s="6" t="s">
        <v>51</v>
      </c>
      <c r="AF34" s="6" t="s">
        <v>51</v>
      </c>
      <c r="AG34" s="10" t="s">
        <v>38</v>
      </c>
      <c r="AH34" s="11"/>
      <c r="AI34" s="10" t="s">
        <v>38</v>
      </c>
      <c r="AJ34" s="11"/>
      <c r="AK34" s="11">
        <v>45664</v>
      </c>
      <c r="AL34" s="11">
        <v>45664</v>
      </c>
      <c r="AM34" s="10" t="s">
        <v>38</v>
      </c>
    </row>
    <row r="35" spans="1:39" ht="14.25" hidden="1" customHeight="1" x14ac:dyDescent="0.2">
      <c r="A35" s="2">
        <v>0</v>
      </c>
      <c r="B35" s="2"/>
      <c r="C35" s="4" t="s">
        <v>38</v>
      </c>
      <c r="D35" s="5"/>
      <c r="E35" s="4">
        <v>54567</v>
      </c>
      <c r="F35" s="2"/>
      <c r="G35" s="5">
        <v>45695</v>
      </c>
      <c r="H35" s="5">
        <v>45660</v>
      </c>
      <c r="I35" s="2" t="s">
        <v>73</v>
      </c>
      <c r="J35" s="2" t="s">
        <v>74</v>
      </c>
      <c r="K35" s="5"/>
      <c r="L35" s="6" t="s">
        <v>106</v>
      </c>
      <c r="M35" s="6" t="s">
        <v>115</v>
      </c>
      <c r="N35" s="2" t="s">
        <v>53</v>
      </c>
      <c r="O35" s="2" t="s">
        <v>54</v>
      </c>
      <c r="P35" s="2"/>
      <c r="Q35" s="2" t="s">
        <v>43</v>
      </c>
      <c r="R35" s="6" t="s">
        <v>97</v>
      </c>
      <c r="S35" s="7" t="s">
        <v>117</v>
      </c>
      <c r="T35" s="4" t="s">
        <v>38</v>
      </c>
      <c r="U35" s="5"/>
      <c r="V35" s="8">
        <v>2</v>
      </c>
      <c r="W35" s="9">
        <v>994.4</v>
      </c>
      <c r="X35" s="2"/>
      <c r="Y35" s="7" t="s">
        <v>118</v>
      </c>
      <c r="Z35" s="2" t="s">
        <v>44</v>
      </c>
      <c r="AA35" s="2" t="s">
        <v>49</v>
      </c>
      <c r="AB35" s="6" t="s">
        <v>125</v>
      </c>
      <c r="AC35" s="4" t="s">
        <v>38</v>
      </c>
      <c r="AD35" s="6" t="s">
        <v>51</v>
      </c>
      <c r="AE35" s="6" t="s">
        <v>51</v>
      </c>
      <c r="AF35" s="6" t="s">
        <v>51</v>
      </c>
      <c r="AG35" s="4" t="s">
        <v>38</v>
      </c>
      <c r="AH35" s="5"/>
      <c r="AI35" s="4" t="s">
        <v>38</v>
      </c>
      <c r="AJ35" s="5"/>
      <c r="AK35" s="5">
        <v>45660</v>
      </c>
      <c r="AL35" s="5">
        <v>45670</v>
      </c>
      <c r="AM35" s="4" t="s">
        <v>38</v>
      </c>
    </row>
    <row r="36" spans="1:39" ht="14.25" hidden="1" customHeight="1" x14ac:dyDescent="0.2">
      <c r="A36" s="3">
        <v>0</v>
      </c>
      <c r="B36" s="3"/>
      <c r="C36" s="10" t="s">
        <v>38</v>
      </c>
      <c r="D36" s="11"/>
      <c r="E36" s="10">
        <v>54567</v>
      </c>
      <c r="F36" s="3"/>
      <c r="G36" s="5">
        <v>45695</v>
      </c>
      <c r="H36" s="11">
        <v>45660</v>
      </c>
      <c r="I36" s="3" t="s">
        <v>75</v>
      </c>
      <c r="J36" s="3" t="s">
        <v>74</v>
      </c>
      <c r="K36" s="11"/>
      <c r="L36" s="7" t="s">
        <v>106</v>
      </c>
      <c r="M36" s="7" t="s">
        <v>115</v>
      </c>
      <c r="N36" s="3" t="s">
        <v>53</v>
      </c>
      <c r="O36" s="3" t="s">
        <v>54</v>
      </c>
      <c r="P36" s="3"/>
      <c r="Q36" s="3" t="s">
        <v>43</v>
      </c>
      <c r="R36" s="6" t="s">
        <v>97</v>
      </c>
      <c r="S36" s="7" t="s">
        <v>117</v>
      </c>
      <c r="T36" s="10" t="s">
        <v>38</v>
      </c>
      <c r="U36" s="11"/>
      <c r="V36" s="12">
        <v>2</v>
      </c>
      <c r="W36" s="13">
        <v>319.52</v>
      </c>
      <c r="X36" s="3"/>
      <c r="Y36" s="7" t="s">
        <v>118</v>
      </c>
      <c r="Z36" s="3" t="s">
        <v>44</v>
      </c>
      <c r="AA36" s="3" t="s">
        <v>49</v>
      </c>
      <c r="AB36" s="7" t="s">
        <v>125</v>
      </c>
      <c r="AC36" s="10" t="s">
        <v>38</v>
      </c>
      <c r="AD36" s="6" t="s">
        <v>51</v>
      </c>
      <c r="AE36" s="6" t="s">
        <v>51</v>
      </c>
      <c r="AF36" s="6" t="s">
        <v>51</v>
      </c>
      <c r="AG36" s="10" t="s">
        <v>38</v>
      </c>
      <c r="AH36" s="11"/>
      <c r="AI36" s="10" t="s">
        <v>38</v>
      </c>
      <c r="AJ36" s="11"/>
      <c r="AK36" s="11">
        <v>45660</v>
      </c>
      <c r="AL36" s="11">
        <v>45670</v>
      </c>
      <c r="AM36" s="10" t="s">
        <v>38</v>
      </c>
    </row>
    <row r="37" spans="1:39" ht="14.25" hidden="1" customHeight="1" x14ac:dyDescent="0.2">
      <c r="A37" s="2">
        <v>0</v>
      </c>
      <c r="B37" s="2"/>
      <c r="C37" s="4" t="s">
        <v>38</v>
      </c>
      <c r="D37" s="5"/>
      <c r="E37" s="4">
        <v>54567</v>
      </c>
      <c r="F37" s="2"/>
      <c r="G37" s="5">
        <v>45695</v>
      </c>
      <c r="H37" s="5">
        <v>45660</v>
      </c>
      <c r="I37" s="2" t="s">
        <v>76</v>
      </c>
      <c r="J37" s="2" t="s">
        <v>74</v>
      </c>
      <c r="K37" s="5"/>
      <c r="L37" s="6" t="s">
        <v>106</v>
      </c>
      <c r="M37" s="6" t="s">
        <v>115</v>
      </c>
      <c r="N37" s="2" t="s">
        <v>53</v>
      </c>
      <c r="O37" s="2" t="s">
        <v>54</v>
      </c>
      <c r="P37" s="2"/>
      <c r="Q37" s="2" t="s">
        <v>43</v>
      </c>
      <c r="R37" s="6" t="s">
        <v>97</v>
      </c>
      <c r="S37" s="7" t="s">
        <v>117</v>
      </c>
      <c r="T37" s="4" t="s">
        <v>38</v>
      </c>
      <c r="U37" s="5"/>
      <c r="V37" s="8">
        <v>1</v>
      </c>
      <c r="W37" s="9">
        <v>115</v>
      </c>
      <c r="X37" s="2"/>
      <c r="Y37" s="7" t="s">
        <v>118</v>
      </c>
      <c r="Z37" s="2" t="s">
        <v>44</v>
      </c>
      <c r="AA37" s="2" t="s">
        <v>49</v>
      </c>
      <c r="AB37" s="6" t="s">
        <v>125</v>
      </c>
      <c r="AC37" s="4" t="s">
        <v>38</v>
      </c>
      <c r="AD37" s="6" t="s">
        <v>51</v>
      </c>
      <c r="AE37" s="6" t="s">
        <v>51</v>
      </c>
      <c r="AF37" s="6" t="s">
        <v>51</v>
      </c>
      <c r="AG37" s="4" t="s">
        <v>38</v>
      </c>
      <c r="AH37" s="5"/>
      <c r="AI37" s="4" t="s">
        <v>38</v>
      </c>
      <c r="AJ37" s="5"/>
      <c r="AK37" s="5">
        <v>45660</v>
      </c>
      <c r="AL37" s="5">
        <v>45670</v>
      </c>
      <c r="AM37" s="4" t="s">
        <v>38</v>
      </c>
    </row>
  </sheetData>
  <autoFilter ref="A1:AM37" xr:uid="{00000000-0001-0000-0000-000000000000}">
    <filterColumn colId="6">
      <filters>
        <dateGroupItem year="2025" month="1" dateTimeGrouping="month"/>
      </filters>
    </filterColumn>
    <filterColumn colId="16">
      <filters>
        <filter val="109"/>
      </filters>
    </filterColumn>
    <sortState xmlns:xlrd2="http://schemas.microsoft.com/office/spreadsheetml/2017/richdata2" ref="A2:AM37">
      <sortCondition ref="G1:G37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6398E-2513-4F29-94C4-33E5BE9F3F4C}">
  <dimension ref="B9:I44"/>
  <sheetViews>
    <sheetView tabSelected="1" topLeftCell="A7" zoomScaleNormal="100" workbookViewId="0">
      <selection activeCell="J25" sqref="J25"/>
    </sheetView>
  </sheetViews>
  <sheetFormatPr baseColWidth="10" defaultRowHeight="12.75" x14ac:dyDescent="0.2"/>
  <cols>
    <col min="1" max="4" width="11.42578125" style="14"/>
    <col min="5" max="5" width="42.85546875" style="14" customWidth="1"/>
    <col min="6" max="16384" width="11.42578125" style="14"/>
  </cols>
  <sheetData>
    <row r="9" spans="2:9" x14ac:dyDescent="0.2">
      <c r="B9" s="14">
        <v>2000</v>
      </c>
      <c r="C9" s="14">
        <v>20000</v>
      </c>
    </row>
    <row r="12" spans="2:9" x14ac:dyDescent="0.2">
      <c r="E12" s="15" t="s">
        <v>132</v>
      </c>
      <c r="I12" s="14">
        <f>SUM(IF(FREQUENCY(Feuil1!E:E,Feuil1!E:E)&gt;0,1))</f>
        <v>14</v>
      </c>
    </row>
    <row r="13" spans="2:9" x14ac:dyDescent="0.2">
      <c r="E13" s="15"/>
    </row>
    <row r="14" spans="2:9" x14ac:dyDescent="0.2">
      <c r="E14" s="18" t="s">
        <v>135</v>
      </c>
      <c r="F14" s="14">
        <v>109</v>
      </c>
      <c r="G14" s="17">
        <v>45658</v>
      </c>
      <c r="H14" s="17">
        <v>45688</v>
      </c>
    </row>
    <row r="15" spans="2:9" x14ac:dyDescent="0.2">
      <c r="E15" s="15"/>
      <c r="F15" s="14">
        <v>109</v>
      </c>
      <c r="G15" s="17">
        <v>45689</v>
      </c>
      <c r="H15" s="17">
        <v>45716</v>
      </c>
    </row>
    <row r="16" spans="2:9" x14ac:dyDescent="0.2">
      <c r="E16" s="15"/>
      <c r="F16" s="14">
        <v>127</v>
      </c>
      <c r="G16" s="17"/>
      <c r="H16" s="17"/>
    </row>
    <row r="17" spans="5:9" x14ac:dyDescent="0.2">
      <c r="E17" s="15"/>
      <c r="F17" s="14">
        <v>157</v>
      </c>
      <c r="G17" s="17"/>
      <c r="H17" s="17"/>
    </row>
    <row r="18" spans="5:9" x14ac:dyDescent="0.2">
      <c r="E18" s="15"/>
      <c r="F18" s="14">
        <v>159</v>
      </c>
      <c r="G18" s="17"/>
      <c r="H18" s="17"/>
    </row>
    <row r="19" spans="5:9" x14ac:dyDescent="0.2">
      <c r="E19" s="15"/>
      <c r="G19" s="17"/>
      <c r="H19" s="17"/>
      <c r="I19" s="16"/>
    </row>
    <row r="20" spans="5:9" x14ac:dyDescent="0.2">
      <c r="E20" s="15"/>
      <c r="G20" s="17"/>
      <c r="H20" s="17"/>
    </row>
    <row r="21" spans="5:9" x14ac:dyDescent="0.2">
      <c r="G21" s="17"/>
      <c r="H21" s="17"/>
      <c r="I21" s="16"/>
    </row>
    <row r="22" spans="5:9" x14ac:dyDescent="0.2">
      <c r="E22" s="15"/>
      <c r="G22" s="17"/>
      <c r="H22" s="17"/>
    </row>
    <row r="23" spans="5:9" x14ac:dyDescent="0.2">
      <c r="E23" s="15"/>
      <c r="G23" s="17"/>
      <c r="H23" s="17"/>
    </row>
    <row r="24" spans="5:9" x14ac:dyDescent="0.2">
      <c r="E24" s="15"/>
      <c r="G24" s="17"/>
      <c r="H24" s="17"/>
    </row>
    <row r="25" spans="5:9" x14ac:dyDescent="0.2">
      <c r="E25" s="15"/>
      <c r="G25" s="17"/>
      <c r="H25" s="17"/>
      <c r="I25" s="16"/>
    </row>
    <row r="26" spans="5:9" x14ac:dyDescent="0.2">
      <c r="E26" s="15"/>
      <c r="G26" s="17"/>
      <c r="H26" s="17"/>
    </row>
    <row r="27" spans="5:9" x14ac:dyDescent="0.2">
      <c r="E27" s="15"/>
      <c r="G27" s="17"/>
      <c r="H27" s="17"/>
    </row>
    <row r="28" spans="5:9" x14ac:dyDescent="0.2">
      <c r="E28" s="15"/>
      <c r="G28" s="17"/>
      <c r="H28" s="17"/>
    </row>
    <row r="29" spans="5:9" x14ac:dyDescent="0.2">
      <c r="E29" s="15"/>
      <c r="G29" s="17"/>
      <c r="H29" s="17"/>
      <c r="I29" s="16"/>
    </row>
    <row r="30" spans="5:9" x14ac:dyDescent="0.2">
      <c r="G30" s="17"/>
      <c r="H30" s="17"/>
      <c r="I30" s="16"/>
    </row>
    <row r="31" spans="5:9" x14ac:dyDescent="0.2">
      <c r="E31" s="15"/>
      <c r="G31" s="17"/>
      <c r="H31" s="17"/>
    </row>
    <row r="32" spans="5:9" x14ac:dyDescent="0.2">
      <c r="E32" s="15"/>
      <c r="G32" s="17"/>
      <c r="H32" s="17"/>
    </row>
    <row r="33" spans="5:9" x14ac:dyDescent="0.2">
      <c r="E33" s="15"/>
      <c r="G33" s="17"/>
      <c r="H33" s="17"/>
      <c r="I33" s="16"/>
    </row>
    <row r="34" spans="5:9" x14ac:dyDescent="0.2">
      <c r="E34" s="18" t="s">
        <v>133</v>
      </c>
      <c r="G34" s="17">
        <v>45658</v>
      </c>
      <c r="H34" s="17">
        <v>45688</v>
      </c>
      <c r="I34" s="16">
        <f>SUMIFS(Feuil1!W:W,Feuil1!G:G,"&gt;=" &amp; Feuil2!G34, Feuil1!G:G,"&lt;=" &amp; Feuil2!H34)</f>
        <v>33187.760000000002</v>
      </c>
    </row>
    <row r="35" spans="5:9" x14ac:dyDescent="0.2">
      <c r="G35" s="17">
        <v>45689</v>
      </c>
      <c r="H35" s="17">
        <v>45716</v>
      </c>
      <c r="I35" s="16">
        <f>SUMIFS(Feuil1!W:W,Feuil1!G:G,"&gt;=" &amp; Feuil2!G35, Feuil1!G:G,"&lt;=" &amp; Feuil2!H35)</f>
        <v>2392.8200000000002</v>
      </c>
    </row>
    <row r="36" spans="5:9" x14ac:dyDescent="0.2">
      <c r="G36" s="17"/>
      <c r="H36" s="17"/>
      <c r="I36" s="16"/>
    </row>
    <row r="37" spans="5:9" x14ac:dyDescent="0.2">
      <c r="E37" s="18" t="s">
        <v>134</v>
      </c>
      <c r="F37" s="14">
        <v>109</v>
      </c>
      <c r="G37" s="17">
        <v>45658</v>
      </c>
      <c r="H37" s="17">
        <v>45688</v>
      </c>
      <c r="I37" s="16">
        <f>SUMIFS(Feuil1!W:W,Feuil1!Q:Q,Feuil2!F37,Feuil1!G:G,"&gt;=" &amp; Feuil2!G37, Feuil1!G:G,"&lt;=" &amp; Feuil2!H37)</f>
        <v>15744.76</v>
      </c>
    </row>
    <row r="38" spans="5:9" x14ac:dyDescent="0.2">
      <c r="F38" s="14">
        <v>109</v>
      </c>
      <c r="G38" s="17">
        <v>45689</v>
      </c>
      <c r="H38" s="17">
        <v>45716</v>
      </c>
      <c r="I38" s="16">
        <f>SUMIFS(Feuil1!W:W,Feuil1!Q:Q,Feuil2!F38,Feuil1!G:G,"&gt;=" &amp; Feuil2!G38, Feuil1!G:G,"&lt;=" &amp; Feuil2!H38)</f>
        <v>2392.8200000000002</v>
      </c>
    </row>
    <row r="39" spans="5:9" x14ac:dyDescent="0.2">
      <c r="F39" s="14">
        <v>127</v>
      </c>
      <c r="G39" s="17">
        <v>45658</v>
      </c>
      <c r="H39" s="17">
        <v>45688</v>
      </c>
      <c r="I39" s="16">
        <f>SUMIFS(Feuil1!W:W,Feuil1!Q:Q,Feuil2!F39,Feuil1!G:G,"&gt;=" &amp; Feuil2!G39, Feuil1!G:G,"&lt;=" &amp; Feuil2!H39)</f>
        <v>6086.1499999999987</v>
      </c>
    </row>
    <row r="40" spans="5:9" x14ac:dyDescent="0.2">
      <c r="F40" s="14">
        <v>127</v>
      </c>
      <c r="G40" s="17">
        <v>45689</v>
      </c>
      <c r="H40" s="17">
        <v>45716</v>
      </c>
      <c r="I40" s="16">
        <f>SUMIFS(Feuil1!W:W,Feuil1!Q:Q,Feuil2!F40,Feuil1!G:G,"&gt;=" &amp; Feuil2!G40, Feuil1!G:G,"&lt;=" &amp; Feuil2!H40)</f>
        <v>0</v>
      </c>
    </row>
    <row r="41" spans="5:9" x14ac:dyDescent="0.2">
      <c r="F41" s="14">
        <v>157</v>
      </c>
      <c r="G41" s="17">
        <v>45658</v>
      </c>
      <c r="H41" s="17">
        <v>45688</v>
      </c>
      <c r="I41" s="16">
        <f>SUMIFS(Feuil1!W:W,Feuil1!Q:Q,Feuil2!F41,Feuil1!G:G,"&gt;=" &amp; Feuil2!G41, Feuil1!G:G,"&lt;=" &amp; Feuil2!H41)</f>
        <v>4745.1499999999996</v>
      </c>
    </row>
    <row r="42" spans="5:9" x14ac:dyDescent="0.2">
      <c r="F42" s="14">
        <v>157</v>
      </c>
      <c r="G42" s="17">
        <v>45689</v>
      </c>
      <c r="H42" s="17">
        <v>45716</v>
      </c>
      <c r="I42" s="16">
        <f>SUMIFS(Feuil1!W:W,Feuil1!Q:Q,Feuil2!F42,Feuil1!G:G,"&gt;=" &amp; Feuil2!G42, Feuil1!G:G,"&lt;=" &amp; Feuil2!H42)</f>
        <v>0</v>
      </c>
    </row>
    <row r="43" spans="5:9" x14ac:dyDescent="0.2">
      <c r="F43" s="14">
        <v>159</v>
      </c>
      <c r="G43" s="17">
        <v>45658</v>
      </c>
      <c r="H43" s="17">
        <v>45688</v>
      </c>
      <c r="I43" s="16">
        <f>SUMIFS(Feuil1!W:W,Feuil1!Q:Q,Feuil2!F43,Feuil1!G:G,"&gt;=" &amp; Feuil2!G43, Feuil1!G:G,"&lt;=" &amp; Feuil2!H43)</f>
        <v>6611.7</v>
      </c>
    </row>
    <row r="44" spans="5:9" x14ac:dyDescent="0.2">
      <c r="F44" s="14">
        <v>159</v>
      </c>
      <c r="G44" s="17">
        <v>45689</v>
      </c>
      <c r="H44" s="17">
        <v>45716</v>
      </c>
      <c r="I44" s="16">
        <f>SUMIFS(Feuil1!W:W,Feuil1!Q:Q,Feuil2!F44,Feuil1!G:G,"&gt;=" &amp; Feuil2!G44, Feuil1!G:G,"&lt;=" &amp; Feuil2!H44)</f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34F669-9E0D-49A0-A89D-13DF4D7CBD95}">
  <dimension ref="A1"/>
  <sheetViews>
    <sheetView workbookViewId="0">
      <selection activeCell="D32" sqref="D32"/>
    </sheetView>
  </sheetViews>
  <sheetFormatPr baseColWidth="10" defaultRowHeight="12.75" x14ac:dyDescent="0.2"/>
  <sheetData>
    <row r="1" spans="1:1" x14ac:dyDescent="0.2">
      <c r="A1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7E677-A6DB-4E2A-9EE7-382F959FFEE0}">
  <dimension ref="A1:A7"/>
  <sheetViews>
    <sheetView workbookViewId="0">
      <selection sqref="A1:XFD7"/>
    </sheetView>
  </sheetViews>
  <sheetFormatPr baseColWidth="10" defaultRowHeight="12.75" x14ac:dyDescent="0.2"/>
  <cols>
    <col min="1" max="1" width="246.5703125" customWidth="1"/>
  </cols>
  <sheetData>
    <row r="1" spans="1:1" s="20" customFormat="1" ht="111" customHeight="1" x14ac:dyDescent="0.2">
      <c r="A1" s="19" t="s">
        <v>131</v>
      </c>
    </row>
    <row r="2" spans="1:1" s="20" customFormat="1" ht="111" customHeight="1" x14ac:dyDescent="0.2"/>
    <row r="3" spans="1:1" s="20" customFormat="1" ht="111" customHeight="1" x14ac:dyDescent="0.2"/>
    <row r="4" spans="1:1" s="20" customFormat="1" ht="111" customHeight="1" x14ac:dyDescent="0.2"/>
    <row r="5" spans="1:1" s="20" customFormat="1" ht="111" customHeight="1" x14ac:dyDescent="0.2"/>
    <row r="6" spans="1:1" s="20" customFormat="1" ht="111" customHeight="1" x14ac:dyDescent="0.2"/>
    <row r="7" spans="1:1" s="20" customFormat="1" ht="111" customHeight="1" x14ac:dyDescent="0.2"/>
  </sheetData>
  <mergeCells count="1">
    <mergeCell ref="A1:XF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explications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Stéphane MOTTAIS</cp:lastModifiedBy>
  <dcterms:modified xsi:type="dcterms:W3CDTF">2025-02-02T08:15:16Z</dcterms:modified>
</cp:coreProperties>
</file>