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worksheets/sheet6.xml" ContentType="application/vnd.openxmlformats-officedocument.spreadsheetml.worksheet+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240" yWindow="105" windowWidth="15480" windowHeight="9915" activeTab="1"/>
  </bookViews>
  <sheets>
    <sheet name="BDD" sheetId="1" r:id="rId1"/>
    <sheet name="nouvelle" sheetId="2" r:id="rId2"/>
    <sheet name="BDD nouvelles uniquement" sheetId="3" r:id="rId3"/>
    <sheet name="tranches" sheetId="4" r:id="rId4"/>
    <sheet name="performances" sheetId="5" r:id="rId5"/>
    <sheet name="Feuil2" sheetId="6" state="hidden" r:id="rId6"/>
  </sheets>
  <calcPr calcId="125725"/>
</workbook>
</file>

<file path=xl/calcChain.xml><?xml version="1.0" encoding="utf-8"?>
<calcChain xmlns="http://schemas.openxmlformats.org/spreadsheetml/2006/main">
  <c r="I7" i="2"/>
  <c r="J7" s="1"/>
  <c r="G7" i="3"/>
  <c r="H7" s="1"/>
  <c r="B2" i="4"/>
  <c r="B1"/>
  <c r="D3" l="1"/>
  <c r="E100"/>
  <c r="D4" l="1"/>
  <c r="E3" s="1"/>
  <c r="D5" l="1"/>
  <c r="E4" s="1"/>
  <c r="D6" l="1"/>
  <c r="D7" s="1"/>
  <c r="E5" l="1"/>
  <c r="E6"/>
  <c r="D8"/>
  <c r="D9" l="1"/>
  <c r="E7"/>
  <c r="D10" l="1"/>
  <c r="E8"/>
  <c r="D11" l="1"/>
  <c r="E9"/>
  <c r="D12" l="1"/>
  <c r="E10"/>
  <c r="E11" l="1"/>
  <c r="D13"/>
  <c r="D14" l="1"/>
  <c r="E12"/>
  <c r="E13" l="1"/>
  <c r="D15"/>
  <c r="E14" l="1"/>
  <c r="D16"/>
  <c r="E15" l="1"/>
  <c r="D17"/>
  <c r="E16" l="1"/>
  <c r="D18"/>
  <c r="D19" l="1"/>
  <c r="E17"/>
  <c r="E18" l="1"/>
  <c r="D20"/>
  <c r="D21" l="1"/>
  <c r="E19"/>
  <c r="D22" l="1"/>
  <c r="E20"/>
  <c r="D23" l="1"/>
  <c r="E21"/>
  <c r="D24" l="1"/>
  <c r="E22"/>
  <c r="E23" l="1"/>
  <c r="D25"/>
  <c r="D26" l="1"/>
  <c r="E24"/>
  <c r="E25" l="1"/>
  <c r="D27"/>
  <c r="E26" l="1"/>
  <c r="D28"/>
  <c r="E27" l="1"/>
  <c r="D29"/>
  <c r="D30" l="1"/>
  <c r="E28"/>
  <c r="D31" l="1"/>
  <c r="E29"/>
  <c r="E30" l="1"/>
  <c r="D32"/>
  <c r="E31" l="1"/>
  <c r="D33"/>
  <c r="D34" l="1"/>
  <c r="E32"/>
  <c r="D35" l="1"/>
  <c r="E33"/>
  <c r="E34" l="1"/>
  <c r="D36"/>
  <c r="D37" l="1"/>
  <c r="E35"/>
  <c r="D38" l="1"/>
  <c r="E36"/>
  <c r="D39" l="1"/>
  <c r="E37"/>
  <c r="E38" l="1"/>
  <c r="D40"/>
  <c r="D41" l="1"/>
  <c r="E39"/>
  <c r="D42" l="1"/>
  <c r="E40"/>
  <c r="D43" l="1"/>
  <c r="E41"/>
  <c r="D44" l="1"/>
  <c r="E42"/>
  <c r="E43" l="1"/>
  <c r="D45"/>
  <c r="E44" l="1"/>
  <c r="D46"/>
  <c r="E45" l="1"/>
  <c r="D47"/>
  <c r="D48" l="1"/>
  <c r="E46"/>
  <c r="E47" l="1"/>
  <c r="D49"/>
  <c r="D50" l="1"/>
  <c r="E48"/>
  <c r="E49" l="1"/>
  <c r="D51"/>
  <c r="G14" i="3" l="1"/>
  <c r="H14" s="1"/>
  <c r="G17" i="1"/>
  <c r="H17" s="1"/>
  <c r="G4"/>
  <c r="H4" s="1"/>
  <c r="G13" i="3"/>
  <c r="H13" s="1"/>
  <c r="G16" i="1"/>
  <c r="H16" s="1"/>
  <c r="G12" i="3"/>
  <c r="H12" s="1"/>
  <c r="G8"/>
  <c r="H8" s="1"/>
  <c r="G15" i="1"/>
  <c r="H15" s="1"/>
  <c r="G11"/>
  <c r="H11" s="1"/>
  <c r="G2"/>
  <c r="H2" s="1"/>
  <c r="E50" i="4"/>
  <c r="G8" i="1"/>
  <c r="H8" s="1"/>
  <c r="G9" i="3"/>
  <c r="G12" i="1"/>
  <c r="G4" i="3"/>
  <c r="H4" s="1"/>
  <c r="G11"/>
  <c r="H11" s="1"/>
  <c r="G9" i="1"/>
  <c r="H9" s="1"/>
  <c r="G2" i="3"/>
  <c r="H2" s="1"/>
  <c r="G3" i="1"/>
  <c r="H3" s="1"/>
  <c r="G6"/>
  <c r="G10" i="3"/>
  <c r="H10" s="1"/>
  <c r="G14" i="1"/>
  <c r="H14" s="1"/>
  <c r="G7"/>
  <c r="H7" s="1"/>
  <c r="G13"/>
  <c r="H13" s="1"/>
  <c r="D52" i="4"/>
  <c r="G3" i="3"/>
  <c r="G5"/>
  <c r="H5" s="1"/>
  <c r="G5" i="1"/>
  <c r="H5" s="1"/>
  <c r="G6" i="3"/>
  <c r="H6" s="1"/>
  <c r="D53" i="4" l="1"/>
  <c r="E51"/>
  <c r="D54" l="1"/>
  <c r="E52"/>
  <c r="D55" l="1"/>
  <c r="E53"/>
  <c r="E54" l="1"/>
  <c r="D56"/>
  <c r="E55" l="1"/>
  <c r="D57"/>
  <c r="E56" l="1"/>
  <c r="D58"/>
  <c r="D59" l="1"/>
  <c r="E57"/>
  <c r="E58" l="1"/>
  <c r="D60"/>
  <c r="D61" l="1"/>
  <c r="E59"/>
  <c r="E60" l="1"/>
  <c r="D62"/>
  <c r="D63" l="1"/>
  <c r="E61"/>
  <c r="E62" l="1"/>
  <c r="D64"/>
  <c r="D65" l="1"/>
  <c r="E63"/>
  <c r="E64" l="1"/>
  <c r="D66"/>
  <c r="D67" l="1"/>
  <c r="E65"/>
  <c r="E66" l="1"/>
  <c r="D68"/>
  <c r="D69" l="1"/>
  <c r="E67"/>
  <c r="D70" l="1"/>
  <c r="E68"/>
  <c r="D71" l="1"/>
  <c r="E69"/>
  <c r="E70" l="1"/>
  <c r="D72"/>
  <c r="D73" l="1"/>
  <c r="E71"/>
  <c r="E72" l="1"/>
  <c r="D74"/>
  <c r="E73" l="1"/>
  <c r="D75"/>
  <c r="E74" l="1"/>
  <c r="D76"/>
  <c r="D77" l="1"/>
  <c r="E75"/>
  <c r="E76" l="1"/>
  <c r="D78"/>
  <c r="E77" l="1"/>
  <c r="D79"/>
  <c r="E78" l="1"/>
  <c r="D80"/>
  <c r="D81" l="1"/>
  <c r="E79"/>
  <c r="E80" l="1"/>
  <c r="D82"/>
  <c r="D83" l="1"/>
  <c r="E81"/>
  <c r="D84" l="1"/>
  <c r="E82"/>
  <c r="E83" l="1"/>
  <c r="D85"/>
  <c r="D86" l="1"/>
  <c r="E84"/>
  <c r="D87" l="1"/>
  <c r="E85"/>
  <c r="D88" l="1"/>
  <c r="E86"/>
  <c r="E87" l="1"/>
  <c r="D89"/>
  <c r="D90" l="1"/>
  <c r="E88"/>
  <c r="D91" l="1"/>
  <c r="E89"/>
  <c r="E90" l="1"/>
  <c r="D92"/>
  <c r="E91" l="1"/>
  <c r="D93"/>
  <c r="E92" l="1"/>
  <c r="D94"/>
  <c r="E93" l="1"/>
  <c r="D95"/>
  <c r="E94" l="1"/>
  <c r="D96"/>
  <c r="D97" l="1"/>
  <c r="E95"/>
  <c r="E96" l="1"/>
  <c r="D98"/>
  <c r="E97" l="1"/>
  <c r="D99"/>
  <c r="D100" l="1"/>
  <c r="E98"/>
  <c r="G10" i="1" l="1"/>
  <c r="H10" s="1"/>
  <c r="E99" i="4"/>
</calcChain>
</file>

<file path=xl/sharedStrings.xml><?xml version="1.0" encoding="utf-8"?>
<sst xmlns="http://schemas.openxmlformats.org/spreadsheetml/2006/main" count="59" uniqueCount="28">
  <si>
    <t>PV</t>
  </si>
  <si>
    <t>Q</t>
  </si>
  <si>
    <t>CA</t>
  </si>
  <si>
    <t>NB</t>
  </si>
  <si>
    <t>référence BDD</t>
  </si>
  <si>
    <t>nouvelle</t>
  </si>
  <si>
    <t>tranche</t>
  </si>
  <si>
    <t>Nombre de tranches de prix</t>
  </si>
  <si>
    <t>Nombre de décimale</t>
  </si>
  <si>
    <t>P min</t>
  </si>
  <si>
    <t>P max</t>
  </si>
  <si>
    <t>min</t>
  </si>
  <si>
    <t>max</t>
  </si>
  <si>
    <t>tranche min</t>
  </si>
  <si>
    <t>tranche max</t>
  </si>
  <si>
    <t>CA basse</t>
  </si>
  <si>
    <t>CA haute</t>
  </si>
  <si>
    <t>M basse</t>
  </si>
  <si>
    <t>M</t>
  </si>
  <si>
    <t>M haute</t>
  </si>
  <si>
    <t>Q basse</t>
  </si>
  <si>
    <t>Q haute</t>
  </si>
  <si>
    <t>NB basse</t>
  </si>
  <si>
    <t>NB haute</t>
  </si>
  <si>
    <t>MOYENNES</t>
  </si>
  <si>
    <t>DPAC</t>
  </si>
  <si>
    <t>nouvelle référence</t>
  </si>
  <si>
    <t>je souhaite avoir le choix de remplacer une référence déjà existante. Exemple remplacer le numéro 10 par 100 tout en gardant les mêmes caractérisitiques. Éviter de valider nouvelle référence 100 et supprimer l'ancienne 10</t>
  </si>
</sst>
</file>

<file path=xl/styles.xml><?xml version="1.0" encoding="utf-8"?>
<styleSheet xmlns="http://schemas.openxmlformats.org/spreadsheetml/2006/main">
  <fonts count="7">
    <font>
      <sz val="11"/>
      <color theme="1"/>
      <name val="Calibri"/>
      <family val="2"/>
      <scheme val="minor"/>
    </font>
    <font>
      <b/>
      <sz val="11"/>
      <color indexed="8"/>
      <name val="Calibri"/>
      <family val="2"/>
    </font>
    <font>
      <b/>
      <i/>
      <sz val="12"/>
      <color indexed="8"/>
      <name val="Calibri"/>
      <family val="2"/>
    </font>
    <font>
      <sz val="8"/>
      <name val="Calibri"/>
      <family val="2"/>
    </font>
    <font>
      <sz val="11"/>
      <color indexed="10"/>
      <name val="Calibri"/>
      <family val="2"/>
    </font>
    <font>
      <sz val="11"/>
      <color indexed="8"/>
      <name val="Calibri"/>
      <family val="2"/>
    </font>
    <font>
      <sz val="11"/>
      <color indexed="8"/>
      <name val="Calibri"/>
      <family val="2"/>
      <scheme val="minor"/>
    </font>
  </fonts>
  <fills count="4">
    <fill>
      <patternFill patternType="none"/>
    </fill>
    <fill>
      <patternFill patternType="gray125"/>
    </fill>
    <fill>
      <patternFill patternType="solid">
        <fgColor indexed="51"/>
        <bgColor indexed="64"/>
      </patternFill>
    </fill>
    <fill>
      <patternFill patternType="solid">
        <fgColor theme="6" tint="0.39997558519241921"/>
        <bgColor indexed="64"/>
      </patternFill>
    </fill>
  </fills>
  <borders count="5">
    <border>
      <left/>
      <right/>
      <top/>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style="thin">
        <color indexed="64"/>
      </left>
      <right style="double">
        <color indexed="64"/>
      </right>
      <top style="double">
        <color indexed="64"/>
      </top>
      <bottom style="double">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5">
    <xf numFmtId="0" fontId="0" fillId="0" borderId="0" xfId="0"/>
    <xf numFmtId="0" fontId="1" fillId="0" borderId="0" xfId="0" applyFont="1"/>
    <xf numFmtId="0" fontId="0" fillId="0" borderId="0" xfId="0" applyAlignment="1"/>
    <xf numFmtId="0" fontId="1" fillId="0" borderId="0" xfId="0" applyFont="1" applyFill="1"/>
    <xf numFmtId="0" fontId="1" fillId="0" borderId="1" xfId="0" applyFont="1" applyBorder="1"/>
    <xf numFmtId="0" fontId="1" fillId="0" borderId="2" xfId="0" applyFont="1" applyBorder="1"/>
    <xf numFmtId="0" fontId="1" fillId="0" borderId="3" xfId="0" applyFont="1" applyBorder="1"/>
    <xf numFmtId="0" fontId="0" fillId="0" borderId="0" xfId="0" applyAlignment="1">
      <alignment horizontal="center" vertical="center"/>
    </xf>
    <xf numFmtId="0" fontId="0" fillId="0" borderId="0" xfId="0" applyFill="1"/>
    <xf numFmtId="0" fontId="1" fillId="2" borderId="2" xfId="0" applyFont="1" applyFill="1" applyBorder="1"/>
    <xf numFmtId="0" fontId="0" fillId="0" borderId="0" xfId="0" applyAlignment="1">
      <alignment wrapText="1"/>
    </xf>
    <xf numFmtId="0" fontId="4" fillId="0" borderId="0" xfId="0" applyFont="1" applyFill="1" applyAlignment="1">
      <alignment wrapText="1"/>
    </xf>
    <xf numFmtId="0" fontId="0" fillId="0" borderId="0" xfId="0" applyAlignment="1">
      <alignment vertical="center"/>
    </xf>
    <xf numFmtId="1" fontId="5" fillId="0" borderId="0" xfId="0" applyNumberFormat="1" applyFont="1" applyFill="1" applyBorder="1" applyAlignment="1">
      <alignment horizontal="center" vertical="center" wrapText="1"/>
    </xf>
    <xf numFmtId="0" fontId="5" fillId="0" borderId="0" xfId="0" applyFont="1" applyFill="1" applyBorder="1" applyAlignment="1">
      <alignment horizontal="center" vertical="center" wrapText="1"/>
    </xf>
    <xf numFmtId="1" fontId="5" fillId="3" borderId="0" xfId="0" applyNumberFormat="1" applyFont="1" applyFill="1" applyBorder="1" applyAlignment="1">
      <alignment horizontal="center" vertical="center" wrapText="1"/>
    </xf>
    <xf numFmtId="0" fontId="5" fillId="3" borderId="0" xfId="0" applyFont="1" applyFill="1" applyBorder="1" applyAlignment="1">
      <alignment horizontal="center" vertical="center" wrapText="1"/>
    </xf>
    <xf numFmtId="0" fontId="5" fillId="0" borderId="4" xfId="0" applyFont="1" applyBorder="1" applyAlignment="1">
      <alignment horizontal="center" vertical="center" wrapText="1"/>
    </xf>
    <xf numFmtId="1" fontId="5" fillId="0" borderId="4" xfId="0" applyNumberFormat="1" applyFont="1" applyFill="1" applyBorder="1" applyAlignment="1">
      <alignment horizontal="center" vertical="center" wrapText="1"/>
    </xf>
    <xf numFmtId="0" fontId="5" fillId="0" borderId="4" xfId="0" applyFont="1" applyFill="1" applyBorder="1" applyAlignment="1">
      <alignment horizontal="center" vertical="center" wrapText="1"/>
    </xf>
    <xf numFmtId="0" fontId="5" fillId="0" borderId="4" xfId="0" applyFont="1" applyBorder="1"/>
    <xf numFmtId="1" fontId="5" fillId="0" borderId="4" xfId="0" applyNumberFormat="1" applyFont="1" applyFill="1" applyBorder="1"/>
    <xf numFmtId="0" fontId="0" fillId="0" borderId="0" xfId="0" applyAlignment="1">
      <alignment horizontal="center" wrapText="1"/>
    </xf>
    <xf numFmtId="0" fontId="0" fillId="0" borderId="0" xfId="0" applyAlignment="1">
      <alignment horizontal="center" vertical="center"/>
    </xf>
    <xf numFmtId="0" fontId="2" fillId="0" borderId="0" xfId="0" applyFont="1" applyAlignment="1">
      <alignment horizontal="left" wrapText="1"/>
    </xf>
  </cellXfs>
  <cellStyles count="1">
    <cellStyle name="Normal" xfId="0" builtinId="0"/>
  </cellStyles>
  <dxfs count="48">
    <dxf>
      <font>
        <color rgb="FFFFFFFF"/>
      </font>
      <fill>
        <patternFill>
          <bgColor rgb="FFFFFFFF"/>
        </patternFill>
      </fill>
    </dxf>
    <dxf>
      <font>
        <color rgb="FFFFFFFF"/>
      </font>
      <fill>
        <patternFill>
          <bgColor rgb="FFFFFFFF"/>
        </patternFill>
      </fill>
    </dxf>
    <dxf>
      <font>
        <color rgb="FFFFFFFF"/>
      </font>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
      <font>
        <color rgb="FFFFFFFF"/>
      </font>
      <fill>
        <patternFill>
          <bgColor rgb="FFFFFFFF"/>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H17"/>
  <sheetViews>
    <sheetView workbookViewId="0">
      <selection activeCell="D22" sqref="D22"/>
    </sheetView>
  </sheetViews>
  <sheetFormatPr baseColWidth="10" defaultRowHeight="15"/>
  <sheetData>
    <row r="1" spans="1:8" ht="16.5" thickTop="1" thickBot="1">
      <c r="A1" s="9" t="s">
        <v>4</v>
      </c>
      <c r="B1" s="5" t="s">
        <v>25</v>
      </c>
      <c r="C1" s="5" t="s">
        <v>0</v>
      </c>
      <c r="D1" s="5" t="s">
        <v>1</v>
      </c>
      <c r="E1" s="5" t="s">
        <v>2</v>
      </c>
      <c r="F1" s="6" t="s">
        <v>3</v>
      </c>
      <c r="G1" s="6" t="s">
        <v>13</v>
      </c>
      <c r="H1" s="6" t="s">
        <v>14</v>
      </c>
    </row>
    <row r="2" spans="1:8" ht="15.75" thickTop="1">
      <c r="A2">
        <v>1325</v>
      </c>
      <c r="B2">
        <v>35</v>
      </c>
      <c r="C2">
        <v>38</v>
      </c>
      <c r="D2">
        <v>8</v>
      </c>
      <c r="E2">
        <v>158</v>
      </c>
      <c r="F2">
        <v>2</v>
      </c>
      <c r="G2">
        <f>VLOOKUP(C2,tranches!$D$3:$D$100,1,TRUE)</f>
        <v>13</v>
      </c>
      <c r="H2">
        <f>VLOOKUP(G2,tranches!$D$3:$E$100,2,FALSE)</f>
        <v>150</v>
      </c>
    </row>
    <row r="3" spans="1:8">
      <c r="A3" s="8">
        <v>1658</v>
      </c>
      <c r="B3" s="8">
        <v>10</v>
      </c>
      <c r="C3" s="8">
        <v>678</v>
      </c>
      <c r="D3" s="8">
        <v>6</v>
      </c>
      <c r="E3" s="8">
        <v>1235</v>
      </c>
      <c r="F3" s="8">
        <v>3</v>
      </c>
      <c r="G3">
        <f>VLOOKUP(C3,tranches!$D$3:$D$100,1,TRUE)</f>
        <v>561</v>
      </c>
      <c r="H3">
        <f>VLOOKUP(G3,tranches!$D$3:$E$100,2,FALSE)</f>
        <v>698</v>
      </c>
    </row>
    <row r="4" spans="1:8">
      <c r="A4" s="8">
        <v>268</v>
      </c>
      <c r="B4" s="8">
        <v>7</v>
      </c>
      <c r="C4" s="8">
        <v>13</v>
      </c>
      <c r="D4" s="8">
        <v>3</v>
      </c>
      <c r="E4" s="8">
        <v>65</v>
      </c>
      <c r="F4" s="8">
        <v>5</v>
      </c>
      <c r="G4">
        <f>VLOOKUP(C4,tranches!$D$3:$D$100,1,TRUE)</f>
        <v>13</v>
      </c>
      <c r="H4">
        <f>VLOOKUP(G4,tranches!$D$3:$E$100,2,FALSE)</f>
        <v>150</v>
      </c>
    </row>
    <row r="5" spans="1:8">
      <c r="A5">
        <v>985</v>
      </c>
      <c r="B5" s="8">
        <v>7</v>
      </c>
      <c r="C5" s="8">
        <v>13</v>
      </c>
      <c r="D5" s="8">
        <v>3</v>
      </c>
      <c r="E5" s="8">
        <v>65</v>
      </c>
      <c r="F5" s="8">
        <v>5</v>
      </c>
      <c r="G5">
        <f>VLOOKUP(C5,tranches!$D$3:$D$100,1,TRUE)</f>
        <v>13</v>
      </c>
      <c r="H5">
        <f>VLOOKUP(G5,tranches!$D$3:$E$100,2,FALSE)</f>
        <v>150</v>
      </c>
    </row>
    <row r="6" spans="1:8">
      <c r="A6">
        <v>55</v>
      </c>
      <c r="B6">
        <v>12</v>
      </c>
      <c r="C6">
        <v>24</v>
      </c>
      <c r="D6">
        <v>4</v>
      </c>
      <c r="E6">
        <v>435</v>
      </c>
      <c r="F6">
        <v>4</v>
      </c>
      <c r="G6">
        <f>VLOOKUP(C6,tranches!$D$3:$D$100,1,TRUE)</f>
        <v>13</v>
      </c>
      <c r="H6">
        <v>9999</v>
      </c>
    </row>
    <row r="7" spans="1:8">
      <c r="A7">
        <v>87</v>
      </c>
      <c r="B7" s="8">
        <v>7</v>
      </c>
      <c r="C7" s="8">
        <v>13</v>
      </c>
      <c r="D7" s="8">
        <v>3</v>
      </c>
      <c r="E7" s="8">
        <v>65</v>
      </c>
      <c r="F7" s="8">
        <v>5</v>
      </c>
      <c r="G7">
        <f>VLOOKUP(C7,tranches!$D$3:$D$100,1,TRUE)</f>
        <v>13</v>
      </c>
      <c r="H7">
        <f>VLOOKUP(G7,tranches!$D$3:$E$100,2,FALSE)</f>
        <v>150</v>
      </c>
    </row>
    <row r="8" spans="1:8">
      <c r="A8">
        <v>65</v>
      </c>
      <c r="B8" s="8">
        <v>8</v>
      </c>
      <c r="C8" s="8">
        <v>13</v>
      </c>
      <c r="D8" s="8">
        <v>3</v>
      </c>
      <c r="E8" s="8">
        <v>65</v>
      </c>
      <c r="F8" s="8">
        <v>5</v>
      </c>
      <c r="G8">
        <f>VLOOKUP(C8,tranches!$D$3:$D$100,1,TRUE)</f>
        <v>13</v>
      </c>
      <c r="H8">
        <f>VLOOKUP(G8,tranches!$D$3:$E$100,2,FALSE)</f>
        <v>150</v>
      </c>
    </row>
    <row r="9" spans="1:8">
      <c r="A9">
        <v>66</v>
      </c>
      <c r="B9" s="8">
        <v>7</v>
      </c>
      <c r="C9" s="8">
        <v>13</v>
      </c>
      <c r="D9" s="8">
        <v>3</v>
      </c>
      <c r="E9" s="8">
        <v>65</v>
      </c>
      <c r="F9" s="8">
        <v>5</v>
      </c>
      <c r="G9">
        <f>VLOOKUP(C9,tranches!$D$3:$D$100,1,TRUE)</f>
        <v>13</v>
      </c>
      <c r="H9">
        <f>VLOOKUP(G9,tranches!$D$3:$E$100,2,FALSE)</f>
        <v>150</v>
      </c>
    </row>
    <row r="10" spans="1:8">
      <c r="A10">
        <v>10</v>
      </c>
      <c r="B10" s="8">
        <v>55</v>
      </c>
      <c r="C10" s="8">
        <v>698</v>
      </c>
      <c r="D10" s="8">
        <v>3</v>
      </c>
      <c r="E10" s="8">
        <v>65</v>
      </c>
      <c r="F10" s="8">
        <v>5</v>
      </c>
      <c r="G10">
        <f>VLOOKUP(C10,tranches!$D$3:$D$100,1,TRUE)</f>
        <v>698</v>
      </c>
      <c r="H10">
        <f>VLOOKUP(G10,tranches!$D$3:$E$100,2,FALSE)</f>
        <v>698</v>
      </c>
    </row>
    <row r="11" spans="1:8">
      <c r="A11">
        <v>11</v>
      </c>
      <c r="B11" s="8">
        <v>7</v>
      </c>
      <c r="C11" s="8">
        <v>256</v>
      </c>
      <c r="D11" s="8">
        <v>3</v>
      </c>
      <c r="E11" s="8">
        <v>65</v>
      </c>
      <c r="F11" s="8">
        <v>5</v>
      </c>
      <c r="G11">
        <f>VLOOKUP(C11,tranches!$D$3:$D$100,1,TRUE)</f>
        <v>150</v>
      </c>
      <c r="H11">
        <f>VLOOKUP(G11,tranches!$D$3:$E$100,2,FALSE)</f>
        <v>287</v>
      </c>
    </row>
    <row r="12" spans="1:8">
      <c r="A12">
        <v>15</v>
      </c>
      <c r="B12">
        <v>35</v>
      </c>
      <c r="C12">
        <v>135</v>
      </c>
      <c r="D12">
        <v>8</v>
      </c>
      <c r="E12">
        <v>158</v>
      </c>
      <c r="F12">
        <v>2</v>
      </c>
      <c r="G12">
        <f>VLOOKUP(C12,tranches!$D$3:$D$100,1,TRUE)</f>
        <v>13</v>
      </c>
      <c r="H12">
        <v>9999</v>
      </c>
    </row>
    <row r="13" spans="1:8">
      <c r="A13">
        <v>16</v>
      </c>
      <c r="B13">
        <v>35</v>
      </c>
      <c r="C13">
        <v>360</v>
      </c>
      <c r="D13">
        <v>8</v>
      </c>
      <c r="E13">
        <v>158</v>
      </c>
      <c r="F13">
        <v>2</v>
      </c>
      <c r="G13">
        <f>VLOOKUP(C13,tranches!$D$3:$D$100,1,TRUE)</f>
        <v>287</v>
      </c>
      <c r="H13">
        <f>VLOOKUP(G13,tranches!$D$3:$E$100,2,FALSE)</f>
        <v>424</v>
      </c>
    </row>
    <row r="14" spans="1:8">
      <c r="A14">
        <v>1989</v>
      </c>
      <c r="B14">
        <v>35</v>
      </c>
      <c r="C14">
        <v>150</v>
      </c>
      <c r="D14">
        <v>8</v>
      </c>
      <c r="E14">
        <v>158</v>
      </c>
      <c r="F14">
        <v>2</v>
      </c>
      <c r="G14">
        <f>VLOOKUP(C14,tranches!$D$3:$D$100,1,TRUE)</f>
        <v>150</v>
      </c>
      <c r="H14">
        <f>VLOOKUP(G14,tranches!$D$3:$E$100,2,FALSE)</f>
        <v>287</v>
      </c>
    </row>
    <row r="15" spans="1:8">
      <c r="A15">
        <v>2011</v>
      </c>
      <c r="B15" s="8">
        <v>65</v>
      </c>
      <c r="C15" s="8">
        <v>140</v>
      </c>
      <c r="D15" s="8">
        <v>1000</v>
      </c>
      <c r="E15" s="8">
        <v>140000</v>
      </c>
      <c r="F15" s="8">
        <v>10000</v>
      </c>
      <c r="G15">
        <f>VLOOKUP(C15,tranches!$D$3:$D$100,1,TRUE)</f>
        <v>13</v>
      </c>
      <c r="H15">
        <f>VLOOKUP(G15,tranches!$D$3:$E$100,2,FALSE)</f>
        <v>150</v>
      </c>
    </row>
    <row r="16" spans="1:8">
      <c r="A16">
        <v>2012</v>
      </c>
      <c r="B16" s="8">
        <v>7</v>
      </c>
      <c r="C16" s="8">
        <v>13</v>
      </c>
      <c r="D16" s="8">
        <v>3</v>
      </c>
      <c r="E16" s="8">
        <v>65</v>
      </c>
      <c r="F16" s="8">
        <v>5</v>
      </c>
      <c r="G16">
        <f>VLOOKUP(C16,tranches!$D$3:$D$100,1,TRUE)</f>
        <v>13</v>
      </c>
      <c r="H16">
        <f>VLOOKUP(G16,tranches!$D$3:$E$100,2,FALSE)</f>
        <v>150</v>
      </c>
    </row>
    <row r="17" spans="1:8">
      <c r="A17">
        <v>545454</v>
      </c>
      <c r="B17" s="8">
        <v>300</v>
      </c>
      <c r="C17" s="8">
        <v>450</v>
      </c>
      <c r="D17" s="8">
        <v>7403</v>
      </c>
      <c r="E17" s="8">
        <v>21259</v>
      </c>
      <c r="F17" s="8">
        <v>6852</v>
      </c>
      <c r="G17">
        <f>VLOOKUP(C17,tranches!$D$3:$D$100,1,TRUE)</f>
        <v>424</v>
      </c>
      <c r="H17">
        <f>VLOOKUP(G17,tranches!$D$3:$E$100,2,FALSE)</f>
        <v>561</v>
      </c>
    </row>
  </sheetData>
  <phoneticPr fontId="0"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2"/>
  <dimension ref="B4:P22"/>
  <sheetViews>
    <sheetView tabSelected="1" workbookViewId="0">
      <selection activeCell="E21" sqref="E21"/>
    </sheetView>
  </sheetViews>
  <sheetFormatPr baseColWidth="10" defaultRowHeight="15"/>
  <cols>
    <col min="2" max="2" width="19.7109375" customWidth="1"/>
    <col min="3" max="3" width="17.7109375" customWidth="1"/>
  </cols>
  <sheetData>
    <row r="4" spans="2:16" ht="15.75" thickBot="1"/>
    <row r="5" spans="2:16" ht="16.5" thickTop="1" thickBot="1">
      <c r="B5" s="4" t="s">
        <v>26</v>
      </c>
      <c r="C5" s="9" t="s">
        <v>4</v>
      </c>
      <c r="D5" s="5" t="s">
        <v>25</v>
      </c>
      <c r="E5" s="5" t="s">
        <v>0</v>
      </c>
      <c r="F5" s="5" t="s">
        <v>1</v>
      </c>
      <c r="G5" s="5" t="s">
        <v>2</v>
      </c>
      <c r="H5" s="6" t="s">
        <v>3</v>
      </c>
      <c r="I5" s="6" t="s">
        <v>13</v>
      </c>
      <c r="J5" s="6" t="s">
        <v>14</v>
      </c>
    </row>
    <row r="6" spans="2:16" ht="15.75" thickTop="1"/>
    <row r="7" spans="2:16" s="2" customFormat="1" ht="24" customHeight="1">
      <c r="B7">
        <v>100</v>
      </c>
      <c r="C7">
        <v>10</v>
      </c>
      <c r="D7" s="8">
        <v>55</v>
      </c>
      <c r="E7" s="8">
        <v>698</v>
      </c>
      <c r="F7" s="8">
        <v>3</v>
      </c>
      <c r="G7" s="8">
        <v>65</v>
      </c>
      <c r="H7" s="8">
        <v>5</v>
      </c>
      <c r="I7">
        <f>VLOOKUP(E7,tranches!$D$3:$D$100,1,TRUE)</f>
        <v>698</v>
      </c>
      <c r="J7">
        <f>VLOOKUP(I7,tranches!$D$3:$E$100,2,FALSE)</f>
        <v>698</v>
      </c>
    </row>
    <row r="8" spans="2:16">
      <c r="D8" s="2"/>
      <c r="E8" s="2"/>
      <c r="F8" s="2"/>
      <c r="G8" s="2"/>
      <c r="H8" s="2"/>
      <c r="I8" s="2"/>
    </row>
    <row r="9" spans="2:16">
      <c r="M9" s="22"/>
      <c r="N9" s="22"/>
      <c r="O9" s="22"/>
      <c r="P9" s="22"/>
    </row>
    <row r="10" spans="2:16" ht="15.75" customHeight="1">
      <c r="D10" s="24" t="s">
        <v>27</v>
      </c>
      <c r="E10" s="24"/>
      <c r="F10" s="24"/>
      <c r="G10" s="24"/>
      <c r="H10" s="24"/>
      <c r="I10" s="24"/>
      <c r="J10" s="24"/>
      <c r="K10" s="24"/>
      <c r="L10" s="24"/>
      <c r="M10" s="22"/>
      <c r="N10" s="22"/>
      <c r="O10" s="22"/>
      <c r="P10" s="22"/>
    </row>
    <row r="11" spans="2:16" ht="15" customHeight="1">
      <c r="D11" s="24"/>
      <c r="E11" s="24"/>
      <c r="F11" s="24"/>
      <c r="G11" s="24"/>
      <c r="H11" s="24"/>
      <c r="I11" s="24"/>
      <c r="J11" s="24"/>
      <c r="K11" s="24"/>
      <c r="L11" s="24"/>
    </row>
    <row r="12" spans="2:16">
      <c r="D12" s="24"/>
      <c r="E12" s="24"/>
      <c r="F12" s="24"/>
      <c r="G12" s="24"/>
      <c r="H12" s="24"/>
      <c r="I12" s="24"/>
      <c r="J12" s="24"/>
      <c r="K12" s="24"/>
      <c r="L12" s="24"/>
    </row>
    <row r="13" spans="2:16" ht="15" customHeight="1">
      <c r="C13" s="10"/>
      <c r="D13" s="10"/>
      <c r="E13" s="10"/>
      <c r="F13" s="10"/>
      <c r="G13" s="10"/>
      <c r="H13" s="10"/>
    </row>
    <row r="14" spans="2:16">
      <c r="C14" s="10"/>
      <c r="D14" s="15" t="s">
        <v>15</v>
      </c>
      <c r="E14" s="15" t="s">
        <v>2</v>
      </c>
      <c r="F14" s="16" t="s">
        <v>16</v>
      </c>
      <c r="G14" s="14" t="s">
        <v>17</v>
      </c>
      <c r="H14" s="13" t="s">
        <v>18</v>
      </c>
      <c r="I14" s="13" t="s">
        <v>19</v>
      </c>
      <c r="J14" s="15" t="s">
        <v>20</v>
      </c>
      <c r="K14" s="15" t="s">
        <v>1</v>
      </c>
      <c r="L14" s="15" t="s">
        <v>21</v>
      </c>
      <c r="M14" s="15" t="s">
        <v>22</v>
      </c>
      <c r="N14" s="15" t="s">
        <v>3</v>
      </c>
      <c r="O14" s="15" t="s">
        <v>23</v>
      </c>
    </row>
    <row r="15" spans="2:16">
      <c r="C15" s="10" t="s">
        <v>24</v>
      </c>
      <c r="D15" s="21">
        <v>3134.4413559322038</v>
      </c>
      <c r="E15" s="21">
        <v>10992.86000000001</v>
      </c>
      <c r="F15" s="21">
        <v>33609.772195121957</v>
      </c>
      <c r="G15" s="21">
        <v>1735.7055084745759</v>
      </c>
      <c r="H15" s="21">
        <v>6182.2296855345894</v>
      </c>
      <c r="I15" s="21">
        <v>18979.543170731708</v>
      </c>
      <c r="J15" s="21">
        <v>708.58474576271192</v>
      </c>
      <c r="K15" s="21">
        <v>2470.4025157232704</v>
      </c>
      <c r="L15" s="21">
        <v>7541</v>
      </c>
      <c r="M15" s="21">
        <v>647.43220338983053</v>
      </c>
      <c r="N15" s="21">
        <v>2215.3773584905662</v>
      </c>
      <c r="O15" s="21">
        <v>6728</v>
      </c>
    </row>
    <row r="17" spans="3:13">
      <c r="E17" s="12"/>
      <c r="F17" s="12"/>
      <c r="G17" s="12"/>
      <c r="H17" s="12"/>
      <c r="I17" s="12"/>
      <c r="J17" s="12"/>
      <c r="K17" s="12"/>
      <c r="L17" s="12"/>
      <c r="M17" s="12"/>
    </row>
    <row r="18" spans="3:13">
      <c r="E18" s="12"/>
      <c r="F18" s="12"/>
      <c r="G18" s="12"/>
      <c r="H18" s="12"/>
      <c r="I18" s="12"/>
      <c r="J18" s="12"/>
      <c r="K18" s="12"/>
      <c r="L18" s="12"/>
      <c r="M18" s="12"/>
    </row>
    <row r="20" spans="3:13">
      <c r="C20" s="12"/>
      <c r="D20" s="12"/>
      <c r="E20" s="12"/>
      <c r="F20" s="12"/>
      <c r="G20" s="12"/>
      <c r="H20" s="12"/>
      <c r="I20" s="12"/>
      <c r="J20" s="12"/>
      <c r="K20" s="12"/>
      <c r="L20" s="12"/>
      <c r="M20" s="12"/>
    </row>
    <row r="21" spans="3:13">
      <c r="C21" s="12"/>
      <c r="D21" s="12"/>
      <c r="E21" s="12"/>
      <c r="F21" s="12"/>
      <c r="G21" s="12"/>
      <c r="H21" s="12"/>
      <c r="I21" s="12"/>
      <c r="J21" s="12"/>
      <c r="K21" s="12"/>
      <c r="L21" s="12"/>
      <c r="M21" s="12"/>
    </row>
    <row r="22" spans="3:13">
      <c r="C22" s="12"/>
      <c r="D22" s="12"/>
      <c r="E22" s="12"/>
      <c r="F22" s="12"/>
      <c r="G22" s="12"/>
      <c r="H22" s="12"/>
      <c r="I22" s="12"/>
      <c r="J22" s="12"/>
      <c r="K22" s="12"/>
      <c r="L22" s="12"/>
      <c r="M22" s="12"/>
    </row>
  </sheetData>
  <mergeCells count="2">
    <mergeCell ref="M9:P10"/>
    <mergeCell ref="D10:L12"/>
  </mergeCells>
  <phoneticPr fontId="0" type="noConversion"/>
  <conditionalFormatting sqref="D14:O15">
    <cfRule type="cellIs" dxfId="47" priority="46" operator="equal">
      <formula>0</formula>
    </cfRule>
  </conditionalFormatting>
  <conditionalFormatting sqref="D15:O15">
    <cfRule type="cellIs" dxfId="46" priority="45" operator="equal">
      <formula>0</formula>
    </cfRule>
  </conditionalFormatting>
  <conditionalFormatting sqref="D15:O15">
    <cfRule type="cellIs" dxfId="45" priority="44" operator="equal">
      <formula>0</formula>
    </cfRule>
  </conditionalFormatting>
  <conditionalFormatting sqref="D15:O15">
    <cfRule type="cellIs" dxfId="44" priority="43" operator="equal">
      <formula>0</formula>
    </cfRule>
  </conditionalFormatting>
  <conditionalFormatting sqref="D15:O15">
    <cfRule type="cellIs" dxfId="43" priority="42" operator="equal">
      <formula>0</formula>
    </cfRule>
  </conditionalFormatting>
  <conditionalFormatting sqref="D15:O15">
    <cfRule type="cellIs" dxfId="42" priority="41" operator="equal">
      <formula>0</formula>
    </cfRule>
  </conditionalFormatting>
  <conditionalFormatting sqref="D15:O15">
    <cfRule type="cellIs" dxfId="41" priority="40" operator="equal">
      <formula>0</formula>
    </cfRule>
  </conditionalFormatting>
  <conditionalFormatting sqref="D15:O15">
    <cfRule type="cellIs" dxfId="40" priority="39" operator="equal">
      <formula>0</formula>
    </cfRule>
  </conditionalFormatting>
  <conditionalFormatting sqref="D15:O15">
    <cfRule type="cellIs" dxfId="39" priority="38" operator="equal">
      <formula>0</formula>
    </cfRule>
  </conditionalFormatting>
  <conditionalFormatting sqref="D15:O15">
    <cfRule type="cellIs" dxfId="38" priority="37" operator="equal">
      <formula>0</formula>
    </cfRule>
  </conditionalFormatting>
  <conditionalFormatting sqref="D15:O15">
    <cfRule type="cellIs" dxfId="37" priority="36" operator="equal">
      <formula>0</formula>
    </cfRule>
  </conditionalFormatting>
  <conditionalFormatting sqref="D15:O15">
    <cfRule type="cellIs" dxfId="36" priority="35" operator="equal">
      <formula>0</formula>
    </cfRule>
  </conditionalFormatting>
  <conditionalFormatting sqref="D15:O15">
    <cfRule type="cellIs" dxfId="35" priority="34" operator="equal">
      <formula>0</formula>
    </cfRule>
  </conditionalFormatting>
  <conditionalFormatting sqref="D15:O15">
    <cfRule type="cellIs" dxfId="34" priority="33" operator="equal">
      <formula>0</formula>
    </cfRule>
  </conditionalFormatting>
  <conditionalFormatting sqref="D15:O15">
    <cfRule type="cellIs" dxfId="33" priority="32" operator="equal">
      <formula>0</formula>
    </cfRule>
  </conditionalFormatting>
  <conditionalFormatting sqref="D15:O15">
    <cfRule type="cellIs" dxfId="32" priority="31" operator="equal">
      <formula>0</formula>
    </cfRule>
  </conditionalFormatting>
  <conditionalFormatting sqref="D15:O15">
    <cfRule type="cellIs" dxfId="31" priority="30" operator="equal">
      <formula>0</formula>
    </cfRule>
  </conditionalFormatting>
  <conditionalFormatting sqref="D15:O15">
    <cfRule type="cellIs" dxfId="30" priority="29" operator="equal">
      <formula>0</formula>
    </cfRule>
  </conditionalFormatting>
  <conditionalFormatting sqref="D15:O15">
    <cfRule type="cellIs" dxfId="29" priority="28" operator="equal">
      <formula>0</formula>
    </cfRule>
  </conditionalFormatting>
  <conditionalFormatting sqref="D15:O15">
    <cfRule type="cellIs" dxfId="28" priority="27" operator="equal">
      <formula>0</formula>
    </cfRule>
  </conditionalFormatting>
  <conditionalFormatting sqref="D15:O15">
    <cfRule type="cellIs" dxfId="27" priority="26" operator="equal">
      <formula>0</formula>
    </cfRule>
  </conditionalFormatting>
  <conditionalFormatting sqref="D15:O15">
    <cfRule type="cellIs" dxfId="26" priority="25" operator="equal">
      <formula>0</formula>
    </cfRule>
  </conditionalFormatting>
  <conditionalFormatting sqref="D15:O15">
    <cfRule type="cellIs" dxfId="25" priority="24" operator="equal">
      <formula>0</formula>
    </cfRule>
  </conditionalFormatting>
  <conditionalFormatting sqref="D15:O15">
    <cfRule type="cellIs" dxfId="24" priority="23" operator="equal">
      <formula>0</formula>
    </cfRule>
  </conditionalFormatting>
  <conditionalFormatting sqref="D15:O15">
    <cfRule type="cellIs" dxfId="23" priority="22" operator="equal">
      <formula>0</formula>
    </cfRule>
  </conditionalFormatting>
  <conditionalFormatting sqref="D15:O15">
    <cfRule type="cellIs" dxfId="22" priority="21" operator="equal">
      <formula>0</formula>
    </cfRule>
  </conditionalFormatting>
  <conditionalFormatting sqref="D15:O15">
    <cfRule type="cellIs" dxfId="21" priority="20" operator="equal">
      <formula>0</formula>
    </cfRule>
  </conditionalFormatting>
  <conditionalFormatting sqref="D15:O15">
    <cfRule type="cellIs" dxfId="20" priority="19" operator="equal">
      <formula>0</formula>
    </cfRule>
  </conditionalFormatting>
  <conditionalFormatting sqref="D15:O15">
    <cfRule type="cellIs" dxfId="19" priority="18" operator="equal">
      <formula>0</formula>
    </cfRule>
  </conditionalFormatting>
  <conditionalFormatting sqref="D15:O15">
    <cfRule type="cellIs" dxfId="18" priority="17" operator="equal">
      <formula>0</formula>
    </cfRule>
  </conditionalFormatting>
  <conditionalFormatting sqref="D15:O15">
    <cfRule type="cellIs" dxfId="17" priority="16" operator="equal">
      <formula>0</formula>
    </cfRule>
  </conditionalFormatting>
  <conditionalFormatting sqref="D15:O15">
    <cfRule type="cellIs" dxfId="16" priority="15" operator="equal">
      <formula>0</formula>
    </cfRule>
  </conditionalFormatting>
  <conditionalFormatting sqref="D15:O15">
    <cfRule type="cellIs" dxfId="15" priority="14" operator="equal">
      <formula>0</formula>
    </cfRule>
  </conditionalFormatting>
  <conditionalFormatting sqref="D15:O15">
    <cfRule type="cellIs" dxfId="14" priority="13" operator="equal">
      <formula>0</formula>
    </cfRule>
  </conditionalFormatting>
  <conditionalFormatting sqref="D15:O15">
    <cfRule type="cellIs" dxfId="13" priority="12" operator="equal">
      <formula>0</formula>
    </cfRule>
  </conditionalFormatting>
  <conditionalFormatting sqref="D15:O15">
    <cfRule type="cellIs" dxfId="12" priority="11" operator="equal">
      <formula>0</formula>
    </cfRule>
  </conditionalFormatting>
  <conditionalFormatting sqref="D15:O15">
    <cfRule type="cellIs" dxfId="11" priority="10" operator="equal">
      <formula>0</formula>
    </cfRule>
  </conditionalFormatting>
  <conditionalFormatting sqref="D15:O15">
    <cfRule type="cellIs" dxfId="10" priority="9" operator="equal">
      <formula>0</formula>
    </cfRule>
  </conditionalFormatting>
  <conditionalFormatting sqref="D15:O15">
    <cfRule type="cellIs" dxfId="9" priority="8" operator="equal">
      <formula>0</formula>
    </cfRule>
  </conditionalFormatting>
  <conditionalFormatting sqref="D15:O15">
    <cfRule type="cellIs" dxfId="8" priority="7" operator="equal">
      <formula>0</formula>
    </cfRule>
  </conditionalFormatting>
  <conditionalFormatting sqref="D15:O15">
    <cfRule type="cellIs" dxfId="7" priority="6" operator="equal">
      <formula>0</formula>
    </cfRule>
  </conditionalFormatting>
  <conditionalFormatting sqref="D15:O15">
    <cfRule type="cellIs" dxfId="6" priority="5" operator="equal">
      <formula>0</formula>
    </cfRule>
  </conditionalFormatting>
  <conditionalFormatting sqref="D15:O15">
    <cfRule type="cellIs" dxfId="5" priority="4" operator="equal">
      <formula>0</formula>
    </cfRule>
  </conditionalFormatting>
  <conditionalFormatting sqref="D15:O15">
    <cfRule type="cellIs" dxfId="4" priority="3" operator="equal">
      <formula>0</formula>
    </cfRule>
  </conditionalFormatting>
  <conditionalFormatting sqref="D15:O15">
    <cfRule type="cellIs" dxfId="3" priority="2" operator="equal">
      <formula>0</formula>
    </cfRule>
  </conditionalFormatting>
  <conditionalFormatting sqref="D15:O15">
    <cfRule type="cellIs" dxfId="0" priority="1" operator="equal">
      <formula>0</formula>
    </cfRule>
  </conditionalFormatting>
  <pageMargins left="0.7" right="0.7" top="0.75" bottom="0.75" header="0.3" footer="0.3"/>
  <pageSetup paperSize="9" orientation="portrait" r:id="rId1"/>
  <legacyDrawing r:id="rId2"/>
  <controls>
    <control shapeId="1040" r:id="rId3" name="ComboBox1"/>
  </controls>
</worksheet>
</file>

<file path=xl/worksheets/sheet3.xml><?xml version="1.0" encoding="utf-8"?>
<worksheet xmlns="http://schemas.openxmlformats.org/spreadsheetml/2006/main" xmlns:r="http://schemas.openxmlformats.org/officeDocument/2006/relationships">
  <sheetPr codeName="Feuil3"/>
  <dimension ref="A1:H14"/>
  <sheetViews>
    <sheetView topLeftCell="A7" workbookViewId="0">
      <selection activeCell="B2" sqref="B2"/>
    </sheetView>
  </sheetViews>
  <sheetFormatPr baseColWidth="10" defaultRowHeight="15"/>
  <sheetData>
    <row r="1" spans="1:8">
      <c r="A1" s="3" t="s">
        <v>5</v>
      </c>
      <c r="B1" s="1" t="s">
        <v>25</v>
      </c>
      <c r="C1" s="1" t="s">
        <v>0</v>
      </c>
      <c r="D1" s="1" t="s">
        <v>1</v>
      </c>
      <c r="E1" s="1" t="s">
        <v>2</v>
      </c>
      <c r="F1" s="1" t="s">
        <v>3</v>
      </c>
      <c r="G1" s="1" t="s">
        <v>13</v>
      </c>
      <c r="H1" s="1" t="s">
        <v>14</v>
      </c>
    </row>
    <row r="2" spans="1:8">
      <c r="A2">
        <v>985</v>
      </c>
      <c r="B2">
        <v>7</v>
      </c>
      <c r="C2">
        <v>13</v>
      </c>
      <c r="D2">
        <v>3</v>
      </c>
      <c r="E2">
        <v>65</v>
      </c>
      <c r="F2">
        <v>5</v>
      </c>
      <c r="G2">
        <f>VLOOKUP(C2,tranches!$D$3:$D$100,1,TRUE)</f>
        <v>13</v>
      </c>
      <c r="H2">
        <f>VLOOKUP(G2,tranches!$D$3:$E$100,2,FALSE)</f>
        <v>150</v>
      </c>
    </row>
    <row r="3" spans="1:8">
      <c r="A3">
        <v>55</v>
      </c>
      <c r="B3">
        <v>12</v>
      </c>
      <c r="C3">
        <v>24</v>
      </c>
      <c r="D3">
        <v>4</v>
      </c>
      <c r="E3">
        <v>435</v>
      </c>
      <c r="F3">
        <v>4</v>
      </c>
      <c r="G3">
        <f>VLOOKUP(C3,tranches!$D$3:$D$100,1,TRUE)</f>
        <v>13</v>
      </c>
      <c r="H3">
        <v>9999</v>
      </c>
    </row>
    <row r="4" spans="1:8">
      <c r="A4">
        <v>87</v>
      </c>
      <c r="B4" s="8">
        <v>7</v>
      </c>
      <c r="C4" s="8">
        <v>13</v>
      </c>
      <c r="D4" s="8">
        <v>3</v>
      </c>
      <c r="E4" s="8">
        <v>65</v>
      </c>
      <c r="F4" s="8">
        <v>5</v>
      </c>
      <c r="G4">
        <f>VLOOKUP(C4,tranches!$D$3:$D$100,1,TRUE)</f>
        <v>13</v>
      </c>
      <c r="H4">
        <f>VLOOKUP(G4,tranches!$D$3:$E$100,2,FALSE)</f>
        <v>150</v>
      </c>
    </row>
    <row r="5" spans="1:8">
      <c r="A5">
        <v>65</v>
      </c>
      <c r="B5" s="8">
        <v>8</v>
      </c>
      <c r="C5" s="8">
        <v>13</v>
      </c>
      <c r="D5" s="8">
        <v>3</v>
      </c>
      <c r="E5" s="8">
        <v>65</v>
      </c>
      <c r="F5" s="8">
        <v>5</v>
      </c>
      <c r="G5">
        <f>VLOOKUP(C5,tranches!$D$3:$D$100,1,TRUE)</f>
        <v>13</v>
      </c>
      <c r="H5">
        <f>VLOOKUP(G5,tranches!$D$3:$E$100,2,FALSE)</f>
        <v>150</v>
      </c>
    </row>
    <row r="6" spans="1:8">
      <c r="A6">
        <v>66</v>
      </c>
      <c r="B6" s="8">
        <v>7</v>
      </c>
      <c r="C6" s="8">
        <v>13</v>
      </c>
      <c r="D6" s="8">
        <v>3</v>
      </c>
      <c r="E6" s="8">
        <v>65</v>
      </c>
      <c r="F6" s="8">
        <v>5</v>
      </c>
      <c r="G6">
        <f>VLOOKUP(C6,tranches!$D$3:$D$100,1,TRUE)</f>
        <v>13</v>
      </c>
      <c r="H6">
        <f>VLOOKUP(G6,tranches!$D$3:$E$100,2,FALSE)</f>
        <v>150</v>
      </c>
    </row>
    <row r="7" spans="1:8">
      <c r="A7">
        <v>10</v>
      </c>
      <c r="B7" s="8">
        <v>55</v>
      </c>
      <c r="C7" s="8">
        <v>698</v>
      </c>
      <c r="D7" s="8">
        <v>3</v>
      </c>
      <c r="E7" s="8">
        <v>65</v>
      </c>
      <c r="F7" s="8">
        <v>5</v>
      </c>
      <c r="G7">
        <f>VLOOKUP(C7,tranches!$D$3:$D$100,1,TRUE)</f>
        <v>698</v>
      </c>
      <c r="H7">
        <f>VLOOKUP(G7,tranches!$D$3:$E$100,2,FALSE)</f>
        <v>698</v>
      </c>
    </row>
    <row r="8" spans="1:8">
      <c r="A8">
        <v>11</v>
      </c>
      <c r="B8" s="8">
        <v>7</v>
      </c>
      <c r="C8" s="8">
        <v>256</v>
      </c>
      <c r="D8" s="8">
        <v>3</v>
      </c>
      <c r="E8" s="8">
        <v>65</v>
      </c>
      <c r="F8" s="8">
        <v>5</v>
      </c>
      <c r="G8">
        <f>VLOOKUP(C8,tranches!$D$3:$D$100,1,TRUE)</f>
        <v>150</v>
      </c>
      <c r="H8">
        <f>VLOOKUP(G8,tranches!$D$3:$E$100,2,FALSE)</f>
        <v>287</v>
      </c>
    </row>
    <row r="9" spans="1:8">
      <c r="A9">
        <v>15</v>
      </c>
      <c r="B9">
        <v>35</v>
      </c>
      <c r="C9">
        <v>135</v>
      </c>
      <c r="D9">
        <v>8</v>
      </c>
      <c r="E9">
        <v>158</v>
      </c>
      <c r="F9">
        <v>2</v>
      </c>
      <c r="G9">
        <f>VLOOKUP(C9,tranches!$D$3:$D$100,1,TRUE)</f>
        <v>13</v>
      </c>
      <c r="H9">
        <v>9999</v>
      </c>
    </row>
    <row r="10" spans="1:8">
      <c r="A10">
        <v>16</v>
      </c>
      <c r="B10">
        <v>35</v>
      </c>
      <c r="C10">
        <v>360</v>
      </c>
      <c r="D10">
        <v>8</v>
      </c>
      <c r="E10">
        <v>158</v>
      </c>
      <c r="F10">
        <v>2</v>
      </c>
      <c r="G10">
        <f>VLOOKUP(C10,tranches!$D$3:$D$100,1,TRUE)</f>
        <v>287</v>
      </c>
      <c r="H10">
        <f>VLOOKUP(G10,tranches!$D$3:$E$100,2,FALSE)</f>
        <v>424</v>
      </c>
    </row>
    <row r="11" spans="1:8">
      <c r="A11">
        <v>1989</v>
      </c>
      <c r="B11">
        <v>35</v>
      </c>
      <c r="C11">
        <v>150</v>
      </c>
      <c r="D11">
        <v>8</v>
      </c>
      <c r="E11">
        <v>158</v>
      </c>
      <c r="F11">
        <v>2</v>
      </c>
      <c r="G11">
        <f>VLOOKUP(C11,tranches!$D$3:$D$100,1,TRUE)</f>
        <v>150</v>
      </c>
      <c r="H11">
        <f>VLOOKUP(G11,tranches!$D$3:$E$100,2,FALSE)</f>
        <v>287</v>
      </c>
    </row>
    <row r="12" spans="1:8">
      <c r="A12">
        <v>2011</v>
      </c>
      <c r="B12" s="8">
        <v>65</v>
      </c>
      <c r="C12" s="8">
        <v>140</v>
      </c>
      <c r="D12" s="8">
        <v>1000</v>
      </c>
      <c r="E12" s="8">
        <v>140000</v>
      </c>
      <c r="F12" s="8">
        <v>10000</v>
      </c>
      <c r="G12">
        <f>VLOOKUP(C12,tranches!$D$3:$D$100,1,TRUE)</f>
        <v>13</v>
      </c>
      <c r="H12">
        <f>VLOOKUP(G12,tranches!$D$3:$E$100,2,FALSE)</f>
        <v>150</v>
      </c>
    </row>
    <row r="13" spans="1:8">
      <c r="A13">
        <v>2012</v>
      </c>
      <c r="B13" s="8">
        <v>7</v>
      </c>
      <c r="C13" s="8">
        <v>13</v>
      </c>
      <c r="D13" s="8">
        <v>3</v>
      </c>
      <c r="E13" s="8">
        <v>65</v>
      </c>
      <c r="F13" s="8">
        <v>5</v>
      </c>
      <c r="G13">
        <f>VLOOKUP(C13,tranches!$D$3:$D$100,1,TRUE)</f>
        <v>13</v>
      </c>
      <c r="H13">
        <f>VLOOKUP(G13,tranches!$D$3:$E$100,2,FALSE)</f>
        <v>150</v>
      </c>
    </row>
    <row r="14" spans="1:8">
      <c r="A14">
        <v>545454</v>
      </c>
      <c r="B14" s="8">
        <v>300</v>
      </c>
      <c r="C14" s="8">
        <v>450</v>
      </c>
      <c r="D14" s="8">
        <v>7403</v>
      </c>
      <c r="E14" s="8">
        <v>21259</v>
      </c>
      <c r="F14" s="8">
        <v>6852</v>
      </c>
      <c r="G14">
        <f>VLOOKUP(C14,tranches!$D$3:$D$100,1,TRUE)</f>
        <v>424</v>
      </c>
      <c r="H14">
        <f>VLOOKUP(G14,tranches!$D$3:$E$100,2,FALSE)</f>
        <v>561</v>
      </c>
    </row>
  </sheetData>
  <phoneticPr fontId="0"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E100"/>
  <sheetViews>
    <sheetView workbookViewId="0">
      <selection activeCell="C16" sqref="C16"/>
    </sheetView>
  </sheetViews>
  <sheetFormatPr baseColWidth="10" defaultRowHeight="15"/>
  <cols>
    <col min="1" max="1" width="26.85546875" customWidth="1"/>
    <col min="3" max="3" width="43.7109375" customWidth="1"/>
  </cols>
  <sheetData>
    <row r="1" spans="1:5" ht="15" customHeight="1">
      <c r="A1" t="s">
        <v>10</v>
      </c>
      <c r="B1">
        <f>MAX(BDD!C2:C17)</f>
        <v>698</v>
      </c>
      <c r="C1" s="11"/>
      <c r="D1" s="23" t="s">
        <v>6</v>
      </c>
      <c r="E1" s="23"/>
    </row>
    <row r="2" spans="1:5">
      <c r="A2" t="s">
        <v>9</v>
      </c>
      <c r="B2">
        <f>MIN(BDD!C2:C17)</f>
        <v>13</v>
      </c>
      <c r="C2" s="11"/>
      <c r="D2" s="7" t="s">
        <v>11</v>
      </c>
      <c r="E2" s="7" t="s">
        <v>12</v>
      </c>
    </row>
    <row r="3" spans="1:5">
      <c r="A3" t="s">
        <v>7</v>
      </c>
      <c r="B3">
        <v>5</v>
      </c>
      <c r="D3">
        <f>B2</f>
        <v>13</v>
      </c>
      <c r="E3">
        <f>D4</f>
        <v>150</v>
      </c>
    </row>
    <row r="4" spans="1:5">
      <c r="A4" t="s">
        <v>8</v>
      </c>
      <c r="B4">
        <v>0</v>
      </c>
      <c r="D4">
        <f>ROUND(MIN(D3+($B$1-$B$2)/$B$3,$B$1),$B$4)</f>
        <v>150</v>
      </c>
      <c r="E4">
        <f t="shared" ref="E4:E67" si="0">D5</f>
        <v>287</v>
      </c>
    </row>
    <row r="5" spans="1:5">
      <c r="D5">
        <f t="shared" ref="D5:D68" si="1">ROUND(MIN(D4+($B$1-$B$2)/$B$3,$B$1),$B$4)</f>
        <v>287</v>
      </c>
      <c r="E5">
        <f t="shared" si="0"/>
        <v>424</v>
      </c>
    </row>
    <row r="6" spans="1:5">
      <c r="D6">
        <f t="shared" si="1"/>
        <v>424</v>
      </c>
      <c r="E6">
        <f t="shared" si="0"/>
        <v>561</v>
      </c>
    </row>
    <row r="7" spans="1:5">
      <c r="D7">
        <f t="shared" si="1"/>
        <v>561</v>
      </c>
      <c r="E7">
        <f t="shared" si="0"/>
        <v>698</v>
      </c>
    </row>
    <row r="8" spans="1:5">
      <c r="D8">
        <f t="shared" si="1"/>
        <v>698</v>
      </c>
      <c r="E8">
        <f t="shared" si="0"/>
        <v>698</v>
      </c>
    </row>
    <row r="9" spans="1:5">
      <c r="D9">
        <f t="shared" si="1"/>
        <v>698</v>
      </c>
      <c r="E9">
        <f t="shared" si="0"/>
        <v>698</v>
      </c>
    </row>
    <row r="10" spans="1:5">
      <c r="D10">
        <f t="shared" si="1"/>
        <v>698</v>
      </c>
      <c r="E10">
        <f t="shared" si="0"/>
        <v>698</v>
      </c>
    </row>
    <row r="11" spans="1:5">
      <c r="D11">
        <f t="shared" si="1"/>
        <v>698</v>
      </c>
      <c r="E11">
        <f t="shared" si="0"/>
        <v>698</v>
      </c>
    </row>
    <row r="12" spans="1:5">
      <c r="D12">
        <f t="shared" si="1"/>
        <v>698</v>
      </c>
      <c r="E12">
        <f t="shared" si="0"/>
        <v>698</v>
      </c>
    </row>
    <row r="13" spans="1:5">
      <c r="D13">
        <f t="shared" si="1"/>
        <v>698</v>
      </c>
      <c r="E13">
        <f t="shared" si="0"/>
        <v>698</v>
      </c>
    </row>
    <row r="14" spans="1:5">
      <c r="D14">
        <f t="shared" si="1"/>
        <v>698</v>
      </c>
      <c r="E14">
        <f t="shared" si="0"/>
        <v>698</v>
      </c>
    </row>
    <row r="15" spans="1:5">
      <c r="D15">
        <f t="shared" si="1"/>
        <v>698</v>
      </c>
      <c r="E15">
        <f t="shared" si="0"/>
        <v>698</v>
      </c>
    </row>
    <row r="16" spans="1:5">
      <c r="D16">
        <f t="shared" si="1"/>
        <v>698</v>
      </c>
      <c r="E16">
        <f t="shared" si="0"/>
        <v>698</v>
      </c>
    </row>
    <row r="17" spans="4:5">
      <c r="D17">
        <f t="shared" si="1"/>
        <v>698</v>
      </c>
      <c r="E17">
        <f t="shared" si="0"/>
        <v>698</v>
      </c>
    </row>
    <row r="18" spans="4:5">
      <c r="D18">
        <f t="shared" si="1"/>
        <v>698</v>
      </c>
      <c r="E18">
        <f t="shared" si="0"/>
        <v>698</v>
      </c>
    </row>
    <row r="19" spans="4:5">
      <c r="D19">
        <f t="shared" si="1"/>
        <v>698</v>
      </c>
      <c r="E19">
        <f t="shared" si="0"/>
        <v>698</v>
      </c>
    </row>
    <row r="20" spans="4:5">
      <c r="D20">
        <f t="shared" si="1"/>
        <v>698</v>
      </c>
      <c r="E20">
        <f t="shared" si="0"/>
        <v>698</v>
      </c>
    </row>
    <row r="21" spans="4:5">
      <c r="D21">
        <f t="shared" si="1"/>
        <v>698</v>
      </c>
      <c r="E21">
        <f t="shared" si="0"/>
        <v>698</v>
      </c>
    </row>
    <row r="22" spans="4:5">
      <c r="D22">
        <f t="shared" si="1"/>
        <v>698</v>
      </c>
      <c r="E22">
        <f t="shared" si="0"/>
        <v>698</v>
      </c>
    </row>
    <row r="23" spans="4:5">
      <c r="D23">
        <f t="shared" si="1"/>
        <v>698</v>
      </c>
      <c r="E23">
        <f t="shared" si="0"/>
        <v>698</v>
      </c>
    </row>
    <row r="24" spans="4:5">
      <c r="D24">
        <f t="shared" si="1"/>
        <v>698</v>
      </c>
      <c r="E24">
        <f t="shared" si="0"/>
        <v>698</v>
      </c>
    </row>
    <row r="25" spans="4:5">
      <c r="D25">
        <f t="shared" si="1"/>
        <v>698</v>
      </c>
      <c r="E25">
        <f t="shared" si="0"/>
        <v>698</v>
      </c>
    </row>
    <row r="26" spans="4:5">
      <c r="D26">
        <f t="shared" si="1"/>
        <v>698</v>
      </c>
      <c r="E26">
        <f t="shared" si="0"/>
        <v>698</v>
      </c>
    </row>
    <row r="27" spans="4:5">
      <c r="D27">
        <f t="shared" si="1"/>
        <v>698</v>
      </c>
      <c r="E27">
        <f t="shared" si="0"/>
        <v>698</v>
      </c>
    </row>
    <row r="28" spans="4:5">
      <c r="D28">
        <f t="shared" si="1"/>
        <v>698</v>
      </c>
      <c r="E28">
        <f t="shared" si="0"/>
        <v>698</v>
      </c>
    </row>
    <row r="29" spans="4:5">
      <c r="D29">
        <f t="shared" si="1"/>
        <v>698</v>
      </c>
      <c r="E29">
        <f t="shared" si="0"/>
        <v>698</v>
      </c>
    </row>
    <row r="30" spans="4:5">
      <c r="D30">
        <f t="shared" si="1"/>
        <v>698</v>
      </c>
      <c r="E30">
        <f t="shared" si="0"/>
        <v>698</v>
      </c>
    </row>
    <row r="31" spans="4:5">
      <c r="D31">
        <f t="shared" si="1"/>
        <v>698</v>
      </c>
      <c r="E31">
        <f t="shared" si="0"/>
        <v>698</v>
      </c>
    </row>
    <row r="32" spans="4:5">
      <c r="D32">
        <f t="shared" si="1"/>
        <v>698</v>
      </c>
      <c r="E32">
        <f t="shared" si="0"/>
        <v>698</v>
      </c>
    </row>
    <row r="33" spans="4:5">
      <c r="D33">
        <f t="shared" si="1"/>
        <v>698</v>
      </c>
      <c r="E33">
        <f t="shared" si="0"/>
        <v>698</v>
      </c>
    </row>
    <row r="34" spans="4:5">
      <c r="D34">
        <f t="shared" si="1"/>
        <v>698</v>
      </c>
      <c r="E34">
        <f t="shared" si="0"/>
        <v>698</v>
      </c>
    </row>
    <row r="35" spans="4:5">
      <c r="D35">
        <f t="shared" si="1"/>
        <v>698</v>
      </c>
      <c r="E35">
        <f t="shared" si="0"/>
        <v>698</v>
      </c>
    </row>
    <row r="36" spans="4:5">
      <c r="D36">
        <f t="shared" si="1"/>
        <v>698</v>
      </c>
      <c r="E36">
        <f t="shared" si="0"/>
        <v>698</v>
      </c>
    </row>
    <row r="37" spans="4:5">
      <c r="D37">
        <f t="shared" si="1"/>
        <v>698</v>
      </c>
      <c r="E37">
        <f t="shared" si="0"/>
        <v>698</v>
      </c>
    </row>
    <row r="38" spans="4:5">
      <c r="D38">
        <f t="shared" si="1"/>
        <v>698</v>
      </c>
      <c r="E38">
        <f t="shared" si="0"/>
        <v>698</v>
      </c>
    </row>
    <row r="39" spans="4:5">
      <c r="D39">
        <f t="shared" si="1"/>
        <v>698</v>
      </c>
      <c r="E39">
        <f t="shared" si="0"/>
        <v>698</v>
      </c>
    </row>
    <row r="40" spans="4:5">
      <c r="D40">
        <f t="shared" si="1"/>
        <v>698</v>
      </c>
      <c r="E40">
        <f t="shared" si="0"/>
        <v>698</v>
      </c>
    </row>
    <row r="41" spans="4:5">
      <c r="D41">
        <f t="shared" si="1"/>
        <v>698</v>
      </c>
      <c r="E41">
        <f t="shared" si="0"/>
        <v>698</v>
      </c>
    </row>
    <row r="42" spans="4:5">
      <c r="D42">
        <f t="shared" si="1"/>
        <v>698</v>
      </c>
      <c r="E42">
        <f t="shared" si="0"/>
        <v>698</v>
      </c>
    </row>
    <row r="43" spans="4:5">
      <c r="D43">
        <f t="shared" si="1"/>
        <v>698</v>
      </c>
      <c r="E43">
        <f t="shared" si="0"/>
        <v>698</v>
      </c>
    </row>
    <row r="44" spans="4:5">
      <c r="D44">
        <f t="shared" si="1"/>
        <v>698</v>
      </c>
      <c r="E44">
        <f t="shared" si="0"/>
        <v>698</v>
      </c>
    </row>
    <row r="45" spans="4:5">
      <c r="D45">
        <f t="shared" si="1"/>
        <v>698</v>
      </c>
      <c r="E45">
        <f t="shared" si="0"/>
        <v>698</v>
      </c>
    </row>
    <row r="46" spans="4:5">
      <c r="D46">
        <f t="shared" si="1"/>
        <v>698</v>
      </c>
      <c r="E46">
        <f t="shared" si="0"/>
        <v>698</v>
      </c>
    </row>
    <row r="47" spans="4:5">
      <c r="D47">
        <f t="shared" si="1"/>
        <v>698</v>
      </c>
      <c r="E47">
        <f t="shared" si="0"/>
        <v>698</v>
      </c>
    </row>
    <row r="48" spans="4:5">
      <c r="D48">
        <f t="shared" si="1"/>
        <v>698</v>
      </c>
      <c r="E48">
        <f t="shared" si="0"/>
        <v>698</v>
      </c>
    </row>
    <row r="49" spans="4:5">
      <c r="D49">
        <f t="shared" si="1"/>
        <v>698</v>
      </c>
      <c r="E49">
        <f t="shared" si="0"/>
        <v>698</v>
      </c>
    </row>
    <row r="50" spans="4:5">
      <c r="D50">
        <f t="shared" si="1"/>
        <v>698</v>
      </c>
      <c r="E50">
        <f t="shared" si="0"/>
        <v>698</v>
      </c>
    </row>
    <row r="51" spans="4:5">
      <c r="D51">
        <f t="shared" si="1"/>
        <v>698</v>
      </c>
      <c r="E51">
        <f t="shared" si="0"/>
        <v>698</v>
      </c>
    </row>
    <row r="52" spans="4:5">
      <c r="D52">
        <f t="shared" si="1"/>
        <v>698</v>
      </c>
      <c r="E52">
        <f t="shared" si="0"/>
        <v>698</v>
      </c>
    </row>
    <row r="53" spans="4:5">
      <c r="D53">
        <f t="shared" si="1"/>
        <v>698</v>
      </c>
      <c r="E53">
        <f t="shared" si="0"/>
        <v>698</v>
      </c>
    </row>
    <row r="54" spans="4:5">
      <c r="D54">
        <f t="shared" si="1"/>
        <v>698</v>
      </c>
      <c r="E54">
        <f t="shared" si="0"/>
        <v>698</v>
      </c>
    </row>
    <row r="55" spans="4:5">
      <c r="D55">
        <f t="shared" si="1"/>
        <v>698</v>
      </c>
      <c r="E55">
        <f t="shared" si="0"/>
        <v>698</v>
      </c>
    </row>
    <row r="56" spans="4:5">
      <c r="D56">
        <f t="shared" si="1"/>
        <v>698</v>
      </c>
      <c r="E56">
        <f t="shared" si="0"/>
        <v>698</v>
      </c>
    </row>
    <row r="57" spans="4:5">
      <c r="D57">
        <f t="shared" si="1"/>
        <v>698</v>
      </c>
      <c r="E57">
        <f t="shared" si="0"/>
        <v>698</v>
      </c>
    </row>
    <row r="58" spans="4:5">
      <c r="D58">
        <f t="shared" si="1"/>
        <v>698</v>
      </c>
      <c r="E58">
        <f t="shared" si="0"/>
        <v>698</v>
      </c>
    </row>
    <row r="59" spans="4:5">
      <c r="D59">
        <f t="shared" si="1"/>
        <v>698</v>
      </c>
      <c r="E59">
        <f t="shared" si="0"/>
        <v>698</v>
      </c>
    </row>
    <row r="60" spans="4:5">
      <c r="D60">
        <f t="shared" si="1"/>
        <v>698</v>
      </c>
      <c r="E60">
        <f t="shared" si="0"/>
        <v>698</v>
      </c>
    </row>
    <row r="61" spans="4:5">
      <c r="D61">
        <f t="shared" si="1"/>
        <v>698</v>
      </c>
      <c r="E61">
        <f t="shared" si="0"/>
        <v>698</v>
      </c>
    </row>
    <row r="62" spans="4:5">
      <c r="D62">
        <f t="shared" si="1"/>
        <v>698</v>
      </c>
      <c r="E62">
        <f t="shared" si="0"/>
        <v>698</v>
      </c>
    </row>
    <row r="63" spans="4:5">
      <c r="D63">
        <f t="shared" si="1"/>
        <v>698</v>
      </c>
      <c r="E63">
        <f t="shared" si="0"/>
        <v>698</v>
      </c>
    </row>
    <row r="64" spans="4:5">
      <c r="D64">
        <f t="shared" si="1"/>
        <v>698</v>
      </c>
      <c r="E64">
        <f t="shared" si="0"/>
        <v>698</v>
      </c>
    </row>
    <row r="65" spans="4:5">
      <c r="D65">
        <f t="shared" si="1"/>
        <v>698</v>
      </c>
      <c r="E65">
        <f t="shared" si="0"/>
        <v>698</v>
      </c>
    </row>
    <row r="66" spans="4:5">
      <c r="D66">
        <f t="shared" si="1"/>
        <v>698</v>
      </c>
      <c r="E66">
        <f t="shared" si="0"/>
        <v>698</v>
      </c>
    </row>
    <row r="67" spans="4:5">
      <c r="D67">
        <f t="shared" si="1"/>
        <v>698</v>
      </c>
      <c r="E67">
        <f t="shared" si="0"/>
        <v>698</v>
      </c>
    </row>
    <row r="68" spans="4:5">
      <c r="D68">
        <f t="shared" si="1"/>
        <v>698</v>
      </c>
      <c r="E68">
        <f t="shared" ref="E68:E100" si="2">D69</f>
        <v>698</v>
      </c>
    </row>
    <row r="69" spans="4:5">
      <c r="D69">
        <f t="shared" ref="D69:D100" si="3">ROUND(MIN(D68+($B$1-$B$2)/$B$3,$B$1),$B$4)</f>
        <v>698</v>
      </c>
      <c r="E69">
        <f t="shared" si="2"/>
        <v>698</v>
      </c>
    </row>
    <row r="70" spans="4:5">
      <c r="D70">
        <f t="shared" si="3"/>
        <v>698</v>
      </c>
      <c r="E70">
        <f t="shared" si="2"/>
        <v>698</v>
      </c>
    </row>
    <row r="71" spans="4:5">
      <c r="D71">
        <f t="shared" si="3"/>
        <v>698</v>
      </c>
      <c r="E71">
        <f t="shared" si="2"/>
        <v>698</v>
      </c>
    </row>
    <row r="72" spans="4:5">
      <c r="D72">
        <f t="shared" si="3"/>
        <v>698</v>
      </c>
      <c r="E72">
        <f t="shared" si="2"/>
        <v>698</v>
      </c>
    </row>
    <row r="73" spans="4:5">
      <c r="D73">
        <f t="shared" si="3"/>
        <v>698</v>
      </c>
      <c r="E73">
        <f t="shared" si="2"/>
        <v>698</v>
      </c>
    </row>
    <row r="74" spans="4:5">
      <c r="D74">
        <f t="shared" si="3"/>
        <v>698</v>
      </c>
      <c r="E74">
        <f t="shared" si="2"/>
        <v>698</v>
      </c>
    </row>
    <row r="75" spans="4:5">
      <c r="D75">
        <f t="shared" si="3"/>
        <v>698</v>
      </c>
      <c r="E75">
        <f t="shared" si="2"/>
        <v>698</v>
      </c>
    </row>
    <row r="76" spans="4:5">
      <c r="D76">
        <f t="shared" si="3"/>
        <v>698</v>
      </c>
      <c r="E76">
        <f t="shared" si="2"/>
        <v>698</v>
      </c>
    </row>
    <row r="77" spans="4:5">
      <c r="D77">
        <f t="shared" si="3"/>
        <v>698</v>
      </c>
      <c r="E77">
        <f t="shared" si="2"/>
        <v>698</v>
      </c>
    </row>
    <row r="78" spans="4:5">
      <c r="D78">
        <f t="shared" si="3"/>
        <v>698</v>
      </c>
      <c r="E78">
        <f t="shared" si="2"/>
        <v>698</v>
      </c>
    </row>
    <row r="79" spans="4:5">
      <c r="D79">
        <f t="shared" si="3"/>
        <v>698</v>
      </c>
      <c r="E79">
        <f t="shared" si="2"/>
        <v>698</v>
      </c>
    </row>
    <row r="80" spans="4:5">
      <c r="D80">
        <f t="shared" si="3"/>
        <v>698</v>
      </c>
      <c r="E80">
        <f t="shared" si="2"/>
        <v>698</v>
      </c>
    </row>
    <row r="81" spans="4:5">
      <c r="D81">
        <f t="shared" si="3"/>
        <v>698</v>
      </c>
      <c r="E81">
        <f t="shared" si="2"/>
        <v>698</v>
      </c>
    </row>
    <row r="82" spans="4:5">
      <c r="D82">
        <f t="shared" si="3"/>
        <v>698</v>
      </c>
      <c r="E82">
        <f t="shared" si="2"/>
        <v>698</v>
      </c>
    </row>
    <row r="83" spans="4:5">
      <c r="D83">
        <f t="shared" si="3"/>
        <v>698</v>
      </c>
      <c r="E83">
        <f t="shared" si="2"/>
        <v>698</v>
      </c>
    </row>
    <row r="84" spans="4:5">
      <c r="D84">
        <f t="shared" si="3"/>
        <v>698</v>
      </c>
      <c r="E84">
        <f t="shared" si="2"/>
        <v>698</v>
      </c>
    </row>
    <row r="85" spans="4:5">
      <c r="D85">
        <f t="shared" si="3"/>
        <v>698</v>
      </c>
      <c r="E85">
        <f t="shared" si="2"/>
        <v>698</v>
      </c>
    </row>
    <row r="86" spans="4:5">
      <c r="D86">
        <f t="shared" si="3"/>
        <v>698</v>
      </c>
      <c r="E86">
        <f t="shared" si="2"/>
        <v>698</v>
      </c>
    </row>
    <row r="87" spans="4:5">
      <c r="D87">
        <f t="shared" si="3"/>
        <v>698</v>
      </c>
      <c r="E87">
        <f t="shared" si="2"/>
        <v>698</v>
      </c>
    </row>
    <row r="88" spans="4:5">
      <c r="D88">
        <f t="shared" si="3"/>
        <v>698</v>
      </c>
      <c r="E88">
        <f t="shared" si="2"/>
        <v>698</v>
      </c>
    </row>
    <row r="89" spans="4:5">
      <c r="D89">
        <f t="shared" si="3"/>
        <v>698</v>
      </c>
      <c r="E89">
        <f t="shared" si="2"/>
        <v>698</v>
      </c>
    </row>
    <row r="90" spans="4:5">
      <c r="D90">
        <f t="shared" si="3"/>
        <v>698</v>
      </c>
      <c r="E90">
        <f t="shared" si="2"/>
        <v>698</v>
      </c>
    </row>
    <row r="91" spans="4:5">
      <c r="D91">
        <f t="shared" si="3"/>
        <v>698</v>
      </c>
      <c r="E91">
        <f t="shared" si="2"/>
        <v>698</v>
      </c>
    </row>
    <row r="92" spans="4:5">
      <c r="D92">
        <f t="shared" si="3"/>
        <v>698</v>
      </c>
      <c r="E92">
        <f t="shared" si="2"/>
        <v>698</v>
      </c>
    </row>
    <row r="93" spans="4:5">
      <c r="D93">
        <f t="shared" si="3"/>
        <v>698</v>
      </c>
      <c r="E93">
        <f t="shared" si="2"/>
        <v>698</v>
      </c>
    </row>
    <row r="94" spans="4:5">
      <c r="D94">
        <f t="shared" si="3"/>
        <v>698</v>
      </c>
      <c r="E94">
        <f t="shared" si="2"/>
        <v>698</v>
      </c>
    </row>
    <row r="95" spans="4:5">
      <c r="D95">
        <f t="shared" si="3"/>
        <v>698</v>
      </c>
      <c r="E95">
        <f t="shared" si="2"/>
        <v>698</v>
      </c>
    </row>
    <row r="96" spans="4:5">
      <c r="D96">
        <f t="shared" si="3"/>
        <v>698</v>
      </c>
      <c r="E96">
        <f t="shared" si="2"/>
        <v>698</v>
      </c>
    </row>
    <row r="97" spans="4:5">
      <c r="D97">
        <f t="shared" si="3"/>
        <v>698</v>
      </c>
      <c r="E97">
        <f t="shared" si="2"/>
        <v>698</v>
      </c>
    </row>
    <row r="98" spans="4:5">
      <c r="D98">
        <f t="shared" si="3"/>
        <v>698</v>
      </c>
      <c r="E98">
        <f t="shared" si="2"/>
        <v>698</v>
      </c>
    </row>
    <row r="99" spans="4:5">
      <c r="D99">
        <f t="shared" si="3"/>
        <v>698</v>
      </c>
      <c r="E99">
        <f t="shared" si="2"/>
        <v>698</v>
      </c>
    </row>
    <row r="100" spans="4:5">
      <c r="D100">
        <f t="shared" si="3"/>
        <v>698</v>
      </c>
      <c r="E100">
        <f t="shared" si="2"/>
        <v>0</v>
      </c>
    </row>
  </sheetData>
  <mergeCells count="1">
    <mergeCell ref="D1:E1"/>
  </mergeCells>
  <phoneticPr fontId="3" type="noConversion"/>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sheetPr codeName="Feuil5"/>
  <dimension ref="A1:M8"/>
  <sheetViews>
    <sheetView workbookViewId="0">
      <selection activeCell="E12" sqref="E12"/>
    </sheetView>
  </sheetViews>
  <sheetFormatPr baseColWidth="10" defaultRowHeight="15"/>
  <sheetData>
    <row r="1" spans="1:13" ht="30">
      <c r="A1" s="17" t="s">
        <v>13</v>
      </c>
      <c r="B1" s="18" t="s">
        <v>15</v>
      </c>
      <c r="C1" s="18" t="s">
        <v>2</v>
      </c>
      <c r="D1" s="19" t="s">
        <v>16</v>
      </c>
      <c r="E1" s="19" t="s">
        <v>17</v>
      </c>
      <c r="F1" s="18" t="s">
        <v>18</v>
      </c>
      <c r="G1" s="18" t="s">
        <v>19</v>
      </c>
      <c r="H1" s="18" t="s">
        <v>20</v>
      </c>
      <c r="I1" s="18" t="s">
        <v>1</v>
      </c>
      <c r="J1" s="18" t="s">
        <v>21</v>
      </c>
      <c r="K1" s="18" t="s">
        <v>22</v>
      </c>
      <c r="L1" s="18" t="s">
        <v>3</v>
      </c>
      <c r="M1" s="18" t="s">
        <v>23</v>
      </c>
    </row>
    <row r="2" spans="1:13">
      <c r="A2" s="20">
        <v>0</v>
      </c>
      <c r="B2" s="21">
        <v>0</v>
      </c>
      <c r="C2" s="21">
        <v>0</v>
      </c>
      <c r="D2" s="21">
        <v>0</v>
      </c>
      <c r="E2" s="21">
        <v>0</v>
      </c>
      <c r="F2" s="21">
        <v>0</v>
      </c>
      <c r="G2" s="21">
        <v>0</v>
      </c>
      <c r="H2" s="21">
        <v>0</v>
      </c>
      <c r="I2" s="21">
        <v>0</v>
      </c>
      <c r="J2" s="21">
        <v>0</v>
      </c>
      <c r="K2" s="21">
        <v>0</v>
      </c>
      <c r="L2" s="21">
        <v>0</v>
      </c>
      <c r="M2" s="21">
        <v>0</v>
      </c>
    </row>
    <row r="3" spans="1:13">
      <c r="A3" s="20">
        <v>13</v>
      </c>
      <c r="B3" s="21">
        <v>2088.6075000000001</v>
      </c>
      <c r="C3" s="21">
        <v>6987.53125</v>
      </c>
      <c r="D3" s="21">
        <v>11886.455</v>
      </c>
      <c r="E3" s="21">
        <v>1114.5825</v>
      </c>
      <c r="F3" s="21">
        <v>3347.0762499999996</v>
      </c>
      <c r="G3" s="21">
        <v>5579.57</v>
      </c>
      <c r="H3" s="21">
        <v>2678.5</v>
      </c>
      <c r="I3" s="21">
        <v>8013.375</v>
      </c>
      <c r="J3" s="21">
        <v>13348.25</v>
      </c>
      <c r="K3" s="21">
        <v>2442.75</v>
      </c>
      <c r="L3" s="21">
        <v>5808.375</v>
      </c>
      <c r="M3" s="21">
        <v>9174</v>
      </c>
    </row>
    <row r="4" spans="1:13">
      <c r="A4" s="20">
        <v>150</v>
      </c>
      <c r="B4" s="21">
        <v>2425.2756097560964</v>
      </c>
      <c r="C4" s="21">
        <v>7416.2943689320427</v>
      </c>
      <c r="D4" s="21">
        <v>26905.03428571429</v>
      </c>
      <c r="E4" s="21">
        <v>1094.6351219512196</v>
      </c>
      <c r="F4" s="21">
        <v>2987.0856310679596</v>
      </c>
      <c r="G4" s="21">
        <v>10376.654285714285</v>
      </c>
      <c r="H4" s="21">
        <v>1860.6829268292684</v>
      </c>
      <c r="I4" s="21">
        <v>5785.5800970873788</v>
      </c>
      <c r="J4" s="21">
        <v>21111.369047619046</v>
      </c>
      <c r="K4" s="21">
        <v>1592.1341463414635</v>
      </c>
      <c r="L4" s="21">
        <v>4893.1067961165045</v>
      </c>
      <c r="M4" s="21">
        <v>17782.619047619046</v>
      </c>
    </row>
    <row r="5" spans="1:13">
      <c r="A5" s="20">
        <v>287</v>
      </c>
      <c r="B5" s="21">
        <v>1733.7081600000004</v>
      </c>
      <c r="C5" s="21">
        <v>5918.6822155688651</v>
      </c>
      <c r="D5" s="21">
        <v>18373.962142857141</v>
      </c>
      <c r="E5" s="21">
        <v>797.69384000000025</v>
      </c>
      <c r="F5" s="21">
        <v>2617.4779041916167</v>
      </c>
      <c r="G5" s="21">
        <v>8033.5019047619035</v>
      </c>
      <c r="H5" s="21">
        <v>872.096</v>
      </c>
      <c r="I5" s="21">
        <v>2838.7784431137725</v>
      </c>
      <c r="J5" s="21">
        <v>8692</v>
      </c>
      <c r="K5" s="21">
        <v>806.36800000000005</v>
      </c>
      <c r="L5" s="21">
        <v>2544.3053892215571</v>
      </c>
      <c r="M5" s="21">
        <v>7716.7380952380954</v>
      </c>
    </row>
    <row r="6" spans="1:13">
      <c r="A6" s="20">
        <v>424</v>
      </c>
      <c r="B6" s="21">
        <v>2611.1446874999992</v>
      </c>
      <c r="C6" s="21">
        <v>7488.33007692308</v>
      </c>
      <c r="D6" s="21">
        <v>21259.206470588233</v>
      </c>
      <c r="E6" s="21">
        <v>1356.7962500000001</v>
      </c>
      <c r="F6" s="21">
        <v>3575.0585384615374</v>
      </c>
      <c r="G6" s="21">
        <v>9838.387352941174</v>
      </c>
      <c r="H6" s="21">
        <v>922.61458333333337</v>
      </c>
      <c r="I6" s="21">
        <v>2617.5676923076921</v>
      </c>
      <c r="J6" s="21">
        <v>7403.3176470588232</v>
      </c>
      <c r="K6" s="21">
        <v>864.67708333333337</v>
      </c>
      <c r="L6" s="21">
        <v>2430.5307692307692</v>
      </c>
      <c r="M6" s="21">
        <v>6851.7647058823532</v>
      </c>
    </row>
    <row r="7" spans="1:13">
      <c r="A7" s="20">
        <v>561</v>
      </c>
      <c r="B7" s="21">
        <v>4418.3691743119252</v>
      </c>
      <c r="C7" s="21">
        <v>13436.385496183202</v>
      </c>
      <c r="D7" s="21">
        <v>58116.557272727281</v>
      </c>
      <c r="E7" s="21">
        <v>2312.6318348623854</v>
      </c>
      <c r="F7" s="21">
        <v>6823.2618320610682</v>
      </c>
      <c r="G7" s="21">
        <v>29171.383181818179</v>
      </c>
      <c r="H7" s="21">
        <v>1224.440366972477</v>
      </c>
      <c r="I7" s="21">
        <v>4500.7938931297713</v>
      </c>
      <c r="J7" s="21">
        <v>20733.636363636364</v>
      </c>
      <c r="K7" s="21">
        <v>1136.788990825688</v>
      </c>
      <c r="L7" s="21">
        <v>4086.0076335877861</v>
      </c>
      <c r="M7" s="21">
        <v>18698.045454545456</v>
      </c>
    </row>
    <row r="8" spans="1:13">
      <c r="A8" s="20">
        <v>698</v>
      </c>
      <c r="B8" s="21">
        <v>3134.4413559322038</v>
      </c>
      <c r="C8" s="21">
        <v>10992.86000000001</v>
      </c>
      <c r="D8" s="21">
        <v>33609.772195121957</v>
      </c>
      <c r="E8" s="21">
        <v>1735.7055084745759</v>
      </c>
      <c r="F8" s="21">
        <v>6182.2296855345894</v>
      </c>
      <c r="G8" s="21">
        <v>18979.543170731708</v>
      </c>
      <c r="H8" s="21">
        <v>708.58474576271192</v>
      </c>
      <c r="I8" s="21">
        <v>2470.4025157232704</v>
      </c>
      <c r="J8" s="21">
        <v>7541</v>
      </c>
      <c r="K8" s="21">
        <v>647.43220338983053</v>
      </c>
      <c r="L8" s="21">
        <v>2215.3773584905662</v>
      </c>
      <c r="M8" s="21">
        <v>6728</v>
      </c>
    </row>
  </sheetData>
  <phoneticPr fontId="3" type="noConversion"/>
  <conditionalFormatting sqref="A1:A8">
    <cfRule type="cellIs" dxfId="2" priority="2" operator="equal">
      <formula>0</formula>
    </cfRule>
  </conditionalFormatting>
  <conditionalFormatting sqref="B1:M8">
    <cfRule type="cellIs" dxfId="1" priority="1" operator="equal">
      <formula>0</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dimension ref="A1"/>
  <sheetViews>
    <sheetView workbookViewId="0"/>
  </sheetViews>
  <sheetFormatPr baseColWidth="10" defaultRowHeight="15"/>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BDD</vt:lpstr>
      <vt:lpstr>nouvelle</vt:lpstr>
      <vt:lpstr>BDD nouvelles uniquement</vt:lpstr>
      <vt:lpstr>tranches</vt:lpstr>
      <vt:lpstr>performances</vt:lpstr>
      <vt:lpstr>Feuil2</vt:lpstr>
    </vt:vector>
  </TitlesOfParts>
  <Company>Groupe ADEO</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20003616</dc:creator>
  <cp:lastModifiedBy>20003616</cp:lastModifiedBy>
  <dcterms:created xsi:type="dcterms:W3CDTF">2011-06-06T13:07:35Z</dcterms:created>
  <dcterms:modified xsi:type="dcterms:W3CDTF">2011-06-08T12:34:12Z</dcterms:modified>
</cp:coreProperties>
</file>