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570" yWindow="135" windowWidth="15705" windowHeight="9150" activeTab="1"/>
  </bookViews>
  <sheets>
    <sheet name="Feuil1" sheetId="1" r:id="rId1"/>
    <sheet name="Feuil2" sheetId="2" r:id="rId2"/>
    <sheet name="Feuil3" sheetId="3" r:id="rId3"/>
  </sheet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C5" i="2"/>
  <c r="C6"/>
  <c r="C7"/>
  <c r="C8"/>
  <c r="C9"/>
  <c r="C10"/>
  <c r="C11"/>
  <c r="C12"/>
  <c r="C13"/>
  <c r="C4"/>
  <c r="C3"/>
  <c r="G3" i="1"/>
  <c r="G4"/>
  <c r="G5"/>
  <c r="G6"/>
  <c r="G7"/>
  <c r="G8"/>
  <c r="G9"/>
  <c r="G10"/>
  <c r="G2"/>
  <c r="G13" s="1"/>
  <c r="F3"/>
  <c r="F4"/>
  <c r="F5"/>
  <c r="F6"/>
  <c r="F7"/>
  <c r="F8"/>
  <c r="F9"/>
  <c r="F10"/>
  <c r="F11"/>
  <c r="F12"/>
  <c r="F2"/>
  <c r="F13" l="1"/>
</calcChain>
</file>

<file path=xl/sharedStrings.xml><?xml version="1.0" encoding="utf-8"?>
<sst xmlns="http://schemas.openxmlformats.org/spreadsheetml/2006/main" count="60" uniqueCount="37">
  <si>
    <t>Commercial</t>
  </si>
  <si>
    <t>Date d'entrée</t>
  </si>
  <si>
    <t>CA 2009</t>
  </si>
  <si>
    <t>ZEPAGNAK</t>
  </si>
  <si>
    <t>CARIGNON</t>
  </si>
  <si>
    <t>HAUBERT</t>
  </si>
  <si>
    <t>GOMBIER</t>
  </si>
  <si>
    <t>PITIVIER</t>
  </si>
  <si>
    <t>TASSIN</t>
  </si>
  <si>
    <t>KRUEGER</t>
  </si>
  <si>
    <t>MOLICHON</t>
  </si>
  <si>
    <t>PAGNOLI</t>
  </si>
  <si>
    <t>FRIZICALLE</t>
  </si>
  <si>
    <t>PTILUC</t>
  </si>
  <si>
    <t>MOYENNE</t>
  </si>
  <si>
    <t>Evolution 2009</t>
  </si>
  <si>
    <t>Evolution 2009&gt;5%</t>
  </si>
  <si>
    <t>Montant Prime</t>
  </si>
  <si>
    <t>Prime Evolution</t>
  </si>
  <si>
    <t>Bonus Double progression</t>
  </si>
  <si>
    <t>Total</t>
  </si>
  <si>
    <t>Evolution Primes</t>
  </si>
  <si>
    <t>TOTAL</t>
  </si>
  <si>
    <t>Prime la plus élevée :</t>
  </si>
  <si>
    <t>Prime moyenne :</t>
  </si>
  <si>
    <t>CA 2007</t>
  </si>
  <si>
    <t>CA 2008</t>
  </si>
  <si>
    <t>Evolution /2008</t>
  </si>
  <si>
    <t>Evolution /2007</t>
  </si>
  <si>
    <t>Total 2008</t>
  </si>
  <si>
    <t>Total 2007</t>
  </si>
  <si>
    <t>Total général</t>
  </si>
  <si>
    <t>Nombre de CA 2007</t>
  </si>
  <si>
    <t>Étiquettes de lignes</t>
  </si>
  <si>
    <t>Somme de CA 2008</t>
  </si>
  <si>
    <t>Somme de CA 2009</t>
  </si>
  <si>
    <t>Valeurs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</si>
</sst>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165" fontId="0" fillId="0" borderId="1" xfId="1" applyNumberFormat="1" applyFont="1" applyBorder="1"/>
    <xf numFmtId="0" fontId="0" fillId="0" borderId="1" xfId="0" applyFill="1" applyBorder="1"/>
    <xf numFmtId="165" fontId="0" fillId="0" borderId="2" xfId="1" applyNumberFormat="1" applyFont="1" applyBorder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3" xfId="1" applyNumberFormat="1" applyFont="1" applyBorder="1"/>
    <xf numFmtId="165" fontId="0" fillId="0" borderId="8" xfId="0" applyNumberFormat="1" applyBorder="1"/>
    <xf numFmtId="165" fontId="0" fillId="0" borderId="9" xfId="1" applyNumberFormat="1" applyFont="1" applyBorder="1"/>
    <xf numFmtId="0" fontId="0" fillId="0" borderId="10" xfId="0" applyFont="1" applyBorder="1" applyAlignment="1">
      <alignment horizontal="center" vertical="center"/>
    </xf>
    <xf numFmtId="165" fontId="0" fillId="2" borderId="1" xfId="0" applyNumberFormat="1" applyFill="1" applyBorder="1"/>
    <xf numFmtId="165" fontId="0" fillId="2" borderId="3" xfId="0" applyNumberFormat="1" applyFill="1" applyBorder="1"/>
    <xf numFmtId="165" fontId="3" fillId="3" borderId="4" xfId="1" applyNumberFormat="1" applyFont="1" applyFill="1" applyBorder="1" applyAlignment="1">
      <alignment horizontal="center"/>
    </xf>
    <xf numFmtId="165" fontId="3" fillId="3" borderId="5" xfId="1" applyNumberFormat="1" applyFont="1" applyFill="1" applyBorder="1" applyAlignment="1">
      <alignment horizontal="center"/>
    </xf>
    <xf numFmtId="165" fontId="3" fillId="3" borderId="6" xfId="1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165" fontId="0" fillId="0" borderId="1" xfId="0" applyNumberFormat="1" applyBorder="1"/>
    <xf numFmtId="165" fontId="0" fillId="0" borderId="0" xfId="0" applyNumberFormat="1"/>
    <xf numFmtId="9" fontId="0" fillId="0" borderId="1" xfId="2" applyNumberFormat="1" applyFont="1" applyBorder="1" applyAlignment="1">
      <alignment horizontal="center"/>
    </xf>
    <xf numFmtId="0" fontId="0" fillId="0" borderId="10" xfId="0" applyBorder="1"/>
    <xf numFmtId="0" fontId="0" fillId="0" borderId="10" xfId="0" applyFill="1" applyBorder="1"/>
    <xf numFmtId="9" fontId="0" fillId="0" borderId="3" xfId="2" applyNumberFormat="1" applyFont="1" applyBorder="1" applyAlignment="1">
      <alignment horizontal="center"/>
    </xf>
    <xf numFmtId="10" fontId="0" fillId="0" borderId="3" xfId="2" applyNumberFormat="1" applyFont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5" fillId="0" borderId="0" xfId="0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0" fontId="0" fillId="0" borderId="1" xfId="2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4">
    <dxf>
      <font>
        <b/>
        <i val="0"/>
        <color auto="1"/>
      </font>
      <fill>
        <patternFill>
          <bgColor theme="5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pivotSource>
    <c:name>[synthese 2.XLSX]Feuil3!Tableau croisé dynamique1</c:name>
    <c:fmtId val="0"/>
  </c:pivotSource>
  <c:chart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256473796631277"/>
          <c:y val="3.5815930171914576E-2"/>
          <c:w val="0.64447376510368659"/>
          <c:h val="0.81483110907758738"/>
        </c:manualLayout>
      </c:layout>
      <c:barChart>
        <c:barDir val="col"/>
        <c:grouping val="clustered"/>
        <c:ser>
          <c:idx val="0"/>
          <c:order val="0"/>
          <c:tx>
            <c:strRef>
              <c:f>Feuil3!$B$5:$B$6</c:f>
              <c:strCache>
                <c:ptCount val="1"/>
                <c:pt idx="0">
                  <c:v>Somme de CA 2008</c:v>
                </c:pt>
              </c:strCache>
            </c:strRef>
          </c:tx>
          <c:cat>
            <c:strRef>
              <c:f>Feuil3!$A$7:$A$18</c:f>
              <c:strCache>
                <c:ptCount val="11"/>
                <c:pt idx="0">
                  <c:v>CARIGNON</c:v>
                </c:pt>
                <c:pt idx="1">
                  <c:v>FRIZICALLE</c:v>
                </c:pt>
                <c:pt idx="2">
                  <c:v>GOMBIER</c:v>
                </c:pt>
                <c:pt idx="3">
                  <c:v>HAUBERT</c:v>
                </c:pt>
                <c:pt idx="4">
                  <c:v>KRUEGER</c:v>
                </c:pt>
                <c:pt idx="5">
                  <c:v>MOLICHON</c:v>
                </c:pt>
                <c:pt idx="6">
                  <c:v>PAGNOLI</c:v>
                </c:pt>
                <c:pt idx="7">
                  <c:v>PITIVIER</c:v>
                </c:pt>
                <c:pt idx="8">
                  <c:v>PTILUC</c:v>
                </c:pt>
                <c:pt idx="9">
                  <c:v>TASSIN</c:v>
                </c:pt>
                <c:pt idx="10">
                  <c:v>ZEPAGNAK</c:v>
                </c:pt>
              </c:strCache>
            </c:strRef>
          </c:cat>
          <c:val>
            <c:numRef>
              <c:f>Feuil3!$B$7:$B$18</c:f>
              <c:numCache>
                <c:formatCode>General</c:formatCode>
                <c:ptCount val="11"/>
                <c:pt idx="0">
                  <c:v>1445965</c:v>
                </c:pt>
                <c:pt idx="1">
                  <c:v>1300543</c:v>
                </c:pt>
                <c:pt idx="2">
                  <c:v>1000435</c:v>
                </c:pt>
                <c:pt idx="3">
                  <c:v>370665</c:v>
                </c:pt>
                <c:pt idx="4">
                  <c:v>324533</c:v>
                </c:pt>
                <c:pt idx="5">
                  <c:v>652217</c:v>
                </c:pt>
                <c:pt idx="6">
                  <c:v>987751</c:v>
                </c:pt>
                <c:pt idx="7">
                  <c:v>1875778</c:v>
                </c:pt>
                <c:pt idx="8">
                  <c:v>989006</c:v>
                </c:pt>
                <c:pt idx="9">
                  <c:v>654229</c:v>
                </c:pt>
                <c:pt idx="10">
                  <c:v>2764427</c:v>
                </c:pt>
              </c:numCache>
            </c:numRef>
          </c:val>
        </c:ser>
        <c:ser>
          <c:idx val="1"/>
          <c:order val="1"/>
          <c:tx>
            <c:strRef>
              <c:f>Feuil3!$C$5:$C$6</c:f>
              <c:strCache>
                <c:ptCount val="1"/>
                <c:pt idx="0">
                  <c:v>Somme de CA 2009</c:v>
                </c:pt>
              </c:strCache>
            </c:strRef>
          </c:tx>
          <c:cat>
            <c:strRef>
              <c:f>Feuil3!$A$7:$A$18</c:f>
              <c:strCache>
                <c:ptCount val="11"/>
                <c:pt idx="0">
                  <c:v>CARIGNON</c:v>
                </c:pt>
                <c:pt idx="1">
                  <c:v>FRIZICALLE</c:v>
                </c:pt>
                <c:pt idx="2">
                  <c:v>GOMBIER</c:v>
                </c:pt>
                <c:pt idx="3">
                  <c:v>HAUBERT</c:v>
                </c:pt>
                <c:pt idx="4">
                  <c:v>KRUEGER</c:v>
                </c:pt>
                <c:pt idx="5">
                  <c:v>MOLICHON</c:v>
                </c:pt>
                <c:pt idx="6">
                  <c:v>PAGNOLI</c:v>
                </c:pt>
                <c:pt idx="7">
                  <c:v>PITIVIER</c:v>
                </c:pt>
                <c:pt idx="8">
                  <c:v>PTILUC</c:v>
                </c:pt>
                <c:pt idx="9">
                  <c:v>TASSIN</c:v>
                </c:pt>
                <c:pt idx="10">
                  <c:v>ZEPAGNAK</c:v>
                </c:pt>
              </c:strCache>
            </c:strRef>
          </c:cat>
          <c:val>
            <c:numRef>
              <c:f>Feuil3!$C$7:$C$18</c:f>
              <c:numCache>
                <c:formatCode>General</c:formatCode>
                <c:ptCount val="11"/>
                <c:pt idx="0">
                  <c:v>1654390</c:v>
                </c:pt>
                <c:pt idx="1">
                  <c:v>1964889</c:v>
                </c:pt>
                <c:pt idx="2">
                  <c:v>931855</c:v>
                </c:pt>
                <c:pt idx="3">
                  <c:v>333866</c:v>
                </c:pt>
                <c:pt idx="4">
                  <c:v>365874</c:v>
                </c:pt>
                <c:pt idx="5">
                  <c:v>690029</c:v>
                </c:pt>
                <c:pt idx="6">
                  <c:v>999523</c:v>
                </c:pt>
                <c:pt idx="7">
                  <c:v>1867443</c:v>
                </c:pt>
                <c:pt idx="8">
                  <c:v>1077402</c:v>
                </c:pt>
                <c:pt idx="9">
                  <c:v>697432</c:v>
                </c:pt>
                <c:pt idx="10">
                  <c:v>2799563</c:v>
                </c:pt>
              </c:numCache>
            </c:numRef>
          </c:val>
        </c:ser>
        <c:ser>
          <c:idx val="2"/>
          <c:order val="2"/>
          <c:tx>
            <c:strRef>
              <c:f>Feuil3!$D$5:$D$6</c:f>
              <c:strCache>
                <c:ptCount val="1"/>
                <c:pt idx="0">
                  <c:v>Nombre de CA 2007</c:v>
                </c:pt>
              </c:strCache>
            </c:strRef>
          </c:tx>
          <c:cat>
            <c:strRef>
              <c:f>Feuil3!$A$7:$A$18</c:f>
              <c:strCache>
                <c:ptCount val="11"/>
                <c:pt idx="0">
                  <c:v>CARIGNON</c:v>
                </c:pt>
                <c:pt idx="1">
                  <c:v>FRIZICALLE</c:v>
                </c:pt>
                <c:pt idx="2">
                  <c:v>GOMBIER</c:v>
                </c:pt>
                <c:pt idx="3">
                  <c:v>HAUBERT</c:v>
                </c:pt>
                <c:pt idx="4">
                  <c:v>KRUEGER</c:v>
                </c:pt>
                <c:pt idx="5">
                  <c:v>MOLICHON</c:v>
                </c:pt>
                <c:pt idx="6">
                  <c:v>PAGNOLI</c:v>
                </c:pt>
                <c:pt idx="7">
                  <c:v>PITIVIER</c:v>
                </c:pt>
                <c:pt idx="8">
                  <c:v>PTILUC</c:v>
                </c:pt>
                <c:pt idx="9">
                  <c:v>TASSIN</c:v>
                </c:pt>
                <c:pt idx="10">
                  <c:v>ZEPAGNAK</c:v>
                </c:pt>
              </c:strCache>
            </c:strRef>
          </c:cat>
          <c:val>
            <c:numRef>
              <c:f>Feuil3!$D$7:$D$18</c:f>
              <c:numCache>
                <c:formatCode>General</c:formatCode>
                <c:ptCount val="11"/>
                <c:pt idx="0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axId val="65623936"/>
        <c:axId val="65625472"/>
      </c:barChart>
      <c:catAx>
        <c:axId val="65623936"/>
        <c:scaling>
          <c:orientation val="minMax"/>
        </c:scaling>
        <c:axPos val="b"/>
        <c:tickLblPos val="nextTo"/>
        <c:crossAx val="65625472"/>
        <c:crosses val="autoZero"/>
        <c:auto val="1"/>
        <c:lblAlgn val="ctr"/>
        <c:lblOffset val="100"/>
      </c:catAx>
      <c:valAx>
        <c:axId val="65625472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65623936"/>
        <c:crosses val="autoZero"/>
        <c:crossBetween val="between"/>
        <c:majorUnit val="250000"/>
        <c:dispUnits>
          <c:builtInUnit val="thousands"/>
          <c:dispUnitsLbl/>
        </c:dispUnits>
      </c:valAx>
    </c:plotArea>
    <c:legend>
      <c:legendPos val="r"/>
      <c:layout>
        <c:manualLayout>
          <c:xMode val="edge"/>
          <c:yMode val="edge"/>
          <c:x val="0.78854271594429048"/>
          <c:y val="0.30125680315096692"/>
          <c:w val="0.17710481754296847"/>
          <c:h val="0.137774605729205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5</xdr:row>
      <xdr:rowOff>66676</xdr:rowOff>
    </xdr:from>
    <xdr:to>
      <xdr:col>13</xdr:col>
      <xdr:colOff>952500</xdr:colOff>
      <xdr:row>31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ierre EAGLE4" refreshedDate="40694.442746875" createdVersion="3" refreshedVersion="3" minRefreshableVersion="3" recordCount="11">
  <cacheSource type="worksheet">
    <worksheetSource name="Tableau2[[#Tout];[Commercial]:[CA 2009]]"/>
  </cacheSource>
  <cacheFields count="5">
    <cacheField name="Commercial" numFmtId="0">
      <sharedItems count="11">
        <s v="ZEPAGNAK"/>
        <s v="CARIGNON"/>
        <s v="HAUBERT"/>
        <s v="GOMBIER"/>
        <s v="PITIVIER"/>
        <s v="TASSIN"/>
        <s v="KRUEGER"/>
        <s v="MOLICHON"/>
        <s v="PAGNOLI"/>
        <s v="FRIZICALLE"/>
        <s v="PTILUC"/>
      </sharedItems>
    </cacheField>
    <cacheField name="Date d'entrée" numFmtId="14">
      <sharedItems containsSemiMixedTypes="0" containsNonDate="0" containsDate="1" containsString="0" minDate="2000-03-01T00:00:00" maxDate="2007-12-02T00:00:00"/>
    </cacheField>
    <cacheField name="CA 2007" numFmtId="165">
      <sharedItems containsString="0" containsBlank="1" containsNumber="1" containsInteger="1" minValue="288546" maxValue="2543899"/>
    </cacheField>
    <cacheField name="CA 2008" numFmtId="165">
      <sharedItems containsSemiMixedTypes="0" containsString="0" containsNumber="1" containsInteger="1" minValue="324533" maxValue="2764427"/>
    </cacheField>
    <cacheField name="CA 2009" numFmtId="165">
      <sharedItems containsSemiMixedTypes="0" containsString="0" containsNumber="1" containsInteger="1" minValue="333866" maxValue="279956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d v="2000-03-01T00:00:00"/>
    <n v="2543899"/>
    <n v="2764427"/>
    <n v="2799563"/>
  </r>
  <r>
    <x v="1"/>
    <d v="2001-08-01T00:00:00"/>
    <n v="809779"/>
    <n v="1445965"/>
    <n v="1654390"/>
  </r>
  <r>
    <x v="2"/>
    <d v="2001-10-01T00:00:00"/>
    <n v="334526"/>
    <n v="370665"/>
    <n v="333866"/>
  </r>
  <r>
    <x v="3"/>
    <d v="2003-04-01T00:00:00"/>
    <n v="674329"/>
    <n v="1000435"/>
    <n v="931855"/>
  </r>
  <r>
    <x v="4"/>
    <d v="2003-04-01T00:00:00"/>
    <n v="1096543"/>
    <n v="1875778"/>
    <n v="1867443"/>
  </r>
  <r>
    <x v="5"/>
    <d v="2005-09-01T00:00:00"/>
    <n v="589000"/>
    <n v="654229"/>
    <n v="697432"/>
  </r>
  <r>
    <x v="6"/>
    <d v="2006-06-01T00:00:00"/>
    <n v="288546"/>
    <n v="324533"/>
    <n v="365874"/>
  </r>
  <r>
    <x v="7"/>
    <d v="2006-07-01T00:00:00"/>
    <n v="453843"/>
    <n v="652217"/>
    <n v="690029"/>
  </r>
  <r>
    <x v="8"/>
    <d v="2006-12-01T00:00:00"/>
    <n v="1000342"/>
    <n v="987751"/>
    <n v="999523"/>
  </r>
  <r>
    <x v="9"/>
    <d v="2007-04-01T00:00:00"/>
    <m/>
    <n v="1300543"/>
    <n v="1964889"/>
  </r>
  <r>
    <x v="10"/>
    <d v="2007-12-01T00:00:00"/>
    <m/>
    <n v="989006"/>
    <n v="10774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5:D18" firstHeaderRow="1" firstDataRow="2" firstDataCol="1"/>
  <pivotFields count="5">
    <pivotField axis="axisRow" showAll="0">
      <items count="12">
        <item x="1"/>
        <item x="9"/>
        <item x="3"/>
        <item x="2"/>
        <item x="6"/>
        <item x="7"/>
        <item x="8"/>
        <item x="4"/>
        <item x="10"/>
        <item x="5"/>
        <item x="0"/>
        <item t="default"/>
      </items>
    </pivotField>
    <pivotField numFmtId="14" showAll="0"/>
    <pivotField dataField="1" showAll="0"/>
    <pivotField dataField="1" numFmtId="165" showAll="0"/>
    <pivotField dataField="1" numFmtId="165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2008" fld="3" baseField="0" baseItem="0"/>
    <dataField name="Somme de CA 2009" fld="4" baseField="0" baseItem="0"/>
    <dataField name="Nombre de CA 2007" fld="2" subtotal="count" baseField="0" baseItem="0"/>
  </dataFields>
  <chartFormats count="3">
    <chartFormat chart="0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G12" totalsRowShown="0" headerRowDxfId="13" dataDxfId="11" headerRowBorderDxfId="12" tableBorderDxfId="10" totalsRowBorderDxfId="9" dataCellStyle="Monétaire">
  <autoFilter ref="A1:G12"/>
  <tableColumns count="7">
    <tableColumn id="1" name="Commercial" dataDxfId="8"/>
    <tableColumn id="2" name="Date d'entrée" dataDxfId="7"/>
    <tableColumn id="3" name="CA 2007" dataDxfId="6" dataCellStyle="Monétaire"/>
    <tableColumn id="4" name="CA 2008" dataDxfId="5" dataCellStyle="Monétaire"/>
    <tableColumn id="5" name="CA 2009" dataDxfId="4" dataCellStyle="Monétaire"/>
    <tableColumn id="6" name="Evolution /2008" dataDxfId="3" dataCellStyle="Pourcentage">
      <calculatedColumnFormula>(E2-D2)/D2</calculatedColumnFormula>
    </tableColumn>
    <tableColumn id="7" name="Evolution /2007" dataDxfId="2" dataCellStyle="Pourcentage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zoomScaleNormal="100" workbookViewId="0">
      <selection activeCell="F1" sqref="F1:F1048576"/>
    </sheetView>
  </sheetViews>
  <sheetFormatPr baseColWidth="10" defaultRowHeight="15"/>
  <cols>
    <col min="1" max="1" width="13.7109375" customWidth="1"/>
    <col min="2" max="2" width="15.140625" customWidth="1"/>
    <col min="3" max="5" width="11.7109375" bestFit="1" customWidth="1"/>
    <col min="6" max="7" width="16.85546875" customWidth="1"/>
  </cols>
  <sheetData>
    <row r="1" spans="1:7" s="36" customFormat="1">
      <c r="A1" s="33" t="s">
        <v>0</v>
      </c>
      <c r="B1" s="34" t="s">
        <v>1</v>
      </c>
      <c r="C1" s="34" t="s">
        <v>25</v>
      </c>
      <c r="D1" s="34" t="s">
        <v>26</v>
      </c>
      <c r="E1" s="34" t="s">
        <v>2</v>
      </c>
      <c r="F1" s="34" t="s">
        <v>27</v>
      </c>
      <c r="G1" s="35" t="s">
        <v>28</v>
      </c>
    </row>
    <row r="2" spans="1:7">
      <c r="A2" s="29" t="s">
        <v>3</v>
      </c>
      <c r="B2" s="2">
        <v>36586</v>
      </c>
      <c r="C2" s="3">
        <v>2543899</v>
      </c>
      <c r="D2" s="3">
        <v>2764427</v>
      </c>
      <c r="E2" s="3">
        <v>2799563</v>
      </c>
      <c r="F2" s="28">
        <f>(E2-D2)/D2</f>
        <v>1.2710048049740507E-2</v>
      </c>
      <c r="G2" s="31">
        <f>(E2-C2)/C2</f>
        <v>0.10050084535588874</v>
      </c>
    </row>
    <row r="3" spans="1:7">
      <c r="A3" s="29" t="s">
        <v>4</v>
      </c>
      <c r="B3" s="2">
        <v>37104</v>
      </c>
      <c r="C3" s="3">
        <v>809779</v>
      </c>
      <c r="D3" s="3">
        <v>1445965</v>
      </c>
      <c r="E3" s="3">
        <v>1654390</v>
      </c>
      <c r="F3" s="28">
        <f t="shared" ref="F3:F12" si="0">(E3-D3)/D3</f>
        <v>0.14414249307555854</v>
      </c>
      <c r="G3" s="31">
        <f t="shared" ref="G3:G10" si="1">(E3-C3)/C3</f>
        <v>1.0430142051102831</v>
      </c>
    </row>
    <row r="4" spans="1:7">
      <c r="A4" s="29" t="s">
        <v>5</v>
      </c>
      <c r="B4" s="2">
        <v>37165</v>
      </c>
      <c r="C4" s="3">
        <v>334526</v>
      </c>
      <c r="D4" s="3">
        <v>370665</v>
      </c>
      <c r="E4" s="3">
        <v>333866</v>
      </c>
      <c r="F4" s="28">
        <f t="shared" si="0"/>
        <v>-9.9278324093183878E-2</v>
      </c>
      <c r="G4" s="31">
        <f t="shared" si="1"/>
        <v>-1.9729408177540761E-3</v>
      </c>
    </row>
    <row r="5" spans="1:7">
      <c r="A5" s="29" t="s">
        <v>6</v>
      </c>
      <c r="B5" s="2">
        <v>37712</v>
      </c>
      <c r="C5" s="3">
        <v>674329</v>
      </c>
      <c r="D5" s="3">
        <v>1000435</v>
      </c>
      <c r="E5" s="3">
        <v>931855</v>
      </c>
      <c r="F5" s="28">
        <f t="shared" si="0"/>
        <v>-6.8550180671407931E-2</v>
      </c>
      <c r="G5" s="31">
        <f t="shared" si="1"/>
        <v>0.38189963652757036</v>
      </c>
    </row>
    <row r="6" spans="1:7">
      <c r="A6" s="29" t="s">
        <v>7</v>
      </c>
      <c r="B6" s="2">
        <v>37712</v>
      </c>
      <c r="C6" s="3">
        <v>1096543</v>
      </c>
      <c r="D6" s="3">
        <v>1875778</v>
      </c>
      <c r="E6" s="3">
        <v>1867443</v>
      </c>
      <c r="F6" s="28">
        <f t="shared" si="0"/>
        <v>-4.4434895813896952E-3</v>
      </c>
      <c r="G6" s="31">
        <f t="shared" si="1"/>
        <v>0.70302760584856228</v>
      </c>
    </row>
    <row r="7" spans="1:7">
      <c r="A7" s="29" t="s">
        <v>8</v>
      </c>
      <c r="B7" s="2">
        <v>38596</v>
      </c>
      <c r="C7" s="3">
        <v>589000</v>
      </c>
      <c r="D7" s="3">
        <v>654229</v>
      </c>
      <c r="E7" s="3">
        <v>697432</v>
      </c>
      <c r="F7" s="28">
        <f t="shared" si="0"/>
        <v>6.6036510151644148E-2</v>
      </c>
      <c r="G7" s="31">
        <f t="shared" si="1"/>
        <v>0.18409507640067913</v>
      </c>
    </row>
    <row r="8" spans="1:7">
      <c r="A8" s="30" t="s">
        <v>9</v>
      </c>
      <c r="B8" s="2">
        <v>38869</v>
      </c>
      <c r="C8" s="3">
        <v>288546</v>
      </c>
      <c r="D8" s="3">
        <v>324533</v>
      </c>
      <c r="E8" s="3">
        <v>365874</v>
      </c>
      <c r="F8" s="28">
        <f t="shared" si="0"/>
        <v>0.1273861209799928</v>
      </c>
      <c r="G8" s="31">
        <f t="shared" si="1"/>
        <v>0.26799193196232141</v>
      </c>
    </row>
    <row r="9" spans="1:7">
      <c r="A9" s="30" t="s">
        <v>10</v>
      </c>
      <c r="B9" s="2">
        <v>38899</v>
      </c>
      <c r="C9" s="3">
        <v>453843</v>
      </c>
      <c r="D9" s="3">
        <v>652217</v>
      </c>
      <c r="E9" s="3">
        <v>690029</v>
      </c>
      <c r="F9" s="28">
        <f t="shared" si="0"/>
        <v>5.7974569813420994E-2</v>
      </c>
      <c r="G9" s="31">
        <f t="shared" si="1"/>
        <v>0.52041344694090252</v>
      </c>
    </row>
    <row r="10" spans="1:7">
      <c r="A10" s="30" t="s">
        <v>11</v>
      </c>
      <c r="B10" s="2">
        <v>39052</v>
      </c>
      <c r="C10" s="3">
        <v>1000342</v>
      </c>
      <c r="D10" s="3">
        <v>987751</v>
      </c>
      <c r="E10" s="3">
        <v>999523</v>
      </c>
      <c r="F10" s="28">
        <f t="shared" si="0"/>
        <v>1.1917983378402046E-2</v>
      </c>
      <c r="G10" s="31">
        <f t="shared" si="1"/>
        <v>-8.1871999776076581E-4</v>
      </c>
    </row>
    <row r="11" spans="1:7">
      <c r="A11" s="30" t="s">
        <v>12</v>
      </c>
      <c r="B11" s="2">
        <v>39173</v>
      </c>
      <c r="C11" s="3"/>
      <c r="D11" s="3">
        <v>1300543</v>
      </c>
      <c r="E11" s="3">
        <v>1964889</v>
      </c>
      <c r="F11" s="28">
        <f t="shared" si="0"/>
        <v>0.51082201818778772</v>
      </c>
      <c r="G11" s="32"/>
    </row>
    <row r="12" spans="1:7">
      <c r="A12" s="30" t="s">
        <v>13</v>
      </c>
      <c r="B12" s="2">
        <v>39417</v>
      </c>
      <c r="C12" s="3"/>
      <c r="D12" s="3">
        <v>989006</v>
      </c>
      <c r="E12" s="5">
        <v>1077402</v>
      </c>
      <c r="F12" s="28">
        <f t="shared" si="0"/>
        <v>8.9378628643304495E-2</v>
      </c>
      <c r="G12" s="32"/>
    </row>
    <row r="13" spans="1:7">
      <c r="B13" s="6"/>
      <c r="E13" s="7" t="s">
        <v>14</v>
      </c>
      <c r="F13" s="8">
        <f>AVERAGE(F2:F12)</f>
        <v>7.709967072126088E-2</v>
      </c>
      <c r="G13" s="8">
        <f>AVERAGE(G2:G12)</f>
        <v>0.35535012081452144</v>
      </c>
    </row>
  </sheetData>
  <dataConsolidate>
    <dataRefs count="1">
      <dataRef ref="F2:F12" sheet="Feuil1"/>
    </dataRefs>
  </dataConsolidate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5" sqref="D5"/>
    </sheetView>
  </sheetViews>
  <sheetFormatPr baseColWidth="10" defaultRowHeight="15"/>
  <cols>
    <col min="1" max="1" width="13.140625" customWidth="1"/>
    <col min="2" max="2" width="15.140625" customWidth="1"/>
    <col min="3" max="3" width="23.140625" style="6" customWidth="1"/>
    <col min="4" max="4" width="15.7109375" bestFit="1" customWidth="1"/>
    <col min="5" max="5" width="16.85546875" bestFit="1" customWidth="1"/>
    <col min="6" max="6" width="25.85546875" bestFit="1" customWidth="1"/>
    <col min="7" max="9" width="15.140625" bestFit="1" customWidth="1"/>
    <col min="10" max="10" width="17.7109375" bestFit="1" customWidth="1"/>
  </cols>
  <sheetData>
    <row r="1" spans="1:10" ht="15.75" thickBot="1"/>
    <row r="2" spans="1:10">
      <c r="A2" s="9" t="s">
        <v>0</v>
      </c>
      <c r="B2" s="9" t="s">
        <v>15</v>
      </c>
      <c r="C2" s="9" t="s">
        <v>16</v>
      </c>
      <c r="D2" s="9" t="s">
        <v>17</v>
      </c>
      <c r="E2" s="9" t="s">
        <v>18</v>
      </c>
      <c r="F2" s="10" t="s">
        <v>19</v>
      </c>
      <c r="G2" s="11" t="s">
        <v>20</v>
      </c>
      <c r="H2" s="12" t="s">
        <v>29</v>
      </c>
      <c r="I2" s="13" t="s">
        <v>30</v>
      </c>
      <c r="J2" s="14" t="s">
        <v>21</v>
      </c>
    </row>
    <row r="3" spans="1:10">
      <c r="A3" s="1" t="s">
        <v>3</v>
      </c>
      <c r="B3" s="40">
        <v>1.2699999999999999E-2</v>
      </c>
      <c r="C3" s="15" t="str">
        <f>IF(B3&gt;5%,"oui",IF(B3&lt;5%,"non"))</f>
        <v>non</v>
      </c>
      <c r="D3" s="3"/>
      <c r="E3" s="3"/>
      <c r="F3" s="16"/>
      <c r="G3" s="17"/>
      <c r="H3" s="3">
        <v>750</v>
      </c>
      <c r="I3" s="18">
        <v>0</v>
      </c>
      <c r="J3" s="19"/>
    </row>
    <row r="4" spans="1:10">
      <c r="A4" s="1" t="s">
        <v>4</v>
      </c>
      <c r="B4" s="40">
        <v>0.14410000000000001</v>
      </c>
      <c r="C4" s="15" t="str">
        <f>IF(B4&gt;5%,"oui",IF(B4&lt;5%,"non"))</f>
        <v>oui</v>
      </c>
      <c r="D4" s="3"/>
      <c r="E4" s="3"/>
      <c r="F4" s="16"/>
      <c r="G4" s="17"/>
      <c r="H4" s="3">
        <v>1688</v>
      </c>
      <c r="I4" s="18">
        <v>1288</v>
      </c>
      <c r="J4" s="19"/>
    </row>
    <row r="5" spans="1:10">
      <c r="A5" s="1" t="s">
        <v>5</v>
      </c>
      <c r="B5" s="40">
        <v>-9.9299999999999999E-2</v>
      </c>
      <c r="C5" s="15" t="str">
        <f t="shared" ref="C5:C13" si="0">IF(B5&gt;5%,"oui",IF(B5&lt;5%,"non"))</f>
        <v>non</v>
      </c>
      <c r="D5" s="3"/>
      <c r="E5" s="3"/>
      <c r="F5" s="16"/>
      <c r="G5" s="17"/>
      <c r="H5" s="3">
        <v>750</v>
      </c>
      <c r="I5" s="18">
        <v>1000</v>
      </c>
      <c r="J5" s="19"/>
    </row>
    <row r="6" spans="1:10">
      <c r="A6" s="1" t="s">
        <v>6</v>
      </c>
      <c r="B6" s="40">
        <v>-6.8599999999999994E-2</v>
      </c>
      <c r="C6" s="15" t="str">
        <f t="shared" si="0"/>
        <v>non</v>
      </c>
      <c r="D6" s="3"/>
      <c r="E6" s="3"/>
      <c r="F6" s="16"/>
      <c r="G6" s="17"/>
      <c r="H6" s="3">
        <v>0</v>
      </c>
      <c r="I6" s="18">
        <v>1250</v>
      </c>
      <c r="J6" s="19"/>
    </row>
    <row r="7" spans="1:10">
      <c r="A7" s="1" t="s">
        <v>7</v>
      </c>
      <c r="B7" s="40">
        <v>-4.4000000000000003E-3</v>
      </c>
      <c r="C7" s="15" t="str">
        <f t="shared" si="0"/>
        <v>non</v>
      </c>
      <c r="D7" s="3"/>
      <c r="E7" s="3"/>
      <c r="F7" s="16"/>
      <c r="G7" s="17"/>
      <c r="H7" s="3">
        <v>0</v>
      </c>
      <c r="I7" s="18">
        <v>488</v>
      </c>
      <c r="J7" s="19"/>
    </row>
    <row r="8" spans="1:10">
      <c r="A8" s="1" t="s">
        <v>8</v>
      </c>
      <c r="B8" s="40">
        <v>6.6000000000000003E-2</v>
      </c>
      <c r="C8" s="15" t="str">
        <f t="shared" si="0"/>
        <v>oui</v>
      </c>
      <c r="D8" s="3"/>
      <c r="E8" s="3"/>
      <c r="F8" s="16"/>
      <c r="G8" s="17"/>
      <c r="H8" s="3">
        <v>2145</v>
      </c>
      <c r="I8" s="18">
        <v>2021</v>
      </c>
      <c r="J8" s="19"/>
    </row>
    <row r="9" spans="1:10">
      <c r="A9" s="4" t="s">
        <v>9</v>
      </c>
      <c r="B9" s="40">
        <v>0.12740000000000001</v>
      </c>
      <c r="C9" s="15" t="str">
        <f t="shared" si="0"/>
        <v>oui</v>
      </c>
      <c r="D9" s="3"/>
      <c r="E9" s="3"/>
      <c r="F9" s="16"/>
      <c r="G9" s="17"/>
      <c r="H9" s="3">
        <v>5322</v>
      </c>
      <c r="I9" s="18">
        <v>2901</v>
      </c>
      <c r="J9" s="19"/>
    </row>
    <row r="10" spans="1:10">
      <c r="A10" s="4" t="s">
        <v>10</v>
      </c>
      <c r="B10" s="40">
        <v>5.8000000000000003E-2</v>
      </c>
      <c r="C10" s="15" t="str">
        <f t="shared" si="0"/>
        <v>oui</v>
      </c>
      <c r="D10" s="3"/>
      <c r="E10" s="3"/>
      <c r="F10" s="16"/>
      <c r="G10" s="17"/>
      <c r="H10" s="3">
        <v>2164</v>
      </c>
      <c r="I10" s="18">
        <v>1544</v>
      </c>
      <c r="J10" s="19"/>
    </row>
    <row r="11" spans="1:10">
      <c r="A11" s="4" t="s">
        <v>11</v>
      </c>
      <c r="B11" s="40">
        <v>1.1900000000000001E-2</v>
      </c>
      <c r="C11" s="15" t="str">
        <f t="shared" si="0"/>
        <v>non</v>
      </c>
      <c r="D11" s="3"/>
      <c r="E11" s="3"/>
      <c r="F11" s="16"/>
      <c r="G11" s="17"/>
      <c r="H11" s="3">
        <v>750</v>
      </c>
      <c r="I11" s="18">
        <v>0</v>
      </c>
      <c r="J11" s="19"/>
    </row>
    <row r="12" spans="1:10">
      <c r="A12" s="4" t="s">
        <v>12</v>
      </c>
      <c r="B12" s="40">
        <v>0.51080000000000003</v>
      </c>
      <c r="C12" s="15" t="str">
        <f t="shared" si="0"/>
        <v>oui</v>
      </c>
      <c r="D12" s="3"/>
      <c r="E12" s="3"/>
      <c r="F12" s="16"/>
      <c r="G12" s="17"/>
      <c r="H12" s="3">
        <v>750</v>
      </c>
      <c r="I12" s="18">
        <v>0</v>
      </c>
      <c r="J12" s="19"/>
    </row>
    <row r="13" spans="1:10" ht="15.75" thickBot="1">
      <c r="A13" s="4" t="s">
        <v>13</v>
      </c>
      <c r="B13" s="40">
        <v>8.9399999999999993E-2</v>
      </c>
      <c r="C13" s="15" t="str">
        <f t="shared" si="0"/>
        <v>oui</v>
      </c>
      <c r="D13" s="3"/>
      <c r="E13" s="3"/>
      <c r="F13" s="16"/>
      <c r="G13" s="17"/>
      <c r="H13" s="3">
        <v>0</v>
      </c>
      <c r="I13" s="18">
        <v>0</v>
      </c>
      <c r="J13" s="19"/>
    </row>
    <row r="14" spans="1:10">
      <c r="C14" s="7" t="s">
        <v>22</v>
      </c>
      <c r="D14" s="20"/>
      <c r="E14" s="20"/>
      <c r="F14" s="21"/>
      <c r="G14" s="22"/>
      <c r="H14" s="23"/>
      <c r="I14" s="24"/>
    </row>
    <row r="16" spans="1:10">
      <c r="C16" s="25" t="s">
        <v>23</v>
      </c>
      <c r="D16" s="26"/>
    </row>
    <row r="17" spans="3:5">
      <c r="C17" s="25" t="s">
        <v>24</v>
      </c>
      <c r="D17" s="26"/>
      <c r="E17" s="27"/>
    </row>
  </sheetData>
  <conditionalFormatting sqref="C3:C13">
    <cfRule type="cellIs" dxfId="1" priority="2" operator="equal">
      <formula>"oui"</formula>
    </cfRule>
  </conditionalFormatting>
  <conditionalFormatting sqref="J3:J13">
    <cfRule type="cellIs" dxfId="0" priority="1" operator="equal">
      <formula>"-"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5:D18"/>
  <sheetViews>
    <sheetView topLeftCell="A10" workbookViewId="0">
      <selection activeCell="D7" sqref="D7"/>
    </sheetView>
  </sheetViews>
  <sheetFormatPr baseColWidth="10" defaultRowHeight="15"/>
  <cols>
    <col min="1" max="1" width="21" customWidth="1"/>
    <col min="2" max="3" width="17.85546875" customWidth="1"/>
    <col min="4" max="4" width="18.42578125" customWidth="1"/>
    <col min="5" max="5" width="20.42578125" customWidth="1"/>
    <col min="6" max="6" width="9.28515625" customWidth="1"/>
    <col min="7" max="7" width="11" customWidth="1"/>
    <col min="8" max="8" width="9.140625" customWidth="1"/>
    <col min="9" max="9" width="8.28515625" customWidth="1"/>
    <col min="10" max="10" width="7.140625" customWidth="1"/>
    <col min="11" max="11" width="7.28515625" customWidth="1"/>
    <col min="12" max="12" width="10.7109375" customWidth="1"/>
    <col min="13" max="13" width="12.5703125" customWidth="1"/>
    <col min="14" max="14" width="17.85546875" customWidth="1"/>
    <col min="15" max="15" width="24.85546875" customWidth="1"/>
    <col min="16" max="16" width="17.85546875" customWidth="1"/>
    <col min="17" max="17" width="24.85546875" customWidth="1"/>
    <col min="18" max="18" width="17.85546875" customWidth="1"/>
    <col min="19" max="19" width="24.85546875" customWidth="1"/>
    <col min="20" max="20" width="17.85546875" customWidth="1"/>
    <col min="21" max="21" width="24.85546875" customWidth="1"/>
    <col min="22" max="22" width="17.85546875" customWidth="1"/>
    <col min="23" max="23" width="24.85546875" customWidth="1"/>
    <col min="24" max="24" width="22.85546875" customWidth="1"/>
    <col min="25" max="25" width="29.85546875" customWidth="1"/>
    <col min="26" max="27" width="17.85546875" customWidth="1"/>
    <col min="28" max="28" width="24.85546875" customWidth="1"/>
    <col min="29" max="30" width="17.85546875" customWidth="1"/>
    <col min="31" max="31" width="24.85546875" customWidth="1"/>
    <col min="32" max="33" width="17.85546875" customWidth="1"/>
    <col min="34" max="34" width="24.85546875" customWidth="1"/>
    <col min="35" max="35" width="22.85546875" customWidth="1"/>
    <col min="36" max="36" width="22.85546875" bestFit="1" customWidth="1"/>
    <col min="37" max="37" width="29.85546875" bestFit="1" customWidth="1"/>
  </cols>
  <sheetData>
    <row r="5" spans="1:4">
      <c r="B5" s="37" t="s">
        <v>36</v>
      </c>
    </row>
    <row r="6" spans="1:4">
      <c r="A6" s="37" t="s">
        <v>33</v>
      </c>
      <c r="B6" t="s">
        <v>34</v>
      </c>
      <c r="C6" t="s">
        <v>35</v>
      </c>
      <c r="D6" t="s">
        <v>32</v>
      </c>
    </row>
    <row r="7" spans="1:4">
      <c r="A7" s="39" t="s">
        <v>4</v>
      </c>
      <c r="B7" s="38">
        <v>1445965</v>
      </c>
      <c r="C7" s="38">
        <v>1654390</v>
      </c>
      <c r="D7" s="38">
        <v>1</v>
      </c>
    </row>
    <row r="8" spans="1:4">
      <c r="A8" s="39" t="s">
        <v>12</v>
      </c>
      <c r="B8" s="38">
        <v>1300543</v>
      </c>
      <c r="C8" s="38">
        <v>1964889</v>
      </c>
      <c r="D8" s="38"/>
    </row>
    <row r="9" spans="1:4">
      <c r="A9" s="39" t="s">
        <v>6</v>
      </c>
      <c r="B9" s="38">
        <v>1000435</v>
      </c>
      <c r="C9" s="38">
        <v>931855</v>
      </c>
      <c r="D9" s="38">
        <v>1</v>
      </c>
    </row>
    <row r="10" spans="1:4">
      <c r="A10" s="39" t="s">
        <v>5</v>
      </c>
      <c r="B10" s="38">
        <v>370665</v>
      </c>
      <c r="C10" s="38">
        <v>333866</v>
      </c>
      <c r="D10" s="38">
        <v>1</v>
      </c>
    </row>
    <row r="11" spans="1:4">
      <c r="A11" s="39" t="s">
        <v>9</v>
      </c>
      <c r="B11" s="38">
        <v>324533</v>
      </c>
      <c r="C11" s="38">
        <v>365874</v>
      </c>
      <c r="D11" s="38">
        <v>1</v>
      </c>
    </row>
    <row r="12" spans="1:4">
      <c r="A12" s="39" t="s">
        <v>10</v>
      </c>
      <c r="B12" s="38">
        <v>652217</v>
      </c>
      <c r="C12" s="38">
        <v>690029</v>
      </c>
      <c r="D12" s="38">
        <v>1</v>
      </c>
    </row>
    <row r="13" spans="1:4">
      <c r="A13" s="39" t="s">
        <v>11</v>
      </c>
      <c r="B13" s="38">
        <v>987751</v>
      </c>
      <c r="C13" s="38">
        <v>999523</v>
      </c>
      <c r="D13" s="38">
        <v>1</v>
      </c>
    </row>
    <row r="14" spans="1:4">
      <c r="A14" s="39" t="s">
        <v>7</v>
      </c>
      <c r="B14" s="38">
        <v>1875778</v>
      </c>
      <c r="C14" s="38">
        <v>1867443</v>
      </c>
      <c r="D14" s="38">
        <v>1</v>
      </c>
    </row>
    <row r="15" spans="1:4">
      <c r="A15" s="39" t="s">
        <v>13</v>
      </c>
      <c r="B15" s="38">
        <v>989006</v>
      </c>
      <c r="C15" s="38">
        <v>1077402</v>
      </c>
      <c r="D15" s="38"/>
    </row>
    <row r="16" spans="1:4">
      <c r="A16" s="39" t="s">
        <v>8</v>
      </c>
      <c r="B16" s="38">
        <v>654229</v>
      </c>
      <c r="C16" s="38">
        <v>697432</v>
      </c>
      <c r="D16" s="38">
        <v>1</v>
      </c>
    </row>
    <row r="17" spans="1:4">
      <c r="A17" s="39" t="s">
        <v>3</v>
      </c>
      <c r="B17" s="38">
        <v>2764427</v>
      </c>
      <c r="C17" s="38">
        <v>2799563</v>
      </c>
      <c r="D17" s="38">
        <v>1</v>
      </c>
    </row>
    <row r="18" spans="1:4">
      <c r="A18" s="39" t="s">
        <v>31</v>
      </c>
      <c r="B18" s="38">
        <v>12365549</v>
      </c>
      <c r="C18" s="38">
        <v>13382266</v>
      </c>
      <c r="D18" s="38">
        <v>9</v>
      </c>
    </row>
  </sheetData>
  <dataConsolidate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TechnocITé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marcj</dc:creator>
  <cp:lastModifiedBy>Jean-Pierre EAGLE4</cp:lastModifiedBy>
  <cp:lastPrinted>2011-05-31T08:40:33Z</cp:lastPrinted>
  <dcterms:created xsi:type="dcterms:W3CDTF">2010-02-02T12:52:55Z</dcterms:created>
  <dcterms:modified xsi:type="dcterms:W3CDTF">2011-05-31T10:46:05Z</dcterms:modified>
</cp:coreProperties>
</file>