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dov\OneDrive\Documents\Fiche Technique\Fiche vierge excel\"/>
    </mc:Choice>
  </mc:AlternateContent>
  <xr:revisionPtr revIDLastSave="0" documentId="13_ncr:1_{F4136350-54B6-4B44-8003-AA6796A60EF6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Devis" sheetId="5" r:id="rId1"/>
    <sheet name="mercuriale" sheetId="2" r:id="rId2"/>
    <sheet name="Item" sheetId="4" r:id="rId3"/>
  </sheets>
  <functionGroups builtInGroupCount="19"/>
  <definedNames>
    <definedName name="APERITIFS">mercuriale!$A$3:$A$482</definedName>
    <definedName name="CAVE">mercuriale!$Z$4:$Z$49</definedName>
    <definedName name="CHARCUTERIE">mercuriale!$K$4:$K$480</definedName>
    <definedName name="DESSERTS">mercuriale!$U$4:$U$58</definedName>
    <definedName name="FROMAGES">mercuriale!$F$3:$F$10</definedName>
    <definedName name="FRUITS">mercuriale!$AE$4:$AE$131</definedName>
    <definedName name="Item">mercuriale!$AO$3</definedName>
    <definedName name="Liste">OFFSET(Item!$A$1,,,COUNTIF(Item!$A$1:$A$50,"&lt;&gt;0"))</definedName>
    <definedName name="Pains">mercuriale!$P$4:$P$66</definedName>
    <definedName name="POISSONNERIE">mercuriale!$AJ$4:$AJ$49</definedName>
    <definedName name="_xlnm.Print_Area" localSheetId="0">Devis!$N$18,Devis!$A$1:$L$44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4" l="1" a="1"/>
  <c r="E35" i="5"/>
  <c r="E16" i="5"/>
  <c r="E40" i="5"/>
  <c r="K29" i="5"/>
  <c r="E37" i="5"/>
  <c r="E32" i="5"/>
  <c r="E13" i="5"/>
  <c r="K33" i="5"/>
  <c r="K36" i="5"/>
  <c r="E29" i="5"/>
  <c r="E33" i="5"/>
  <c r="K39" i="5"/>
  <c r="K14" i="5"/>
  <c r="K21" i="5"/>
  <c r="K35" i="5"/>
  <c r="K17" i="5"/>
  <c r="E20" i="5"/>
  <c r="E17" i="5"/>
  <c r="E30" i="5"/>
  <c r="K30" i="5"/>
  <c r="E41" i="5"/>
  <c r="K24" i="5"/>
  <c r="E22" i="5"/>
  <c r="E19" i="5"/>
  <c r="K34" i="5"/>
  <c r="E31" i="5"/>
  <c r="E14" i="5"/>
  <c r="K18" i="5"/>
  <c r="K32" i="5"/>
  <c r="E28" i="5"/>
  <c r="K31" i="5"/>
  <c r="K38" i="5"/>
  <c r="K23" i="5"/>
  <c r="E25" i="5"/>
  <c r="E38" i="5"/>
  <c r="K41" i="5"/>
  <c r="E24" i="5"/>
  <c r="K12" i="5"/>
  <c r="E39" i="5"/>
  <c r="K22" i="5"/>
  <c r="E26" i="5"/>
  <c r="K40" i="5"/>
  <c r="K37" i="5"/>
  <c r="K20" i="5"/>
  <c r="K13" i="5"/>
  <c r="E23" i="5"/>
  <c r="E12" i="5"/>
  <c r="K26" i="5"/>
  <c r="K16" i="5"/>
  <c r="E18" i="5"/>
  <c r="K19" i="5"/>
  <c r="E36" i="5"/>
  <c r="E21" i="5"/>
  <c r="K15" i="5"/>
  <c r="E34" i="5"/>
  <c r="E27" i="5"/>
  <c r="K28" i="5"/>
  <c r="K25" i="5"/>
  <c r="K27" i="5"/>
  <c r="E15" i="5"/>
  <c r="L25" i="5" l="1"/>
  <c r="L34" i="5"/>
  <c r="L28" i="5"/>
  <c r="L41" i="5"/>
  <c r="L38" i="5"/>
  <c r="L30" i="5"/>
  <c r="L35" i="5"/>
  <c r="L27" i="5"/>
  <c r="L26" i="5"/>
  <c r="L39" i="5"/>
  <c r="L31" i="5"/>
  <c r="L36" i="5"/>
  <c r="L33" i="5"/>
  <c r="L40" i="5"/>
  <c r="L32" i="5"/>
  <c r="L24" i="5"/>
  <c r="L37" i="5"/>
  <c r="L29" i="5"/>
  <c r="L18" i="5"/>
  <c r="L20" i="5"/>
  <c r="L16" i="5"/>
  <c r="L14" i="5"/>
  <c r="L12" i="5"/>
  <c r="L17" i="5"/>
  <c r="L21" i="5"/>
  <c r="L15" i="5"/>
  <c r="L19" i="5"/>
  <c r="L22" i="5"/>
  <c r="L13" i="5"/>
  <c r="L23" i="5"/>
  <c r="A40" i="4"/>
  <c r="A39" i="4"/>
  <c r="A11" i="4"/>
  <c r="A21" i="4"/>
  <c r="A5" i="4"/>
  <c r="A17" i="4"/>
  <c r="A30" i="4"/>
  <c r="A7" i="4"/>
  <c r="A48" i="4"/>
  <c r="A20" i="4"/>
  <c r="A10" i="4"/>
  <c r="A47" i="4"/>
  <c r="A46" i="4"/>
  <c r="A45" i="4"/>
  <c r="A38" i="4"/>
  <c r="A35" i="4"/>
  <c r="A36" i="4"/>
  <c r="A28" i="4"/>
  <c r="A31" i="4"/>
  <c r="A12" i="4"/>
  <c r="A8" i="4"/>
  <c r="A44" i="4"/>
  <c r="A29" i="4"/>
  <c r="A14" i="4"/>
  <c r="A2" i="4"/>
  <c r="A23" i="4"/>
  <c r="A49" i="4"/>
  <c r="A6" i="4"/>
  <c r="A34" i="4"/>
  <c r="A41" i="4"/>
  <c r="A13" i="4"/>
  <c r="A9" i="4"/>
  <c r="A32" i="4"/>
  <c r="A1" i="4"/>
  <c r="A33" i="4"/>
  <c r="A16" i="4"/>
  <c r="A15" i="4"/>
  <c r="A37" i="4"/>
  <c r="A26" i="4"/>
  <c r="A50" i="4"/>
  <c r="A24" i="4"/>
  <c r="A27" i="4"/>
  <c r="A18" i="4"/>
  <c r="A42" i="4"/>
  <c r="A43" i="4"/>
  <c r="A4" i="4"/>
  <c r="A25" i="4"/>
  <c r="A22" i="4"/>
  <c r="A19" i="4"/>
  <c r="A3" i="4"/>
  <c r="K9" i="5"/>
  <c r="K8" i="5"/>
  <c r="L8" i="5" l="1"/>
  <c r="L9" i="5"/>
  <c r="K11" i="5"/>
  <c r="L11" i="5" l="1"/>
  <c r="E8" i="5"/>
  <c r="E11" i="5"/>
  <c r="E10" i="5"/>
  <c r="E9" i="5"/>
  <c r="K10" i="5"/>
  <c r="L10" i="5" l="1"/>
  <c r="K42" i="5" s="1"/>
</calcChain>
</file>

<file path=xl/sharedStrings.xml><?xml version="1.0" encoding="utf-8"?>
<sst xmlns="http://schemas.openxmlformats.org/spreadsheetml/2006/main" count="173" uniqueCount="67">
  <si>
    <t>Unité</t>
  </si>
  <si>
    <t>Prix U.</t>
  </si>
  <si>
    <t>Désignation</t>
  </si>
  <si>
    <t>Prix</t>
  </si>
  <si>
    <t>Marque</t>
  </si>
  <si>
    <t>FRUITS</t>
  </si>
  <si>
    <t>CAVE</t>
  </si>
  <si>
    <t>POISSONNERIE</t>
  </si>
  <si>
    <t>pce</t>
  </si>
  <si>
    <t>Date création</t>
  </si>
  <si>
    <t>lot</t>
  </si>
  <si>
    <t xml:space="preserve">Verrines de Courgettes Pesto Chèvre Poivrons x4 </t>
  </si>
  <si>
    <t>Item</t>
  </si>
  <si>
    <t>Designation</t>
  </si>
  <si>
    <t>Quantité</t>
  </si>
  <si>
    <t>Prix TTC</t>
  </si>
  <si>
    <t>PRIX TOTAL</t>
  </si>
  <si>
    <t>Commentaire</t>
  </si>
  <si>
    <t>Nombre de personnes</t>
  </si>
  <si>
    <t>Type évenement :</t>
  </si>
  <si>
    <t>Verrines thon tomates fromage et ciboulette x4</t>
  </si>
  <si>
    <t>Verrines saumon fumé et tzatziki pâte perle aneth x4</t>
  </si>
  <si>
    <t>Verrines St-Jacques carottes Pommes fondantes x4</t>
  </si>
  <si>
    <t>Cake Jambon Emmental</t>
  </si>
  <si>
    <t>Cake Thon Chorizo</t>
  </si>
  <si>
    <t>Préfou ail persil Mix buffe</t>
  </si>
  <si>
    <t>Panaché de feuilletés apéritif x24 pièces</t>
  </si>
  <si>
    <t xml:space="preserve">Saucisses feuilletées costumées x24 pièces </t>
  </si>
  <si>
    <t>Mini cakes Traiteur x16</t>
  </si>
  <si>
    <t>Verrine patate douce lentille poivons et fromage x4</t>
  </si>
  <si>
    <t>Plaque pizza chevre miel 15 pax</t>
  </si>
  <si>
    <t>Plaque pizza Margarita 15 pax</t>
  </si>
  <si>
    <t>Plaque pizza Royale 15 pax</t>
  </si>
  <si>
    <t>Plaque pizza vegetarienne 15 pax</t>
  </si>
  <si>
    <t>Plaque pizza savoyarde 15 pax</t>
  </si>
  <si>
    <t>Plaque pizza chevre miel 30 pax</t>
  </si>
  <si>
    <t>Plaque pizza Margarita 30 pax</t>
  </si>
  <si>
    <t>Plaque pizza Royale 30 pax</t>
  </si>
  <si>
    <t>Plaque pizza vegetarienne 30 pax</t>
  </si>
  <si>
    <t>Plaque pizza savoyarde 30 pax</t>
  </si>
  <si>
    <t>FROMAGES</t>
  </si>
  <si>
    <t>Plateau de fromages sélection
8/10 pers</t>
  </si>
  <si>
    <t>Plateau fromages "le crémier"
14/16 personnes</t>
  </si>
  <si>
    <t>Plateau fromages tradition
12/14 personnes</t>
  </si>
  <si>
    <t>CHARCUTERIE</t>
  </si>
  <si>
    <t>Assortiments 5 charcuteries</t>
  </si>
  <si>
    <t>pers</t>
  </si>
  <si>
    <t>PAINS</t>
  </si>
  <si>
    <t xml:space="preserve">Pain tradition </t>
  </si>
  <si>
    <t>Pain céréales</t>
  </si>
  <si>
    <t>Pain au mais</t>
  </si>
  <si>
    <t xml:space="preserve">pce </t>
  </si>
  <si>
    <t>DESSERTS</t>
  </si>
  <si>
    <t>Mini burgers Montagnard L'Atelier Traiteur x6</t>
  </si>
  <si>
    <t>Mini burgers bacon L'Atelier Traiteur x6</t>
  </si>
  <si>
    <t>Nom Prenom :</t>
  </si>
  <si>
    <t xml:space="preserve">Téléphone : </t>
  </si>
  <si>
    <t xml:space="preserve">Version devis </t>
  </si>
  <si>
    <r>
      <t>APERITIF</t>
    </r>
    <r>
      <rPr>
        <sz val="11"/>
        <color theme="0"/>
        <rFont val="Arial"/>
        <family val="2"/>
      </rPr>
      <t>S</t>
    </r>
  </si>
  <si>
    <t>APERITIFS</t>
  </si>
  <si>
    <t>ITEM</t>
  </si>
  <si>
    <t>Paté de compagne</t>
  </si>
  <si>
    <t>kg</t>
  </si>
  <si>
    <t>Quiche  30 px</t>
  </si>
  <si>
    <t>Swing de poulet</t>
  </si>
  <si>
    <t xml:space="preserve">Adresse : </t>
  </si>
  <si>
    <t xml:space="preserve">Date évènement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</si>
</sst>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General;;"/>
    <numFmt numFmtId="165" formatCode="[$-40C]General"/>
  </numFmts>
  <fonts count="24">
    <font>
      <sz val="10"/>
      <name val="Arial"/>
    </font>
    <font>
      <sz val="10"/>
      <name val="Arial"/>
      <family val="2"/>
    </font>
    <font>
      <sz val="10"/>
      <name val="Arial"/>
      <family val="2"/>
    </font>
    <font>
      <i/>
      <sz val="8"/>
      <name val="Arial"/>
      <family val="2"/>
    </font>
    <font>
      <b/>
      <sz val="10"/>
      <name val="Arial"/>
      <family val="2"/>
    </font>
    <font>
      <b/>
      <sz val="11"/>
      <color theme="0"/>
      <name val="Arial"/>
      <family val="2"/>
    </font>
    <font>
      <sz val="10"/>
      <color rgb="FF000000"/>
      <name val="Arial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rgb="FFFFC000"/>
      <name val="Arial"/>
      <family val="2"/>
    </font>
    <font>
      <sz val="10"/>
      <color rgb="FF0070C0"/>
      <name val="Arial"/>
      <family val="2"/>
    </font>
    <font>
      <sz val="10"/>
      <color rgb="FF7030A0"/>
      <name val="Arial"/>
      <family val="2"/>
    </font>
    <font>
      <sz val="10"/>
      <color theme="2" tint="-0.499984740745262"/>
      <name val="Arial"/>
      <family val="2"/>
    </font>
    <font>
      <sz val="10"/>
      <color theme="5"/>
      <name val="Arial"/>
      <family val="2"/>
    </font>
    <font>
      <sz val="10"/>
      <color rgb="FF000000"/>
      <name val="Arial"/>
      <family val="2"/>
    </font>
    <font>
      <b/>
      <u/>
      <sz val="10"/>
      <name val="Arial"/>
      <family val="2"/>
    </font>
    <font>
      <sz val="10"/>
      <color theme="1"/>
      <name val="Arial"/>
      <family val="2"/>
    </font>
    <font>
      <b/>
      <sz val="14"/>
      <color rgb="FFFF000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i/>
      <sz val="14"/>
      <color rgb="FFFF0000"/>
      <name val="Arial"/>
      <family val="2"/>
    </font>
    <font>
      <sz val="16"/>
      <name val="Rockwell"/>
      <family val="2"/>
      <scheme val="minor"/>
    </font>
    <font>
      <sz val="16"/>
      <name val="Calibri"/>
      <family val="2"/>
    </font>
    <font>
      <sz val="11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5" fontId="6" fillId="0" borderId="0" applyBorder="0" applyProtection="0"/>
  </cellStyleXfs>
  <cellXfs count="113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2" fillId="0" borderId="2" xfId="0" applyFont="1" applyBorder="1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6" fillId="0" borderId="0" xfId="2" applyBorder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44" fontId="0" fillId="0" borderId="5" xfId="1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44" fontId="2" fillId="0" borderId="3" xfId="1" applyFont="1" applyBorder="1" applyAlignment="1">
      <alignment horizontal="center" vertical="center"/>
    </xf>
    <xf numFmtId="44" fontId="2" fillId="0" borderId="4" xfId="1" applyFont="1" applyBorder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2" borderId="2" xfId="0" applyFill="1" applyBorder="1"/>
    <xf numFmtId="0" fontId="0" fillId="6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8" fillId="0" borderId="3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6" fillId="5" borderId="0" xfId="0" applyFont="1" applyFill="1" applyAlignment="1">
      <alignment horizontal="center" vertical="center" wrapText="1"/>
    </xf>
    <xf numFmtId="0" fontId="16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" fillId="5" borderId="0" xfId="0" applyFont="1" applyFill="1" applyAlignment="1">
      <alignment horizontal="center"/>
    </xf>
    <xf numFmtId="0" fontId="21" fillId="0" borderId="0" xfId="0" applyFont="1"/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8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 wrapText="1"/>
    </xf>
    <xf numFmtId="0" fontId="17" fillId="0" borderId="8" xfId="0" quotePrefix="1" applyFont="1" applyBorder="1" applyAlignment="1">
      <alignment horizontal="right" vertical="center"/>
    </xf>
    <xf numFmtId="0" fontId="17" fillId="0" borderId="14" xfId="0" quotePrefix="1" applyFont="1" applyBorder="1" applyAlignment="1">
      <alignment horizontal="right" vertical="center"/>
    </xf>
    <xf numFmtId="0" fontId="17" fillId="0" borderId="9" xfId="0" quotePrefix="1" applyFont="1" applyBorder="1" applyAlignment="1">
      <alignment horizontal="right" vertical="center"/>
    </xf>
    <xf numFmtId="0" fontId="17" fillId="0" borderId="10" xfId="0" quotePrefix="1" applyFont="1" applyBorder="1" applyAlignment="1">
      <alignment horizontal="right" vertical="center"/>
    </xf>
    <xf numFmtId="0" fontId="17" fillId="0" borderId="0" xfId="0" quotePrefix="1" applyFont="1" applyAlignment="1">
      <alignment horizontal="right" vertical="center"/>
    </xf>
    <xf numFmtId="0" fontId="17" fillId="0" borderId="5" xfId="0" quotePrefix="1" applyFont="1" applyBorder="1" applyAlignment="1">
      <alignment horizontal="right" vertical="center"/>
    </xf>
    <xf numFmtId="0" fontId="17" fillId="0" borderId="11" xfId="0" quotePrefix="1" applyFont="1" applyBorder="1" applyAlignment="1">
      <alignment horizontal="right" vertical="center"/>
    </xf>
    <xf numFmtId="0" fontId="17" fillId="0" borderId="15" xfId="0" quotePrefix="1" applyFont="1" applyBorder="1" applyAlignment="1">
      <alignment horizontal="right" vertical="center"/>
    </xf>
    <xf numFmtId="0" fontId="17" fillId="0" borderId="12" xfId="0" quotePrefix="1" applyFont="1" applyBorder="1" applyAlignment="1">
      <alignment horizontal="right" vertical="center"/>
    </xf>
    <xf numFmtId="44" fontId="7" fillId="0" borderId="8" xfId="1" applyFont="1" applyBorder="1" applyAlignment="1">
      <alignment horizontal="center" vertical="center"/>
    </xf>
    <xf numFmtId="44" fontId="7" fillId="0" borderId="9" xfId="1" applyFont="1" applyBorder="1" applyAlignment="1">
      <alignment horizontal="center" vertical="center"/>
    </xf>
    <xf numFmtId="44" fontId="7" fillId="0" borderId="10" xfId="1" applyFont="1" applyBorder="1" applyAlignment="1">
      <alignment horizontal="center" vertical="center"/>
    </xf>
    <xf numFmtId="44" fontId="7" fillId="0" borderId="5" xfId="1" applyFont="1" applyBorder="1" applyAlignment="1">
      <alignment horizontal="center" vertical="center"/>
    </xf>
    <xf numFmtId="44" fontId="7" fillId="0" borderId="11" xfId="1" applyFont="1" applyBorder="1" applyAlignment="1">
      <alignment horizontal="center" vertical="center"/>
    </xf>
    <xf numFmtId="44" fontId="7" fillId="0" borderId="12" xfId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1" fillId="0" borderId="15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21" fillId="0" borderId="8" xfId="0" applyFont="1" applyBorder="1" applyAlignment="1">
      <alignment horizontal="left" vertical="top"/>
    </xf>
    <xf numFmtId="0" fontId="21" fillId="0" borderId="14" xfId="0" applyFont="1" applyBorder="1" applyAlignment="1">
      <alignment horizontal="left" vertical="top"/>
    </xf>
    <xf numFmtId="0" fontId="21" fillId="0" borderId="10" xfId="0" applyFont="1" applyBorder="1" applyAlignment="1">
      <alignment horizontal="left" vertical="center"/>
    </xf>
    <xf numFmtId="0" fontId="21" fillId="0" borderId="0" xfId="0" applyFont="1" applyAlignment="1">
      <alignment horizontal="left" vertical="center"/>
    </xf>
    <xf numFmtId="0" fontId="21" fillId="0" borderId="11" xfId="0" applyFont="1" applyBorder="1" applyAlignment="1">
      <alignment horizontal="left" vertical="center"/>
    </xf>
    <xf numFmtId="0" fontId="21" fillId="0" borderId="15" xfId="0" applyFont="1" applyBorder="1" applyAlignment="1">
      <alignment horizontal="left"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5" fillId="0" borderId="8" xfId="0" applyFont="1" applyBorder="1" applyAlignment="1">
      <alignment horizontal="left" vertical="top" wrapText="1"/>
    </xf>
    <xf numFmtId="0" fontId="15" fillId="0" borderId="14" xfId="0" applyFont="1" applyBorder="1" applyAlignment="1">
      <alignment horizontal="left" vertical="top" wrapText="1"/>
    </xf>
    <xf numFmtId="0" fontId="15" fillId="0" borderId="9" xfId="0" applyFont="1" applyBorder="1" applyAlignment="1">
      <alignment horizontal="left" vertical="top" wrapText="1"/>
    </xf>
    <xf numFmtId="0" fontId="15" fillId="0" borderId="11" xfId="0" applyFont="1" applyBorder="1" applyAlignment="1">
      <alignment horizontal="left" vertical="top" wrapText="1"/>
    </xf>
    <xf numFmtId="0" fontId="15" fillId="0" borderId="15" xfId="0" applyFont="1" applyBorder="1" applyAlignment="1">
      <alignment horizontal="left" vertical="top" wrapText="1"/>
    </xf>
    <xf numFmtId="0" fontId="15" fillId="0" borderId="12" xfId="0" applyFont="1" applyBorder="1" applyAlignment="1">
      <alignment horizontal="left" vertical="top" wrapText="1"/>
    </xf>
    <xf numFmtId="14" fontId="3" fillId="0" borderId="2" xfId="0" quotePrefix="1" applyNumberFormat="1" applyFont="1" applyBorder="1" applyAlignment="1">
      <alignment horizontal="center"/>
    </xf>
  </cellXfs>
  <cellStyles count="3">
    <cellStyle name="Excel Built-in Normal" xfId="2" xr:uid="{3612F4B9-C1DF-405F-9CE2-88062B3906B9}"/>
    <cellStyle name="Monétaire" xfId="1" builtinId="4"/>
    <cellStyle name="Normal" xfId="0" builtinId="0"/>
  </cellStyles>
  <dxfs count="24"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</dxfs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 panose="02060603050405020104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 panose="02060603020205020403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Type de bois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70000"/>
                <a:shade val="63000"/>
              </a:schemeClr>
              <a:schemeClr val="phClr">
                <a:tint val="10000"/>
                <a:satMod val="150000"/>
              </a:schemeClr>
            </a:duotone>
          </a:blip>
          <a:tile tx="0" ty="0" sx="60000" sy="59000" flip="none" algn="tl"/>
        </a:blipFill>
        <a:blipFill rotWithShape="1">
          <a:blip xmlns:r="http://schemas.openxmlformats.org/officeDocument/2006/relationships" r:embed="rId1">
            <a:duotone>
              <a:schemeClr val="phClr">
                <a:shade val="36000"/>
                <a:satMod val="120000"/>
              </a:schemeClr>
              <a:schemeClr val="phClr">
                <a:tint val="40000"/>
              </a:schemeClr>
            </a:duotone>
          </a:blip>
          <a:tile tx="0" ty="0" sx="60000" sy="59000" flip="none" algn="tl"/>
        </a:blip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D2C3B9-DFAA-4CBD-B72F-962E916B0315}">
  <sheetPr codeName="Feuil5">
    <pageSetUpPr fitToPage="1"/>
  </sheetPr>
  <dimension ref="A1:L60"/>
  <sheetViews>
    <sheetView showRowColHeaders="0" tabSelected="1" showWhiteSpace="0" view="pageLayout" zoomScaleNormal="100" workbookViewId="0">
      <selection activeCell="D18" sqref="D18"/>
    </sheetView>
  </sheetViews>
  <sheetFormatPr baseColWidth="10" defaultColWidth="10.77734375" defaultRowHeight="13.2"/>
  <cols>
    <col min="1" max="1" width="10.33203125" customWidth="1"/>
    <col min="2" max="2" width="17" customWidth="1"/>
    <col min="3" max="3" width="18.6640625" customWidth="1"/>
    <col min="4" max="4" width="47.77734375" customWidth="1"/>
    <col min="5" max="5" width="6.44140625" style="1" customWidth="1"/>
    <col min="6" max="6" width="5.77734375" style="1" customWidth="1"/>
    <col min="7" max="7" width="2.44140625" style="1" hidden="1" customWidth="1"/>
    <col min="8" max="8" width="5.6640625" style="1" hidden="1" customWidth="1"/>
    <col min="9" max="9" width="1.6640625" style="1" customWidth="1"/>
    <col min="10" max="10" width="8.109375" style="1" customWidth="1"/>
    <col min="11" max="11" width="8.33203125" style="1" customWidth="1"/>
    <col min="12" max="12" width="9.44140625" style="1" customWidth="1"/>
  </cols>
  <sheetData>
    <row r="1" spans="1:12" ht="21">
      <c r="A1" s="90" t="s">
        <v>55</v>
      </c>
      <c r="B1" s="91"/>
      <c r="C1" s="91"/>
      <c r="D1" s="91"/>
      <c r="E1" s="91"/>
      <c r="F1" s="91"/>
      <c r="G1" s="91"/>
      <c r="H1" s="91"/>
      <c r="I1" s="91"/>
      <c r="J1" s="91"/>
      <c r="K1" s="84" t="s">
        <v>57</v>
      </c>
      <c r="L1" s="85"/>
    </row>
    <row r="2" spans="1:12" s="48" customFormat="1" ht="20.399999999999999">
      <c r="A2" s="92" t="s">
        <v>65</v>
      </c>
      <c r="B2" s="93"/>
      <c r="C2" s="93"/>
      <c r="D2" s="93"/>
      <c r="E2" s="93"/>
      <c r="F2" s="93"/>
      <c r="G2" s="93"/>
      <c r="H2" s="93"/>
      <c r="I2" s="93"/>
      <c r="J2" s="93"/>
      <c r="K2" s="86">
        <v>1</v>
      </c>
      <c r="L2" s="87"/>
    </row>
    <row r="3" spans="1:12" ht="13.2" customHeight="1">
      <c r="A3" s="92" t="s">
        <v>56</v>
      </c>
      <c r="B3" s="93"/>
      <c r="C3" s="93"/>
      <c r="D3" s="93"/>
      <c r="E3" s="93"/>
      <c r="F3" s="93"/>
      <c r="G3" s="93"/>
      <c r="H3" s="93"/>
      <c r="I3" s="93"/>
      <c r="J3" s="93"/>
      <c r="K3" s="86"/>
      <c r="L3" s="87"/>
    </row>
    <row r="4" spans="1:12" ht="13.2" customHeight="1">
      <c r="A4" s="94" t="s">
        <v>66</v>
      </c>
      <c r="B4" s="95"/>
      <c r="C4" s="95"/>
      <c r="D4" s="95"/>
      <c r="E4" s="95"/>
      <c r="F4" s="95"/>
      <c r="G4" s="95"/>
      <c r="H4" s="95"/>
      <c r="I4" s="95"/>
      <c r="J4" s="95"/>
      <c r="K4" s="88"/>
      <c r="L4" s="89"/>
    </row>
    <row r="5" spans="1:12" ht="14.25" customHeight="1">
      <c r="A5" s="105" t="s">
        <v>9</v>
      </c>
      <c r="B5" s="105"/>
      <c r="C5" s="106" t="s">
        <v>19</v>
      </c>
      <c r="D5" s="107"/>
      <c r="E5" s="107"/>
      <c r="F5" s="107"/>
      <c r="G5" s="107"/>
      <c r="H5" s="107"/>
      <c r="I5" s="107"/>
      <c r="J5" s="108"/>
      <c r="K5" s="98" t="s">
        <v>18</v>
      </c>
      <c r="L5" s="99"/>
    </row>
    <row r="6" spans="1:12" ht="15.75" customHeight="1">
      <c r="A6" s="112"/>
      <c r="B6" s="112"/>
      <c r="C6" s="109"/>
      <c r="D6" s="110"/>
      <c r="E6" s="110"/>
      <c r="F6" s="110"/>
      <c r="G6" s="110"/>
      <c r="H6" s="110"/>
      <c r="I6" s="110"/>
      <c r="J6" s="111"/>
      <c r="K6" s="100">
        <v>60</v>
      </c>
      <c r="L6" s="101"/>
    </row>
    <row r="7" spans="1:12" ht="13.2" customHeight="1">
      <c r="A7" s="96" t="s">
        <v>17</v>
      </c>
      <c r="B7" s="97"/>
      <c r="C7" s="22" t="s">
        <v>12</v>
      </c>
      <c r="D7" s="22" t="s">
        <v>13</v>
      </c>
      <c r="E7" s="22" t="s">
        <v>0</v>
      </c>
      <c r="F7" s="102" t="s">
        <v>14</v>
      </c>
      <c r="G7" s="103"/>
      <c r="H7" s="103"/>
      <c r="I7" s="103"/>
      <c r="J7" s="104"/>
      <c r="K7" s="31" t="s">
        <v>1</v>
      </c>
      <c r="L7" s="31" t="s">
        <v>15</v>
      </c>
    </row>
    <row r="8" spans="1:12" ht="13.95" customHeight="1">
      <c r="A8" s="51"/>
      <c r="B8" s="52"/>
      <c r="C8" s="34" t="s">
        <v>59</v>
      </c>
      <c r="D8" s="37" t="s">
        <v>11</v>
      </c>
      <c r="E8" s="23" t="str">
        <f t="shared" ref="E8:E41" ca="1" si="0">IFERROR(OFFSET(INDEX(INDIRECT($C8),MATCH($D8,INDIRECT($C8),0)),,1),"")</f>
        <v>lot</v>
      </c>
      <c r="F8" s="72">
        <v>12</v>
      </c>
      <c r="G8" s="73"/>
      <c r="H8" s="73"/>
      <c r="I8" s="73"/>
      <c r="J8" s="74"/>
      <c r="K8" s="25">
        <f t="shared" ref="K8:K29" ca="1" si="1">IFERROR(OFFSET(INDEX(INDIRECT($C8),MATCH($D8,INDIRECT($C8),0)),,2),"")</f>
        <v>4.75</v>
      </c>
      <c r="L8" s="21">
        <f t="shared" ref="L8:L41" ca="1" si="2">IF(K8="","",F8*K8)</f>
        <v>57</v>
      </c>
    </row>
    <row r="9" spans="1:12">
      <c r="A9" s="53"/>
      <c r="B9" s="54"/>
      <c r="C9" s="35" t="s">
        <v>59</v>
      </c>
      <c r="D9" s="38" t="s">
        <v>21</v>
      </c>
      <c r="E9" s="5" t="str">
        <f t="shared" ca="1" si="0"/>
        <v>lot</v>
      </c>
      <c r="F9" s="75">
        <v>12</v>
      </c>
      <c r="G9" s="76"/>
      <c r="H9" s="76"/>
      <c r="I9" s="76"/>
      <c r="J9" s="77"/>
      <c r="K9" s="6">
        <f t="shared" ca="1" si="1"/>
        <v>4.8499999999999996</v>
      </c>
      <c r="L9" s="21">
        <f t="shared" ca="1" si="2"/>
        <v>58.199999999999996</v>
      </c>
    </row>
    <row r="10" spans="1:12">
      <c r="A10" s="53"/>
      <c r="B10" s="54"/>
      <c r="C10" s="35" t="s">
        <v>59</v>
      </c>
      <c r="D10" s="38" t="s">
        <v>29</v>
      </c>
      <c r="E10" s="5" t="str">
        <f t="shared" ca="1" si="0"/>
        <v>lot</v>
      </c>
      <c r="F10" s="75">
        <v>12</v>
      </c>
      <c r="G10" s="76"/>
      <c r="H10" s="76"/>
      <c r="I10" s="76"/>
      <c r="J10" s="77"/>
      <c r="K10" s="6">
        <f t="shared" ca="1" si="1"/>
        <v>4.83</v>
      </c>
      <c r="L10" s="21">
        <f t="shared" ca="1" si="2"/>
        <v>57.96</v>
      </c>
    </row>
    <row r="11" spans="1:12">
      <c r="A11" s="53"/>
      <c r="B11" s="54"/>
      <c r="C11" s="35" t="s">
        <v>59</v>
      </c>
      <c r="D11" s="38" t="s">
        <v>20</v>
      </c>
      <c r="E11" s="5" t="str">
        <f t="shared" ca="1" si="0"/>
        <v>lot</v>
      </c>
      <c r="F11" s="75">
        <v>12</v>
      </c>
      <c r="G11" s="76"/>
      <c r="H11" s="76"/>
      <c r="I11" s="76"/>
      <c r="J11" s="77"/>
      <c r="K11" s="6">
        <f t="shared" ca="1" si="1"/>
        <v>4.7300000000000004</v>
      </c>
      <c r="L11" s="21">
        <f t="shared" ca="1" si="2"/>
        <v>56.760000000000005</v>
      </c>
    </row>
    <row r="12" spans="1:12">
      <c r="A12" s="53"/>
      <c r="B12" s="54"/>
      <c r="C12" s="35" t="s">
        <v>59</v>
      </c>
      <c r="D12" s="38" t="s">
        <v>23</v>
      </c>
      <c r="E12" s="5" t="str">
        <f t="shared" ca="1" si="0"/>
        <v>pce</v>
      </c>
      <c r="F12" s="75">
        <v>7</v>
      </c>
      <c r="G12" s="76"/>
      <c r="H12" s="76"/>
      <c r="I12" s="76"/>
      <c r="J12" s="77"/>
      <c r="K12" s="6">
        <f t="shared" ca="1" si="1"/>
        <v>4.59</v>
      </c>
      <c r="L12" s="21">
        <f t="shared" ca="1" si="2"/>
        <v>32.129999999999995</v>
      </c>
    </row>
    <row r="13" spans="1:12">
      <c r="A13" s="53"/>
      <c r="B13" s="54"/>
      <c r="C13" s="35" t="s">
        <v>59</v>
      </c>
      <c r="D13" s="38" t="s">
        <v>63</v>
      </c>
      <c r="E13" s="5" t="str">
        <f t="shared" ca="1" si="0"/>
        <v>pce</v>
      </c>
      <c r="F13" s="75">
        <v>1</v>
      </c>
      <c r="G13" s="76"/>
      <c r="H13" s="76"/>
      <c r="I13" s="76"/>
      <c r="J13" s="77"/>
      <c r="K13" s="6">
        <f t="shared" ca="1" si="1"/>
        <v>15</v>
      </c>
      <c r="L13" s="21">
        <f t="shared" ca="1" si="2"/>
        <v>15</v>
      </c>
    </row>
    <row r="14" spans="1:12">
      <c r="A14" s="53"/>
      <c r="B14" s="54"/>
      <c r="C14" s="35" t="s">
        <v>59</v>
      </c>
      <c r="D14" s="38" t="s">
        <v>39</v>
      </c>
      <c r="E14" s="5" t="str">
        <f t="shared" ca="1" si="0"/>
        <v>pce</v>
      </c>
      <c r="F14" s="78">
        <v>1</v>
      </c>
      <c r="G14" s="79"/>
      <c r="H14" s="79"/>
      <c r="I14" s="79"/>
      <c r="J14" s="80"/>
      <c r="K14" s="6">
        <f t="shared" ca="1" si="1"/>
        <v>30</v>
      </c>
      <c r="L14" s="21">
        <f t="shared" ca="1" si="2"/>
        <v>30</v>
      </c>
    </row>
    <row r="15" spans="1:12">
      <c r="A15" s="53"/>
      <c r="B15" s="54"/>
      <c r="C15" s="35" t="s">
        <v>59</v>
      </c>
      <c r="D15" s="38" t="s">
        <v>54</v>
      </c>
      <c r="E15" s="5" t="str">
        <f t="shared" ca="1" si="0"/>
        <v>pce</v>
      </c>
      <c r="F15" s="78">
        <v>10</v>
      </c>
      <c r="G15" s="79"/>
      <c r="H15" s="79"/>
      <c r="I15" s="79"/>
      <c r="J15" s="80"/>
      <c r="K15" s="6">
        <f t="shared" ca="1" si="1"/>
        <v>6.48</v>
      </c>
      <c r="L15" s="21">
        <f t="shared" ca="1" si="2"/>
        <v>64.800000000000011</v>
      </c>
    </row>
    <row r="16" spans="1:12">
      <c r="A16" s="53"/>
      <c r="B16" s="54"/>
      <c r="C16" s="35" t="s">
        <v>59</v>
      </c>
      <c r="D16" s="38" t="s">
        <v>54</v>
      </c>
      <c r="E16" s="5" t="str">
        <f t="shared" ca="1" si="0"/>
        <v>pce</v>
      </c>
      <c r="F16" s="78">
        <v>10</v>
      </c>
      <c r="G16" s="79"/>
      <c r="H16" s="79"/>
      <c r="I16" s="79"/>
      <c r="J16" s="80"/>
      <c r="K16" s="6">
        <f t="shared" ca="1" si="1"/>
        <v>6.48</v>
      </c>
      <c r="L16" s="21">
        <f t="shared" ca="1" si="2"/>
        <v>64.800000000000011</v>
      </c>
    </row>
    <row r="17" spans="1:12">
      <c r="A17" s="53"/>
      <c r="B17" s="54"/>
      <c r="C17" s="35" t="s">
        <v>47</v>
      </c>
      <c r="D17" s="38" t="s">
        <v>48</v>
      </c>
      <c r="E17" s="5" t="str">
        <f t="shared" ca="1" si="0"/>
        <v>pce</v>
      </c>
      <c r="F17" s="75">
        <v>8</v>
      </c>
      <c r="G17" s="76"/>
      <c r="H17" s="76"/>
      <c r="I17" s="76"/>
      <c r="J17" s="77"/>
      <c r="K17" s="6">
        <f t="shared" ca="1" si="1"/>
        <v>1</v>
      </c>
      <c r="L17" s="21">
        <f t="shared" ca="1" si="2"/>
        <v>8</v>
      </c>
    </row>
    <row r="18" spans="1:12">
      <c r="A18" s="53"/>
      <c r="B18" s="54"/>
      <c r="C18" s="35" t="s">
        <v>47</v>
      </c>
      <c r="D18" s="38" t="s">
        <v>49</v>
      </c>
      <c r="E18" s="5" t="str">
        <f t="shared" ca="1" si="0"/>
        <v>pce</v>
      </c>
      <c r="F18" s="78">
        <v>8</v>
      </c>
      <c r="G18" s="79"/>
      <c r="H18" s="79"/>
      <c r="I18" s="79"/>
      <c r="J18" s="80"/>
      <c r="K18" s="6">
        <f t="shared" ca="1" si="1"/>
        <v>1</v>
      </c>
      <c r="L18" s="21">
        <f t="shared" ca="1" si="2"/>
        <v>8</v>
      </c>
    </row>
    <row r="19" spans="1:12">
      <c r="A19" s="53"/>
      <c r="B19" s="54"/>
      <c r="C19" s="35" t="s">
        <v>47</v>
      </c>
      <c r="D19" s="38" t="s">
        <v>50</v>
      </c>
      <c r="E19" s="5" t="str">
        <f t="shared" ca="1" si="0"/>
        <v xml:space="preserve">pce </v>
      </c>
      <c r="F19" s="75">
        <v>4</v>
      </c>
      <c r="G19" s="76"/>
      <c r="H19" s="76"/>
      <c r="I19" s="76"/>
      <c r="J19" s="77"/>
      <c r="K19" s="6">
        <f t="shared" ca="1" si="1"/>
        <v>1</v>
      </c>
      <c r="L19" s="21">
        <f t="shared" ca="1" si="2"/>
        <v>4</v>
      </c>
    </row>
    <row r="20" spans="1:12">
      <c r="A20" s="53"/>
      <c r="B20" s="54"/>
      <c r="C20" s="35" t="s">
        <v>40</v>
      </c>
      <c r="D20" s="38" t="s">
        <v>41</v>
      </c>
      <c r="E20" s="5" t="str">
        <f t="shared" ca="1" si="0"/>
        <v>pce</v>
      </c>
      <c r="F20" s="75">
        <v>2</v>
      </c>
      <c r="G20" s="76"/>
      <c r="H20" s="76"/>
      <c r="I20" s="76"/>
      <c r="J20" s="77"/>
      <c r="K20" s="6">
        <f t="shared" ca="1" si="1"/>
        <v>12.9</v>
      </c>
      <c r="L20" s="21">
        <f t="shared" ca="1" si="2"/>
        <v>25.8</v>
      </c>
    </row>
    <row r="21" spans="1:12">
      <c r="A21" s="53"/>
      <c r="B21" s="54"/>
      <c r="C21" s="35" t="s">
        <v>40</v>
      </c>
      <c r="D21" s="38" t="s">
        <v>43</v>
      </c>
      <c r="E21" s="5" t="str">
        <f t="shared" ca="1" si="0"/>
        <v>pce</v>
      </c>
      <c r="F21" s="75">
        <v>1</v>
      </c>
      <c r="G21" s="76"/>
      <c r="H21" s="76"/>
      <c r="I21" s="76"/>
      <c r="J21" s="77"/>
      <c r="K21" s="6">
        <f t="shared" ca="1" si="1"/>
        <v>18.899999999999999</v>
      </c>
      <c r="L21" s="21">
        <f t="shared" ca="1" si="2"/>
        <v>18.899999999999999</v>
      </c>
    </row>
    <row r="22" spans="1:12">
      <c r="A22" s="53"/>
      <c r="B22" s="54"/>
      <c r="C22" s="35" t="s">
        <v>40</v>
      </c>
      <c r="D22" s="38" t="s">
        <v>42</v>
      </c>
      <c r="E22" s="5" t="str">
        <f t="shared" ca="1" si="0"/>
        <v>pce</v>
      </c>
      <c r="F22" s="75">
        <v>1</v>
      </c>
      <c r="G22" s="76"/>
      <c r="H22" s="76"/>
      <c r="I22" s="76"/>
      <c r="J22" s="77"/>
      <c r="K22" s="6">
        <f t="shared" ca="1" si="1"/>
        <v>26.9</v>
      </c>
      <c r="L22" s="21">
        <f t="shared" ca="1" si="2"/>
        <v>26.9</v>
      </c>
    </row>
    <row r="23" spans="1:12">
      <c r="A23" s="53"/>
      <c r="B23" s="54"/>
      <c r="C23" s="35" t="s">
        <v>44</v>
      </c>
      <c r="D23" s="38" t="s">
        <v>45</v>
      </c>
      <c r="E23" s="5" t="str">
        <f t="shared" ca="1" si="0"/>
        <v>pers</v>
      </c>
      <c r="F23" s="75">
        <v>40</v>
      </c>
      <c r="G23" s="76"/>
      <c r="H23" s="76"/>
      <c r="I23" s="76"/>
      <c r="J23" s="77"/>
      <c r="K23" s="6">
        <f t="shared" ca="1" si="1"/>
        <v>3.5</v>
      </c>
      <c r="L23" s="21">
        <f t="shared" ca="1" si="2"/>
        <v>140</v>
      </c>
    </row>
    <row r="24" spans="1:12">
      <c r="A24" s="53"/>
      <c r="B24" s="54"/>
      <c r="C24" s="35" t="s">
        <v>44</v>
      </c>
      <c r="D24" s="38" t="s">
        <v>61</v>
      </c>
      <c r="E24" s="5" t="str">
        <f t="shared" ca="1" si="0"/>
        <v>kg</v>
      </c>
      <c r="F24" s="75">
        <v>2.8</v>
      </c>
      <c r="G24" s="76"/>
      <c r="H24" s="76"/>
      <c r="I24" s="76"/>
      <c r="J24" s="77"/>
      <c r="K24" s="6">
        <f t="shared" ca="1" si="1"/>
        <v>12.9</v>
      </c>
      <c r="L24" s="21">
        <f t="shared" ca="1" si="2"/>
        <v>36.119999999999997</v>
      </c>
    </row>
    <row r="25" spans="1:12">
      <c r="A25" s="53"/>
      <c r="B25" s="54"/>
      <c r="C25" s="35" t="s">
        <v>60</v>
      </c>
      <c r="D25" s="38"/>
      <c r="E25" s="5" t="str">
        <f t="shared" ca="1" si="0"/>
        <v/>
      </c>
      <c r="F25" s="75"/>
      <c r="G25" s="76"/>
      <c r="H25" s="76"/>
      <c r="I25" s="76"/>
      <c r="J25" s="77"/>
      <c r="K25" s="6" t="str">
        <f t="shared" ca="1" si="1"/>
        <v/>
      </c>
      <c r="L25" s="21" t="str">
        <f t="shared" ca="1" si="2"/>
        <v/>
      </c>
    </row>
    <row r="26" spans="1:12">
      <c r="A26" s="53"/>
      <c r="B26" s="54"/>
      <c r="C26" s="35"/>
      <c r="D26" s="38"/>
      <c r="E26" s="5" t="str">
        <f t="shared" ca="1" si="0"/>
        <v/>
      </c>
      <c r="F26" s="75"/>
      <c r="G26" s="76"/>
      <c r="H26" s="76"/>
      <c r="I26" s="76"/>
      <c r="J26" s="77"/>
      <c r="K26" s="6" t="str">
        <f t="shared" ca="1" si="1"/>
        <v/>
      </c>
      <c r="L26" s="21" t="str">
        <f t="shared" ca="1" si="2"/>
        <v/>
      </c>
    </row>
    <row r="27" spans="1:12">
      <c r="A27" s="53"/>
      <c r="B27" s="54"/>
      <c r="C27" s="35"/>
      <c r="D27" s="38"/>
      <c r="E27" s="5" t="str">
        <f t="shared" ca="1" si="0"/>
        <v/>
      </c>
      <c r="F27" s="75"/>
      <c r="G27" s="76"/>
      <c r="H27" s="76"/>
      <c r="I27" s="76"/>
      <c r="J27" s="77"/>
      <c r="K27" s="6" t="str">
        <f t="shared" ca="1" si="1"/>
        <v/>
      </c>
      <c r="L27" s="21" t="str">
        <f t="shared" ca="1" si="2"/>
        <v/>
      </c>
    </row>
    <row r="28" spans="1:12">
      <c r="A28" s="53"/>
      <c r="B28" s="54"/>
      <c r="C28" s="35" t="s">
        <v>60</v>
      </c>
      <c r="D28" s="38"/>
      <c r="E28" s="5" t="str">
        <f t="shared" ca="1" si="0"/>
        <v/>
      </c>
      <c r="F28" s="75"/>
      <c r="G28" s="76"/>
      <c r="H28" s="76"/>
      <c r="I28" s="76"/>
      <c r="J28" s="77"/>
      <c r="K28" s="6" t="str">
        <f t="shared" ca="1" si="1"/>
        <v/>
      </c>
      <c r="L28" s="21" t="str">
        <f t="shared" ca="1" si="2"/>
        <v/>
      </c>
    </row>
    <row r="29" spans="1:12">
      <c r="A29" s="53"/>
      <c r="B29" s="54"/>
      <c r="C29" s="35" t="s">
        <v>60</v>
      </c>
      <c r="D29" s="38"/>
      <c r="E29" s="5" t="str">
        <f t="shared" ca="1" si="0"/>
        <v/>
      </c>
      <c r="F29" s="75"/>
      <c r="G29" s="76"/>
      <c r="H29" s="76"/>
      <c r="I29" s="76"/>
      <c r="J29" s="77"/>
      <c r="K29" s="6" t="str">
        <f t="shared" ca="1" si="1"/>
        <v/>
      </c>
      <c r="L29" s="21" t="str">
        <f t="shared" ca="1" si="2"/>
        <v/>
      </c>
    </row>
    <row r="30" spans="1:12">
      <c r="A30" s="53"/>
      <c r="B30" s="54"/>
      <c r="C30" s="35" t="s">
        <v>60</v>
      </c>
      <c r="D30" s="38"/>
      <c r="E30" s="5" t="str">
        <f t="shared" ca="1" si="0"/>
        <v/>
      </c>
      <c r="F30" s="75"/>
      <c r="G30" s="76"/>
      <c r="H30" s="76"/>
      <c r="I30" s="76"/>
      <c r="J30" s="77"/>
      <c r="K30" s="6" t="str">
        <f t="shared" ref="K30:K41" ca="1" si="3">IFERROR(OFFSET(INDEX(INDIRECT($C30),MATCH($D30,INDIRECT($C30),0)),,2),"")</f>
        <v/>
      </c>
      <c r="L30" s="21" t="str">
        <f t="shared" ca="1" si="2"/>
        <v/>
      </c>
    </row>
    <row r="31" spans="1:12">
      <c r="A31" s="53"/>
      <c r="B31" s="54"/>
      <c r="C31" s="35" t="s">
        <v>60</v>
      </c>
      <c r="D31" s="38"/>
      <c r="E31" s="5" t="str">
        <f t="shared" ca="1" si="0"/>
        <v/>
      </c>
      <c r="F31" s="75"/>
      <c r="G31" s="76"/>
      <c r="H31" s="76"/>
      <c r="I31" s="76"/>
      <c r="J31" s="77"/>
      <c r="K31" s="6" t="str">
        <f t="shared" ca="1" si="3"/>
        <v/>
      </c>
      <c r="L31" s="21" t="str">
        <f t="shared" ca="1" si="2"/>
        <v/>
      </c>
    </row>
    <row r="32" spans="1:12">
      <c r="A32" s="53"/>
      <c r="B32" s="54"/>
      <c r="C32" s="35" t="s">
        <v>60</v>
      </c>
      <c r="D32" s="38"/>
      <c r="E32" s="5" t="str">
        <f t="shared" ca="1" si="0"/>
        <v/>
      </c>
      <c r="F32" s="75"/>
      <c r="G32" s="76"/>
      <c r="H32" s="76"/>
      <c r="I32" s="76"/>
      <c r="J32" s="77"/>
      <c r="K32" s="6" t="str">
        <f t="shared" ca="1" si="3"/>
        <v/>
      </c>
      <c r="L32" s="21" t="str">
        <f t="shared" ca="1" si="2"/>
        <v/>
      </c>
    </row>
    <row r="33" spans="1:12">
      <c r="A33" s="53"/>
      <c r="B33" s="54"/>
      <c r="C33" s="35" t="s">
        <v>60</v>
      </c>
      <c r="D33" s="38"/>
      <c r="E33" s="5" t="str">
        <f t="shared" ca="1" si="0"/>
        <v/>
      </c>
      <c r="F33" s="75"/>
      <c r="G33" s="76"/>
      <c r="H33" s="76"/>
      <c r="I33" s="76"/>
      <c r="J33" s="77"/>
      <c r="K33" s="6" t="str">
        <f t="shared" ca="1" si="3"/>
        <v/>
      </c>
      <c r="L33" s="21" t="str">
        <f t="shared" ca="1" si="2"/>
        <v/>
      </c>
    </row>
    <row r="34" spans="1:12">
      <c r="A34" s="53"/>
      <c r="B34" s="54"/>
      <c r="C34" s="35" t="s">
        <v>60</v>
      </c>
      <c r="D34" s="38"/>
      <c r="E34" s="5" t="str">
        <f t="shared" ca="1" si="0"/>
        <v/>
      </c>
      <c r="F34" s="75"/>
      <c r="G34" s="76"/>
      <c r="H34" s="76"/>
      <c r="I34" s="76"/>
      <c r="J34" s="77"/>
      <c r="K34" s="6" t="str">
        <f t="shared" ca="1" si="3"/>
        <v/>
      </c>
      <c r="L34" s="21" t="str">
        <f t="shared" ca="1" si="2"/>
        <v/>
      </c>
    </row>
    <row r="35" spans="1:12">
      <c r="A35" s="53"/>
      <c r="B35" s="54"/>
      <c r="C35" s="35" t="s">
        <v>60</v>
      </c>
      <c r="D35" s="38"/>
      <c r="E35" s="5" t="str">
        <f t="shared" ca="1" si="0"/>
        <v/>
      </c>
      <c r="F35" s="75"/>
      <c r="G35" s="76"/>
      <c r="H35" s="76"/>
      <c r="I35" s="76"/>
      <c r="J35" s="77"/>
      <c r="K35" s="6" t="str">
        <f t="shared" ca="1" si="3"/>
        <v/>
      </c>
      <c r="L35" s="21" t="str">
        <f t="shared" ca="1" si="2"/>
        <v/>
      </c>
    </row>
    <row r="36" spans="1:12">
      <c r="A36" s="53"/>
      <c r="B36" s="54"/>
      <c r="C36" s="35" t="s">
        <v>60</v>
      </c>
      <c r="D36" s="38"/>
      <c r="E36" s="5" t="str">
        <f t="shared" ca="1" si="0"/>
        <v/>
      </c>
      <c r="F36" s="75"/>
      <c r="G36" s="76"/>
      <c r="H36" s="76"/>
      <c r="I36" s="76"/>
      <c r="J36" s="77"/>
      <c r="K36" s="6" t="str">
        <f t="shared" ca="1" si="3"/>
        <v/>
      </c>
      <c r="L36" s="21" t="str">
        <f t="shared" ca="1" si="2"/>
        <v/>
      </c>
    </row>
    <row r="37" spans="1:12">
      <c r="A37" s="53"/>
      <c r="B37" s="54"/>
      <c r="C37" s="35" t="s">
        <v>60</v>
      </c>
      <c r="D37" s="38"/>
      <c r="E37" s="5" t="str">
        <f t="shared" ca="1" si="0"/>
        <v/>
      </c>
      <c r="F37" s="75"/>
      <c r="G37" s="76"/>
      <c r="H37" s="76"/>
      <c r="I37" s="76"/>
      <c r="J37" s="77"/>
      <c r="K37" s="6" t="str">
        <f t="shared" ca="1" si="3"/>
        <v/>
      </c>
      <c r="L37" s="21" t="str">
        <f t="shared" ca="1" si="2"/>
        <v/>
      </c>
    </row>
    <row r="38" spans="1:12">
      <c r="A38" s="53"/>
      <c r="B38" s="54"/>
      <c r="C38" s="35" t="s">
        <v>60</v>
      </c>
      <c r="D38" s="38"/>
      <c r="E38" s="5" t="str">
        <f t="shared" ca="1" si="0"/>
        <v/>
      </c>
      <c r="F38" s="75"/>
      <c r="G38" s="76"/>
      <c r="H38" s="76"/>
      <c r="I38" s="76"/>
      <c r="J38" s="77"/>
      <c r="K38" s="6" t="str">
        <f t="shared" ca="1" si="3"/>
        <v/>
      </c>
      <c r="L38" s="21" t="str">
        <f t="shared" ca="1" si="2"/>
        <v/>
      </c>
    </row>
    <row r="39" spans="1:12">
      <c r="A39" s="53"/>
      <c r="B39" s="54"/>
      <c r="C39" s="35"/>
      <c r="D39" s="38"/>
      <c r="E39" s="5" t="str">
        <f t="shared" ca="1" si="0"/>
        <v/>
      </c>
      <c r="F39" s="75"/>
      <c r="G39" s="76"/>
      <c r="H39" s="76"/>
      <c r="I39" s="76"/>
      <c r="J39" s="77"/>
      <c r="K39" s="6" t="str">
        <f t="shared" ca="1" si="3"/>
        <v/>
      </c>
      <c r="L39" s="21" t="str">
        <f t="shared" ca="1" si="2"/>
        <v/>
      </c>
    </row>
    <row r="40" spans="1:12">
      <c r="A40" s="53"/>
      <c r="B40" s="54"/>
      <c r="C40" s="35"/>
      <c r="D40" s="38"/>
      <c r="E40" s="5" t="str">
        <f t="shared" ca="1" si="0"/>
        <v/>
      </c>
      <c r="F40" s="75"/>
      <c r="G40" s="76"/>
      <c r="H40" s="76"/>
      <c r="I40" s="76"/>
      <c r="J40" s="77"/>
      <c r="K40" s="6" t="str">
        <f t="shared" ca="1" si="3"/>
        <v/>
      </c>
      <c r="L40" s="21" t="str">
        <f t="shared" ca="1" si="2"/>
        <v/>
      </c>
    </row>
    <row r="41" spans="1:12">
      <c r="A41" s="55"/>
      <c r="B41" s="56"/>
      <c r="C41" s="36"/>
      <c r="D41" s="39"/>
      <c r="E41" s="24" t="str">
        <f t="shared" ca="1" si="0"/>
        <v/>
      </c>
      <c r="F41" s="81"/>
      <c r="G41" s="82"/>
      <c r="H41" s="82"/>
      <c r="I41" s="82"/>
      <c r="J41" s="83"/>
      <c r="K41" s="26" t="str">
        <f t="shared" ca="1" si="3"/>
        <v/>
      </c>
      <c r="L41" s="21" t="str">
        <f t="shared" ca="1" si="2"/>
        <v/>
      </c>
    </row>
    <row r="42" spans="1:12" ht="25.5" customHeight="1">
      <c r="A42" s="57" t="s">
        <v>16</v>
      </c>
      <c r="B42" s="58"/>
      <c r="C42" s="58"/>
      <c r="D42" s="58"/>
      <c r="E42" s="58"/>
      <c r="F42" s="58"/>
      <c r="G42" s="58"/>
      <c r="H42" s="58"/>
      <c r="I42" s="58"/>
      <c r="J42" s="59"/>
      <c r="K42" s="66">
        <f ca="1">SUM(L8:L25)</f>
        <v>704.37</v>
      </c>
      <c r="L42" s="67"/>
    </row>
    <row r="43" spans="1:12" ht="25.5" customHeight="1">
      <c r="A43" s="60"/>
      <c r="B43" s="61"/>
      <c r="C43" s="61"/>
      <c r="D43" s="61"/>
      <c r="E43" s="61"/>
      <c r="F43" s="61"/>
      <c r="G43" s="61"/>
      <c r="H43" s="61"/>
      <c r="I43" s="61"/>
      <c r="J43" s="62"/>
      <c r="K43" s="68"/>
      <c r="L43" s="69"/>
    </row>
    <row r="44" spans="1:12" ht="24.75" customHeight="1">
      <c r="A44" s="63"/>
      <c r="B44" s="64"/>
      <c r="C44" s="64"/>
      <c r="D44" s="64"/>
      <c r="E44" s="64"/>
      <c r="F44" s="64"/>
      <c r="G44" s="64"/>
      <c r="H44" s="64"/>
      <c r="I44" s="64"/>
      <c r="J44" s="65"/>
      <c r="K44" s="70"/>
      <c r="L44" s="71"/>
    </row>
    <row r="46" spans="1:12" ht="18.75" customHeight="1">
      <c r="E46"/>
      <c r="F46"/>
      <c r="G46"/>
      <c r="H46"/>
      <c r="I46"/>
      <c r="J46"/>
      <c r="K46"/>
      <c r="L46"/>
    </row>
    <row r="47" spans="1:12" ht="17.25" customHeight="1">
      <c r="E47"/>
      <c r="F47"/>
      <c r="G47"/>
      <c r="H47"/>
      <c r="I47"/>
      <c r="J47"/>
      <c r="K47"/>
      <c r="L47"/>
    </row>
    <row r="48" spans="1:12" ht="16.5" customHeight="1">
      <c r="E48"/>
      <c r="F48"/>
      <c r="G48"/>
      <c r="H48"/>
      <c r="I48"/>
      <c r="J48"/>
      <c r="K48"/>
      <c r="L48"/>
    </row>
    <row r="49" customFormat="1" ht="18.75" customHeight="1"/>
    <row r="50" customFormat="1"/>
    <row r="51" customFormat="1"/>
    <row r="52" customFormat="1"/>
    <row r="53" customFormat="1"/>
    <row r="54" customFormat="1"/>
    <row r="55" customFormat="1"/>
    <row r="56" customFormat="1"/>
    <row r="57" customFormat="1"/>
    <row r="58" customFormat="1"/>
    <row r="59" customFormat="1"/>
    <row r="60" customFormat="1"/>
  </sheetData>
  <mergeCells count="50">
    <mergeCell ref="K1:L1"/>
    <mergeCell ref="K2:L4"/>
    <mergeCell ref="F20:J20"/>
    <mergeCell ref="A1:J1"/>
    <mergeCell ref="A2:J2"/>
    <mergeCell ref="A3:J3"/>
    <mergeCell ref="A4:J4"/>
    <mergeCell ref="A7:B7"/>
    <mergeCell ref="K5:L5"/>
    <mergeCell ref="K6:L6"/>
    <mergeCell ref="F7:J7"/>
    <mergeCell ref="A5:B5"/>
    <mergeCell ref="C5:J6"/>
    <mergeCell ref="A6:B6"/>
    <mergeCell ref="F13:J13"/>
    <mergeCell ref="F14:J14"/>
    <mergeCell ref="F36:J36"/>
    <mergeCell ref="F38:J38"/>
    <mergeCell ref="F39:J39"/>
    <mergeCell ref="F40:J40"/>
    <mergeCell ref="F41:J41"/>
    <mergeCell ref="F37:J37"/>
    <mergeCell ref="F34:J34"/>
    <mergeCell ref="F35:J35"/>
    <mergeCell ref="F31:J31"/>
    <mergeCell ref="F32:J32"/>
    <mergeCell ref="F33:J33"/>
    <mergeCell ref="F23:J23"/>
    <mergeCell ref="F24:J24"/>
    <mergeCell ref="F25:J25"/>
    <mergeCell ref="F28:J28"/>
    <mergeCell ref="F29:J29"/>
    <mergeCell ref="F26:J26"/>
    <mergeCell ref="F27:J27"/>
    <mergeCell ref="A8:B41"/>
    <mergeCell ref="A42:J44"/>
    <mergeCell ref="K42:L44"/>
    <mergeCell ref="F8:J8"/>
    <mergeCell ref="F9:J9"/>
    <mergeCell ref="F10:J10"/>
    <mergeCell ref="F11:J11"/>
    <mergeCell ref="F12:J12"/>
    <mergeCell ref="F15:J15"/>
    <mergeCell ref="F16:J16"/>
    <mergeCell ref="F17:J17"/>
    <mergeCell ref="F18:J18"/>
    <mergeCell ref="F19:J19"/>
    <mergeCell ref="F30:J30"/>
    <mergeCell ref="F21:J21"/>
    <mergeCell ref="F22:J22"/>
  </mergeCells>
  <conditionalFormatting sqref="C9 C12:C27 C37:C41 C31:C34 C29">
    <cfRule type="cellIs" dxfId="23" priority="15" stopIfTrue="1" operator="equal">
      <formula>$C8</formula>
    </cfRule>
    <cfRule type="cellIs" dxfId="22" priority="16" stopIfTrue="1" operator="notEqual">
      <formula>$C8</formula>
    </cfRule>
  </conditionalFormatting>
  <conditionalFormatting sqref="C9 C12:C27 C29 C31:C34 C37:C41">
    <cfRule type="cellIs" dxfId="21" priority="13" stopIfTrue="1" operator="equal">
      <formula>$C8</formula>
    </cfRule>
    <cfRule type="cellIs" dxfId="20" priority="14" stopIfTrue="1" operator="notEqual">
      <formula>$C$8</formula>
    </cfRule>
  </conditionalFormatting>
  <conditionalFormatting sqref="C8">
    <cfRule type="cellIs" dxfId="19" priority="11" stopIfTrue="1" operator="equal">
      <formula>#REF!</formula>
    </cfRule>
    <cfRule type="cellIs" dxfId="18" priority="12" stopIfTrue="1" operator="notEqual">
      <formula>$C$8</formula>
    </cfRule>
  </conditionalFormatting>
  <conditionalFormatting sqref="C11">
    <cfRule type="cellIs" dxfId="17" priority="23" stopIfTrue="1" operator="equal">
      <formula>$C9</formula>
    </cfRule>
    <cfRule type="cellIs" dxfId="16" priority="24" stopIfTrue="1" operator="notEqual">
      <formula>$C$8</formula>
    </cfRule>
  </conditionalFormatting>
  <conditionalFormatting sqref="C11">
    <cfRule type="cellIs" dxfId="15" priority="27" stopIfTrue="1" operator="equal">
      <formula>$C9</formula>
    </cfRule>
    <cfRule type="cellIs" dxfId="14" priority="28" stopIfTrue="1" operator="notEqual">
      <formula>$C9</formula>
    </cfRule>
  </conditionalFormatting>
  <conditionalFormatting sqref="C10">
    <cfRule type="cellIs" dxfId="13" priority="1" stopIfTrue="1" operator="equal">
      <formula>$C8</formula>
    </cfRule>
    <cfRule type="cellIs" dxfId="12" priority="2" stopIfTrue="1" operator="notEqual">
      <formula>$C$8</formula>
    </cfRule>
  </conditionalFormatting>
  <conditionalFormatting sqref="C10">
    <cfRule type="cellIs" dxfId="11" priority="3" stopIfTrue="1" operator="equal">
      <formula>$C8</formula>
    </cfRule>
    <cfRule type="cellIs" dxfId="10" priority="4" stopIfTrue="1" operator="notEqual">
      <formula>$C8</formula>
    </cfRule>
  </conditionalFormatting>
  <conditionalFormatting sqref="C8">
    <cfRule type="cellIs" dxfId="9" priority="33" stopIfTrue="1" operator="equal">
      <formula>#REF!</formula>
    </cfRule>
    <cfRule type="cellIs" dxfId="8" priority="34" stopIfTrue="1" operator="notEqual">
      <formula>#REF!</formula>
    </cfRule>
  </conditionalFormatting>
  <conditionalFormatting sqref="C28 C35:C36">
    <cfRule type="cellIs" dxfId="7" priority="37" stopIfTrue="1" operator="equal">
      <formula>#REF!</formula>
    </cfRule>
    <cfRule type="cellIs" dxfId="6" priority="38" stopIfTrue="1" operator="notEqual">
      <formula>#REF!</formula>
    </cfRule>
  </conditionalFormatting>
  <conditionalFormatting sqref="C28 C35:C36">
    <cfRule type="cellIs" dxfId="5" priority="43" stopIfTrue="1" operator="equal">
      <formula>#REF!</formula>
    </cfRule>
    <cfRule type="cellIs" dxfId="4" priority="44" stopIfTrue="1" operator="notEqual">
      <formula>$C$8</formula>
    </cfRule>
  </conditionalFormatting>
  <conditionalFormatting sqref="C30">
    <cfRule type="cellIs" dxfId="3" priority="57" stopIfTrue="1" operator="equal">
      <formula>#REF!</formula>
    </cfRule>
    <cfRule type="cellIs" dxfId="2" priority="58" stopIfTrue="1" operator="notEqual">
      <formula>$C$8</formula>
    </cfRule>
  </conditionalFormatting>
  <conditionalFormatting sqref="C30">
    <cfRule type="cellIs" dxfId="1" priority="59" stopIfTrue="1" operator="equal">
      <formula>#REF!</formula>
    </cfRule>
    <cfRule type="cellIs" dxfId="0" priority="60" stopIfTrue="1" operator="notEqual">
      <formula>#REF!</formula>
    </cfRule>
  </conditionalFormatting>
  <dataValidations count="2">
    <dataValidation type="list" allowBlank="1" showInputMessage="1" showErrorMessage="1" sqref="D30:D41 D8:D29" xr:uid="{3DDDB329-7C0F-4C38-B7AF-67A395E6670B}">
      <formula1>INDIRECT($C8)</formula1>
    </dataValidation>
    <dataValidation type="list" allowBlank="1" showInputMessage="1" showErrorMessage="1" sqref="C8:C41" xr:uid="{9F9DFD46-9E9A-4420-9EFB-4AAA770E7DE8}">
      <formula1>Liste</formula1>
    </dataValidation>
  </dataValidations>
  <printOptions horizontalCentered="1" verticalCentered="1"/>
  <pageMargins left="0.23622047244094491" right="1.0640000000000001" top="0.35433070866141736" bottom="0.35433070866141736" header="0.31496062992125984" footer="0.31496062992125984"/>
  <pageSetup paperSize="9" scale="67" orientation="portrait" r:id="rId1"/>
  <headerFooter alignWithMargins="0">
    <oddHeader>&amp;CLeclerc Roques</oddHeader>
  </headerFooter>
  <ignoredErrors>
    <ignoredError sqref="L17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T133"/>
  <sheetViews>
    <sheetView showFormulas="1" topLeftCell="A2" workbookViewId="0">
      <selection activeCell="C29" sqref="C29"/>
    </sheetView>
  </sheetViews>
  <sheetFormatPr baseColWidth="10" defaultColWidth="11.5546875" defaultRowHeight="13.2"/>
  <cols>
    <col min="1" max="1" width="26.88671875" style="4" customWidth="1"/>
    <col min="2" max="2" width="8.6640625" style="4" customWidth="1"/>
    <col min="3" max="3" width="9" style="11" customWidth="1"/>
    <col min="4" max="4" width="11.5546875" style="4"/>
    <col min="5" max="5" width="5.44140625" style="10" customWidth="1"/>
    <col min="6" max="6" width="14.77734375" style="4" customWidth="1"/>
    <col min="7" max="7" width="11.5546875" style="4"/>
    <col min="8" max="8" width="11.5546875" style="11"/>
    <col min="9" max="9" width="11.5546875" style="4"/>
    <col min="10" max="10" width="4.5546875" style="10" customWidth="1"/>
    <col min="11" max="11" width="28.21875" style="4" customWidth="1"/>
    <col min="12" max="12" width="7.33203125" style="4" customWidth="1"/>
    <col min="13" max="13" width="8.33203125" style="11" customWidth="1"/>
    <col min="14" max="14" width="11.5546875" style="4"/>
    <col min="15" max="15" width="3.6640625" style="10" customWidth="1"/>
    <col min="16" max="16" width="14.6640625" style="4" customWidth="1"/>
    <col min="17" max="17" width="11.44140625" style="4"/>
    <col min="18" max="18" width="11.44140625" style="11"/>
    <col min="19" max="19" width="11.5546875" style="4"/>
    <col min="20" max="20" width="5.109375" style="10" customWidth="1"/>
    <col min="21" max="21" width="14.33203125" style="4" customWidth="1"/>
    <col min="22" max="22" width="11.44140625" style="4"/>
    <col min="23" max="23" width="11.5546875" style="11"/>
    <col min="24" max="24" width="11.5546875" style="4"/>
    <col min="25" max="25" width="7.44140625" style="10" customWidth="1"/>
    <col min="26" max="26" width="16.33203125" style="4" customWidth="1"/>
    <col min="27" max="27" width="11.5546875" style="4"/>
    <col min="28" max="28" width="11.5546875" style="11"/>
    <col min="29" max="29" width="11.5546875" style="4"/>
    <col min="30" max="30" width="8" style="10" customWidth="1"/>
    <col min="31" max="31" width="16.88671875" style="4" customWidth="1"/>
    <col min="32" max="32" width="11.44140625" style="4"/>
    <col min="33" max="33" width="11.5546875" style="11"/>
    <col min="34" max="34" width="11.5546875" style="4"/>
    <col min="35" max="35" width="6.5546875" style="10" customWidth="1"/>
    <col min="36" max="36" width="15.6640625" style="4" customWidth="1"/>
    <col min="37" max="37" width="11.5546875" style="4"/>
    <col min="38" max="38" width="11.5546875" style="11"/>
    <col min="39" max="39" width="11.5546875" style="4"/>
    <col min="40" max="40" width="8.109375" style="10" customWidth="1"/>
    <col min="41" max="41" width="15.33203125" style="4" customWidth="1"/>
    <col min="42" max="42" width="11.5546875" style="4"/>
    <col min="43" max="43" width="11.5546875" style="11"/>
    <col min="44" max="44" width="11.5546875" style="4"/>
    <col min="45" max="45" width="11.5546875" style="10"/>
    <col min="46" max="16384" width="11.5546875" style="4"/>
  </cols>
  <sheetData>
    <row r="1" spans="1:46" s="10" customFormat="1" ht="13.8">
      <c r="A1" s="8" t="s">
        <v>58</v>
      </c>
      <c r="B1" s="8"/>
      <c r="C1" s="8"/>
      <c r="D1" s="8"/>
      <c r="E1" s="9"/>
      <c r="F1" s="8" t="s">
        <v>40</v>
      </c>
      <c r="G1" s="8"/>
      <c r="H1" s="8"/>
      <c r="I1" s="8"/>
      <c r="J1" s="9"/>
      <c r="K1" s="8" t="s">
        <v>44</v>
      </c>
      <c r="L1" s="8"/>
      <c r="M1" s="8"/>
      <c r="N1" s="8"/>
      <c r="O1" s="9"/>
      <c r="P1" s="8" t="s">
        <v>47</v>
      </c>
      <c r="Q1" s="8"/>
      <c r="R1" s="8"/>
      <c r="S1" s="8"/>
      <c r="T1" s="9"/>
      <c r="U1" s="8" t="s">
        <v>52</v>
      </c>
      <c r="V1" s="8"/>
      <c r="W1" s="8"/>
      <c r="X1" s="8"/>
      <c r="Y1" s="9"/>
      <c r="Z1" s="8" t="s">
        <v>6</v>
      </c>
      <c r="AA1" s="8"/>
      <c r="AB1" s="8"/>
      <c r="AC1" s="8"/>
      <c r="AD1" s="9"/>
      <c r="AE1" s="8" t="s">
        <v>5</v>
      </c>
      <c r="AF1" s="8"/>
      <c r="AG1" s="8"/>
      <c r="AH1" s="8"/>
      <c r="AI1" s="9"/>
      <c r="AJ1" s="8" t="s">
        <v>7</v>
      </c>
      <c r="AK1" s="8"/>
      <c r="AL1" s="8"/>
      <c r="AM1" s="8"/>
      <c r="AO1" s="8" t="s">
        <v>60</v>
      </c>
      <c r="AP1" s="8"/>
      <c r="AQ1" s="8"/>
      <c r="AR1" s="8"/>
      <c r="AT1" s="30"/>
    </row>
    <row r="2" spans="1:46" ht="13.8">
      <c r="A2" s="8" t="s">
        <v>2</v>
      </c>
      <c r="B2" s="8" t="s">
        <v>0</v>
      </c>
      <c r="C2" s="8" t="s">
        <v>3</v>
      </c>
      <c r="D2" s="8" t="s">
        <v>4</v>
      </c>
      <c r="E2" s="9"/>
      <c r="F2" s="8" t="s">
        <v>2</v>
      </c>
      <c r="G2" s="8" t="s">
        <v>0</v>
      </c>
      <c r="H2" s="8" t="s">
        <v>3</v>
      </c>
      <c r="I2" s="8" t="s">
        <v>4</v>
      </c>
      <c r="J2" s="9"/>
      <c r="K2" s="8" t="s">
        <v>2</v>
      </c>
      <c r="L2" s="8" t="s">
        <v>0</v>
      </c>
      <c r="M2" s="8" t="s">
        <v>3</v>
      </c>
      <c r="N2" s="8" t="s">
        <v>4</v>
      </c>
      <c r="O2" s="9"/>
      <c r="P2" s="8" t="s">
        <v>2</v>
      </c>
      <c r="Q2" s="8" t="s">
        <v>0</v>
      </c>
      <c r="R2" s="8" t="s">
        <v>3</v>
      </c>
      <c r="S2" s="8" t="s">
        <v>4</v>
      </c>
      <c r="T2" s="9"/>
      <c r="U2" s="8" t="s">
        <v>2</v>
      </c>
      <c r="V2" s="8" t="s">
        <v>0</v>
      </c>
      <c r="W2" s="8" t="s">
        <v>3</v>
      </c>
      <c r="X2" s="8" t="s">
        <v>4</v>
      </c>
      <c r="Y2" s="9"/>
      <c r="Z2" s="8" t="s">
        <v>2</v>
      </c>
      <c r="AA2" s="8" t="s">
        <v>0</v>
      </c>
      <c r="AB2" s="8" t="s">
        <v>3</v>
      </c>
      <c r="AC2" s="8" t="s">
        <v>4</v>
      </c>
      <c r="AD2" s="9"/>
      <c r="AE2" s="8" t="s">
        <v>2</v>
      </c>
      <c r="AF2" s="8" t="s">
        <v>0</v>
      </c>
      <c r="AG2" s="8" t="s">
        <v>3</v>
      </c>
      <c r="AH2" s="8" t="s">
        <v>4</v>
      </c>
      <c r="AI2" s="9"/>
      <c r="AJ2" s="8" t="s">
        <v>2</v>
      </c>
      <c r="AK2" s="8" t="s">
        <v>0</v>
      </c>
      <c r="AL2" s="8" t="s">
        <v>3</v>
      </c>
      <c r="AM2" s="8" t="s">
        <v>4</v>
      </c>
      <c r="AO2" s="8" t="s">
        <v>2</v>
      </c>
      <c r="AP2" s="8" t="s">
        <v>0</v>
      </c>
      <c r="AQ2" s="8" t="s">
        <v>3</v>
      </c>
      <c r="AR2" s="8" t="s">
        <v>4</v>
      </c>
    </row>
    <row r="3" spans="1:46" ht="13.8">
      <c r="A3" s="49"/>
      <c r="B3" s="49"/>
      <c r="C3" s="49"/>
      <c r="D3" s="49"/>
      <c r="E3" s="50"/>
      <c r="F3" s="49"/>
      <c r="G3" s="49"/>
      <c r="H3" s="49"/>
      <c r="I3" s="49"/>
      <c r="J3" s="50"/>
      <c r="K3" s="49"/>
      <c r="L3" s="49"/>
      <c r="M3" s="49"/>
      <c r="N3" s="49"/>
      <c r="O3" s="50"/>
      <c r="P3" s="49"/>
      <c r="Q3" s="49"/>
      <c r="R3" s="49"/>
      <c r="S3" s="49"/>
      <c r="T3" s="50"/>
      <c r="U3" s="49"/>
      <c r="V3" s="49"/>
      <c r="W3" s="49"/>
      <c r="X3" s="49"/>
      <c r="Y3" s="50"/>
      <c r="Z3" s="49"/>
      <c r="AA3" s="49"/>
      <c r="AB3" s="49"/>
      <c r="AC3" s="49"/>
      <c r="AD3" s="50"/>
      <c r="AE3" s="49"/>
      <c r="AF3" s="49"/>
      <c r="AG3" s="49"/>
      <c r="AH3" s="49"/>
      <c r="AI3" s="50"/>
      <c r="AJ3" s="49"/>
      <c r="AK3" s="49"/>
      <c r="AL3" s="49"/>
      <c r="AM3" s="49"/>
      <c r="AN3" s="4"/>
      <c r="AO3" s="49"/>
      <c r="AP3" s="49"/>
      <c r="AQ3" s="49"/>
      <c r="AR3" s="49"/>
      <c r="AS3" s="4"/>
    </row>
    <row r="4" spans="1:46" ht="52.8">
      <c r="A4" s="7" t="s">
        <v>21</v>
      </c>
      <c r="B4" s="7" t="s">
        <v>10</v>
      </c>
      <c r="C4" s="11">
        <v>4.8499999999999996</v>
      </c>
      <c r="D4" s="40"/>
      <c r="F4" s="32" t="s">
        <v>41</v>
      </c>
      <c r="G4" s="4" t="s">
        <v>8</v>
      </c>
      <c r="H4" s="11">
        <v>12.9</v>
      </c>
      <c r="I4" s="40"/>
      <c r="K4" s="29" t="s">
        <v>45</v>
      </c>
      <c r="L4" s="4" t="s">
        <v>46</v>
      </c>
      <c r="M4" s="11">
        <v>3.5</v>
      </c>
      <c r="N4" s="40"/>
      <c r="P4" s="7" t="s">
        <v>48</v>
      </c>
      <c r="Q4" s="7" t="s">
        <v>8</v>
      </c>
      <c r="R4" s="11">
        <v>1</v>
      </c>
      <c r="S4" s="41"/>
      <c r="U4" s="7"/>
      <c r="X4" s="41"/>
      <c r="Z4" s="7"/>
      <c r="AA4" s="7"/>
      <c r="AC4" s="40"/>
      <c r="AF4" s="7"/>
      <c r="AH4" s="12"/>
      <c r="AJ4" s="7"/>
      <c r="AK4" s="7"/>
      <c r="AM4" s="40"/>
      <c r="AO4" s="42"/>
      <c r="AP4" s="7"/>
      <c r="AT4" s="7"/>
    </row>
    <row r="5" spans="1:46" ht="52.8">
      <c r="A5" s="28" t="s">
        <v>11</v>
      </c>
      <c r="B5" s="4" t="s">
        <v>10</v>
      </c>
      <c r="C5" s="11">
        <v>4.75</v>
      </c>
      <c r="D5" s="40"/>
      <c r="F5" s="20" t="s">
        <v>42</v>
      </c>
      <c r="G5" s="7" t="s">
        <v>8</v>
      </c>
      <c r="H5" s="11">
        <v>26.9</v>
      </c>
      <c r="I5" s="40"/>
      <c r="K5" s="4" t="s">
        <v>61</v>
      </c>
      <c r="L5" s="4" t="s">
        <v>62</v>
      </c>
      <c r="M5" s="11">
        <v>12.9</v>
      </c>
      <c r="N5" s="40"/>
      <c r="P5" s="7" t="s">
        <v>49</v>
      </c>
      <c r="Q5" s="7" t="s">
        <v>8</v>
      </c>
      <c r="R5" s="11">
        <v>1</v>
      </c>
      <c r="X5" s="41"/>
      <c r="Z5" s="7"/>
      <c r="AA5" s="7"/>
      <c r="AC5" s="40"/>
      <c r="AH5" s="40"/>
      <c r="AJ5" s="7"/>
      <c r="AK5" s="7"/>
      <c r="AM5" s="40"/>
      <c r="AO5" s="42"/>
      <c r="AP5" s="7"/>
    </row>
    <row r="6" spans="1:46" ht="52.8">
      <c r="A6" s="7" t="s">
        <v>22</v>
      </c>
      <c r="B6" s="4" t="s">
        <v>10</v>
      </c>
      <c r="C6" s="11">
        <v>4.79</v>
      </c>
      <c r="D6" s="40"/>
      <c r="F6" s="33" t="s">
        <v>43</v>
      </c>
      <c r="G6" s="4" t="s">
        <v>8</v>
      </c>
      <c r="H6" s="11">
        <v>18.899999999999999</v>
      </c>
      <c r="I6" s="40"/>
      <c r="N6" s="40"/>
      <c r="P6" s="7" t="s">
        <v>50</v>
      </c>
      <c r="Q6" s="7" t="s">
        <v>51</v>
      </c>
      <c r="R6" s="11">
        <v>1</v>
      </c>
      <c r="S6" s="41"/>
      <c r="U6" s="7"/>
      <c r="V6" s="7"/>
      <c r="X6" s="7"/>
      <c r="Z6" s="7"/>
      <c r="AA6" s="7"/>
      <c r="AE6" s="7"/>
      <c r="AF6" s="7"/>
      <c r="AH6" s="14"/>
      <c r="AJ6" s="7"/>
      <c r="AK6" s="7"/>
      <c r="AL6" s="27"/>
      <c r="AM6" s="7"/>
      <c r="AO6" s="42"/>
      <c r="AP6" s="7"/>
    </row>
    <row r="7" spans="1:46">
      <c r="A7" s="7" t="s">
        <v>20</v>
      </c>
      <c r="B7" s="4" t="s">
        <v>10</v>
      </c>
      <c r="C7" s="11">
        <v>4.7300000000000004</v>
      </c>
      <c r="D7" s="40"/>
      <c r="F7" s="7"/>
      <c r="G7" s="7"/>
      <c r="I7" s="40"/>
      <c r="L7" s="7"/>
      <c r="M7" s="27"/>
      <c r="N7" s="42"/>
      <c r="P7" s="7"/>
      <c r="S7" s="41"/>
      <c r="X7" s="41"/>
      <c r="Z7" s="13"/>
      <c r="AA7" s="13"/>
      <c r="AH7" s="14"/>
      <c r="AO7" s="42"/>
      <c r="AP7" s="7"/>
    </row>
    <row r="8" spans="1:46">
      <c r="A8" s="28" t="s">
        <v>23</v>
      </c>
      <c r="B8" s="7" t="s">
        <v>8</v>
      </c>
      <c r="C8" s="11">
        <v>4.59</v>
      </c>
      <c r="D8" s="40"/>
      <c r="I8" s="40"/>
      <c r="L8" s="7"/>
      <c r="M8" s="27"/>
      <c r="N8" s="43"/>
      <c r="P8" s="7"/>
      <c r="Q8" s="7"/>
      <c r="S8" s="41"/>
      <c r="X8" s="41"/>
      <c r="Z8" s="13"/>
      <c r="AA8" s="13"/>
      <c r="AH8" s="14"/>
      <c r="AO8" s="42"/>
      <c r="AP8" s="7"/>
    </row>
    <row r="9" spans="1:46">
      <c r="A9" s="7" t="s">
        <v>24</v>
      </c>
      <c r="B9" s="4" t="s">
        <v>8</v>
      </c>
      <c r="C9" s="11">
        <v>4.54</v>
      </c>
      <c r="D9" s="40"/>
      <c r="I9" s="40"/>
      <c r="N9" s="40"/>
      <c r="Q9" s="7"/>
      <c r="S9" s="41"/>
      <c r="X9" s="41"/>
      <c r="Z9" s="13"/>
      <c r="AA9" s="15"/>
      <c r="AH9" s="40"/>
      <c r="AO9" s="42"/>
      <c r="AP9" s="7"/>
    </row>
    <row r="10" spans="1:46">
      <c r="A10" s="7" t="s">
        <v>25</v>
      </c>
      <c r="B10" s="4" t="s">
        <v>8</v>
      </c>
      <c r="C10" s="11">
        <v>5.01</v>
      </c>
      <c r="D10" s="40"/>
      <c r="F10" s="29"/>
      <c r="I10" s="40"/>
      <c r="N10" s="40"/>
      <c r="P10" s="7"/>
      <c r="Q10" s="7"/>
      <c r="U10" s="7"/>
      <c r="X10" s="41"/>
      <c r="Z10" s="13"/>
      <c r="AA10" s="13"/>
      <c r="AE10" s="7"/>
      <c r="AF10" s="7"/>
      <c r="AH10" s="14"/>
      <c r="AO10" s="7"/>
      <c r="AP10" s="7"/>
    </row>
    <row r="11" spans="1:46">
      <c r="A11" s="28" t="s">
        <v>30</v>
      </c>
      <c r="B11" s="4" t="s">
        <v>8</v>
      </c>
      <c r="C11" s="11">
        <v>18</v>
      </c>
      <c r="D11" s="40"/>
      <c r="I11" s="40"/>
      <c r="N11" s="40"/>
      <c r="X11" s="41"/>
      <c r="AE11" s="7"/>
      <c r="AF11" s="7"/>
      <c r="AH11" s="40"/>
      <c r="AO11" s="7"/>
      <c r="AP11" s="7"/>
    </row>
    <row r="12" spans="1:46">
      <c r="A12" s="7" t="s">
        <v>31</v>
      </c>
      <c r="B12" s="4" t="s">
        <v>8</v>
      </c>
      <c r="C12" s="11">
        <v>18</v>
      </c>
      <c r="D12" s="40"/>
      <c r="I12" s="40"/>
      <c r="N12" s="40"/>
      <c r="X12" s="41"/>
      <c r="AH12" s="40"/>
      <c r="AO12" s="42"/>
      <c r="AP12" s="7"/>
    </row>
    <row r="13" spans="1:46">
      <c r="A13" s="7" t="s">
        <v>32</v>
      </c>
      <c r="B13" s="4" t="s">
        <v>8</v>
      </c>
      <c r="C13" s="11">
        <v>18</v>
      </c>
      <c r="D13" s="40"/>
      <c r="F13" s="7"/>
      <c r="G13" s="7"/>
      <c r="I13" s="40"/>
      <c r="K13" s="7"/>
      <c r="N13" s="16"/>
      <c r="X13" s="41"/>
      <c r="AH13" s="40"/>
      <c r="AO13" s="44"/>
      <c r="AP13" s="7"/>
    </row>
    <row r="14" spans="1:46">
      <c r="A14" s="28" t="s">
        <v>33</v>
      </c>
      <c r="B14" s="4" t="s">
        <v>8</v>
      </c>
      <c r="C14" s="11">
        <v>18</v>
      </c>
      <c r="D14" s="40"/>
      <c r="G14" s="7"/>
      <c r="I14" s="40"/>
      <c r="K14" s="29"/>
      <c r="N14" s="40"/>
      <c r="U14" s="7"/>
      <c r="V14" s="7"/>
      <c r="AH14" s="40"/>
    </row>
    <row r="15" spans="1:46">
      <c r="A15" s="4" t="s">
        <v>34</v>
      </c>
      <c r="B15" s="4" t="s">
        <v>8</v>
      </c>
      <c r="C15" s="11">
        <v>18</v>
      </c>
      <c r="D15" s="40"/>
      <c r="F15" s="7"/>
      <c r="G15" s="7"/>
      <c r="I15" s="40"/>
      <c r="N15" s="43"/>
      <c r="X15" s="41"/>
      <c r="AE15" s="7"/>
      <c r="AF15" s="7"/>
      <c r="AH15" s="40"/>
    </row>
    <row r="16" spans="1:46">
      <c r="A16" s="29" t="s">
        <v>26</v>
      </c>
      <c r="B16" s="4" t="s">
        <v>8</v>
      </c>
      <c r="C16" s="11">
        <v>9.36</v>
      </c>
      <c r="D16" s="40"/>
      <c r="I16" s="40"/>
      <c r="N16" s="14"/>
      <c r="X16" s="41"/>
      <c r="AE16" s="7"/>
      <c r="AF16" s="7"/>
      <c r="AH16" s="40"/>
    </row>
    <row r="17" spans="1:34">
      <c r="A17" s="7" t="s">
        <v>27</v>
      </c>
      <c r="B17" s="4" t="s">
        <v>8</v>
      </c>
      <c r="C17" s="11">
        <v>11.5</v>
      </c>
      <c r="D17" s="40"/>
      <c r="I17" s="40"/>
      <c r="N17" s="14"/>
      <c r="U17" s="7"/>
      <c r="V17" s="7"/>
      <c r="X17" s="41"/>
      <c r="AE17" s="7"/>
      <c r="AF17" s="7"/>
      <c r="AH17" s="40"/>
    </row>
    <row r="18" spans="1:34">
      <c r="A18" s="20" t="s">
        <v>28</v>
      </c>
      <c r="B18" s="20" t="s">
        <v>8</v>
      </c>
      <c r="C18" s="19">
        <v>8.34</v>
      </c>
      <c r="D18" s="40"/>
      <c r="I18" s="40"/>
      <c r="N18" s="40"/>
      <c r="X18" s="41"/>
      <c r="AE18" s="7"/>
      <c r="AF18" s="7"/>
      <c r="AH18" s="40"/>
    </row>
    <row r="19" spans="1:34">
      <c r="A19" s="7" t="s">
        <v>29</v>
      </c>
      <c r="B19" s="4" t="s">
        <v>10</v>
      </c>
      <c r="C19" s="11">
        <v>4.83</v>
      </c>
      <c r="D19" s="40"/>
      <c r="I19" s="40"/>
      <c r="K19" s="7"/>
      <c r="N19" s="12"/>
      <c r="X19" s="41"/>
      <c r="AE19" s="7"/>
      <c r="AF19" s="7"/>
      <c r="AH19" s="40"/>
    </row>
    <row r="20" spans="1:34">
      <c r="A20" s="28" t="s">
        <v>35</v>
      </c>
      <c r="B20" s="4" t="s">
        <v>8</v>
      </c>
      <c r="C20" s="11">
        <v>30</v>
      </c>
      <c r="D20" s="40"/>
      <c r="F20" s="7"/>
      <c r="I20" s="40"/>
      <c r="N20" s="14"/>
      <c r="X20" s="41"/>
      <c r="AE20" s="7"/>
      <c r="AF20" s="7"/>
      <c r="AH20" s="40"/>
    </row>
    <row r="21" spans="1:34">
      <c r="A21" s="7" t="s">
        <v>36</v>
      </c>
      <c r="B21" s="4" t="s">
        <v>8</v>
      </c>
      <c r="C21" s="11">
        <v>30</v>
      </c>
      <c r="D21" s="40"/>
      <c r="I21" s="40"/>
      <c r="N21" s="14"/>
      <c r="X21" s="41"/>
      <c r="AH21" s="40"/>
    </row>
    <row r="22" spans="1:34">
      <c r="A22" s="7" t="s">
        <v>37</v>
      </c>
      <c r="B22" s="4" t="s">
        <v>8</v>
      </c>
      <c r="C22" s="11">
        <v>30</v>
      </c>
      <c r="D22" s="40"/>
      <c r="F22" s="7"/>
      <c r="G22" s="7"/>
      <c r="I22" s="40"/>
      <c r="N22" s="43"/>
      <c r="X22" s="41"/>
      <c r="AH22" s="40"/>
    </row>
    <row r="23" spans="1:34">
      <c r="A23" s="28" t="s">
        <v>38</v>
      </c>
      <c r="B23" s="4" t="s">
        <v>8</v>
      </c>
      <c r="C23" s="11">
        <v>30</v>
      </c>
      <c r="D23" s="40"/>
      <c r="F23" s="7"/>
      <c r="G23" s="7"/>
      <c r="I23" s="40"/>
      <c r="N23" s="40"/>
      <c r="U23" s="7"/>
      <c r="V23" s="7"/>
      <c r="W23" s="27"/>
      <c r="X23" s="45"/>
    </row>
    <row r="24" spans="1:34">
      <c r="A24" s="4" t="s">
        <v>39</v>
      </c>
      <c r="B24" s="4" t="s">
        <v>8</v>
      </c>
      <c r="C24" s="11">
        <v>30</v>
      </c>
      <c r="F24" s="28"/>
      <c r="I24" s="40"/>
      <c r="N24" s="14"/>
      <c r="X24" s="41"/>
    </row>
    <row r="25" spans="1:34">
      <c r="A25" s="7" t="s">
        <v>53</v>
      </c>
      <c r="B25" s="7" t="s">
        <v>8</v>
      </c>
      <c r="C25" s="27">
        <v>6.48</v>
      </c>
      <c r="D25" s="7"/>
      <c r="F25" s="7"/>
      <c r="G25" s="7"/>
      <c r="I25" s="7"/>
      <c r="X25" s="41"/>
    </row>
    <row r="26" spans="1:34">
      <c r="A26" s="7" t="s">
        <v>54</v>
      </c>
      <c r="B26" s="7" t="s">
        <v>8</v>
      </c>
      <c r="C26" s="11">
        <v>6.48</v>
      </c>
      <c r="D26" s="40"/>
      <c r="F26" s="29"/>
      <c r="I26" s="40"/>
      <c r="N26" s="40"/>
      <c r="X26" s="41"/>
    </row>
    <row r="27" spans="1:34">
      <c r="A27" s="7" t="s">
        <v>63</v>
      </c>
      <c r="B27" s="7" t="s">
        <v>8</v>
      </c>
      <c r="C27" s="11">
        <v>15</v>
      </c>
      <c r="D27" s="7"/>
      <c r="F27" s="7"/>
      <c r="G27" s="7"/>
      <c r="I27" s="40"/>
      <c r="N27" s="16"/>
      <c r="X27" s="41"/>
    </row>
    <row r="28" spans="1:34">
      <c r="A28" s="7" t="s">
        <v>64</v>
      </c>
      <c r="B28" s="7" t="s">
        <v>62</v>
      </c>
      <c r="C28" s="27">
        <v>12.9</v>
      </c>
      <c r="D28" s="7"/>
      <c r="F28" s="7"/>
      <c r="G28" s="7"/>
      <c r="H28" s="27"/>
      <c r="I28" s="7"/>
      <c r="N28" s="16"/>
      <c r="X28" s="41"/>
    </row>
    <row r="29" spans="1:34">
      <c r="H29" s="27"/>
      <c r="N29" s="14"/>
      <c r="X29" s="41"/>
    </row>
    <row r="30" spans="1:34">
      <c r="K30" s="17"/>
      <c r="L30" s="7"/>
      <c r="N30" s="16"/>
      <c r="X30" s="41"/>
    </row>
    <row r="31" spans="1:34">
      <c r="K31" s="7"/>
      <c r="L31" s="7"/>
      <c r="N31" s="43"/>
      <c r="X31" s="41"/>
    </row>
    <row r="32" spans="1:34">
      <c r="N32" s="16"/>
      <c r="X32" s="41"/>
    </row>
    <row r="33" spans="11:24">
      <c r="N33" s="14"/>
      <c r="U33" s="7"/>
      <c r="X33" s="41"/>
    </row>
    <row r="34" spans="11:24">
      <c r="N34" s="14"/>
      <c r="X34" s="41"/>
    </row>
    <row r="35" spans="11:24">
      <c r="N35" s="40"/>
      <c r="U35" s="7"/>
      <c r="X35" s="41"/>
    </row>
    <row r="36" spans="11:24">
      <c r="K36" s="29"/>
      <c r="N36" s="40"/>
      <c r="U36" s="1"/>
      <c r="V36" s="7"/>
      <c r="X36" s="41"/>
    </row>
    <row r="37" spans="11:24">
      <c r="N37" s="40"/>
      <c r="X37" s="41"/>
    </row>
    <row r="38" spans="11:24">
      <c r="N38" s="40"/>
      <c r="X38" s="41"/>
    </row>
    <row r="39" spans="11:24">
      <c r="N39" s="40"/>
      <c r="X39" s="41"/>
    </row>
    <row r="40" spans="11:24">
      <c r="N40" s="40"/>
      <c r="U40" s="7"/>
      <c r="V40" s="7"/>
      <c r="W40" s="27"/>
      <c r="X40" s="7"/>
    </row>
    <row r="41" spans="11:24">
      <c r="N41" s="40"/>
      <c r="U41" s="7"/>
      <c r="X41" s="41"/>
    </row>
    <row r="42" spans="11:24">
      <c r="K42" s="7"/>
      <c r="N42" s="40"/>
      <c r="X42" s="41"/>
    </row>
    <row r="43" spans="11:24">
      <c r="K43" s="29"/>
      <c r="N43" s="40"/>
      <c r="U43" s="7"/>
      <c r="V43" s="7"/>
      <c r="X43" s="41"/>
    </row>
    <row r="44" spans="11:24">
      <c r="N44" s="40"/>
      <c r="X44" s="41"/>
    </row>
    <row r="45" spans="11:24">
      <c r="N45" s="40"/>
    </row>
    <row r="46" spans="11:24">
      <c r="K46" s="29"/>
      <c r="N46" s="40"/>
      <c r="X46" s="41"/>
    </row>
    <row r="47" spans="11:24">
      <c r="N47" s="14"/>
      <c r="X47" s="41"/>
    </row>
    <row r="48" spans="11:24">
      <c r="N48" s="40"/>
      <c r="U48" s="7"/>
      <c r="X48" s="41"/>
    </row>
    <row r="49" spans="11:24">
      <c r="K49" s="29"/>
      <c r="N49" s="40"/>
      <c r="U49" s="7"/>
      <c r="X49" s="41"/>
    </row>
    <row r="50" spans="11:24">
      <c r="K50" s="29"/>
      <c r="N50" s="40"/>
      <c r="U50" s="7"/>
      <c r="X50" s="41"/>
    </row>
    <row r="51" spans="11:24">
      <c r="K51" s="29"/>
      <c r="N51" s="40"/>
      <c r="U51" s="7"/>
      <c r="V51" s="7"/>
      <c r="X51" s="41"/>
    </row>
    <row r="52" spans="11:24">
      <c r="K52" s="7"/>
      <c r="L52" s="7"/>
      <c r="N52" s="40"/>
      <c r="U52" s="7"/>
      <c r="V52" s="7"/>
      <c r="X52" s="41"/>
    </row>
    <row r="53" spans="11:24">
      <c r="N53" s="12"/>
      <c r="X53" s="41"/>
    </row>
    <row r="54" spans="11:24">
      <c r="N54" s="40"/>
      <c r="X54" s="41"/>
    </row>
    <row r="55" spans="11:24">
      <c r="N55" s="40"/>
      <c r="X55" s="41"/>
    </row>
    <row r="56" spans="11:24">
      <c r="N56" s="40"/>
      <c r="X56" s="41"/>
    </row>
    <row r="57" spans="11:24">
      <c r="K57" s="29"/>
      <c r="N57" s="40"/>
      <c r="X57" s="41"/>
    </row>
    <row r="58" spans="11:24">
      <c r="N58" s="14"/>
      <c r="U58" s="7"/>
      <c r="X58" s="41"/>
    </row>
    <row r="59" spans="11:24">
      <c r="K59" s="29"/>
      <c r="N59" s="40"/>
      <c r="U59" s="7"/>
      <c r="V59" s="7"/>
    </row>
    <row r="60" spans="11:24">
      <c r="N60" s="43"/>
    </row>
    <row r="61" spans="11:24">
      <c r="K61" s="29"/>
      <c r="N61" s="40"/>
    </row>
    <row r="62" spans="11:24">
      <c r="N62" s="40"/>
    </row>
    <row r="63" spans="11:24">
      <c r="N63" s="16"/>
    </row>
    <row r="64" spans="11:24">
      <c r="N64" s="40"/>
    </row>
    <row r="65" spans="11:14">
      <c r="N65" s="16"/>
    </row>
    <row r="66" spans="11:14">
      <c r="K66" s="7"/>
      <c r="L66" s="7"/>
      <c r="N66" s="16"/>
    </row>
    <row r="67" spans="11:14">
      <c r="N67" s="12"/>
    </row>
    <row r="68" spans="11:14">
      <c r="N68" s="14"/>
    </row>
    <row r="69" spans="11:14">
      <c r="N69" s="14"/>
    </row>
    <row r="70" spans="11:14">
      <c r="N70" s="40"/>
    </row>
    <row r="71" spans="11:14">
      <c r="N71" s="14"/>
    </row>
    <row r="72" spans="11:14">
      <c r="N72" s="40"/>
    </row>
    <row r="73" spans="11:14">
      <c r="N73" s="12"/>
    </row>
    <row r="74" spans="11:14">
      <c r="N74" s="43"/>
    </row>
    <row r="75" spans="11:14">
      <c r="K75" s="7"/>
      <c r="N75" s="16"/>
    </row>
    <row r="76" spans="11:14">
      <c r="N76" s="14"/>
    </row>
    <row r="77" spans="11:14">
      <c r="N77" s="43"/>
    </row>
    <row r="78" spans="11:14">
      <c r="N78" s="40"/>
    </row>
    <row r="79" spans="11:14">
      <c r="N79" s="40"/>
    </row>
    <row r="80" spans="11:14">
      <c r="N80" s="40"/>
    </row>
    <row r="81" spans="11:14">
      <c r="N81" s="16"/>
    </row>
    <row r="82" spans="11:14">
      <c r="N82" s="40"/>
    </row>
    <row r="83" spans="11:14">
      <c r="N83" s="16"/>
    </row>
    <row r="84" spans="11:14">
      <c r="N84" s="40"/>
    </row>
    <row r="85" spans="11:14">
      <c r="K85" s="18"/>
      <c r="L85" s="7"/>
      <c r="N85" s="12"/>
    </row>
    <row r="86" spans="11:14">
      <c r="K86" s="7"/>
      <c r="N86" s="40"/>
    </row>
    <row r="87" spans="11:14">
      <c r="N87" s="40"/>
    </row>
    <row r="88" spans="11:14">
      <c r="N88" s="40"/>
    </row>
    <row r="89" spans="11:14">
      <c r="N89" s="46"/>
    </row>
    <row r="90" spans="11:14">
      <c r="N90" s="46"/>
    </row>
    <row r="91" spans="11:14">
      <c r="N91" s="12"/>
    </row>
    <row r="92" spans="11:14">
      <c r="N92" s="14"/>
    </row>
    <row r="93" spans="11:14">
      <c r="N93" s="12"/>
    </row>
    <row r="94" spans="11:14">
      <c r="N94" s="12"/>
    </row>
    <row r="95" spans="11:14">
      <c r="K95" s="29"/>
      <c r="N95" s="12"/>
    </row>
    <row r="96" spans="11:14">
      <c r="N96" s="12"/>
    </row>
    <row r="97" spans="11:14">
      <c r="N97" s="46"/>
    </row>
    <row r="98" spans="11:14">
      <c r="N98" s="46"/>
    </row>
    <row r="99" spans="11:14">
      <c r="N99" s="46"/>
    </row>
    <row r="100" spans="11:14">
      <c r="K100" s="29"/>
      <c r="N100" s="40"/>
    </row>
    <row r="101" spans="11:14">
      <c r="N101" s="43"/>
    </row>
    <row r="102" spans="11:14">
      <c r="N102" s="14"/>
    </row>
    <row r="103" spans="11:14">
      <c r="N103" s="40"/>
    </row>
    <row r="104" spans="11:14">
      <c r="N104" s="40"/>
    </row>
    <row r="105" spans="11:14">
      <c r="N105" s="40"/>
    </row>
    <row r="106" spans="11:14">
      <c r="K106" s="29"/>
      <c r="N106" s="40"/>
    </row>
    <row r="107" spans="11:14">
      <c r="N107" s="40"/>
    </row>
    <row r="108" spans="11:14">
      <c r="N108" s="16"/>
    </row>
    <row r="109" spans="11:14">
      <c r="N109" s="12"/>
    </row>
    <row r="110" spans="11:14">
      <c r="N110" s="12"/>
    </row>
    <row r="111" spans="11:14">
      <c r="N111" s="14"/>
    </row>
    <row r="112" spans="11:14">
      <c r="N112" s="41"/>
    </row>
    <row r="113" spans="11:14">
      <c r="N113" s="40"/>
    </row>
    <row r="114" spans="11:14">
      <c r="N114" s="40"/>
    </row>
    <row r="115" spans="11:14">
      <c r="N115" s="40"/>
    </row>
    <row r="116" spans="11:14">
      <c r="K116" s="29"/>
      <c r="N116" s="40"/>
    </row>
    <row r="117" spans="11:14">
      <c r="N117" s="40"/>
    </row>
    <row r="118" spans="11:14">
      <c r="K118" s="29"/>
      <c r="N118" s="40"/>
    </row>
    <row r="119" spans="11:14">
      <c r="N119" s="40"/>
    </row>
    <row r="120" spans="11:14">
      <c r="N120" s="40"/>
    </row>
    <row r="121" spans="11:14">
      <c r="K121" s="29"/>
      <c r="L121" s="7"/>
      <c r="N121" s="40"/>
    </row>
    <row r="122" spans="11:14">
      <c r="K122" s="29"/>
      <c r="L122" s="7"/>
      <c r="N122" s="40"/>
    </row>
    <row r="123" spans="11:14">
      <c r="L123" s="7"/>
      <c r="N123" s="40"/>
    </row>
    <row r="124" spans="11:14">
      <c r="L124" s="7"/>
      <c r="N124" s="40"/>
    </row>
    <row r="125" spans="11:14">
      <c r="K125" s="29"/>
      <c r="L125" s="7"/>
      <c r="N125" s="40"/>
    </row>
    <row r="126" spans="11:14">
      <c r="N126" s="14"/>
    </row>
    <row r="127" spans="11:14">
      <c r="K127" s="29"/>
      <c r="N127" s="40"/>
    </row>
    <row r="128" spans="11:14">
      <c r="N128" s="16"/>
    </row>
    <row r="129" spans="11:14">
      <c r="K129" s="7"/>
      <c r="L129" s="7"/>
      <c r="N129" s="16"/>
    </row>
    <row r="130" spans="11:14">
      <c r="K130" s="7"/>
      <c r="L130" s="7"/>
      <c r="N130" s="40"/>
    </row>
    <row r="131" spans="11:14">
      <c r="K131" s="28"/>
      <c r="L131" s="7"/>
      <c r="N131" s="40"/>
    </row>
    <row r="132" spans="11:14">
      <c r="K132" s="7"/>
      <c r="L132" s="7"/>
      <c r="M132" s="27"/>
      <c r="N132" s="7"/>
    </row>
    <row r="133" spans="11:14">
      <c r="K133" s="7"/>
      <c r="L133" s="7"/>
      <c r="M133" s="27"/>
      <c r="N133" s="47"/>
    </row>
  </sheetData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1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50"/>
  <sheetViews>
    <sheetView workbookViewId="0">
      <selection activeCell="F24" sqref="F24"/>
    </sheetView>
  </sheetViews>
  <sheetFormatPr baseColWidth="10" defaultColWidth="10.77734375" defaultRowHeight="13.2"/>
  <cols>
    <col min="1" max="1" width="15" bestFit="1" customWidth="1"/>
  </cols>
  <sheetData>
    <row r="1" spans="1:1">
      <c r="A1" s="3" t="str">
        <f t="array" ref="A1:A50">SansDoublonsTrié(mercuriale!A1:EU1)</f>
        <v>APERITIFS</v>
      </c>
    </row>
    <row r="2" spans="1:1">
      <c r="A2" s="2" t="str">
        <v>CAVE</v>
      </c>
    </row>
    <row r="3" spans="1:1">
      <c r="A3" s="2" t="str">
        <v>CHARCUTERIE</v>
      </c>
    </row>
    <row r="4" spans="1:1">
      <c r="A4" s="2" t="str">
        <v>DESSERTS</v>
      </c>
    </row>
    <row r="5" spans="1:1">
      <c r="A5" s="2" t="str">
        <v>FROMAGES</v>
      </c>
    </row>
    <row r="6" spans="1:1">
      <c r="A6" s="2" t="str">
        <v>FRUITS</v>
      </c>
    </row>
    <row r="7" spans="1:1">
      <c r="A7" s="2" t="str">
        <v>ITEM</v>
      </c>
    </row>
    <row r="8" spans="1:1">
      <c r="A8" s="2" t="str">
        <v>PAINS</v>
      </c>
    </row>
    <row r="9" spans="1:1">
      <c r="A9" s="2" t="str">
        <v>POISSONNERIE</v>
      </c>
    </row>
    <row r="10" spans="1:1">
      <c r="A10" s="2">
        <v>0</v>
      </c>
    </row>
    <row r="11" spans="1:1">
      <c r="A11" s="2">
        <v>0</v>
      </c>
    </row>
    <row r="12" spans="1:1">
      <c r="A12" s="2">
        <v>0</v>
      </c>
    </row>
    <row r="13" spans="1:1">
      <c r="A13" s="2">
        <v>0</v>
      </c>
    </row>
    <row r="14" spans="1:1">
      <c r="A14" s="2">
        <v>0</v>
      </c>
    </row>
    <row r="15" spans="1:1">
      <c r="A15" s="2">
        <v>0</v>
      </c>
    </row>
    <row r="16" spans="1:1">
      <c r="A16" s="2">
        <v>0</v>
      </c>
    </row>
    <row r="17" spans="1:1">
      <c r="A17" s="2">
        <v>0</v>
      </c>
    </row>
    <row r="18" spans="1:1">
      <c r="A18" s="2">
        <v>0</v>
      </c>
    </row>
    <row r="19" spans="1:1">
      <c r="A19" s="2">
        <v>0</v>
      </c>
    </row>
    <row r="20" spans="1:1">
      <c r="A20" s="2">
        <v>0</v>
      </c>
    </row>
    <row r="21" spans="1:1">
      <c r="A21" s="2">
        <v>0</v>
      </c>
    </row>
    <row r="22" spans="1:1">
      <c r="A22" s="2">
        <v>0</v>
      </c>
    </row>
    <row r="23" spans="1:1">
      <c r="A23" s="2">
        <v>0</v>
      </c>
    </row>
    <row r="24" spans="1:1">
      <c r="A24" s="2">
        <v>0</v>
      </c>
    </row>
    <row r="25" spans="1:1">
      <c r="A25" s="2">
        <v>0</v>
      </c>
    </row>
    <row r="26" spans="1:1">
      <c r="A26" s="2">
        <v>0</v>
      </c>
    </row>
    <row r="27" spans="1:1">
      <c r="A27" s="2">
        <v>0</v>
      </c>
    </row>
    <row r="28" spans="1:1">
      <c r="A28" s="2">
        <v>0</v>
      </c>
    </row>
    <row r="29" spans="1:1">
      <c r="A29" s="2">
        <v>0</v>
      </c>
    </row>
    <row r="30" spans="1:1">
      <c r="A30" s="2">
        <v>0</v>
      </c>
    </row>
    <row r="31" spans="1:1">
      <c r="A31" s="2">
        <v>0</v>
      </c>
    </row>
    <row r="32" spans="1:1">
      <c r="A32" s="2">
        <v>0</v>
      </c>
    </row>
    <row r="33" spans="1:1">
      <c r="A33" s="2">
        <v>0</v>
      </c>
    </row>
    <row r="34" spans="1:1">
      <c r="A34" s="2">
        <v>0</v>
      </c>
    </row>
    <row r="35" spans="1:1">
      <c r="A35" s="2">
        <v>0</v>
      </c>
    </row>
    <row r="36" spans="1:1">
      <c r="A36" s="2">
        <v>0</v>
      </c>
    </row>
    <row r="37" spans="1:1">
      <c r="A37" s="2">
        <v>0</v>
      </c>
    </row>
    <row r="38" spans="1:1">
      <c r="A38" s="2">
        <v>0</v>
      </c>
    </row>
    <row r="39" spans="1:1">
      <c r="A39" s="2">
        <v>0</v>
      </c>
    </row>
    <row r="40" spans="1:1">
      <c r="A40" s="2">
        <v>0</v>
      </c>
    </row>
    <row r="41" spans="1:1">
      <c r="A41" s="2">
        <v>0</v>
      </c>
    </row>
    <row r="42" spans="1:1">
      <c r="A42" s="2">
        <v>0</v>
      </c>
    </row>
    <row r="43" spans="1:1">
      <c r="A43" s="2">
        <v>0</v>
      </c>
    </row>
    <row r="44" spans="1:1">
      <c r="A44" s="2">
        <v>0</v>
      </c>
    </row>
    <row r="45" spans="1:1">
      <c r="A45" s="2">
        <v>0</v>
      </c>
    </row>
    <row r="46" spans="1:1">
      <c r="A46" s="2">
        <v>0</v>
      </c>
    </row>
    <row r="47" spans="1:1">
      <c r="A47" s="2">
        <v>0</v>
      </c>
    </row>
    <row r="48" spans="1:1">
      <c r="A48" s="2">
        <v>0</v>
      </c>
    </row>
    <row r="49" spans="1:1">
      <c r="A49" s="2">
        <v>0</v>
      </c>
    </row>
    <row r="50" spans="1:1">
      <c r="A50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Devis</vt:lpstr>
      <vt:lpstr>mercuriale</vt:lpstr>
      <vt:lpstr>Item</vt:lpstr>
      <vt:lpstr>APERITIFS</vt:lpstr>
      <vt:lpstr>CAVE</vt:lpstr>
      <vt:lpstr>CHARCUTERIE</vt:lpstr>
      <vt:lpstr>DESSERTS</vt:lpstr>
      <vt:lpstr>FROMAGES</vt:lpstr>
      <vt:lpstr>FRUITS</vt:lpstr>
      <vt:lpstr>Item</vt:lpstr>
      <vt:lpstr>Pains</vt:lpstr>
      <vt:lpstr>POISSONNERIE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ludovic desby</cp:lastModifiedBy>
  <cp:lastPrinted>2025-01-24T10:39:19Z</cp:lastPrinted>
  <dcterms:created xsi:type="dcterms:W3CDTF">2008-10-18T13:00:49Z</dcterms:created>
  <dcterms:modified xsi:type="dcterms:W3CDTF">2025-01-26T09:54:53Z</dcterms:modified>
</cp:coreProperties>
</file>