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onta\Downloads\"/>
    </mc:Choice>
  </mc:AlternateContent>
  <xr:revisionPtr revIDLastSave="0" documentId="13_ncr:1_{034A250C-4E6A-4A7D-9325-564EAA02C71D}" xr6:coauthVersionLast="47" xr6:coauthVersionMax="47" xr10:uidLastSave="{00000000-0000-0000-0000-000000000000}"/>
  <bookViews>
    <workbookView minimized="1" xWindow="-25980" yWindow="2820" windowWidth="21600" windowHeight="11055" tabRatio="796" activeTab="2" xr2:uid="{00000000-000D-0000-FFFF-FFFF00000000}"/>
  </bookViews>
  <sheets>
    <sheet name="Accidents" sheetId="6" r:id="rId1"/>
    <sheet name="Indicateurs" sheetId="19" r:id="rId2"/>
    <sheet name="Indicateurs par zone" sheetId="24" r:id="rId3"/>
  </sheets>
  <definedNames>
    <definedName name="_xlnm._FilterDatabase" localSheetId="0" hidden="1">Accidents!$A$5:$AT$73</definedName>
  </definedNames>
  <calcPr calcId="191029"/>
  <pivotCaches>
    <pivotCache cacheId="0" r:id="rId4"/>
    <pivotCache cacheId="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24" l="1"/>
  <c r="J9" i="24"/>
  <c r="O11" i="19"/>
  <c r="N11" i="19"/>
  <c r="K15" i="19"/>
  <c r="M11" i="19"/>
  <c r="P11" i="19" s="1"/>
  <c r="I9" i="24"/>
  <c r="H9" i="24"/>
  <c r="H8" i="24"/>
  <c r="I8" i="24"/>
  <c r="M7" i="19"/>
  <c r="J15" i="19" l="1"/>
  <c r="J17" i="19" s="1"/>
  <c r="M3" i="19" s="1"/>
  <c r="P3" i="19" s="1"/>
  <c r="K17" i="19"/>
  <c r="O7" i="19" l="1"/>
  <c r="N7" i="19"/>
  <c r="P7" i="19"/>
  <c r="O3" i="19" l="1"/>
  <c r="N3" i="19"/>
</calcChain>
</file>

<file path=xl/sharedStrings.xml><?xml version="1.0" encoding="utf-8"?>
<sst xmlns="http://schemas.openxmlformats.org/spreadsheetml/2006/main" count="345" uniqueCount="157">
  <si>
    <t>Date</t>
  </si>
  <si>
    <t>Siège des blessures</t>
  </si>
  <si>
    <t>Causes principales des accidents</t>
  </si>
  <si>
    <t>Cause méthode de travail</t>
  </si>
  <si>
    <t>Cause comportement</t>
  </si>
  <si>
    <t>Victime</t>
  </si>
  <si>
    <t>Métier</t>
  </si>
  <si>
    <t>AAA</t>
  </si>
  <si>
    <t>JA</t>
  </si>
  <si>
    <t>ASA</t>
  </si>
  <si>
    <t>Soins</t>
  </si>
  <si>
    <t xml:space="preserve">Heure </t>
  </si>
  <si>
    <t>Circonstances</t>
  </si>
  <si>
    <t>Yeux</t>
  </si>
  <si>
    <t>Tête</t>
  </si>
  <si>
    <t>Bras</t>
  </si>
  <si>
    <t>Mains
Poignet</t>
  </si>
  <si>
    <t>Tronc
Dos</t>
  </si>
  <si>
    <t>Jambes</t>
  </si>
  <si>
    <t>Pied
Cheville</t>
  </si>
  <si>
    <t>Moyens humains (compétences métier)</t>
  </si>
  <si>
    <t>Méthode de travail</t>
  </si>
  <si>
    <t>Comportement</t>
  </si>
  <si>
    <t>Outillage et équipement</t>
  </si>
  <si>
    <t>Rangement / Aménagement poste de travail</t>
  </si>
  <si>
    <t>Gestes et postures</t>
  </si>
  <si>
    <t>Non respect consignes</t>
  </si>
  <si>
    <t>Non port EPI adaptés</t>
  </si>
  <si>
    <t>Inattention</t>
  </si>
  <si>
    <t>Précipitation</t>
  </si>
  <si>
    <t>Manque analyse situation</t>
  </si>
  <si>
    <t>Lieu</t>
  </si>
  <si>
    <t>14h30</t>
  </si>
  <si>
    <t>Commentaire</t>
  </si>
  <si>
    <t>17h40</t>
  </si>
  <si>
    <t>Coordination des activités</t>
  </si>
  <si>
    <t>13h20</t>
  </si>
  <si>
    <t>8h30</t>
  </si>
  <si>
    <t>12h20</t>
  </si>
  <si>
    <t>07h15</t>
  </si>
  <si>
    <t xml:space="preserve">commentaire général: </t>
  </si>
  <si>
    <t>18h00</t>
  </si>
  <si>
    <t>17h45</t>
  </si>
  <si>
    <t>Traj</t>
  </si>
  <si>
    <t>8h15</t>
  </si>
  <si>
    <t>18h20</t>
  </si>
  <si>
    <t>8h45</t>
  </si>
  <si>
    <t>8h40</t>
  </si>
  <si>
    <t>15h00</t>
  </si>
  <si>
    <t>10h15</t>
  </si>
  <si>
    <t>11h30</t>
  </si>
  <si>
    <t>Absence de méthode définie</t>
  </si>
  <si>
    <t>16h05</t>
  </si>
  <si>
    <t>Date de mise à jour:</t>
  </si>
  <si>
    <t xml:space="preserve">Heures travaillées sur les 12 derniers mois : </t>
  </si>
  <si>
    <t>09h30</t>
  </si>
  <si>
    <t>nb heures travaillées</t>
  </si>
  <si>
    <t>calculs 2022</t>
  </si>
  <si>
    <t>nb AAA</t>
  </si>
  <si>
    <t>nb ASA</t>
  </si>
  <si>
    <t>Nb JA</t>
  </si>
  <si>
    <t>Tg</t>
  </si>
  <si>
    <t>Tf1 (total)</t>
  </si>
  <si>
    <t>Tf (AAA)</t>
  </si>
  <si>
    <t>Plaque</t>
  </si>
  <si>
    <t>14h50</t>
  </si>
  <si>
    <t>15h30</t>
  </si>
  <si>
    <t>Date du dernier accident</t>
  </si>
  <si>
    <t>Étiquettes de lignes</t>
  </si>
  <si>
    <t>Total général</t>
  </si>
  <si>
    <t>Somme de AAA</t>
  </si>
  <si>
    <t>Somme de ASA</t>
  </si>
  <si>
    <t>Somme de JA</t>
  </si>
  <si>
    <t>08h10</t>
  </si>
  <si>
    <t>janv</t>
  </si>
  <si>
    <t>févr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</si>
  <si>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</si>
  <si>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</si>
  <si>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</si>
  <si>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</si>
  <si>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</si>
  <si>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</si>
  <si>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</si>
  <si>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</si>
  <si>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</si>
  <si>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AT total</t>
  </si>
  <si>
    <t>nb de JA</t>
  </si>
  <si>
    <t>TOUS SITES</t>
  </si>
  <si>
    <t>(vide)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</si>
  <si>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</si>
  <si>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</si>
  <si>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</si>
  <si>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</si>
  <si>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</si>
  <si>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</si>
  <si>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</si>
  <si>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</si>
  <si>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</si>
  <si>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</si>
  <si>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</si>
  <si>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</si>
  <si>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31/12/2022</t>
  </si>
  <si>
    <t>2022</t>
  </si>
  <si>
    <t>&lt;26/01/2022</t>
  </si>
  <si>
    <t>17h30</t>
  </si>
  <si>
    <t>9h30</t>
  </si>
  <si>
    <t xml:space="preserve">Environnement de travail </t>
  </si>
  <si>
    <t>08h20</t>
  </si>
  <si>
    <t>contrat</t>
  </si>
  <si>
    <t>07h45</t>
  </si>
  <si>
    <t>Tiers</t>
  </si>
  <si>
    <t>14h15</t>
  </si>
  <si>
    <t>12h00</t>
  </si>
  <si>
    <t>09H00</t>
  </si>
  <si>
    <t>08h00</t>
  </si>
  <si>
    <t>09h49</t>
  </si>
  <si>
    <t>05h45</t>
  </si>
  <si>
    <t>16h00</t>
  </si>
  <si>
    <t>06h00</t>
  </si>
  <si>
    <t>02H25</t>
  </si>
  <si>
    <t>13H45</t>
  </si>
  <si>
    <t>18H20</t>
  </si>
  <si>
    <t>10h00</t>
  </si>
  <si>
    <t>calculs 2023</t>
  </si>
  <si>
    <t>2023</t>
  </si>
  <si>
    <t>mars</t>
  </si>
  <si>
    <t>31/12/2023</t>
  </si>
  <si>
    <t xml:space="preserve">Tf </t>
  </si>
  <si>
    <t>19h00</t>
  </si>
  <si>
    <t>15h10</t>
  </si>
  <si>
    <t>COMMENTAIRE</t>
  </si>
  <si>
    <t>15h50</t>
  </si>
  <si>
    <t>09h20</t>
  </si>
  <si>
    <t>22h55</t>
  </si>
  <si>
    <t>23h00</t>
  </si>
  <si>
    <t>11h00</t>
  </si>
  <si>
    <t>Matériaux/tâches</t>
  </si>
  <si>
    <t>07h20</t>
  </si>
  <si>
    <t>07h30</t>
  </si>
  <si>
    <t>06h30</t>
  </si>
  <si>
    <t>18h50</t>
  </si>
  <si>
    <t>12h30</t>
  </si>
  <si>
    <t>02h10</t>
  </si>
  <si>
    <t>00h40</t>
  </si>
  <si>
    <t>17h00</t>
  </si>
  <si>
    <t>04h30</t>
  </si>
  <si>
    <t>06h10</t>
  </si>
  <si>
    <t>16h30</t>
  </si>
  <si>
    <t>06h20</t>
  </si>
  <si>
    <t>2024</t>
  </si>
  <si>
    <t>calculs 2024</t>
  </si>
  <si>
    <t>58844</t>
  </si>
  <si>
    <t>total</t>
  </si>
  <si>
    <t>zone 1</t>
  </si>
  <si>
    <t>zone 2</t>
  </si>
  <si>
    <t>zone 3</t>
  </si>
  <si>
    <t>zone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</si>
</sst>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40C]mmm\-yy;@"/>
  </numFmts>
  <fonts count="1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8"/>
      <color rgb="FF000000"/>
      <name val="Calibri"/>
      <family val="2"/>
    </font>
    <font>
      <sz val="14"/>
      <color theme="0" tint="-0.49998474074526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8"/>
      <color rgb="FFFFFFFF"/>
      <name val="Calibri"/>
      <family val="2"/>
    </font>
    <font>
      <sz val="8"/>
      <color theme="0"/>
      <name val="Calibri"/>
      <family val="2"/>
    </font>
    <font>
      <sz val="8"/>
      <name val="Calibri"/>
      <family val="2"/>
    </font>
    <font>
      <sz val="10"/>
      <name val="Calibri"/>
      <family val="2"/>
      <scheme val="minor"/>
    </font>
    <font>
      <b/>
      <sz val="11"/>
      <color rgb="FF000000"/>
      <name val="Calibri"/>
      <family val="2"/>
    </font>
    <font>
      <sz val="9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99"/>
        <bgColor rgb="FFFFFF99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  <fill>
      <patternFill patternType="solid">
        <fgColor rgb="FFC00000"/>
        <bgColor rgb="FFC00000"/>
      </patternFill>
    </fill>
    <fill>
      <patternFill patternType="solid">
        <fgColor rgb="FFFFC7CE"/>
        <bgColor rgb="FFFFC7CE"/>
      </patternFill>
    </fill>
    <fill>
      <patternFill patternType="solid">
        <fgColor rgb="FFFF0000"/>
        <bgColor rgb="FFFF0000"/>
      </patternFill>
    </fill>
    <fill>
      <patternFill patternType="solid">
        <fgColor rgb="FFA6A6A6"/>
        <bgColor rgb="FFA6A6A6"/>
      </patternFill>
    </fill>
    <fill>
      <patternFill patternType="solid">
        <fgColor rgb="FF70AD47"/>
        <bgColor rgb="FF70AD47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rgb="FF005953"/>
      </patternFill>
    </fill>
  </fills>
  <borders count="9">
    <border>
      <left/>
      <right/>
      <top/>
      <bottom/>
      <diagonal/>
    </border>
    <border>
      <left/>
      <right style="thin">
        <color rgb="FF333300"/>
      </right>
      <top style="thin">
        <color rgb="FF333300"/>
      </top>
      <bottom style="thin">
        <color rgb="FF333300"/>
      </bottom>
      <diagonal/>
    </border>
    <border>
      <left style="thin">
        <color rgb="FF333300"/>
      </left>
      <right/>
      <top style="thin">
        <color rgb="FF333300"/>
      </top>
      <bottom style="thin">
        <color rgb="FF3333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333300"/>
      </right>
      <top style="thin">
        <color rgb="FF333300"/>
      </top>
      <bottom style="thin">
        <color rgb="FF333300"/>
      </bottom>
      <diagonal/>
    </border>
    <border>
      <left/>
      <right/>
      <top style="thin">
        <color rgb="FF333300"/>
      </top>
      <bottom style="thin">
        <color rgb="FF3333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3">
    <xf numFmtId="0" fontId="0" fillId="0" borderId="0"/>
    <xf numFmtId="9" fontId="1" fillId="0" borderId="0" applyFont="0" applyFill="0" applyBorder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2" fillId="7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3" borderId="0" applyNumberFormat="0" applyFont="0" applyBorder="0" applyAlignment="0" applyProtection="0"/>
  </cellStyleXfs>
  <cellXfs count="80">
    <xf numFmtId="0" fontId="0" fillId="0" borderId="0" xfId="0"/>
    <xf numFmtId="0" fontId="5" fillId="0" borderId="0" xfId="0" applyFont="1"/>
    <xf numFmtId="0" fontId="5" fillId="0" borderId="0" xfId="0" applyFont="1" applyAlignment="1" applyProtection="1">
      <alignment horizontal="center" vertical="center"/>
      <protection locked="0"/>
    </xf>
    <xf numFmtId="14" fontId="5" fillId="0" borderId="0" xfId="0" applyNumberFormat="1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2" fontId="5" fillId="0" borderId="0" xfId="0" applyNumberFormat="1" applyFont="1" applyAlignment="1" applyProtection="1">
      <alignment horizontal="center" vertical="center"/>
      <protection locked="0"/>
    </xf>
    <xf numFmtId="2" fontId="0" fillId="0" borderId="0" xfId="0" applyNumberFormat="1"/>
    <xf numFmtId="49" fontId="0" fillId="0" borderId="0" xfId="0" applyNumberFormat="1"/>
    <xf numFmtId="0" fontId="0" fillId="0" borderId="3" xfId="0" applyBorder="1"/>
    <xf numFmtId="1" fontId="0" fillId="0" borderId="0" xfId="0" applyNumberFormat="1"/>
    <xf numFmtId="0" fontId="8" fillId="14" borderId="3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 wrapText="1"/>
    </xf>
    <xf numFmtId="0" fontId="8" fillId="14" borderId="3" xfId="0" applyFont="1" applyFill="1" applyBorder="1" applyAlignment="1">
      <alignment vertical="center" wrapText="1"/>
    </xf>
    <xf numFmtId="0" fontId="5" fillId="1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8" fillId="14" borderId="7" xfId="0" applyFont="1" applyFill="1" applyBorder="1" applyAlignment="1">
      <alignment vertical="center"/>
    </xf>
    <xf numFmtId="0" fontId="10" fillId="14" borderId="7" xfId="0" applyFont="1" applyFill="1" applyBorder="1" applyAlignment="1">
      <alignment vertical="center"/>
    </xf>
    <xf numFmtId="49" fontId="0" fillId="0" borderId="3" xfId="0" applyNumberFormat="1" applyBorder="1"/>
    <xf numFmtId="2" fontId="0" fillId="0" borderId="3" xfId="0" applyNumberFormat="1" applyBorder="1"/>
    <xf numFmtId="1" fontId="0" fillId="0" borderId="3" xfId="0" applyNumberFormat="1" applyBorder="1"/>
    <xf numFmtId="0" fontId="8" fillId="13" borderId="6" xfId="0" applyFont="1" applyFill="1" applyBorder="1" applyAlignment="1">
      <alignment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14" fontId="11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4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165" fontId="3" fillId="0" borderId="0" xfId="0" applyNumberFormat="1" applyFont="1" applyAlignment="1" applyProtection="1">
      <alignment horizontal="center" vertical="center"/>
      <protection locked="0"/>
    </xf>
    <xf numFmtId="2" fontId="3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5" fillId="0" borderId="3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>
      <alignment horizontal="center" vertical="center"/>
    </xf>
    <xf numFmtId="0" fontId="5" fillId="13" borderId="0" xfId="0" applyFont="1" applyFill="1"/>
    <xf numFmtId="0" fontId="9" fillId="13" borderId="6" xfId="0" applyFont="1" applyFill="1" applyBorder="1" applyAlignment="1">
      <alignment vertical="center"/>
    </xf>
    <xf numFmtId="0" fontId="8" fillId="13" borderId="3" xfId="0" applyFont="1" applyFill="1" applyBorder="1" applyAlignment="1">
      <alignment horizontal="center" vertical="center"/>
    </xf>
    <xf numFmtId="0" fontId="5" fillId="13" borderId="0" xfId="0" applyFont="1" applyFill="1" applyAlignment="1" applyProtection="1">
      <alignment horizontal="center" vertical="center"/>
      <protection locked="0"/>
    </xf>
    <xf numFmtId="14" fontId="5" fillId="13" borderId="0" xfId="0" applyNumberFormat="1" applyFont="1" applyFill="1" applyAlignment="1" applyProtection="1">
      <alignment horizontal="center" vertical="center"/>
      <protection locked="0"/>
    </xf>
    <xf numFmtId="165" fontId="5" fillId="13" borderId="0" xfId="0" applyNumberFormat="1" applyFont="1" applyFill="1" applyAlignment="1" applyProtection="1">
      <alignment horizontal="center" vertical="center"/>
      <protection locked="0"/>
    </xf>
    <xf numFmtId="2" fontId="5" fillId="13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Font="1"/>
    <xf numFmtId="0" fontId="9" fillId="13" borderId="3" xfId="0" applyFont="1" applyFill="1" applyBorder="1" applyAlignment="1">
      <alignment horizontal="center"/>
    </xf>
    <xf numFmtId="0" fontId="9" fillId="13" borderId="3" xfId="0" applyFont="1" applyFill="1" applyBorder="1" applyAlignment="1">
      <alignment horizontal="center" vertical="center"/>
    </xf>
    <xf numFmtId="0" fontId="8" fillId="14" borderId="6" xfId="0" applyFont="1" applyFill="1" applyBorder="1" applyAlignment="1">
      <alignment horizontal="center" vertical="center"/>
    </xf>
    <xf numFmtId="0" fontId="8" fillId="14" borderId="7" xfId="0" applyFont="1" applyFill="1" applyBorder="1" applyAlignment="1">
      <alignment horizontal="center" vertical="center"/>
    </xf>
    <xf numFmtId="0" fontId="8" fillId="13" borderId="6" xfId="0" applyFont="1" applyFill="1" applyBorder="1" applyAlignment="1">
      <alignment horizontal="center" vertical="center" wrapText="1"/>
    </xf>
    <xf numFmtId="0" fontId="8" fillId="13" borderId="7" xfId="0" applyFont="1" applyFill="1" applyBorder="1" applyAlignment="1">
      <alignment horizontal="center" vertical="center" wrapText="1"/>
    </xf>
    <xf numFmtId="0" fontId="0" fillId="0" borderId="0" xfId="0" applyNumberFormat="1"/>
    <xf numFmtId="0" fontId="16" fillId="0" borderId="0" xfId="0" applyFont="1" applyAlignment="1">
      <alignment horizontal="left" indent="2"/>
    </xf>
    <xf numFmtId="0" fontId="16" fillId="0" borderId="0" xfId="0" applyNumberFormat="1" applyFont="1"/>
    <xf numFmtId="0" fontId="17" fillId="0" borderId="0" xfId="0" applyFont="1" applyAlignment="1">
      <alignment horizontal="left" indent="2"/>
    </xf>
    <xf numFmtId="0" fontId="17" fillId="0" borderId="0" xfId="0" applyNumberFormat="1" applyFont="1"/>
  </cellXfs>
  <cellStyles count="113">
    <cellStyle name="cf1" xfId="2" xr:uid="{00000000-0005-0000-0000-000000000000}"/>
    <cellStyle name="cf10" xfId="3" xr:uid="{00000000-0005-0000-0000-000001000000}"/>
    <cellStyle name="cf100" xfId="4" xr:uid="{00000000-0005-0000-0000-000002000000}"/>
    <cellStyle name="cf101" xfId="5" xr:uid="{00000000-0005-0000-0000-000003000000}"/>
    <cellStyle name="cf102" xfId="6" xr:uid="{00000000-0005-0000-0000-000004000000}"/>
    <cellStyle name="cf103" xfId="7" xr:uid="{00000000-0005-0000-0000-000005000000}"/>
    <cellStyle name="cf104" xfId="8" xr:uid="{00000000-0005-0000-0000-000006000000}"/>
    <cellStyle name="cf105" xfId="9" xr:uid="{00000000-0005-0000-0000-000007000000}"/>
    <cellStyle name="cf106" xfId="10" xr:uid="{00000000-0005-0000-0000-000008000000}"/>
    <cellStyle name="cf107" xfId="11" xr:uid="{00000000-0005-0000-0000-000009000000}"/>
    <cellStyle name="cf108" xfId="12" xr:uid="{00000000-0005-0000-0000-00000A000000}"/>
    <cellStyle name="cf109" xfId="13" xr:uid="{00000000-0005-0000-0000-00000B000000}"/>
    <cellStyle name="cf11" xfId="14" xr:uid="{00000000-0005-0000-0000-00000C000000}"/>
    <cellStyle name="cf110" xfId="15" xr:uid="{00000000-0005-0000-0000-00000D000000}"/>
    <cellStyle name="cf111" xfId="16" xr:uid="{00000000-0005-0000-0000-00000E000000}"/>
    <cellStyle name="cf12" xfId="17" xr:uid="{00000000-0005-0000-0000-00000F000000}"/>
    <cellStyle name="cf13" xfId="18" xr:uid="{00000000-0005-0000-0000-000010000000}"/>
    <cellStyle name="cf14" xfId="19" xr:uid="{00000000-0005-0000-0000-000011000000}"/>
    <cellStyle name="cf15" xfId="20" xr:uid="{00000000-0005-0000-0000-000012000000}"/>
    <cellStyle name="cf16" xfId="21" xr:uid="{00000000-0005-0000-0000-000013000000}"/>
    <cellStyle name="cf17" xfId="22" xr:uid="{00000000-0005-0000-0000-000014000000}"/>
    <cellStyle name="cf18" xfId="23" xr:uid="{00000000-0005-0000-0000-000015000000}"/>
    <cellStyle name="cf19" xfId="24" xr:uid="{00000000-0005-0000-0000-000016000000}"/>
    <cellStyle name="cf2" xfId="25" xr:uid="{00000000-0005-0000-0000-000017000000}"/>
    <cellStyle name="cf20" xfId="26" xr:uid="{00000000-0005-0000-0000-000018000000}"/>
    <cellStyle name="cf21" xfId="27" xr:uid="{00000000-0005-0000-0000-000019000000}"/>
    <cellStyle name="cf22" xfId="28" xr:uid="{00000000-0005-0000-0000-00001A000000}"/>
    <cellStyle name="cf23" xfId="29" xr:uid="{00000000-0005-0000-0000-00001B000000}"/>
    <cellStyle name="cf24" xfId="30" xr:uid="{00000000-0005-0000-0000-00001C000000}"/>
    <cellStyle name="cf25" xfId="31" xr:uid="{00000000-0005-0000-0000-00001D000000}"/>
    <cellStyle name="cf26" xfId="32" xr:uid="{00000000-0005-0000-0000-00001E000000}"/>
    <cellStyle name="cf27" xfId="33" xr:uid="{00000000-0005-0000-0000-00001F000000}"/>
    <cellStyle name="cf28" xfId="34" xr:uid="{00000000-0005-0000-0000-000020000000}"/>
    <cellStyle name="cf29" xfId="35" xr:uid="{00000000-0005-0000-0000-000021000000}"/>
    <cellStyle name="cf3" xfId="36" xr:uid="{00000000-0005-0000-0000-000022000000}"/>
    <cellStyle name="cf30" xfId="37" xr:uid="{00000000-0005-0000-0000-000023000000}"/>
    <cellStyle name="cf31" xfId="38" xr:uid="{00000000-0005-0000-0000-000024000000}"/>
    <cellStyle name="cf32" xfId="39" xr:uid="{00000000-0005-0000-0000-000025000000}"/>
    <cellStyle name="cf33" xfId="40" xr:uid="{00000000-0005-0000-0000-000026000000}"/>
    <cellStyle name="cf34" xfId="41" xr:uid="{00000000-0005-0000-0000-000027000000}"/>
    <cellStyle name="cf35" xfId="42" xr:uid="{00000000-0005-0000-0000-000028000000}"/>
    <cellStyle name="cf36" xfId="43" xr:uid="{00000000-0005-0000-0000-000029000000}"/>
    <cellStyle name="cf37" xfId="44" xr:uid="{00000000-0005-0000-0000-00002A000000}"/>
    <cellStyle name="cf38" xfId="45" xr:uid="{00000000-0005-0000-0000-00002B000000}"/>
    <cellStyle name="cf39" xfId="46" xr:uid="{00000000-0005-0000-0000-00002C000000}"/>
    <cellStyle name="cf4" xfId="47" xr:uid="{00000000-0005-0000-0000-00002D000000}"/>
    <cellStyle name="cf40" xfId="48" xr:uid="{00000000-0005-0000-0000-00002E000000}"/>
    <cellStyle name="cf41" xfId="49" xr:uid="{00000000-0005-0000-0000-00002F000000}"/>
    <cellStyle name="cf42" xfId="50" xr:uid="{00000000-0005-0000-0000-000030000000}"/>
    <cellStyle name="cf43" xfId="51" xr:uid="{00000000-0005-0000-0000-000031000000}"/>
    <cellStyle name="cf44" xfId="52" xr:uid="{00000000-0005-0000-0000-000032000000}"/>
    <cellStyle name="cf45" xfId="53" xr:uid="{00000000-0005-0000-0000-000033000000}"/>
    <cellStyle name="cf46" xfId="54" xr:uid="{00000000-0005-0000-0000-000034000000}"/>
    <cellStyle name="cf47" xfId="55" xr:uid="{00000000-0005-0000-0000-000035000000}"/>
    <cellStyle name="cf48" xfId="56" xr:uid="{00000000-0005-0000-0000-000036000000}"/>
    <cellStyle name="cf49" xfId="57" xr:uid="{00000000-0005-0000-0000-000037000000}"/>
    <cellStyle name="cf5" xfId="58" xr:uid="{00000000-0005-0000-0000-000038000000}"/>
    <cellStyle name="cf50" xfId="59" xr:uid="{00000000-0005-0000-0000-000039000000}"/>
    <cellStyle name="cf51" xfId="60" xr:uid="{00000000-0005-0000-0000-00003A000000}"/>
    <cellStyle name="cf52" xfId="61" xr:uid="{00000000-0005-0000-0000-00003B000000}"/>
    <cellStyle name="cf53" xfId="62" xr:uid="{00000000-0005-0000-0000-00003C000000}"/>
    <cellStyle name="cf54" xfId="63" xr:uid="{00000000-0005-0000-0000-00003D000000}"/>
    <cellStyle name="cf55" xfId="64" xr:uid="{00000000-0005-0000-0000-00003E000000}"/>
    <cellStyle name="cf56" xfId="65" xr:uid="{00000000-0005-0000-0000-00003F000000}"/>
    <cellStyle name="cf57" xfId="66" xr:uid="{00000000-0005-0000-0000-000040000000}"/>
    <cellStyle name="cf58" xfId="67" xr:uid="{00000000-0005-0000-0000-000041000000}"/>
    <cellStyle name="cf59" xfId="68" xr:uid="{00000000-0005-0000-0000-000042000000}"/>
    <cellStyle name="cf6" xfId="69" xr:uid="{00000000-0005-0000-0000-000043000000}"/>
    <cellStyle name="cf60" xfId="70" xr:uid="{00000000-0005-0000-0000-000044000000}"/>
    <cellStyle name="cf61" xfId="71" xr:uid="{00000000-0005-0000-0000-000045000000}"/>
    <cellStyle name="cf62" xfId="72" xr:uid="{00000000-0005-0000-0000-000046000000}"/>
    <cellStyle name="cf63" xfId="73" xr:uid="{00000000-0005-0000-0000-000047000000}"/>
    <cellStyle name="cf64" xfId="74" xr:uid="{00000000-0005-0000-0000-000048000000}"/>
    <cellStyle name="cf65" xfId="75" xr:uid="{00000000-0005-0000-0000-000049000000}"/>
    <cellStyle name="cf66" xfId="76" xr:uid="{00000000-0005-0000-0000-00004A000000}"/>
    <cellStyle name="cf67" xfId="77" xr:uid="{00000000-0005-0000-0000-00004B000000}"/>
    <cellStyle name="cf68" xfId="78" xr:uid="{00000000-0005-0000-0000-00004C000000}"/>
    <cellStyle name="cf69" xfId="79" xr:uid="{00000000-0005-0000-0000-00004D000000}"/>
    <cellStyle name="cf7" xfId="80" xr:uid="{00000000-0005-0000-0000-00004E000000}"/>
    <cellStyle name="cf70" xfId="81" xr:uid="{00000000-0005-0000-0000-00004F000000}"/>
    <cellStyle name="cf71" xfId="82" xr:uid="{00000000-0005-0000-0000-000050000000}"/>
    <cellStyle name="cf72" xfId="83" xr:uid="{00000000-0005-0000-0000-000051000000}"/>
    <cellStyle name="cf73" xfId="84" xr:uid="{00000000-0005-0000-0000-000052000000}"/>
    <cellStyle name="cf74" xfId="85" xr:uid="{00000000-0005-0000-0000-000053000000}"/>
    <cellStyle name="cf75" xfId="86" xr:uid="{00000000-0005-0000-0000-000054000000}"/>
    <cellStyle name="cf76" xfId="87" xr:uid="{00000000-0005-0000-0000-000055000000}"/>
    <cellStyle name="cf77" xfId="88" xr:uid="{00000000-0005-0000-0000-000056000000}"/>
    <cellStyle name="cf78" xfId="89" xr:uid="{00000000-0005-0000-0000-000057000000}"/>
    <cellStyle name="cf79" xfId="90" xr:uid="{00000000-0005-0000-0000-000058000000}"/>
    <cellStyle name="cf8" xfId="91" xr:uid="{00000000-0005-0000-0000-000059000000}"/>
    <cellStyle name="cf80" xfId="92" xr:uid="{00000000-0005-0000-0000-00005A000000}"/>
    <cellStyle name="cf81" xfId="93" xr:uid="{00000000-0005-0000-0000-00005B000000}"/>
    <cellStyle name="cf82" xfId="94" xr:uid="{00000000-0005-0000-0000-00005C000000}"/>
    <cellStyle name="cf83" xfId="95" xr:uid="{00000000-0005-0000-0000-00005D000000}"/>
    <cellStyle name="cf84" xfId="96" xr:uid="{00000000-0005-0000-0000-00005E000000}"/>
    <cellStyle name="cf85" xfId="97" xr:uid="{00000000-0005-0000-0000-00005F000000}"/>
    <cellStyle name="cf86" xfId="98" xr:uid="{00000000-0005-0000-0000-000060000000}"/>
    <cellStyle name="cf87" xfId="99" xr:uid="{00000000-0005-0000-0000-000061000000}"/>
    <cellStyle name="cf88" xfId="100" xr:uid="{00000000-0005-0000-0000-000062000000}"/>
    <cellStyle name="cf89" xfId="101" xr:uid="{00000000-0005-0000-0000-000063000000}"/>
    <cellStyle name="cf9" xfId="102" xr:uid="{00000000-0005-0000-0000-000064000000}"/>
    <cellStyle name="cf90" xfId="103" xr:uid="{00000000-0005-0000-0000-000065000000}"/>
    <cellStyle name="cf91" xfId="104" xr:uid="{00000000-0005-0000-0000-000066000000}"/>
    <cellStyle name="cf92" xfId="105" xr:uid="{00000000-0005-0000-0000-000067000000}"/>
    <cellStyle name="cf93" xfId="106" xr:uid="{00000000-0005-0000-0000-000068000000}"/>
    <cellStyle name="cf94" xfId="107" xr:uid="{00000000-0005-0000-0000-000069000000}"/>
    <cellStyle name="cf95" xfId="108" xr:uid="{00000000-0005-0000-0000-00006A000000}"/>
    <cellStyle name="cf96" xfId="109" xr:uid="{00000000-0005-0000-0000-00006B000000}"/>
    <cellStyle name="cf97" xfId="110" xr:uid="{00000000-0005-0000-0000-00006C000000}"/>
    <cellStyle name="cf98" xfId="111" xr:uid="{00000000-0005-0000-0000-00006D000000}"/>
    <cellStyle name="cf99" xfId="112" xr:uid="{00000000-0005-0000-0000-00006E000000}"/>
    <cellStyle name="Normal" xfId="0" builtinId="0" customBuiltin="1"/>
    <cellStyle name="Pourcentage" xfId="1" builtinId="5" customBuiltin="1"/>
  </cellStyles>
  <dxfs count="6">
    <dxf>
      <font>
        <color rgb="FFFF0000"/>
      </font>
    </dxf>
    <dxf>
      <font>
        <color auto="1"/>
      </font>
    </dxf>
    <dxf>
      <font>
        <color rgb="FFFF0000"/>
      </font>
    </dxf>
    <dxf>
      <font>
        <color auto="1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7C80"/>
      <color rgb="FF005953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lotte BAUDOUIN" refreshedDate="45681.429386458331" createdVersion="8" refreshedVersion="8" minRefreshableVersion="3" recordCount="86" xr:uid="{EE929341-62FC-4840-B61B-06CCFDB1790C}">
  <cacheSource type="worksheet">
    <worksheetSource ref="B5:M73" sheet="Accidents"/>
  </cacheSource>
  <cacheFields count="14">
    <cacheField name="Date" numFmtId="0">
      <sharedItems containsNonDate="0" containsDate="1" containsString="0" containsBlank="1" minDate="2022-01-26T00:00:00" maxDate="2024-12-14T00:00:00" count="82">
        <m/>
        <d v="2022-01-26T00:00:00"/>
        <d v="2022-02-03T00:00:00"/>
        <d v="2022-02-11T00:00:00"/>
        <d v="2022-02-26T00:00:00"/>
        <d v="2022-04-27T00:00:00"/>
        <d v="2022-05-02T00:00:00"/>
        <d v="2022-05-10T00:00:00"/>
        <d v="2022-05-30T00:00:00"/>
        <d v="2022-06-01T00:00:00"/>
        <d v="2022-06-02T00:00:00"/>
        <d v="2022-07-08T00:00:00"/>
        <d v="2022-07-11T00:00:00"/>
        <d v="2022-08-01T00:00:00"/>
        <d v="2022-02-08T00:00:00"/>
        <d v="2022-08-12T00:00:00"/>
        <d v="2022-08-25T00:00:00"/>
        <d v="2022-09-21T00:00:00"/>
        <d v="2022-09-27T00:00:00"/>
        <d v="2022-10-05T00:00:00"/>
        <d v="2022-10-06T00:00:00"/>
        <d v="2022-10-13T00:00:00"/>
        <d v="2022-11-08T00:00:00"/>
        <d v="2022-11-25T00:00:00"/>
        <d v="2022-12-01T00:00:00"/>
        <d v="2022-12-12T00:00:00"/>
        <d v="2023-01-05T00:00:00"/>
        <d v="2023-01-10T00:00:00"/>
        <d v="2023-02-11T00:00:00"/>
        <d v="2023-02-13T00:00:00"/>
        <d v="2023-03-09T00:00:00"/>
        <d v="2023-03-18T00:00:00"/>
        <d v="2023-03-20T00:00:00"/>
        <d v="2023-03-29T00:00:00"/>
        <d v="2023-03-30T00:00:00"/>
        <d v="2023-04-11T00:00:00"/>
        <d v="2023-04-04T00:00:00"/>
        <d v="2023-04-18T00:00:00"/>
        <d v="2023-05-15T00:00:00"/>
        <d v="2023-06-12T00:00:00"/>
        <d v="2023-06-13T00:00:00"/>
        <d v="2023-06-23T00:00:00"/>
        <d v="2023-08-10T00:00:00"/>
        <d v="2023-09-14T00:00:00"/>
        <d v="2023-10-02T00:00:00"/>
        <d v="2023-10-10T00:00:00"/>
        <d v="2023-10-17T00:00:00"/>
        <d v="2023-11-02T00:00:00"/>
        <d v="2023-11-23T00:00:00"/>
        <d v="2023-12-07T00:00:00"/>
        <d v="2023-12-12T00:00:00"/>
        <d v="2024-01-02T00:00:00"/>
        <d v="2024-01-31T00:00:00"/>
        <d v="2024-02-21T00:00:00"/>
        <d v="2024-03-08T00:00:00"/>
        <d v="2024-03-06T00:00:00"/>
        <d v="2024-03-23T00:00:00"/>
        <d v="2024-03-29T00:00:00"/>
        <d v="2024-04-05T00:00:00"/>
        <d v="2024-04-08T00:00:00"/>
        <d v="2024-04-15T00:00:00"/>
        <d v="2024-04-16T00:00:00"/>
        <d v="2024-04-25T00:00:00"/>
        <d v="2024-05-17T00:00:00"/>
        <d v="2024-05-23T00:00:00"/>
        <d v="2024-05-30T00:00:00"/>
        <d v="2024-06-06T00:00:00"/>
        <d v="2024-07-05T00:00:00"/>
        <d v="2024-07-07T00:00:00"/>
        <d v="2024-07-12T00:00:00"/>
        <d v="2024-07-31T00:00:00"/>
        <d v="2024-07-24T00:00:00"/>
        <d v="2024-08-01T00:00:00"/>
        <d v="2024-08-09T00:00:00"/>
        <d v="2024-09-14T00:00:00"/>
        <d v="2024-09-24T00:00:00"/>
        <d v="2024-09-26T00:00:00"/>
        <d v="2024-10-21T00:00:00"/>
        <d v="2024-11-13T00:00:00"/>
        <d v="2024-11-15T00:00:00"/>
        <d v="2024-12-04T00:00:00"/>
        <d v="2024-12-13T00:00:00"/>
      </sharedItems>
      <fieldGroup par="13" base="0">
        <rangePr groupBy="months" startDate="2022-01-26T00:00:00" endDate="2024-12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24"/>
        </groupItems>
      </fieldGroup>
    </cacheField>
    <cacheField name="Heure " numFmtId="0">
      <sharedItems containsBlank="1"/>
    </cacheField>
    <cacheField name="Lieu" numFmtId="0">
      <sharedItems containsNonDate="0" containsString="0" containsBlank="1"/>
    </cacheField>
    <cacheField name="Plaque" numFmtId="0">
      <sharedItems containsBlank="1" containsMixedTypes="1" containsNumber="1" containsInteger="1" minValue="5" maxValue="5"/>
    </cacheField>
    <cacheField name="Victime" numFmtId="0">
      <sharedItems containsNonDate="0" containsString="0" containsBlank="1"/>
    </cacheField>
    <cacheField name="contrat" numFmtId="0">
      <sharedItems containsBlank="1"/>
    </cacheField>
    <cacheField name="Métier" numFmtId="0">
      <sharedItems containsBlank="1"/>
    </cacheField>
    <cacheField name="AAA" numFmtId="0">
      <sharedItems containsString="0" containsBlank="1" containsNumber="1" containsInteger="1" minValue="1" maxValue="32"/>
    </cacheField>
    <cacheField name="JA" numFmtId="0">
      <sharedItems containsString="0" containsBlank="1" containsNumber="1" containsInteger="1" minValue="1" maxValue="938"/>
    </cacheField>
    <cacheField name="ASA" numFmtId="0">
      <sharedItems containsString="0" containsBlank="1" containsNumber="1" containsInteger="1" minValue="1" maxValue="1"/>
    </cacheField>
    <cacheField name="Soins" numFmtId="0">
      <sharedItems containsNonDate="0" containsString="0" containsBlank="1"/>
    </cacheField>
    <cacheField name="Traj" numFmtId="0">
      <sharedItems containsString="0" containsBlank="1" containsNumber="1" containsInteger="1" minValue="1" maxValue="1"/>
    </cacheField>
    <cacheField name="Champ1" numFmtId="0" formula="AAA+ASA" databaseField="0"/>
    <cacheField name="Années" numFmtId="0" databaseField="0">
      <fieldGroup base="0">
        <rangePr groupBy="years" startDate="2022-01-26T00:00:00" endDate="2024-12-14T00:00:00"/>
        <groupItems count="5">
          <s v="&lt;26/01/2022"/>
          <s v="2022"/>
          <s v="2023"/>
          <s v="2024"/>
          <s v="&gt;14/1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rlotte BAUDOUIN" refreshedDate="45681.433049074076" createdVersion="8" refreshedVersion="8" minRefreshableVersion="3" recordCount="69" xr:uid="{AF310E8B-32A5-49B9-940E-F7AFE61E0C51}">
  <cacheSource type="worksheet">
    <worksheetSource ref="B5:M74" sheet="Accidents"/>
  </cacheSource>
  <cacheFields count="14">
    <cacheField name="Date" numFmtId="0">
      <sharedItems containsNonDate="0" containsDate="1" containsString="0" containsBlank="1" minDate="2022-01-26T00:00:00" maxDate="2024-12-14T00:00:00" count="66">
        <m/>
        <d v="2022-01-26T00:00:00"/>
        <d v="2022-02-03T00:00:00"/>
        <d v="2022-02-11T00:00:00"/>
        <d v="2022-02-26T00:00:00"/>
        <d v="2022-04-27T00:00:00"/>
        <d v="2022-05-02T00:00:00"/>
        <d v="2022-05-10T00:00:00"/>
        <d v="2022-05-30T00:00:00"/>
        <d v="2022-06-01T00:00:00"/>
        <d v="2022-06-02T00:00:00"/>
        <d v="2022-07-08T00:00:00"/>
        <d v="2022-07-11T00:00:00"/>
        <d v="2022-08-01T00:00:00"/>
        <d v="2022-02-08T00:00:00"/>
        <d v="2022-08-12T00:00:00"/>
        <d v="2022-10-05T00:00:00"/>
        <d v="2022-10-06T00:00:00"/>
        <d v="2022-10-13T00:00:00"/>
        <d v="2022-11-08T00:00:00"/>
        <d v="2022-11-25T00:00:00"/>
        <d v="2022-12-01T00:00:00"/>
        <d v="2022-12-12T00:00:00"/>
        <d v="2023-02-11T00:00:00"/>
        <d v="2023-02-13T00:00:00"/>
        <d v="2023-03-18T00:00:00"/>
        <d v="2023-03-20T00:00:00"/>
        <d v="2023-03-29T00:00:00"/>
        <d v="2023-03-30T00:00:00"/>
        <d v="2023-04-18T00:00:00"/>
        <d v="2023-05-15T00:00:00"/>
        <d v="2023-06-12T00:00:00"/>
        <d v="2023-06-23T00:00:00"/>
        <d v="2023-08-10T00:00:00"/>
        <d v="2023-10-02T00:00:00"/>
        <d v="2023-10-17T00:00:00"/>
        <d v="2023-11-02T00:00:00"/>
        <d v="2023-11-23T00:00:00"/>
        <d v="2023-12-07T00:00:00"/>
        <d v="2023-12-12T00:00:00"/>
        <d v="2024-01-02T00:00:00"/>
        <d v="2024-01-31T00:00:00"/>
        <d v="2024-02-21T00:00:00"/>
        <d v="2024-03-06T00:00:00"/>
        <d v="2024-03-23T00:00:00"/>
        <d v="2024-03-29T00:00:00"/>
        <d v="2024-04-05T00:00:00"/>
        <d v="2024-04-15T00:00:00"/>
        <d v="2024-04-16T00:00:00"/>
        <d v="2024-04-25T00:00:00"/>
        <d v="2024-05-17T00:00:00"/>
        <d v="2024-05-23T00:00:00"/>
        <d v="2024-05-30T00:00:00"/>
        <d v="2024-06-06T00:00:00"/>
        <d v="2024-07-05T00:00:00"/>
        <d v="2024-07-12T00:00:00"/>
        <d v="2024-07-31T00:00:00"/>
        <d v="2024-07-24T00:00:00"/>
        <d v="2024-08-01T00:00:00"/>
        <d v="2024-08-09T00:00:00"/>
        <d v="2024-09-14T00:00:00"/>
        <d v="2024-09-26T00:00:00"/>
        <d v="2024-10-21T00:00:00"/>
        <d v="2024-11-13T00:00:00"/>
        <d v="2024-12-04T00:00:00"/>
        <d v="2024-12-13T00:00:00"/>
      </sharedItems>
      <fieldGroup par="13" base="0">
        <rangePr groupBy="months" startDate="2022-01-26T00:00:00" endDate="2024-12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24"/>
        </groupItems>
      </fieldGroup>
    </cacheField>
    <cacheField name="Heure " numFmtId="0">
      <sharedItems containsBlank="1"/>
    </cacheField>
    <cacheField name="Lieu" numFmtId="0">
      <sharedItems containsNonDate="0" containsString="0" containsBlank="1"/>
    </cacheField>
    <cacheField name="Plaque" numFmtId="0">
      <sharedItems containsBlank="1" containsMixedTypes="1" containsNumber="1" containsInteger="1" minValue="5" maxValue="5" count="6">
        <m/>
        <s v="zone 2"/>
        <s v="zone 1"/>
        <s v="zone 3"/>
        <s v="zone 4"/>
        <n v="5" u="1"/>
      </sharedItems>
    </cacheField>
    <cacheField name="Victime" numFmtId="0">
      <sharedItems containsNonDate="0" containsString="0" containsBlank="1"/>
    </cacheField>
    <cacheField name="contrat" numFmtId="0">
      <sharedItems containsNonDate="0" containsString="0" containsBlank="1"/>
    </cacheField>
    <cacheField name="Métier" numFmtId="0">
      <sharedItems containsNonDate="0" containsString="0" containsBlank="1"/>
    </cacheField>
    <cacheField name="AAA" numFmtId="0">
      <sharedItems containsString="0" containsBlank="1" containsNumber="1" containsInteger="1" minValue="1" maxValue="32"/>
    </cacheField>
    <cacheField name="JA" numFmtId="0">
      <sharedItems containsString="0" containsBlank="1" containsNumber="1" containsInteger="1" minValue="1" maxValue="938"/>
    </cacheField>
    <cacheField name="ASA" numFmtId="0">
      <sharedItems containsString="0" containsBlank="1" containsNumber="1" containsInteger="1" minValue="1" maxValue="1"/>
    </cacheField>
    <cacheField name="Soins" numFmtId="0">
      <sharedItems containsNonDate="0" containsString="0" containsBlank="1"/>
    </cacheField>
    <cacheField name="Traj" numFmtId="0">
      <sharedItems containsString="0" containsBlank="1" containsNumber="1" containsInteger="1" minValue="1" maxValue="1"/>
    </cacheField>
    <cacheField name="Champ1" numFmtId="0" formula="AAA+ASA" databaseField="0"/>
    <cacheField name="Années" numFmtId="0" databaseField="0">
      <fieldGroup base="0">
        <rangePr groupBy="years" startDate="2022-01-26T00:00:00" endDate="2024-12-14T00:00:00"/>
        <groupItems count="5">
          <s v="&lt;26/01/2022"/>
          <s v="2022"/>
          <s v="2023"/>
          <s v="2024"/>
          <s v="&gt;14/12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6">
  <r>
    <x v="0"/>
    <m/>
    <m/>
    <m/>
    <m/>
    <m/>
    <m/>
    <m/>
    <m/>
    <m/>
    <m/>
    <m/>
  </r>
  <r>
    <x v="1"/>
    <s v="14h30"/>
    <m/>
    <s v="zone 2"/>
    <m/>
    <m/>
    <s v="Chauffeur Poids Lourd"/>
    <m/>
    <m/>
    <n v="1"/>
    <m/>
    <m/>
  </r>
  <r>
    <x v="2"/>
    <s v="17h40"/>
    <m/>
    <s v="zone 1"/>
    <m/>
    <m/>
    <s v="Chauffeur Poids Lourd"/>
    <n v="1"/>
    <n v="23"/>
    <m/>
    <m/>
    <m/>
  </r>
  <r>
    <x v="3"/>
    <s v="8h30"/>
    <m/>
    <s v="zone 2"/>
    <m/>
    <m/>
    <s v="Chauffeur Poids Lourd"/>
    <m/>
    <m/>
    <n v="1"/>
    <m/>
    <m/>
  </r>
  <r>
    <x v="3"/>
    <s v="13h20"/>
    <m/>
    <s v="zone 2"/>
    <m/>
    <m/>
    <s v="Chauffeur Poids Lourd"/>
    <n v="1"/>
    <n v="5"/>
    <m/>
    <m/>
    <m/>
  </r>
  <r>
    <x v="4"/>
    <s v="12h20"/>
    <m/>
    <s v="zone 1"/>
    <m/>
    <m/>
    <s v="Chauffeur Poids Lourd"/>
    <n v="1"/>
    <n v="5"/>
    <m/>
    <m/>
    <m/>
  </r>
  <r>
    <x v="5"/>
    <s v="07h15"/>
    <m/>
    <s v="zone 3"/>
    <m/>
    <m/>
    <s v="Chauffeur Poids Lourd"/>
    <n v="1"/>
    <n v="4"/>
    <m/>
    <m/>
    <m/>
  </r>
  <r>
    <x v="6"/>
    <s v="18h00"/>
    <m/>
    <s v="zone 1"/>
    <m/>
    <m/>
    <s v="Chauffeur Poids Lourd"/>
    <n v="1"/>
    <n v="210"/>
    <m/>
    <m/>
    <m/>
  </r>
  <r>
    <x v="7"/>
    <s v="17h45"/>
    <m/>
    <s v="zone 1"/>
    <m/>
    <m/>
    <s v="Chauffeur Poids Lourd"/>
    <n v="1"/>
    <n v="938"/>
    <m/>
    <m/>
    <m/>
  </r>
  <r>
    <x v="8"/>
    <s v="8h15"/>
    <m/>
    <s v="zone 2"/>
    <m/>
    <m/>
    <s v="Chauffeur Poids Lourd"/>
    <n v="1"/>
    <n v="3"/>
    <m/>
    <m/>
    <m/>
  </r>
  <r>
    <x v="9"/>
    <s v="8h30"/>
    <m/>
    <s v="zone 2"/>
    <m/>
    <m/>
    <s v="Chauffeur Poids Lourd"/>
    <n v="1"/>
    <n v="5"/>
    <m/>
    <m/>
    <m/>
  </r>
  <r>
    <x v="10"/>
    <s v="18h20"/>
    <m/>
    <s v="zone 1"/>
    <m/>
    <m/>
    <s v="Chauffeur Poids Lourd"/>
    <m/>
    <m/>
    <n v="1"/>
    <m/>
    <m/>
  </r>
  <r>
    <x v="11"/>
    <s v="8h45"/>
    <m/>
    <s v="zone 1"/>
    <m/>
    <m/>
    <s v="Chauffeur Poids Lourd"/>
    <n v="1"/>
    <n v="10"/>
    <m/>
    <m/>
    <m/>
  </r>
  <r>
    <x v="12"/>
    <s v="8h40"/>
    <m/>
    <s v="zone 2"/>
    <m/>
    <m/>
    <s v="Chauffeur Poids Lourd"/>
    <n v="1"/>
    <n v="150"/>
    <m/>
    <m/>
    <m/>
  </r>
  <r>
    <x v="13"/>
    <s v="15h00"/>
    <m/>
    <s v="zone 2"/>
    <m/>
    <m/>
    <s v="Chauffeur Poids Lourd"/>
    <n v="1"/>
    <n v="27"/>
    <m/>
    <m/>
    <m/>
  </r>
  <r>
    <x v="14"/>
    <s v="10h15"/>
    <m/>
    <s v="zone 2"/>
    <m/>
    <m/>
    <s v="Chauffeur Poids Lourd"/>
    <n v="1"/>
    <n v="26"/>
    <m/>
    <m/>
    <m/>
  </r>
  <r>
    <x v="15"/>
    <s v="11h30"/>
    <m/>
    <s v="zone 2"/>
    <m/>
    <m/>
    <s v="Chauffeur Poids Lourd"/>
    <n v="1"/>
    <n v="18"/>
    <m/>
    <m/>
    <m/>
  </r>
  <r>
    <x v="16"/>
    <s v="08h30"/>
    <m/>
    <s v="PONS"/>
    <m/>
    <m/>
    <s v="Chauffeur Poids Lourd"/>
    <n v="1"/>
    <n v="33"/>
    <m/>
    <m/>
    <m/>
  </r>
  <r>
    <x v="17"/>
    <s v="08h30"/>
    <m/>
    <s v="PONS"/>
    <m/>
    <m/>
    <s v="Chauffeur Poids Lourd"/>
    <m/>
    <m/>
    <n v="1"/>
    <m/>
    <m/>
  </r>
  <r>
    <x v="18"/>
    <s v="07h00"/>
    <m/>
    <s v="PONS"/>
    <m/>
    <m/>
    <s v="Chauffeur Poids Lourd"/>
    <m/>
    <m/>
    <n v="1"/>
    <m/>
    <m/>
  </r>
  <r>
    <x v="19"/>
    <s v="04h30"/>
    <m/>
    <s v="zone 4"/>
    <m/>
    <m/>
    <s v="Chauffeur Poids Lourd"/>
    <n v="1"/>
    <n v="829"/>
    <m/>
    <m/>
    <m/>
  </r>
  <r>
    <x v="20"/>
    <s v="18h00"/>
    <m/>
    <s v="zone 1"/>
    <m/>
    <m/>
    <s v="Chauffeur Poids Lourd"/>
    <n v="1"/>
    <n v="22"/>
    <m/>
    <m/>
    <m/>
  </r>
  <r>
    <x v="21"/>
    <s v="16h05"/>
    <m/>
    <s v="zone 3"/>
    <m/>
    <m/>
    <s v="Chauffeur Poids Lourd"/>
    <m/>
    <m/>
    <n v="1"/>
    <m/>
    <m/>
  </r>
  <r>
    <x v="22"/>
    <s v="09h30"/>
    <m/>
    <s v="zone 1"/>
    <m/>
    <m/>
    <s v="Chauffeur super lourd"/>
    <n v="1"/>
    <n v="3"/>
    <m/>
    <m/>
    <m/>
  </r>
  <r>
    <x v="23"/>
    <s v="14h50"/>
    <m/>
    <s v="zone 1"/>
    <m/>
    <m/>
    <s v="Chauffeur Poids Lourd"/>
    <m/>
    <m/>
    <n v="1"/>
    <m/>
    <m/>
  </r>
  <r>
    <x v="0"/>
    <m/>
    <m/>
    <s v="DOMPIERRE"/>
    <m/>
    <s v="apprentie"/>
    <s v="Chauffeur Poids Lourd"/>
    <m/>
    <m/>
    <m/>
    <m/>
    <m/>
  </r>
  <r>
    <x v="24"/>
    <s v="15h30"/>
    <m/>
    <s v="zone 3"/>
    <m/>
    <m/>
    <s v="Chauffeur Poids Lourd"/>
    <m/>
    <m/>
    <n v="1"/>
    <m/>
    <m/>
  </r>
  <r>
    <x v="25"/>
    <s v="08h10"/>
    <m/>
    <s v="zone 1"/>
    <m/>
    <m/>
    <s v="Chauffeur Poids Lourd"/>
    <n v="1"/>
    <n v="11"/>
    <m/>
    <m/>
    <m/>
  </r>
  <r>
    <x v="26"/>
    <s v="05h55"/>
    <m/>
    <s v="PPDC De Langon"/>
    <m/>
    <m/>
    <s v="Chauffeur Poids Lourd"/>
    <m/>
    <m/>
    <n v="1"/>
    <m/>
    <m/>
  </r>
  <r>
    <x v="27"/>
    <s v="07H45"/>
    <m/>
    <s v="17460 RETAUD"/>
    <m/>
    <m/>
    <s v="Chauffeur Poids Lourd"/>
    <n v="1"/>
    <n v="4"/>
    <m/>
    <m/>
    <n v="1"/>
  </r>
  <r>
    <x v="28"/>
    <s v="14h15"/>
    <m/>
    <s v="zone 2"/>
    <m/>
    <m/>
    <s v="Chauffeur Poids Lourd"/>
    <m/>
    <m/>
    <n v="1"/>
    <m/>
    <m/>
  </r>
  <r>
    <x v="29"/>
    <s v="07H45"/>
    <m/>
    <s v="zone 2"/>
    <m/>
    <m/>
    <s v="Chauffeur Poids Lourd"/>
    <n v="1"/>
    <n v="9"/>
    <m/>
    <m/>
    <m/>
  </r>
  <r>
    <x v="30"/>
    <s v="08h20"/>
    <m/>
    <n v="5"/>
    <m/>
    <m/>
    <s v="Chauffeur super lourd"/>
    <m/>
    <m/>
    <n v="1"/>
    <m/>
    <m/>
  </r>
  <r>
    <x v="31"/>
    <s v="17h30"/>
    <m/>
    <s v="zone 1"/>
    <m/>
    <m/>
    <s v="Chauffeur super lourd"/>
    <n v="1"/>
    <n v="49"/>
    <m/>
    <m/>
    <m/>
  </r>
  <r>
    <x v="32"/>
    <s v="05h45"/>
    <m/>
    <s v="zone 4"/>
    <m/>
    <m/>
    <s v="Chauffeur super lourd"/>
    <n v="1"/>
    <n v="636"/>
    <m/>
    <m/>
    <m/>
  </r>
  <r>
    <x v="33"/>
    <s v="11h30"/>
    <m/>
    <s v="zone 1"/>
    <m/>
    <m/>
    <s v="Chauffeur poids lourds"/>
    <m/>
    <m/>
    <n v="1"/>
    <m/>
    <m/>
  </r>
  <r>
    <x v="34"/>
    <s v="9h30"/>
    <m/>
    <s v="zone 2"/>
    <m/>
    <m/>
    <s v="Chauffeur Poids Lourd"/>
    <n v="1"/>
    <n v="5"/>
    <m/>
    <m/>
    <m/>
  </r>
  <r>
    <x v="35"/>
    <s v="18h10"/>
    <m/>
    <n v="5"/>
    <m/>
    <m/>
    <s v="Chauffeur Poids Lourd"/>
    <n v="1"/>
    <n v="12"/>
    <m/>
    <m/>
    <m/>
  </r>
  <r>
    <x v="36"/>
    <s v="10h30"/>
    <m/>
    <n v="5"/>
    <m/>
    <m/>
    <s v="Chef d'équipe de déménagement"/>
    <n v="1"/>
    <n v="4"/>
    <m/>
    <m/>
    <m/>
  </r>
  <r>
    <x v="37"/>
    <s v="18h00"/>
    <m/>
    <s v="zone 2"/>
    <m/>
    <m/>
    <s v="Chauffeur poids lourds"/>
    <n v="1"/>
    <n v="13"/>
    <m/>
    <m/>
    <m/>
  </r>
  <r>
    <x v="38"/>
    <s v="09H00"/>
    <m/>
    <s v="zone 1"/>
    <m/>
    <m/>
    <s v="Chauffeur poids lourds"/>
    <m/>
    <m/>
    <n v="1"/>
    <m/>
    <m/>
  </r>
  <r>
    <x v="39"/>
    <s v="02H25"/>
    <m/>
    <s v="zone 3"/>
    <m/>
    <m/>
    <s v="Chauffeur poids lourds"/>
    <n v="1"/>
    <n v="27"/>
    <m/>
    <m/>
    <m/>
  </r>
  <r>
    <x v="40"/>
    <s v="10h45"/>
    <m/>
    <n v="5"/>
    <m/>
    <m/>
    <s v="Déménageur"/>
    <m/>
    <m/>
    <n v="1"/>
    <m/>
    <m/>
  </r>
  <r>
    <x v="41"/>
    <s v="12h00"/>
    <m/>
    <s v="zone 2"/>
    <m/>
    <m/>
    <s v="Chauffeur poids lourds"/>
    <n v="1"/>
    <n v="2"/>
    <m/>
    <m/>
    <m/>
  </r>
  <r>
    <x v="42"/>
    <s v="08h00"/>
    <m/>
    <s v="zone 3"/>
    <m/>
    <m/>
    <m/>
    <n v="1"/>
    <n v="60"/>
    <m/>
    <m/>
    <m/>
  </r>
  <r>
    <x v="43"/>
    <s v="10h00"/>
    <m/>
    <n v="5"/>
    <m/>
    <m/>
    <s v="Chauffeur poids lourds"/>
    <n v="1"/>
    <n v="5"/>
    <m/>
    <m/>
    <m/>
  </r>
  <r>
    <x v="44"/>
    <s v="13H45"/>
    <m/>
    <s v="zone 3"/>
    <m/>
    <m/>
    <s v="Chauffeur poids lourds"/>
    <n v="1"/>
    <n v="6"/>
    <m/>
    <m/>
    <m/>
  </r>
  <r>
    <x v="44"/>
    <s v="07h15"/>
    <m/>
    <s v="zone 2"/>
    <m/>
    <m/>
    <s v="Chauffeur Poids Lourd"/>
    <m/>
    <m/>
    <n v="1"/>
    <m/>
    <m/>
  </r>
  <r>
    <x v="45"/>
    <s v="11h45"/>
    <m/>
    <s v="TPO LOCATION"/>
    <m/>
    <m/>
    <s v="Mécanicien"/>
    <n v="1"/>
    <n v="31"/>
    <m/>
    <m/>
    <m/>
  </r>
  <r>
    <x v="46"/>
    <s v="09h49"/>
    <m/>
    <s v="zone 3"/>
    <m/>
    <m/>
    <m/>
    <n v="1"/>
    <n v="4"/>
    <m/>
    <m/>
    <m/>
  </r>
  <r>
    <x v="47"/>
    <s v="05h45"/>
    <m/>
    <s v="zone 1"/>
    <m/>
    <m/>
    <m/>
    <n v="1"/>
    <n v="19"/>
    <m/>
    <m/>
    <m/>
  </r>
  <r>
    <x v="48"/>
    <s v="06h00"/>
    <m/>
    <s v="zone 1"/>
    <m/>
    <m/>
    <m/>
    <n v="1"/>
    <n v="6"/>
    <m/>
    <m/>
    <m/>
  </r>
  <r>
    <x v="49"/>
    <s v="18H20"/>
    <m/>
    <s v="zone 1"/>
    <m/>
    <m/>
    <m/>
    <n v="1"/>
    <n v="1"/>
    <m/>
    <m/>
    <m/>
  </r>
  <r>
    <x v="50"/>
    <s v="16h00"/>
    <m/>
    <s v="zone 2"/>
    <m/>
    <m/>
    <m/>
    <m/>
    <m/>
    <n v="1"/>
    <m/>
    <m/>
  </r>
  <r>
    <x v="51"/>
    <s v="19h00"/>
    <m/>
    <s v="zone 1"/>
    <m/>
    <m/>
    <m/>
    <n v="1"/>
    <n v="409"/>
    <m/>
    <m/>
    <m/>
  </r>
  <r>
    <x v="52"/>
    <s v="15h10"/>
    <m/>
    <s v="zone 3"/>
    <m/>
    <m/>
    <m/>
    <n v="32"/>
    <m/>
    <m/>
    <m/>
    <n v="1"/>
  </r>
  <r>
    <x v="53"/>
    <s v="09h30"/>
    <m/>
    <s v="zone 2"/>
    <m/>
    <m/>
    <m/>
    <m/>
    <m/>
    <n v="1"/>
    <m/>
    <m/>
  </r>
  <r>
    <x v="54"/>
    <s v="15h50"/>
    <m/>
    <s v="PERIGNY"/>
    <m/>
    <m/>
    <m/>
    <n v="1"/>
    <n v="9"/>
    <m/>
    <m/>
    <m/>
  </r>
  <r>
    <x v="55"/>
    <s v="08h00"/>
    <m/>
    <s v="zone 3"/>
    <m/>
    <m/>
    <m/>
    <n v="1"/>
    <n v="4"/>
    <m/>
    <m/>
    <m/>
  </r>
  <r>
    <x v="56"/>
    <s v="08h20"/>
    <m/>
    <s v="zone 3"/>
    <m/>
    <m/>
    <m/>
    <m/>
    <m/>
    <n v="1"/>
    <m/>
    <m/>
  </r>
  <r>
    <x v="57"/>
    <s v="17h45"/>
    <m/>
    <s v="zone 3"/>
    <m/>
    <m/>
    <m/>
    <m/>
    <m/>
    <m/>
    <m/>
    <n v="1"/>
  </r>
  <r>
    <x v="58"/>
    <s v="09h20"/>
    <m/>
    <s v="zone 2"/>
    <m/>
    <m/>
    <m/>
    <n v="1"/>
    <n v="270"/>
    <m/>
    <m/>
    <m/>
  </r>
  <r>
    <x v="59"/>
    <s v="09h30"/>
    <m/>
    <s v="PERIGNY"/>
    <m/>
    <m/>
    <m/>
    <n v="1"/>
    <n v="15"/>
    <m/>
    <m/>
    <m/>
  </r>
  <r>
    <x v="60"/>
    <s v="22h55"/>
    <m/>
    <s v="zone 4"/>
    <m/>
    <m/>
    <m/>
    <m/>
    <m/>
    <n v="1"/>
    <m/>
    <m/>
  </r>
  <r>
    <x v="61"/>
    <s v="23h00"/>
    <m/>
    <s v="zone 2"/>
    <m/>
    <m/>
    <m/>
    <m/>
    <m/>
    <n v="1"/>
    <m/>
    <m/>
  </r>
  <r>
    <x v="62"/>
    <s v="11h00"/>
    <m/>
    <s v="zone 2"/>
    <m/>
    <m/>
    <m/>
    <m/>
    <m/>
    <n v="1"/>
    <m/>
    <m/>
  </r>
  <r>
    <x v="63"/>
    <s v="18h00"/>
    <m/>
    <s v="zone 1"/>
    <m/>
    <m/>
    <m/>
    <m/>
    <m/>
    <m/>
    <m/>
    <m/>
  </r>
  <r>
    <x v="64"/>
    <s v="07h30"/>
    <m/>
    <s v="zone 2"/>
    <m/>
    <m/>
    <m/>
    <m/>
    <m/>
    <n v="1"/>
    <m/>
    <m/>
  </r>
  <r>
    <x v="65"/>
    <s v="07h20"/>
    <m/>
    <s v="zone 2"/>
    <m/>
    <m/>
    <m/>
    <n v="1"/>
    <n v="47"/>
    <m/>
    <m/>
    <m/>
  </r>
  <r>
    <x v="66"/>
    <s v="10h00"/>
    <m/>
    <s v="zone 2"/>
    <m/>
    <m/>
    <m/>
    <n v="1"/>
    <n v="11"/>
    <m/>
    <m/>
    <m/>
  </r>
  <r>
    <x v="67"/>
    <s v="06h30"/>
    <m/>
    <s v="zone 4"/>
    <m/>
    <m/>
    <m/>
    <n v="1"/>
    <n v="190"/>
    <m/>
    <m/>
    <m/>
  </r>
  <r>
    <x v="68"/>
    <s v="21h30"/>
    <m/>
    <n v="5"/>
    <m/>
    <m/>
    <m/>
    <m/>
    <m/>
    <n v="1"/>
    <m/>
    <m/>
  </r>
  <r>
    <x v="69"/>
    <s v="18h50"/>
    <m/>
    <s v="zone 4"/>
    <m/>
    <m/>
    <m/>
    <n v="1"/>
    <n v="31"/>
    <m/>
    <m/>
    <m/>
  </r>
  <r>
    <x v="70"/>
    <s v="15h50"/>
    <m/>
    <s v="zone 2"/>
    <m/>
    <m/>
    <m/>
    <m/>
    <m/>
    <n v="1"/>
    <m/>
    <m/>
  </r>
  <r>
    <x v="71"/>
    <s v="12h30"/>
    <m/>
    <s v="zone 4"/>
    <m/>
    <m/>
    <m/>
    <m/>
    <m/>
    <n v="1"/>
    <m/>
    <m/>
  </r>
  <r>
    <x v="70"/>
    <s v="06h30"/>
    <m/>
    <n v="5"/>
    <m/>
    <m/>
    <m/>
    <m/>
    <m/>
    <n v="1"/>
    <m/>
    <m/>
  </r>
  <r>
    <x v="72"/>
    <s v="12h00"/>
    <m/>
    <s v="zone 2"/>
    <m/>
    <m/>
    <m/>
    <m/>
    <m/>
    <n v="1"/>
    <m/>
    <m/>
  </r>
  <r>
    <x v="73"/>
    <s v="02h10"/>
    <m/>
    <s v="zone 4"/>
    <m/>
    <m/>
    <m/>
    <m/>
    <m/>
    <n v="1"/>
    <m/>
    <m/>
  </r>
  <r>
    <x v="74"/>
    <s v="00h40"/>
    <m/>
    <s v="zone 3"/>
    <m/>
    <m/>
    <m/>
    <m/>
    <m/>
    <m/>
    <m/>
    <m/>
  </r>
  <r>
    <x v="75"/>
    <s v="18h30"/>
    <m/>
    <s v="TPO6"/>
    <m/>
    <m/>
    <m/>
    <n v="1"/>
    <n v="75"/>
    <m/>
    <m/>
    <m/>
  </r>
  <r>
    <x v="76"/>
    <s v="17h00"/>
    <m/>
    <s v="zone 3"/>
    <m/>
    <m/>
    <m/>
    <m/>
    <m/>
    <n v="1"/>
    <m/>
    <m/>
  </r>
  <r>
    <x v="77"/>
    <s v="06h10"/>
    <m/>
    <s v="zone 1"/>
    <m/>
    <m/>
    <m/>
    <n v="1"/>
    <n v="87"/>
    <m/>
    <m/>
    <m/>
  </r>
  <r>
    <x v="78"/>
    <s v="16h30"/>
    <m/>
    <s v="zone 4"/>
    <m/>
    <m/>
    <m/>
    <m/>
    <m/>
    <n v="1"/>
    <m/>
    <m/>
  </r>
  <r>
    <x v="79"/>
    <s v="16h20"/>
    <m/>
    <n v="5"/>
    <m/>
    <m/>
    <m/>
    <n v="1"/>
    <n v="2"/>
    <m/>
    <m/>
    <m/>
  </r>
  <r>
    <x v="80"/>
    <s v="06h20"/>
    <m/>
    <s v="zone 3"/>
    <m/>
    <m/>
    <m/>
    <m/>
    <m/>
    <n v="1"/>
    <m/>
    <m/>
  </r>
  <r>
    <x v="81"/>
    <s v="06h00"/>
    <m/>
    <s v="zone 4"/>
    <m/>
    <m/>
    <m/>
    <m/>
    <m/>
    <n v="1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">
  <r>
    <x v="0"/>
    <m/>
    <m/>
    <x v="0"/>
    <m/>
    <m/>
    <m/>
    <m/>
    <m/>
    <m/>
    <m/>
    <m/>
  </r>
  <r>
    <x v="1"/>
    <s v="14h30"/>
    <m/>
    <x v="1"/>
    <m/>
    <m/>
    <m/>
    <m/>
    <m/>
    <n v="1"/>
    <m/>
    <m/>
  </r>
  <r>
    <x v="2"/>
    <s v="17h40"/>
    <m/>
    <x v="2"/>
    <m/>
    <m/>
    <m/>
    <n v="1"/>
    <n v="23"/>
    <m/>
    <m/>
    <m/>
  </r>
  <r>
    <x v="3"/>
    <s v="8h30"/>
    <m/>
    <x v="1"/>
    <m/>
    <m/>
    <m/>
    <m/>
    <m/>
    <n v="1"/>
    <m/>
    <m/>
  </r>
  <r>
    <x v="3"/>
    <s v="13h20"/>
    <m/>
    <x v="1"/>
    <m/>
    <m/>
    <m/>
    <n v="1"/>
    <n v="5"/>
    <m/>
    <m/>
    <m/>
  </r>
  <r>
    <x v="4"/>
    <s v="12h20"/>
    <m/>
    <x v="2"/>
    <m/>
    <m/>
    <m/>
    <n v="1"/>
    <n v="5"/>
    <m/>
    <m/>
    <m/>
  </r>
  <r>
    <x v="5"/>
    <s v="07h15"/>
    <m/>
    <x v="3"/>
    <m/>
    <m/>
    <m/>
    <n v="1"/>
    <n v="4"/>
    <m/>
    <m/>
    <m/>
  </r>
  <r>
    <x v="6"/>
    <s v="18h00"/>
    <m/>
    <x v="2"/>
    <m/>
    <m/>
    <m/>
    <n v="1"/>
    <n v="210"/>
    <m/>
    <m/>
    <m/>
  </r>
  <r>
    <x v="7"/>
    <s v="17h45"/>
    <m/>
    <x v="2"/>
    <m/>
    <m/>
    <m/>
    <n v="1"/>
    <n v="938"/>
    <m/>
    <m/>
    <m/>
  </r>
  <r>
    <x v="8"/>
    <s v="8h15"/>
    <m/>
    <x v="1"/>
    <m/>
    <m/>
    <m/>
    <n v="1"/>
    <n v="3"/>
    <m/>
    <m/>
    <m/>
  </r>
  <r>
    <x v="9"/>
    <s v="8h30"/>
    <m/>
    <x v="1"/>
    <m/>
    <m/>
    <m/>
    <n v="1"/>
    <n v="5"/>
    <m/>
    <m/>
    <m/>
  </r>
  <r>
    <x v="10"/>
    <s v="18h20"/>
    <m/>
    <x v="2"/>
    <m/>
    <m/>
    <m/>
    <m/>
    <m/>
    <n v="1"/>
    <m/>
    <m/>
  </r>
  <r>
    <x v="11"/>
    <s v="8h45"/>
    <m/>
    <x v="2"/>
    <m/>
    <m/>
    <m/>
    <n v="1"/>
    <n v="10"/>
    <m/>
    <m/>
    <m/>
  </r>
  <r>
    <x v="12"/>
    <s v="8h40"/>
    <m/>
    <x v="1"/>
    <m/>
    <m/>
    <m/>
    <n v="1"/>
    <n v="150"/>
    <m/>
    <m/>
    <m/>
  </r>
  <r>
    <x v="13"/>
    <s v="15h00"/>
    <m/>
    <x v="1"/>
    <m/>
    <m/>
    <m/>
    <n v="1"/>
    <n v="27"/>
    <m/>
    <m/>
    <m/>
  </r>
  <r>
    <x v="14"/>
    <s v="10h15"/>
    <m/>
    <x v="1"/>
    <m/>
    <m/>
    <m/>
    <n v="1"/>
    <n v="26"/>
    <m/>
    <m/>
    <m/>
  </r>
  <r>
    <x v="15"/>
    <s v="11h30"/>
    <m/>
    <x v="1"/>
    <m/>
    <m/>
    <m/>
    <n v="1"/>
    <n v="18"/>
    <m/>
    <m/>
    <m/>
  </r>
  <r>
    <x v="16"/>
    <s v="04h30"/>
    <m/>
    <x v="4"/>
    <m/>
    <m/>
    <m/>
    <n v="1"/>
    <n v="829"/>
    <m/>
    <m/>
    <m/>
  </r>
  <r>
    <x v="17"/>
    <s v="18h00"/>
    <m/>
    <x v="2"/>
    <m/>
    <m/>
    <m/>
    <n v="1"/>
    <n v="22"/>
    <m/>
    <m/>
    <m/>
  </r>
  <r>
    <x v="18"/>
    <s v="16h05"/>
    <m/>
    <x v="3"/>
    <m/>
    <m/>
    <m/>
    <m/>
    <m/>
    <n v="1"/>
    <m/>
    <m/>
  </r>
  <r>
    <x v="19"/>
    <s v="09h30"/>
    <m/>
    <x v="2"/>
    <m/>
    <m/>
    <m/>
    <n v="1"/>
    <n v="3"/>
    <m/>
    <m/>
    <m/>
  </r>
  <r>
    <x v="20"/>
    <s v="14h50"/>
    <m/>
    <x v="2"/>
    <m/>
    <m/>
    <m/>
    <m/>
    <m/>
    <n v="1"/>
    <m/>
    <m/>
  </r>
  <r>
    <x v="21"/>
    <s v="15h30"/>
    <m/>
    <x v="3"/>
    <m/>
    <m/>
    <m/>
    <m/>
    <m/>
    <n v="1"/>
    <m/>
    <m/>
  </r>
  <r>
    <x v="22"/>
    <s v="08h10"/>
    <m/>
    <x v="2"/>
    <m/>
    <m/>
    <m/>
    <n v="1"/>
    <n v="11"/>
    <m/>
    <m/>
    <m/>
  </r>
  <r>
    <x v="23"/>
    <s v="14h15"/>
    <m/>
    <x v="1"/>
    <m/>
    <m/>
    <m/>
    <m/>
    <m/>
    <n v="1"/>
    <m/>
    <m/>
  </r>
  <r>
    <x v="24"/>
    <s v="07h45"/>
    <m/>
    <x v="1"/>
    <m/>
    <m/>
    <m/>
    <n v="1"/>
    <n v="9"/>
    <m/>
    <m/>
    <m/>
  </r>
  <r>
    <x v="25"/>
    <s v="17h30"/>
    <m/>
    <x v="2"/>
    <m/>
    <m/>
    <m/>
    <n v="1"/>
    <n v="49"/>
    <m/>
    <m/>
    <m/>
  </r>
  <r>
    <x v="26"/>
    <s v="05h45"/>
    <m/>
    <x v="4"/>
    <m/>
    <m/>
    <m/>
    <n v="1"/>
    <n v="636"/>
    <m/>
    <m/>
    <m/>
  </r>
  <r>
    <x v="27"/>
    <s v="11h30"/>
    <m/>
    <x v="2"/>
    <m/>
    <m/>
    <m/>
    <m/>
    <m/>
    <n v="1"/>
    <m/>
    <m/>
  </r>
  <r>
    <x v="28"/>
    <s v="9h30"/>
    <m/>
    <x v="1"/>
    <m/>
    <m/>
    <m/>
    <n v="1"/>
    <n v="5"/>
    <m/>
    <m/>
    <m/>
  </r>
  <r>
    <x v="29"/>
    <s v="18h00"/>
    <m/>
    <x v="1"/>
    <m/>
    <m/>
    <m/>
    <n v="1"/>
    <n v="13"/>
    <m/>
    <m/>
    <m/>
  </r>
  <r>
    <x v="30"/>
    <s v="09H00"/>
    <m/>
    <x v="2"/>
    <m/>
    <m/>
    <m/>
    <m/>
    <m/>
    <n v="1"/>
    <m/>
    <m/>
  </r>
  <r>
    <x v="31"/>
    <s v="02H25"/>
    <m/>
    <x v="3"/>
    <m/>
    <m/>
    <m/>
    <n v="1"/>
    <n v="27"/>
    <m/>
    <m/>
    <m/>
  </r>
  <r>
    <x v="32"/>
    <s v="12h00"/>
    <m/>
    <x v="1"/>
    <m/>
    <m/>
    <m/>
    <n v="1"/>
    <n v="2"/>
    <m/>
    <m/>
    <m/>
  </r>
  <r>
    <x v="33"/>
    <s v="08h00"/>
    <m/>
    <x v="3"/>
    <m/>
    <m/>
    <m/>
    <n v="1"/>
    <n v="60"/>
    <m/>
    <m/>
    <m/>
  </r>
  <r>
    <x v="34"/>
    <s v="13H45"/>
    <m/>
    <x v="3"/>
    <m/>
    <m/>
    <m/>
    <n v="1"/>
    <n v="6"/>
    <m/>
    <m/>
    <m/>
  </r>
  <r>
    <x v="34"/>
    <s v="07h15"/>
    <m/>
    <x v="1"/>
    <m/>
    <m/>
    <m/>
    <m/>
    <m/>
    <n v="1"/>
    <m/>
    <m/>
  </r>
  <r>
    <x v="35"/>
    <s v="09h49"/>
    <m/>
    <x v="3"/>
    <m/>
    <m/>
    <m/>
    <n v="1"/>
    <n v="4"/>
    <m/>
    <m/>
    <m/>
  </r>
  <r>
    <x v="36"/>
    <s v="05h45"/>
    <m/>
    <x v="2"/>
    <m/>
    <m/>
    <m/>
    <n v="1"/>
    <n v="19"/>
    <m/>
    <m/>
    <m/>
  </r>
  <r>
    <x v="37"/>
    <s v="06h00"/>
    <m/>
    <x v="2"/>
    <m/>
    <m/>
    <m/>
    <n v="1"/>
    <n v="6"/>
    <m/>
    <m/>
    <m/>
  </r>
  <r>
    <x v="38"/>
    <s v="18H20"/>
    <m/>
    <x v="2"/>
    <m/>
    <m/>
    <m/>
    <n v="1"/>
    <n v="1"/>
    <m/>
    <m/>
    <m/>
  </r>
  <r>
    <x v="39"/>
    <s v="16h00"/>
    <m/>
    <x v="1"/>
    <m/>
    <m/>
    <m/>
    <m/>
    <m/>
    <n v="1"/>
    <m/>
    <m/>
  </r>
  <r>
    <x v="40"/>
    <s v="19h00"/>
    <m/>
    <x v="2"/>
    <m/>
    <m/>
    <m/>
    <n v="1"/>
    <n v="409"/>
    <m/>
    <m/>
    <m/>
  </r>
  <r>
    <x v="41"/>
    <s v="15h10"/>
    <m/>
    <x v="3"/>
    <m/>
    <m/>
    <m/>
    <n v="32"/>
    <m/>
    <m/>
    <m/>
    <n v="1"/>
  </r>
  <r>
    <x v="42"/>
    <s v="09h30"/>
    <m/>
    <x v="1"/>
    <m/>
    <m/>
    <m/>
    <m/>
    <m/>
    <n v="1"/>
    <m/>
    <m/>
  </r>
  <r>
    <x v="43"/>
    <s v="08h00"/>
    <m/>
    <x v="3"/>
    <m/>
    <m/>
    <m/>
    <n v="1"/>
    <n v="4"/>
    <m/>
    <m/>
    <m/>
  </r>
  <r>
    <x v="44"/>
    <s v="08h20"/>
    <m/>
    <x v="3"/>
    <m/>
    <m/>
    <m/>
    <m/>
    <m/>
    <n v="1"/>
    <m/>
    <m/>
  </r>
  <r>
    <x v="45"/>
    <s v="17h45"/>
    <m/>
    <x v="3"/>
    <m/>
    <m/>
    <m/>
    <m/>
    <m/>
    <m/>
    <m/>
    <n v="1"/>
  </r>
  <r>
    <x v="46"/>
    <s v="09h20"/>
    <m/>
    <x v="1"/>
    <m/>
    <m/>
    <m/>
    <n v="1"/>
    <n v="270"/>
    <m/>
    <m/>
    <m/>
  </r>
  <r>
    <x v="47"/>
    <s v="22h55"/>
    <m/>
    <x v="4"/>
    <m/>
    <m/>
    <m/>
    <m/>
    <m/>
    <n v="1"/>
    <m/>
    <m/>
  </r>
  <r>
    <x v="48"/>
    <s v="23h00"/>
    <m/>
    <x v="1"/>
    <m/>
    <m/>
    <m/>
    <m/>
    <m/>
    <n v="1"/>
    <m/>
    <m/>
  </r>
  <r>
    <x v="49"/>
    <s v="11h00"/>
    <m/>
    <x v="1"/>
    <m/>
    <m/>
    <m/>
    <m/>
    <m/>
    <n v="1"/>
    <m/>
    <m/>
  </r>
  <r>
    <x v="50"/>
    <s v="18h00"/>
    <m/>
    <x v="2"/>
    <m/>
    <m/>
    <m/>
    <m/>
    <m/>
    <m/>
    <m/>
    <m/>
  </r>
  <r>
    <x v="51"/>
    <s v="07h30"/>
    <m/>
    <x v="1"/>
    <m/>
    <m/>
    <m/>
    <m/>
    <m/>
    <n v="1"/>
    <m/>
    <m/>
  </r>
  <r>
    <x v="52"/>
    <s v="07h20"/>
    <m/>
    <x v="1"/>
    <m/>
    <m/>
    <m/>
    <n v="1"/>
    <n v="47"/>
    <m/>
    <m/>
    <m/>
  </r>
  <r>
    <x v="53"/>
    <s v="10h00"/>
    <m/>
    <x v="1"/>
    <m/>
    <m/>
    <m/>
    <n v="1"/>
    <n v="11"/>
    <m/>
    <m/>
    <m/>
  </r>
  <r>
    <x v="54"/>
    <s v="06h30"/>
    <m/>
    <x v="4"/>
    <m/>
    <m/>
    <m/>
    <n v="1"/>
    <n v="190"/>
    <m/>
    <m/>
    <m/>
  </r>
  <r>
    <x v="55"/>
    <s v="18h50"/>
    <m/>
    <x v="4"/>
    <m/>
    <m/>
    <m/>
    <n v="1"/>
    <n v="31"/>
    <m/>
    <m/>
    <m/>
  </r>
  <r>
    <x v="56"/>
    <s v="15h50"/>
    <m/>
    <x v="1"/>
    <m/>
    <m/>
    <m/>
    <m/>
    <m/>
    <n v="1"/>
    <m/>
    <m/>
  </r>
  <r>
    <x v="57"/>
    <s v="12h30"/>
    <m/>
    <x v="4"/>
    <m/>
    <m/>
    <m/>
    <m/>
    <m/>
    <n v="1"/>
    <m/>
    <m/>
  </r>
  <r>
    <x v="58"/>
    <s v="12h00"/>
    <m/>
    <x v="1"/>
    <m/>
    <m/>
    <m/>
    <m/>
    <m/>
    <n v="1"/>
    <m/>
    <m/>
  </r>
  <r>
    <x v="59"/>
    <s v="02h10"/>
    <m/>
    <x v="4"/>
    <m/>
    <m/>
    <m/>
    <m/>
    <m/>
    <n v="1"/>
    <m/>
    <m/>
  </r>
  <r>
    <x v="60"/>
    <s v="00h40"/>
    <m/>
    <x v="3"/>
    <m/>
    <m/>
    <m/>
    <m/>
    <m/>
    <m/>
    <m/>
    <m/>
  </r>
  <r>
    <x v="61"/>
    <s v="17h00"/>
    <m/>
    <x v="3"/>
    <m/>
    <m/>
    <m/>
    <m/>
    <m/>
    <n v="1"/>
    <m/>
    <m/>
  </r>
  <r>
    <x v="62"/>
    <s v="06h10"/>
    <m/>
    <x v="2"/>
    <m/>
    <m/>
    <m/>
    <n v="1"/>
    <n v="87"/>
    <m/>
    <m/>
    <m/>
  </r>
  <r>
    <x v="63"/>
    <s v="16h30"/>
    <m/>
    <x v="4"/>
    <m/>
    <m/>
    <m/>
    <m/>
    <m/>
    <n v="1"/>
    <m/>
    <m/>
  </r>
  <r>
    <x v="64"/>
    <s v="06h20"/>
    <m/>
    <x v="3"/>
    <m/>
    <m/>
    <m/>
    <m/>
    <m/>
    <n v="1"/>
    <m/>
    <m/>
  </r>
  <r>
    <x v="65"/>
    <s v="06h00"/>
    <m/>
    <x v="4"/>
    <m/>
    <m/>
    <m/>
    <m/>
    <m/>
    <n v="1"/>
    <m/>
    <m/>
  </r>
  <r>
    <x v="0"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932BAA-E3E5-482A-B7C2-78A2B4BCD904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:E40" firstHeaderRow="0" firstDataRow="1" firstDataCol="1"/>
  <pivotFields count="1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dataField="1" dragToRow="0" dragToCol="0" dragToPage="0" showAll="0" defaultSubtotal="0"/>
    <pivotField axis="axisRow" showAll="0">
      <items count="6">
        <item h="1" x="0"/>
        <item x="1"/>
        <item x="2"/>
        <item x="3"/>
        <item h="1" x="4"/>
        <item t="default"/>
      </items>
    </pivotField>
  </pivotFields>
  <rowFields count="2">
    <field x="13"/>
    <field x="0"/>
  </rowFields>
  <rowItems count="38">
    <i>
      <x v="1"/>
    </i>
    <i r="1">
      <x v="1"/>
    </i>
    <i r="1">
      <x v="2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b AAA" fld="7" baseField="2" baseItem="1"/>
    <dataField name="nb ASA" fld="9" baseField="2" baseItem="1"/>
    <dataField name="nb de JA" fld="8" baseField="2" baseItem="1"/>
    <dataField name="AT total" fld="12" baseField="2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DF010C-8867-40AC-AEF3-384F2B99AD83}" name="Tableau croisé dynamique3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72" firstHeaderRow="0" firstDataRow="1" firstDataCol="1"/>
  <pivotFields count="1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axis="axisRow" multipleItemSelectionAllowed="1" showAll="0">
      <items count="7">
        <item x="0"/>
        <item x="1"/>
        <item x="2"/>
        <item x="3"/>
        <item x="4"/>
        <item m="1" x="5"/>
        <item t="default"/>
      </items>
    </pivotField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dragToRow="0" dragToCol="0" dragToPage="0" showAll="0" defaultSubtotal="0"/>
    <pivotField axis="axisRow" showAll="0">
      <items count="6">
        <item x="0"/>
        <item x="1"/>
        <item x="2"/>
        <item x="3"/>
        <item x="4"/>
        <item t="default"/>
      </items>
    </pivotField>
  </pivotFields>
  <rowFields count="3">
    <field x="3"/>
    <field x="13"/>
    <field x="0"/>
  </rowFields>
  <rowItems count="69">
    <i>
      <x/>
    </i>
    <i r="1">
      <x/>
    </i>
    <i r="2">
      <x/>
    </i>
    <i>
      <x v="1"/>
    </i>
    <i r="1">
      <x v="1"/>
    </i>
    <i r="2">
      <x v="1"/>
    </i>
    <i r="2">
      <x v="2"/>
    </i>
    <i r="2">
      <x v="5"/>
    </i>
    <i r="2">
      <x v="6"/>
    </i>
    <i r="2">
      <x v="7"/>
    </i>
    <i r="2">
      <x v="8"/>
    </i>
    <i r="1">
      <x v="2"/>
    </i>
    <i r="2">
      <x v="2"/>
    </i>
    <i r="2">
      <x v="3"/>
    </i>
    <i r="2">
      <x v="4"/>
    </i>
    <i r="2">
      <x v="6"/>
    </i>
    <i r="2">
      <x v="10"/>
    </i>
    <i r="2">
      <x v="12"/>
    </i>
    <i r="1">
      <x v="3"/>
    </i>
    <i r="2">
      <x v="2"/>
    </i>
    <i r="2">
      <x v="4"/>
    </i>
    <i r="2">
      <x v="5"/>
    </i>
    <i r="2">
      <x v="6"/>
    </i>
    <i r="2">
      <x v="7"/>
    </i>
    <i r="2">
      <x v="8"/>
    </i>
    <i>
      <x v="2"/>
    </i>
    <i r="1">
      <x v="1"/>
    </i>
    <i r="2">
      <x v="2"/>
    </i>
    <i r="2">
      <x v="5"/>
    </i>
    <i r="2">
      <x v="6"/>
    </i>
    <i r="2">
      <x v="7"/>
    </i>
    <i r="2">
      <x v="10"/>
    </i>
    <i r="2">
      <x v="11"/>
    </i>
    <i r="2">
      <x v="12"/>
    </i>
    <i r="1">
      <x v="2"/>
    </i>
    <i r="2">
      <x v="3"/>
    </i>
    <i r="2">
      <x v="5"/>
    </i>
    <i r="2">
      <x v="11"/>
    </i>
    <i r="2">
      <x v="12"/>
    </i>
    <i r="1">
      <x v="3"/>
    </i>
    <i r="2">
      <x v="1"/>
    </i>
    <i r="2">
      <x v="5"/>
    </i>
    <i r="2">
      <x v="10"/>
    </i>
    <i>
      <x v="3"/>
    </i>
    <i r="1">
      <x v="1"/>
    </i>
    <i r="2">
      <x v="4"/>
    </i>
    <i r="2">
      <x v="10"/>
    </i>
    <i r="2">
      <x v="12"/>
    </i>
    <i r="1">
      <x v="2"/>
    </i>
    <i r="2">
      <x v="6"/>
    </i>
    <i r="2">
      <x v="8"/>
    </i>
    <i r="2">
      <x v="10"/>
    </i>
    <i r="1">
      <x v="3"/>
    </i>
    <i r="2">
      <x v="1"/>
    </i>
    <i r="2">
      <x v="3"/>
    </i>
    <i r="2">
      <x v="9"/>
    </i>
    <i r="2">
      <x v="12"/>
    </i>
    <i>
      <x v="4"/>
    </i>
    <i r="1">
      <x v="1"/>
    </i>
    <i r="2">
      <x v="10"/>
    </i>
    <i r="1">
      <x v="2"/>
    </i>
    <i r="2">
      <x v="3"/>
    </i>
    <i r="1">
      <x v="3"/>
    </i>
    <i r="2">
      <x v="4"/>
    </i>
    <i r="2">
      <x v="7"/>
    </i>
    <i r="2">
      <x v="8"/>
    </i>
    <i r="2">
      <x v="11"/>
    </i>
    <i r="2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AAA" fld="7" baseField="0" baseItem="0"/>
    <dataField name="Somme de JA" fld="8" baseField="0" baseItem="0"/>
    <dataField name="Somme de ASA" fld="9" baseField="0" baseItem="0"/>
  </dataFields>
  <formats count="4">
    <format dxfId="5">
      <pivotArea collapsedLevelsAreSubtotals="1" fieldPosition="0">
        <references count="4">
          <reference field="4294967294" count="2" selected="0">
            <x v="0"/>
            <x v="1"/>
          </reference>
          <reference field="0" count="1">
            <x v="10"/>
          </reference>
          <reference field="3" count="1" selected="0">
            <x v="4"/>
          </reference>
          <reference field="13" count="1" selected="0">
            <x v="1"/>
          </reference>
        </references>
      </pivotArea>
    </format>
    <format dxfId="4">
      <pivotArea dataOnly="0" labelOnly="1" fieldPosition="0">
        <references count="3">
          <reference field="0" count="1">
            <x v="10"/>
          </reference>
          <reference field="3" count="1" selected="0">
            <x v="4"/>
          </reference>
          <reference field="13" count="1" selected="0">
            <x v="1"/>
          </reference>
        </references>
      </pivotArea>
    </format>
    <format dxfId="3">
      <pivotArea collapsedLevelsAreSubtotals="1" fieldPosition="0">
        <references count="4">
          <reference field="4294967294" count="2" selected="0">
            <x v="0"/>
            <x v="1"/>
          </reference>
          <reference field="0" count="1">
            <x v="5"/>
          </reference>
          <reference field="3" count="1" selected="0">
            <x v="2"/>
          </reference>
          <reference field="13" count="1" selected="0">
            <x v="1"/>
          </reference>
        </references>
      </pivotArea>
    </format>
    <format dxfId="1">
      <pivotArea dataOnly="0" labelOnly="1" fieldPosition="0">
        <references count="3">
          <reference field="0" count="1">
            <x v="5"/>
          </reference>
          <reference field="3" count="1" selected="0">
            <x v="2"/>
          </reference>
          <reference field="13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79"/>
  <sheetViews>
    <sheetView zoomScale="115" zoomScaleNormal="115" workbookViewId="0">
      <pane xSplit="6" ySplit="6" topLeftCell="G7" activePane="bottomRight" state="frozen"/>
      <selection pane="topRight" activeCell="G1" sqref="G1"/>
      <selection pane="bottomLeft" activeCell="A7" sqref="A7"/>
      <selection pane="bottomRight" activeCell="B1" sqref="B1"/>
    </sheetView>
  </sheetViews>
  <sheetFormatPr baseColWidth="10" defaultRowHeight="10.5" x14ac:dyDescent="0.45"/>
  <cols>
    <col min="1" max="1" width="1" style="2" customWidth="1"/>
    <col min="2" max="2" width="11.59765625" style="39" customWidth="1"/>
    <col min="3" max="3" width="5.59765625" style="39" bestFit="1" customWidth="1"/>
    <col min="4" max="4" width="18.796875" style="39" customWidth="1"/>
    <col min="5" max="5" width="11.33203125" style="39" customWidth="1"/>
    <col min="6" max="6" width="13.73046875" style="39" customWidth="1"/>
    <col min="7" max="7" width="19" style="39" customWidth="1"/>
    <col min="8" max="8" width="12.59765625" style="39" customWidth="1"/>
    <col min="9" max="9" width="4.73046875" style="39" customWidth="1"/>
    <col min="10" max="10" width="5.1328125" style="39" customWidth="1"/>
    <col min="11" max="11" width="6" style="41" customWidth="1"/>
    <col min="12" max="12" width="6.73046875" style="39" customWidth="1"/>
    <col min="13" max="13" width="4.73046875" style="39" customWidth="1"/>
    <col min="14" max="14" width="49.59765625" style="39" customWidth="1"/>
    <col min="15" max="15" width="27.265625" style="39" customWidth="1"/>
    <col min="16" max="17" width="6" style="39" customWidth="1"/>
    <col min="18" max="21" width="6" style="2" customWidth="1"/>
    <col min="22" max="22" width="6.73046875" style="2" customWidth="1"/>
    <col min="23" max="23" width="13" style="2" customWidth="1"/>
    <col min="24" max="24" width="11.86328125" style="2" customWidth="1"/>
    <col min="25" max="25" width="17" style="2" customWidth="1"/>
    <col min="26" max="28" width="11.3984375" style="2" customWidth="1"/>
    <col min="29" max="29" width="6.86328125" style="2" customWidth="1"/>
    <col min="30" max="30" width="18" style="2" bestFit="1" customWidth="1"/>
    <col min="31" max="31" width="11" style="2" bestFit="1" customWidth="1"/>
    <col min="32" max="32" width="11.86328125" style="2" customWidth="1"/>
    <col min="33" max="33" width="10" style="2" bestFit="1" customWidth="1"/>
    <col min="34" max="34" width="12.3984375" style="2" bestFit="1" customWidth="1"/>
    <col min="35" max="35" width="10.265625" style="2" bestFit="1" customWidth="1"/>
    <col min="36" max="36" width="8.86328125" style="2" bestFit="1" customWidth="1"/>
    <col min="37" max="37" width="8.86328125" style="2" customWidth="1"/>
    <col min="38" max="38" width="11" style="2" bestFit="1" customWidth="1"/>
    <col min="39" max="39" width="5.73046875" style="2" customWidth="1"/>
    <col min="40" max="40" width="10.265625" style="3" bestFit="1" customWidth="1"/>
    <col min="41" max="41" width="11.59765625" style="4" customWidth="1"/>
    <col min="42" max="44" width="11.59765625" style="5" customWidth="1"/>
    <col min="45" max="238" width="11.59765625" style="2" customWidth="1"/>
    <col min="239" max="239" width="4" style="2" customWidth="1"/>
    <col min="240" max="240" width="10.86328125" style="2" customWidth="1"/>
    <col min="241" max="241" width="11.59765625" style="2" customWidth="1"/>
    <col min="242" max="242" width="13.73046875" style="2" bestFit="1" customWidth="1"/>
    <col min="243" max="243" width="14.73046875" style="2" bestFit="1" customWidth="1"/>
    <col min="244" max="244" width="22" style="2" bestFit="1" customWidth="1"/>
    <col min="245" max="245" width="20.73046875" style="2" bestFit="1" customWidth="1"/>
    <col min="246" max="246" width="15.265625" style="2" bestFit="1" customWidth="1"/>
    <col min="247" max="247" width="15.59765625" style="2" customWidth="1"/>
    <col min="248" max="248" width="6.86328125" style="2" customWidth="1"/>
    <col min="249" max="249" width="7" style="2" customWidth="1"/>
    <col min="250" max="250" width="6.86328125" style="2" customWidth="1"/>
    <col min="251" max="251" width="8" style="2" customWidth="1"/>
    <col min="252" max="252" width="7.86328125" style="2" customWidth="1"/>
    <col min="253" max="253" width="55.73046875" style="2" customWidth="1"/>
    <col min="254" max="254" width="9.265625" style="2" customWidth="1"/>
    <col min="255" max="255" width="8.59765625" style="2" customWidth="1"/>
    <col min="256" max="256" width="7.265625" style="2" customWidth="1"/>
    <col min="257" max="257" width="8.265625" style="2" customWidth="1"/>
    <col min="258" max="258" width="8.3984375" style="2" customWidth="1"/>
    <col min="259" max="259" width="9.3984375" style="2" customWidth="1"/>
    <col min="260" max="260" width="9.59765625" style="2" customWidth="1"/>
    <col min="261" max="261" width="10.59765625" style="2" customWidth="1"/>
    <col min="262" max="262" width="10.3984375" style="2" customWidth="1"/>
    <col min="263" max="263" width="12.73046875" style="2" customWidth="1"/>
    <col min="264" max="264" width="8.59765625" style="2" customWidth="1"/>
    <col min="265" max="265" width="12.59765625" style="2" customWidth="1"/>
    <col min="266" max="266" width="12.73046875" style="2" customWidth="1"/>
    <col min="267" max="268" width="12.3984375" style="2" customWidth="1"/>
    <col min="269" max="269" width="13.265625" style="2" customWidth="1"/>
    <col min="270" max="270" width="13" style="2" customWidth="1"/>
    <col min="271" max="271" width="11.86328125" style="2" customWidth="1"/>
    <col min="272" max="272" width="17" style="2" customWidth="1"/>
    <col min="273" max="274" width="11.3984375" style="2" customWidth="1"/>
    <col min="275" max="275" width="13" style="2" customWidth="1"/>
    <col min="276" max="276" width="5.73046875" style="2" customWidth="1"/>
    <col min="277" max="277" width="18" style="2" bestFit="1" customWidth="1"/>
    <col min="278" max="278" width="11" style="2" bestFit="1" customWidth="1"/>
    <col min="279" max="279" width="9.265625" style="2" bestFit="1" customWidth="1"/>
    <col min="280" max="280" width="10" style="2" bestFit="1" customWidth="1"/>
    <col min="281" max="281" width="6.265625" style="2" customWidth="1"/>
    <col min="282" max="282" width="12.3984375" style="2" bestFit="1" customWidth="1"/>
    <col min="283" max="283" width="10.265625" style="2" bestFit="1" customWidth="1"/>
    <col min="284" max="285" width="8.86328125" style="2" bestFit="1" customWidth="1"/>
    <col min="286" max="286" width="11" style="2" bestFit="1" customWidth="1"/>
    <col min="287" max="287" width="6.265625" style="2" customWidth="1"/>
    <col min="288" max="288" width="6" style="2" customWidth="1"/>
    <col min="289" max="290" width="6.265625" style="2" customWidth="1"/>
    <col min="291" max="293" width="6" style="2" customWidth="1"/>
    <col min="294" max="294" width="7.86328125" style="2" customWidth="1"/>
    <col min="295" max="295" width="5.73046875" style="2" customWidth="1"/>
    <col min="296" max="296" width="10.265625" style="2" bestFit="1" customWidth="1"/>
    <col min="297" max="494" width="11.59765625" style="2" customWidth="1"/>
    <col min="495" max="495" width="4" style="2" customWidth="1"/>
    <col min="496" max="496" width="10.86328125" style="2" customWidth="1"/>
    <col min="497" max="497" width="11.59765625" style="2" customWidth="1"/>
    <col min="498" max="498" width="13.73046875" style="2" bestFit="1" customWidth="1"/>
    <col min="499" max="499" width="14.73046875" style="2" bestFit="1" customWidth="1"/>
    <col min="500" max="500" width="22" style="2" bestFit="1" customWidth="1"/>
    <col min="501" max="501" width="20.73046875" style="2" bestFit="1" customWidth="1"/>
    <col min="502" max="502" width="15.265625" style="2" bestFit="1" customWidth="1"/>
    <col min="503" max="503" width="15.59765625" style="2" customWidth="1"/>
    <col min="504" max="504" width="6.86328125" style="2" customWidth="1"/>
    <col min="505" max="505" width="7" style="2" customWidth="1"/>
    <col min="506" max="506" width="6.86328125" style="2" customWidth="1"/>
    <col min="507" max="507" width="8" style="2" customWidth="1"/>
    <col min="508" max="508" width="7.86328125" style="2" customWidth="1"/>
    <col min="509" max="509" width="55.73046875" style="2" customWidth="1"/>
    <col min="510" max="510" width="9.265625" style="2" customWidth="1"/>
    <col min="511" max="511" width="8.59765625" style="2" customWidth="1"/>
    <col min="512" max="512" width="7.265625" style="2" customWidth="1"/>
    <col min="513" max="513" width="8.265625" style="2" customWidth="1"/>
    <col min="514" max="514" width="8.3984375" style="2" customWidth="1"/>
    <col min="515" max="515" width="9.3984375" style="2" customWidth="1"/>
    <col min="516" max="516" width="9.59765625" style="2" customWidth="1"/>
    <col min="517" max="517" width="10.59765625" style="2" customWidth="1"/>
    <col min="518" max="518" width="10.3984375" style="2" customWidth="1"/>
    <col min="519" max="519" width="12.73046875" style="2" customWidth="1"/>
    <col min="520" max="520" width="8.59765625" style="2" customWidth="1"/>
    <col min="521" max="521" width="12.59765625" style="2" customWidth="1"/>
    <col min="522" max="522" width="12.73046875" style="2" customWidth="1"/>
    <col min="523" max="524" width="12.3984375" style="2" customWidth="1"/>
    <col min="525" max="525" width="13.265625" style="2" customWidth="1"/>
    <col min="526" max="526" width="13" style="2" customWidth="1"/>
    <col min="527" max="527" width="11.86328125" style="2" customWidth="1"/>
    <col min="528" max="528" width="17" style="2" customWidth="1"/>
    <col min="529" max="530" width="11.3984375" style="2" customWidth="1"/>
    <col min="531" max="531" width="13" style="2" customWidth="1"/>
    <col min="532" max="532" width="5.73046875" style="2" customWidth="1"/>
    <col min="533" max="533" width="18" style="2" bestFit="1" customWidth="1"/>
    <col min="534" max="534" width="11" style="2" bestFit="1" customWidth="1"/>
    <col min="535" max="535" width="9.265625" style="2" bestFit="1" customWidth="1"/>
    <col min="536" max="536" width="10" style="2" bestFit="1" customWidth="1"/>
    <col min="537" max="537" width="6.265625" style="2" customWidth="1"/>
    <col min="538" max="538" width="12.3984375" style="2" bestFit="1" customWidth="1"/>
    <col min="539" max="539" width="10.265625" style="2" bestFit="1" customWidth="1"/>
    <col min="540" max="541" width="8.86328125" style="2" bestFit="1" customWidth="1"/>
    <col min="542" max="542" width="11" style="2" bestFit="1" customWidth="1"/>
    <col min="543" max="543" width="6.265625" style="2" customWidth="1"/>
    <col min="544" max="544" width="6" style="2" customWidth="1"/>
    <col min="545" max="546" width="6.265625" style="2" customWidth="1"/>
    <col min="547" max="549" width="6" style="2" customWidth="1"/>
    <col min="550" max="550" width="7.86328125" style="2" customWidth="1"/>
    <col min="551" max="551" width="5.73046875" style="2" customWidth="1"/>
    <col min="552" max="552" width="10.265625" style="2" bestFit="1" customWidth="1"/>
    <col min="553" max="750" width="11.59765625" style="2" customWidth="1"/>
    <col min="751" max="751" width="4" style="2" customWidth="1"/>
    <col min="752" max="752" width="10.86328125" style="2" customWidth="1"/>
    <col min="753" max="753" width="11.59765625" style="2" customWidth="1"/>
    <col min="754" max="754" width="13.73046875" style="2" bestFit="1" customWidth="1"/>
    <col min="755" max="755" width="14.73046875" style="2" bestFit="1" customWidth="1"/>
    <col min="756" max="756" width="22" style="2" bestFit="1" customWidth="1"/>
    <col min="757" max="757" width="20.73046875" style="2" bestFit="1" customWidth="1"/>
    <col min="758" max="758" width="15.265625" style="2" bestFit="1" customWidth="1"/>
    <col min="759" max="759" width="15.59765625" style="2" customWidth="1"/>
    <col min="760" max="760" width="6.86328125" style="2" customWidth="1"/>
    <col min="761" max="761" width="7" style="2" customWidth="1"/>
    <col min="762" max="762" width="6.86328125" style="2" customWidth="1"/>
    <col min="763" max="763" width="8" style="2" customWidth="1"/>
    <col min="764" max="764" width="7.86328125" style="2" customWidth="1"/>
    <col min="765" max="765" width="55.73046875" style="2" customWidth="1"/>
    <col min="766" max="766" width="9.265625" style="2" customWidth="1"/>
    <col min="767" max="767" width="8.59765625" style="2" customWidth="1"/>
    <col min="768" max="768" width="7.265625" style="2" customWidth="1"/>
    <col min="769" max="769" width="8.265625" style="2" customWidth="1"/>
    <col min="770" max="770" width="8.3984375" style="2" customWidth="1"/>
    <col min="771" max="771" width="9.3984375" style="2" customWidth="1"/>
    <col min="772" max="772" width="9.59765625" style="2" customWidth="1"/>
    <col min="773" max="773" width="10.59765625" style="2" customWidth="1"/>
    <col min="774" max="774" width="10.3984375" style="2" customWidth="1"/>
    <col min="775" max="775" width="12.73046875" style="2" customWidth="1"/>
    <col min="776" max="776" width="8.59765625" style="2" customWidth="1"/>
    <col min="777" max="777" width="12.59765625" style="2" customWidth="1"/>
    <col min="778" max="778" width="12.73046875" style="2" customWidth="1"/>
    <col min="779" max="780" width="12.3984375" style="2" customWidth="1"/>
    <col min="781" max="781" width="13.265625" style="2" customWidth="1"/>
    <col min="782" max="782" width="13" style="2" customWidth="1"/>
    <col min="783" max="783" width="11.86328125" style="2" customWidth="1"/>
    <col min="784" max="784" width="17" style="2" customWidth="1"/>
    <col min="785" max="786" width="11.3984375" style="2" customWidth="1"/>
    <col min="787" max="787" width="13" style="2" customWidth="1"/>
    <col min="788" max="788" width="5.73046875" style="2" customWidth="1"/>
    <col min="789" max="789" width="18" style="2" bestFit="1" customWidth="1"/>
    <col min="790" max="790" width="11" style="2" bestFit="1" customWidth="1"/>
    <col min="791" max="791" width="9.265625" style="2" bestFit="1" customWidth="1"/>
    <col min="792" max="792" width="10" style="2" bestFit="1" customWidth="1"/>
    <col min="793" max="793" width="6.265625" style="2" customWidth="1"/>
    <col min="794" max="794" width="12.3984375" style="2" bestFit="1" customWidth="1"/>
    <col min="795" max="795" width="10.265625" style="2" bestFit="1" customWidth="1"/>
    <col min="796" max="797" width="8.86328125" style="2" bestFit="1" customWidth="1"/>
    <col min="798" max="798" width="11" style="2" bestFit="1" customWidth="1"/>
    <col min="799" max="799" width="6.265625" style="2" customWidth="1"/>
    <col min="800" max="800" width="6" style="2" customWidth="1"/>
    <col min="801" max="802" width="6.265625" style="2" customWidth="1"/>
    <col min="803" max="805" width="6" style="2" customWidth="1"/>
    <col min="806" max="806" width="7.86328125" style="2" customWidth="1"/>
    <col min="807" max="807" width="5.73046875" style="2" customWidth="1"/>
    <col min="808" max="808" width="10.265625" style="2" bestFit="1" customWidth="1"/>
    <col min="809" max="1006" width="11.59765625" style="2" customWidth="1"/>
    <col min="1007" max="1007" width="4" style="2" customWidth="1"/>
    <col min="1008" max="1008" width="10.86328125" style="2" customWidth="1"/>
    <col min="1009" max="1009" width="11.59765625" style="2" customWidth="1"/>
    <col min="1010" max="1010" width="13.73046875" style="2" bestFit="1" customWidth="1"/>
    <col min="1011" max="1011" width="14.73046875" style="2" bestFit="1" customWidth="1"/>
    <col min="1012" max="1012" width="22" style="2" bestFit="1" customWidth="1"/>
    <col min="1013" max="1013" width="20.73046875" style="2" bestFit="1" customWidth="1"/>
    <col min="1014" max="1014" width="15.265625" style="2" bestFit="1" customWidth="1"/>
    <col min="1015" max="1015" width="15.59765625" style="2" customWidth="1"/>
    <col min="1016" max="1016" width="6.86328125" style="2" customWidth="1"/>
    <col min="1017" max="1017" width="7" style="2" customWidth="1"/>
    <col min="1018" max="1018" width="6.86328125" style="2" customWidth="1"/>
    <col min="1019" max="1019" width="8" style="2" customWidth="1"/>
    <col min="1020" max="1020" width="7.86328125" style="2" customWidth="1"/>
    <col min="1021" max="1021" width="55.73046875" style="2" customWidth="1"/>
    <col min="1022" max="1022" width="9.265625" style="2" customWidth="1"/>
    <col min="1023" max="1023" width="8.59765625" style="2" customWidth="1"/>
    <col min="1024" max="1024" width="7.265625" style="2" customWidth="1"/>
    <col min="1025" max="1025" width="8.265625" style="2" customWidth="1"/>
    <col min="1026" max="1026" width="8.3984375" style="2" customWidth="1"/>
    <col min="1027" max="1027" width="9.3984375" style="2" customWidth="1"/>
    <col min="1028" max="1028" width="9.59765625" style="2" customWidth="1"/>
    <col min="1029" max="1029" width="10.59765625" style="2" customWidth="1"/>
    <col min="1030" max="1030" width="10.3984375" style="2" customWidth="1"/>
    <col min="1031" max="1031" width="12.73046875" style="2" customWidth="1"/>
    <col min="1032" max="1032" width="8.59765625" style="2" customWidth="1"/>
    <col min="1033" max="1033" width="12.59765625" style="2" customWidth="1"/>
    <col min="1034" max="1034" width="12.73046875" style="2" customWidth="1"/>
    <col min="1035" max="1036" width="12.3984375" style="2" customWidth="1"/>
    <col min="1037" max="1037" width="13.265625" style="2" customWidth="1"/>
    <col min="1038" max="1038" width="13" style="2" customWidth="1"/>
    <col min="1039" max="1039" width="11.86328125" style="2" customWidth="1"/>
    <col min="1040" max="1040" width="17" style="2" customWidth="1"/>
    <col min="1041" max="1042" width="11.3984375" style="2" customWidth="1"/>
    <col min="1043" max="1043" width="13" style="2" customWidth="1"/>
    <col min="1044" max="1044" width="5.73046875" style="2" customWidth="1"/>
    <col min="1045" max="1045" width="18" style="2" bestFit="1" customWidth="1"/>
    <col min="1046" max="1046" width="11" style="2" bestFit="1" customWidth="1"/>
    <col min="1047" max="1047" width="9.265625" style="2" bestFit="1" customWidth="1"/>
    <col min="1048" max="1048" width="10" style="2" bestFit="1" customWidth="1"/>
    <col min="1049" max="1049" width="6.265625" style="2" customWidth="1"/>
    <col min="1050" max="1050" width="12.3984375" style="2" bestFit="1" customWidth="1"/>
    <col min="1051" max="1051" width="10.265625" style="2" bestFit="1" customWidth="1"/>
    <col min="1052" max="1053" width="8.86328125" style="2" bestFit="1" customWidth="1"/>
    <col min="1054" max="1054" width="11" style="2" bestFit="1" customWidth="1"/>
    <col min="1055" max="1055" width="6.265625" style="2" customWidth="1"/>
    <col min="1056" max="1056" width="6" style="2" customWidth="1"/>
    <col min="1057" max="1058" width="6.265625" style="2" customWidth="1"/>
    <col min="1059" max="1061" width="6" style="2" customWidth="1"/>
    <col min="1062" max="1062" width="7.86328125" style="2" customWidth="1"/>
    <col min="1063" max="1063" width="5.73046875" style="2" customWidth="1"/>
    <col min="1064" max="1064" width="10.265625" style="2" bestFit="1" customWidth="1"/>
    <col min="1065" max="1262" width="11.59765625" style="2" customWidth="1"/>
    <col min="1263" max="1263" width="4" style="2" customWidth="1"/>
    <col min="1264" max="1264" width="10.86328125" style="2" customWidth="1"/>
    <col min="1265" max="1265" width="11.59765625" style="2" customWidth="1"/>
    <col min="1266" max="1266" width="13.73046875" style="2" bestFit="1" customWidth="1"/>
    <col min="1267" max="1267" width="14.73046875" style="2" bestFit="1" customWidth="1"/>
    <col min="1268" max="1268" width="22" style="2" bestFit="1" customWidth="1"/>
    <col min="1269" max="1269" width="20.73046875" style="2" bestFit="1" customWidth="1"/>
    <col min="1270" max="1270" width="15.265625" style="2" bestFit="1" customWidth="1"/>
    <col min="1271" max="1271" width="15.59765625" style="2" customWidth="1"/>
    <col min="1272" max="1272" width="6.86328125" style="2" customWidth="1"/>
    <col min="1273" max="1273" width="7" style="2" customWidth="1"/>
    <col min="1274" max="1274" width="6.86328125" style="2" customWidth="1"/>
    <col min="1275" max="1275" width="8" style="2" customWidth="1"/>
    <col min="1276" max="1276" width="7.86328125" style="2" customWidth="1"/>
    <col min="1277" max="1277" width="55.73046875" style="2" customWidth="1"/>
    <col min="1278" max="1278" width="9.265625" style="2" customWidth="1"/>
    <col min="1279" max="1279" width="8.59765625" style="2" customWidth="1"/>
    <col min="1280" max="1280" width="7.265625" style="2" customWidth="1"/>
    <col min="1281" max="1281" width="8.265625" style="2" customWidth="1"/>
    <col min="1282" max="1282" width="8.3984375" style="2" customWidth="1"/>
    <col min="1283" max="1283" width="9.3984375" style="2" customWidth="1"/>
    <col min="1284" max="1284" width="9.59765625" style="2" customWidth="1"/>
    <col min="1285" max="1285" width="10.59765625" style="2" customWidth="1"/>
    <col min="1286" max="1286" width="10.3984375" style="2" customWidth="1"/>
    <col min="1287" max="1287" width="12.73046875" style="2" customWidth="1"/>
    <col min="1288" max="1288" width="8.59765625" style="2" customWidth="1"/>
    <col min="1289" max="1289" width="12.59765625" style="2" customWidth="1"/>
    <col min="1290" max="1290" width="12.73046875" style="2" customWidth="1"/>
    <col min="1291" max="1292" width="12.3984375" style="2" customWidth="1"/>
    <col min="1293" max="1293" width="13.265625" style="2" customWidth="1"/>
    <col min="1294" max="1294" width="13" style="2" customWidth="1"/>
    <col min="1295" max="1295" width="11.86328125" style="2" customWidth="1"/>
    <col min="1296" max="1296" width="17" style="2" customWidth="1"/>
    <col min="1297" max="1298" width="11.3984375" style="2" customWidth="1"/>
    <col min="1299" max="1299" width="13" style="2" customWidth="1"/>
    <col min="1300" max="1300" width="5.73046875" style="2" customWidth="1"/>
    <col min="1301" max="1301" width="18" style="2" bestFit="1" customWidth="1"/>
    <col min="1302" max="1302" width="11" style="2" bestFit="1" customWidth="1"/>
    <col min="1303" max="1303" width="9.265625" style="2" bestFit="1" customWidth="1"/>
    <col min="1304" max="1304" width="10" style="2" bestFit="1" customWidth="1"/>
    <col min="1305" max="1305" width="6.265625" style="2" customWidth="1"/>
    <col min="1306" max="1306" width="12.3984375" style="2" bestFit="1" customWidth="1"/>
    <col min="1307" max="1307" width="10.265625" style="2" bestFit="1" customWidth="1"/>
    <col min="1308" max="1309" width="8.86328125" style="2" bestFit="1" customWidth="1"/>
    <col min="1310" max="1310" width="11" style="2" bestFit="1" customWidth="1"/>
    <col min="1311" max="1311" width="6.265625" style="2" customWidth="1"/>
    <col min="1312" max="1312" width="6" style="2" customWidth="1"/>
    <col min="1313" max="1314" width="6.265625" style="2" customWidth="1"/>
    <col min="1315" max="1317" width="6" style="2" customWidth="1"/>
    <col min="1318" max="1318" width="7.86328125" style="2" customWidth="1"/>
    <col min="1319" max="1319" width="5.73046875" style="2" customWidth="1"/>
    <col min="1320" max="1320" width="10.265625" style="2" bestFit="1" customWidth="1"/>
    <col min="1321" max="1518" width="11.59765625" style="2" customWidth="1"/>
    <col min="1519" max="1519" width="4" style="2" customWidth="1"/>
    <col min="1520" max="1520" width="10.86328125" style="2" customWidth="1"/>
    <col min="1521" max="1521" width="11.59765625" style="2" customWidth="1"/>
    <col min="1522" max="1522" width="13.73046875" style="2" bestFit="1" customWidth="1"/>
    <col min="1523" max="1523" width="14.73046875" style="2" bestFit="1" customWidth="1"/>
    <col min="1524" max="1524" width="22" style="2" bestFit="1" customWidth="1"/>
    <col min="1525" max="1525" width="20.73046875" style="2" bestFit="1" customWidth="1"/>
    <col min="1526" max="1526" width="15.265625" style="2" bestFit="1" customWidth="1"/>
    <col min="1527" max="1527" width="15.59765625" style="2" customWidth="1"/>
    <col min="1528" max="1528" width="6.86328125" style="2" customWidth="1"/>
    <col min="1529" max="1529" width="7" style="2" customWidth="1"/>
    <col min="1530" max="1530" width="6.86328125" style="2" customWidth="1"/>
    <col min="1531" max="1531" width="8" style="2" customWidth="1"/>
    <col min="1532" max="1532" width="7.86328125" style="2" customWidth="1"/>
    <col min="1533" max="1533" width="55.73046875" style="2" customWidth="1"/>
    <col min="1534" max="1534" width="9.265625" style="2" customWidth="1"/>
    <col min="1535" max="1535" width="8.59765625" style="2" customWidth="1"/>
    <col min="1536" max="1536" width="7.265625" style="2" customWidth="1"/>
    <col min="1537" max="1537" width="8.265625" style="2" customWidth="1"/>
    <col min="1538" max="1538" width="8.3984375" style="2" customWidth="1"/>
    <col min="1539" max="1539" width="9.3984375" style="2" customWidth="1"/>
    <col min="1540" max="1540" width="9.59765625" style="2" customWidth="1"/>
    <col min="1541" max="1541" width="10.59765625" style="2" customWidth="1"/>
    <col min="1542" max="1542" width="10.3984375" style="2" customWidth="1"/>
    <col min="1543" max="1543" width="12.73046875" style="2" customWidth="1"/>
    <col min="1544" max="1544" width="8.59765625" style="2" customWidth="1"/>
    <col min="1545" max="1545" width="12.59765625" style="2" customWidth="1"/>
    <col min="1546" max="1546" width="12.73046875" style="2" customWidth="1"/>
    <col min="1547" max="1548" width="12.3984375" style="2" customWidth="1"/>
    <col min="1549" max="1549" width="13.265625" style="2" customWidth="1"/>
    <col min="1550" max="1550" width="13" style="2" customWidth="1"/>
    <col min="1551" max="1551" width="11.86328125" style="2" customWidth="1"/>
    <col min="1552" max="1552" width="17" style="2" customWidth="1"/>
    <col min="1553" max="1554" width="11.3984375" style="2" customWidth="1"/>
    <col min="1555" max="1555" width="13" style="2" customWidth="1"/>
    <col min="1556" max="1556" width="5.73046875" style="2" customWidth="1"/>
    <col min="1557" max="1557" width="18" style="2" bestFit="1" customWidth="1"/>
    <col min="1558" max="1558" width="11" style="2" bestFit="1" customWidth="1"/>
    <col min="1559" max="1559" width="9.265625" style="2" bestFit="1" customWidth="1"/>
    <col min="1560" max="1560" width="10" style="2" bestFit="1" customWidth="1"/>
    <col min="1561" max="1561" width="6.265625" style="2" customWidth="1"/>
    <col min="1562" max="1562" width="12.3984375" style="2" bestFit="1" customWidth="1"/>
    <col min="1563" max="1563" width="10.265625" style="2" bestFit="1" customWidth="1"/>
    <col min="1564" max="1565" width="8.86328125" style="2" bestFit="1" customWidth="1"/>
    <col min="1566" max="1566" width="11" style="2" bestFit="1" customWidth="1"/>
    <col min="1567" max="1567" width="6.265625" style="2" customWidth="1"/>
    <col min="1568" max="1568" width="6" style="2" customWidth="1"/>
    <col min="1569" max="1570" width="6.265625" style="2" customWidth="1"/>
    <col min="1571" max="1573" width="6" style="2" customWidth="1"/>
    <col min="1574" max="1574" width="7.86328125" style="2" customWidth="1"/>
    <col min="1575" max="1575" width="5.73046875" style="2" customWidth="1"/>
    <col min="1576" max="1576" width="10.265625" style="2" bestFit="1" customWidth="1"/>
    <col min="1577" max="1774" width="11.59765625" style="2" customWidth="1"/>
    <col min="1775" max="1775" width="4" style="2" customWidth="1"/>
    <col min="1776" max="1776" width="10.86328125" style="2" customWidth="1"/>
    <col min="1777" max="1777" width="11.59765625" style="2" customWidth="1"/>
    <col min="1778" max="1778" width="13.73046875" style="2" bestFit="1" customWidth="1"/>
    <col min="1779" max="1779" width="14.73046875" style="2" bestFit="1" customWidth="1"/>
    <col min="1780" max="1780" width="22" style="2" bestFit="1" customWidth="1"/>
    <col min="1781" max="1781" width="20.73046875" style="2" bestFit="1" customWidth="1"/>
    <col min="1782" max="1782" width="15.265625" style="2" bestFit="1" customWidth="1"/>
    <col min="1783" max="1783" width="15.59765625" style="2" customWidth="1"/>
    <col min="1784" max="1784" width="6.86328125" style="2" customWidth="1"/>
    <col min="1785" max="1785" width="7" style="2" customWidth="1"/>
    <col min="1786" max="1786" width="6.86328125" style="2" customWidth="1"/>
    <col min="1787" max="1787" width="8" style="2" customWidth="1"/>
    <col min="1788" max="1788" width="7.86328125" style="2" customWidth="1"/>
    <col min="1789" max="1789" width="55.73046875" style="2" customWidth="1"/>
    <col min="1790" max="1790" width="9.265625" style="2" customWidth="1"/>
    <col min="1791" max="1791" width="8.59765625" style="2" customWidth="1"/>
    <col min="1792" max="1792" width="7.265625" style="2" customWidth="1"/>
    <col min="1793" max="1793" width="8.265625" style="2" customWidth="1"/>
    <col min="1794" max="1794" width="8.3984375" style="2" customWidth="1"/>
    <col min="1795" max="1795" width="9.3984375" style="2" customWidth="1"/>
    <col min="1796" max="1796" width="9.59765625" style="2" customWidth="1"/>
    <col min="1797" max="1797" width="10.59765625" style="2" customWidth="1"/>
    <col min="1798" max="1798" width="10.3984375" style="2" customWidth="1"/>
    <col min="1799" max="1799" width="12.73046875" style="2" customWidth="1"/>
    <col min="1800" max="1800" width="8.59765625" style="2" customWidth="1"/>
    <col min="1801" max="1801" width="12.59765625" style="2" customWidth="1"/>
    <col min="1802" max="1802" width="12.73046875" style="2" customWidth="1"/>
    <col min="1803" max="1804" width="12.3984375" style="2" customWidth="1"/>
    <col min="1805" max="1805" width="13.265625" style="2" customWidth="1"/>
    <col min="1806" max="1806" width="13" style="2" customWidth="1"/>
    <col min="1807" max="1807" width="11.86328125" style="2" customWidth="1"/>
    <col min="1808" max="1808" width="17" style="2" customWidth="1"/>
    <col min="1809" max="1810" width="11.3984375" style="2" customWidth="1"/>
    <col min="1811" max="1811" width="13" style="2" customWidth="1"/>
    <col min="1812" max="1812" width="5.73046875" style="2" customWidth="1"/>
    <col min="1813" max="1813" width="18" style="2" bestFit="1" customWidth="1"/>
    <col min="1814" max="1814" width="11" style="2" bestFit="1" customWidth="1"/>
    <col min="1815" max="1815" width="9.265625" style="2" bestFit="1" customWidth="1"/>
    <col min="1816" max="1816" width="10" style="2" bestFit="1" customWidth="1"/>
    <col min="1817" max="1817" width="6.265625" style="2" customWidth="1"/>
    <col min="1818" max="1818" width="12.3984375" style="2" bestFit="1" customWidth="1"/>
    <col min="1819" max="1819" width="10.265625" style="2" bestFit="1" customWidth="1"/>
    <col min="1820" max="1821" width="8.86328125" style="2" bestFit="1" customWidth="1"/>
    <col min="1822" max="1822" width="11" style="2" bestFit="1" customWidth="1"/>
    <col min="1823" max="1823" width="6.265625" style="2" customWidth="1"/>
    <col min="1824" max="1824" width="6" style="2" customWidth="1"/>
    <col min="1825" max="1826" width="6.265625" style="2" customWidth="1"/>
    <col min="1827" max="1829" width="6" style="2" customWidth="1"/>
    <col min="1830" max="1830" width="7.86328125" style="2" customWidth="1"/>
    <col min="1831" max="1831" width="5.73046875" style="2" customWidth="1"/>
    <col min="1832" max="1832" width="10.265625" style="2" bestFit="1" customWidth="1"/>
    <col min="1833" max="2030" width="11.59765625" style="2" customWidth="1"/>
    <col min="2031" max="2031" width="4" style="2" customWidth="1"/>
    <col min="2032" max="2032" width="10.86328125" style="2" customWidth="1"/>
    <col min="2033" max="2033" width="11.59765625" style="2" customWidth="1"/>
    <col min="2034" max="2034" width="13.73046875" style="2" bestFit="1" customWidth="1"/>
    <col min="2035" max="2035" width="14.73046875" style="2" bestFit="1" customWidth="1"/>
    <col min="2036" max="2036" width="22" style="2" bestFit="1" customWidth="1"/>
    <col min="2037" max="2037" width="20.73046875" style="2" bestFit="1" customWidth="1"/>
    <col min="2038" max="2038" width="15.265625" style="2" bestFit="1" customWidth="1"/>
    <col min="2039" max="2039" width="15.59765625" style="2" customWidth="1"/>
    <col min="2040" max="2040" width="6.86328125" style="2" customWidth="1"/>
    <col min="2041" max="2041" width="7" style="2" customWidth="1"/>
    <col min="2042" max="2042" width="6.86328125" style="2" customWidth="1"/>
    <col min="2043" max="2043" width="8" style="2" customWidth="1"/>
    <col min="2044" max="2044" width="7.86328125" style="2" customWidth="1"/>
    <col min="2045" max="2045" width="55.73046875" style="2" customWidth="1"/>
    <col min="2046" max="2046" width="9.265625" style="2" customWidth="1"/>
    <col min="2047" max="2047" width="8.59765625" style="2" customWidth="1"/>
    <col min="2048" max="2048" width="7.265625" style="2" customWidth="1"/>
    <col min="2049" max="2049" width="8.265625" style="2" customWidth="1"/>
    <col min="2050" max="2050" width="8.3984375" style="2" customWidth="1"/>
    <col min="2051" max="2051" width="9.3984375" style="2" customWidth="1"/>
    <col min="2052" max="2052" width="9.59765625" style="2" customWidth="1"/>
    <col min="2053" max="2053" width="10.59765625" style="2" customWidth="1"/>
    <col min="2054" max="2054" width="10.3984375" style="2" customWidth="1"/>
    <col min="2055" max="2055" width="12.73046875" style="2" customWidth="1"/>
    <col min="2056" max="2056" width="8.59765625" style="2" customWidth="1"/>
    <col min="2057" max="2057" width="12.59765625" style="2" customWidth="1"/>
    <col min="2058" max="2058" width="12.73046875" style="2" customWidth="1"/>
    <col min="2059" max="2060" width="12.3984375" style="2" customWidth="1"/>
    <col min="2061" max="2061" width="13.265625" style="2" customWidth="1"/>
    <col min="2062" max="2062" width="13" style="2" customWidth="1"/>
    <col min="2063" max="2063" width="11.86328125" style="2" customWidth="1"/>
    <col min="2064" max="2064" width="17" style="2" customWidth="1"/>
    <col min="2065" max="2066" width="11.3984375" style="2" customWidth="1"/>
    <col min="2067" max="2067" width="13" style="2" customWidth="1"/>
    <col min="2068" max="2068" width="5.73046875" style="2" customWidth="1"/>
    <col min="2069" max="2069" width="18" style="2" bestFit="1" customWidth="1"/>
    <col min="2070" max="2070" width="11" style="2" bestFit="1" customWidth="1"/>
    <col min="2071" max="2071" width="9.265625" style="2" bestFit="1" customWidth="1"/>
    <col min="2072" max="2072" width="10" style="2" bestFit="1" customWidth="1"/>
    <col min="2073" max="2073" width="6.265625" style="2" customWidth="1"/>
    <col min="2074" max="2074" width="12.3984375" style="2" bestFit="1" customWidth="1"/>
    <col min="2075" max="2075" width="10.265625" style="2" bestFit="1" customWidth="1"/>
    <col min="2076" max="2077" width="8.86328125" style="2" bestFit="1" customWidth="1"/>
    <col min="2078" max="2078" width="11" style="2" bestFit="1" customWidth="1"/>
    <col min="2079" max="2079" width="6.265625" style="2" customWidth="1"/>
    <col min="2080" max="2080" width="6" style="2" customWidth="1"/>
    <col min="2081" max="2082" width="6.265625" style="2" customWidth="1"/>
    <col min="2083" max="2085" width="6" style="2" customWidth="1"/>
    <col min="2086" max="2086" width="7.86328125" style="2" customWidth="1"/>
    <col min="2087" max="2087" width="5.73046875" style="2" customWidth="1"/>
    <col min="2088" max="2088" width="10.265625" style="2" bestFit="1" customWidth="1"/>
    <col min="2089" max="2286" width="11.59765625" style="2" customWidth="1"/>
    <col min="2287" max="2287" width="4" style="2" customWidth="1"/>
    <col min="2288" max="2288" width="10.86328125" style="2" customWidth="1"/>
    <col min="2289" max="2289" width="11.59765625" style="2" customWidth="1"/>
    <col min="2290" max="2290" width="13.73046875" style="2" bestFit="1" customWidth="1"/>
    <col min="2291" max="2291" width="14.73046875" style="2" bestFit="1" customWidth="1"/>
    <col min="2292" max="2292" width="22" style="2" bestFit="1" customWidth="1"/>
    <col min="2293" max="2293" width="20.73046875" style="2" bestFit="1" customWidth="1"/>
    <col min="2294" max="2294" width="15.265625" style="2" bestFit="1" customWidth="1"/>
    <col min="2295" max="2295" width="15.59765625" style="2" customWidth="1"/>
    <col min="2296" max="2296" width="6.86328125" style="2" customWidth="1"/>
    <col min="2297" max="2297" width="7" style="2" customWidth="1"/>
    <col min="2298" max="2298" width="6.86328125" style="2" customWidth="1"/>
    <col min="2299" max="2299" width="8" style="2" customWidth="1"/>
    <col min="2300" max="2300" width="7.86328125" style="2" customWidth="1"/>
    <col min="2301" max="2301" width="55.73046875" style="2" customWidth="1"/>
    <col min="2302" max="2302" width="9.265625" style="2" customWidth="1"/>
    <col min="2303" max="2303" width="8.59765625" style="2" customWidth="1"/>
    <col min="2304" max="2304" width="7.265625" style="2" customWidth="1"/>
    <col min="2305" max="2305" width="8.265625" style="2" customWidth="1"/>
    <col min="2306" max="2306" width="8.3984375" style="2" customWidth="1"/>
    <col min="2307" max="2307" width="9.3984375" style="2" customWidth="1"/>
    <col min="2308" max="2308" width="9.59765625" style="2" customWidth="1"/>
    <col min="2309" max="2309" width="10.59765625" style="2" customWidth="1"/>
    <col min="2310" max="2310" width="10.3984375" style="2" customWidth="1"/>
    <col min="2311" max="2311" width="12.73046875" style="2" customWidth="1"/>
    <col min="2312" max="2312" width="8.59765625" style="2" customWidth="1"/>
    <col min="2313" max="2313" width="12.59765625" style="2" customWidth="1"/>
    <col min="2314" max="2314" width="12.73046875" style="2" customWidth="1"/>
    <col min="2315" max="2316" width="12.3984375" style="2" customWidth="1"/>
    <col min="2317" max="2317" width="13.265625" style="2" customWidth="1"/>
    <col min="2318" max="2318" width="13" style="2" customWidth="1"/>
    <col min="2319" max="2319" width="11.86328125" style="2" customWidth="1"/>
    <col min="2320" max="2320" width="17" style="2" customWidth="1"/>
    <col min="2321" max="2322" width="11.3984375" style="2" customWidth="1"/>
    <col min="2323" max="2323" width="13" style="2" customWidth="1"/>
    <col min="2324" max="2324" width="5.73046875" style="2" customWidth="1"/>
    <col min="2325" max="2325" width="18" style="2" bestFit="1" customWidth="1"/>
    <col min="2326" max="2326" width="11" style="2" bestFit="1" customWidth="1"/>
    <col min="2327" max="2327" width="9.265625" style="2" bestFit="1" customWidth="1"/>
    <col min="2328" max="2328" width="10" style="2" bestFit="1" customWidth="1"/>
    <col min="2329" max="2329" width="6.265625" style="2" customWidth="1"/>
    <col min="2330" max="2330" width="12.3984375" style="2" bestFit="1" customWidth="1"/>
    <col min="2331" max="2331" width="10.265625" style="2" bestFit="1" customWidth="1"/>
    <col min="2332" max="2333" width="8.86328125" style="2" bestFit="1" customWidth="1"/>
    <col min="2334" max="2334" width="11" style="2" bestFit="1" customWidth="1"/>
    <col min="2335" max="2335" width="6.265625" style="2" customWidth="1"/>
    <col min="2336" max="2336" width="6" style="2" customWidth="1"/>
    <col min="2337" max="2338" width="6.265625" style="2" customWidth="1"/>
    <col min="2339" max="2341" width="6" style="2" customWidth="1"/>
    <col min="2342" max="2342" width="7.86328125" style="2" customWidth="1"/>
    <col min="2343" max="2343" width="5.73046875" style="2" customWidth="1"/>
    <col min="2344" max="2344" width="10.265625" style="2" bestFit="1" customWidth="1"/>
    <col min="2345" max="2542" width="11.59765625" style="2" customWidth="1"/>
    <col min="2543" max="2543" width="4" style="2" customWidth="1"/>
    <col min="2544" max="2544" width="10.86328125" style="2" customWidth="1"/>
    <col min="2545" max="2545" width="11.59765625" style="2" customWidth="1"/>
    <col min="2546" max="2546" width="13.73046875" style="2" bestFit="1" customWidth="1"/>
    <col min="2547" max="2547" width="14.73046875" style="2" bestFit="1" customWidth="1"/>
    <col min="2548" max="2548" width="22" style="2" bestFit="1" customWidth="1"/>
    <col min="2549" max="2549" width="20.73046875" style="2" bestFit="1" customWidth="1"/>
    <col min="2550" max="2550" width="15.265625" style="2" bestFit="1" customWidth="1"/>
    <col min="2551" max="2551" width="15.59765625" style="2" customWidth="1"/>
    <col min="2552" max="2552" width="6.86328125" style="2" customWidth="1"/>
    <col min="2553" max="2553" width="7" style="2" customWidth="1"/>
    <col min="2554" max="2554" width="6.86328125" style="2" customWidth="1"/>
    <col min="2555" max="2555" width="8" style="2" customWidth="1"/>
    <col min="2556" max="2556" width="7.86328125" style="2" customWidth="1"/>
    <col min="2557" max="2557" width="55.73046875" style="2" customWidth="1"/>
    <col min="2558" max="2558" width="9.265625" style="2" customWidth="1"/>
    <col min="2559" max="2559" width="8.59765625" style="2" customWidth="1"/>
    <col min="2560" max="2560" width="7.265625" style="2" customWidth="1"/>
    <col min="2561" max="2561" width="8.265625" style="2" customWidth="1"/>
    <col min="2562" max="2562" width="8.3984375" style="2" customWidth="1"/>
    <col min="2563" max="2563" width="9.3984375" style="2" customWidth="1"/>
    <col min="2564" max="2564" width="9.59765625" style="2" customWidth="1"/>
    <col min="2565" max="2565" width="10.59765625" style="2" customWidth="1"/>
    <col min="2566" max="2566" width="10.3984375" style="2" customWidth="1"/>
    <col min="2567" max="2567" width="12.73046875" style="2" customWidth="1"/>
    <col min="2568" max="2568" width="8.59765625" style="2" customWidth="1"/>
    <col min="2569" max="2569" width="12.59765625" style="2" customWidth="1"/>
    <col min="2570" max="2570" width="12.73046875" style="2" customWidth="1"/>
    <col min="2571" max="2572" width="12.3984375" style="2" customWidth="1"/>
    <col min="2573" max="2573" width="13.265625" style="2" customWidth="1"/>
    <col min="2574" max="2574" width="13" style="2" customWidth="1"/>
    <col min="2575" max="2575" width="11.86328125" style="2" customWidth="1"/>
    <col min="2576" max="2576" width="17" style="2" customWidth="1"/>
    <col min="2577" max="2578" width="11.3984375" style="2" customWidth="1"/>
    <col min="2579" max="2579" width="13" style="2" customWidth="1"/>
    <col min="2580" max="2580" width="5.73046875" style="2" customWidth="1"/>
    <col min="2581" max="2581" width="18" style="2" bestFit="1" customWidth="1"/>
    <col min="2582" max="2582" width="11" style="2" bestFit="1" customWidth="1"/>
    <col min="2583" max="2583" width="9.265625" style="2" bestFit="1" customWidth="1"/>
    <col min="2584" max="2584" width="10" style="2" bestFit="1" customWidth="1"/>
    <col min="2585" max="2585" width="6.265625" style="2" customWidth="1"/>
    <col min="2586" max="2586" width="12.3984375" style="2" bestFit="1" customWidth="1"/>
    <col min="2587" max="2587" width="10.265625" style="2" bestFit="1" customWidth="1"/>
    <col min="2588" max="2589" width="8.86328125" style="2" bestFit="1" customWidth="1"/>
    <col min="2590" max="2590" width="11" style="2" bestFit="1" customWidth="1"/>
    <col min="2591" max="2591" width="6.265625" style="2" customWidth="1"/>
    <col min="2592" max="2592" width="6" style="2" customWidth="1"/>
    <col min="2593" max="2594" width="6.265625" style="2" customWidth="1"/>
    <col min="2595" max="2597" width="6" style="2" customWidth="1"/>
    <col min="2598" max="2598" width="7.86328125" style="2" customWidth="1"/>
    <col min="2599" max="2599" width="5.73046875" style="2" customWidth="1"/>
    <col min="2600" max="2600" width="10.265625" style="2" bestFit="1" customWidth="1"/>
    <col min="2601" max="2798" width="11.59765625" style="2" customWidth="1"/>
    <col min="2799" max="2799" width="4" style="2" customWidth="1"/>
    <col min="2800" max="2800" width="10.86328125" style="2" customWidth="1"/>
    <col min="2801" max="2801" width="11.59765625" style="2" customWidth="1"/>
    <col min="2802" max="2802" width="13.73046875" style="2" bestFit="1" customWidth="1"/>
    <col min="2803" max="2803" width="14.73046875" style="2" bestFit="1" customWidth="1"/>
    <col min="2804" max="2804" width="22" style="2" bestFit="1" customWidth="1"/>
    <col min="2805" max="2805" width="20.73046875" style="2" bestFit="1" customWidth="1"/>
    <col min="2806" max="2806" width="15.265625" style="2" bestFit="1" customWidth="1"/>
    <col min="2807" max="2807" width="15.59765625" style="2" customWidth="1"/>
    <col min="2808" max="2808" width="6.86328125" style="2" customWidth="1"/>
    <col min="2809" max="2809" width="7" style="2" customWidth="1"/>
    <col min="2810" max="2810" width="6.86328125" style="2" customWidth="1"/>
    <col min="2811" max="2811" width="8" style="2" customWidth="1"/>
    <col min="2812" max="2812" width="7.86328125" style="2" customWidth="1"/>
    <col min="2813" max="2813" width="55.73046875" style="2" customWidth="1"/>
    <col min="2814" max="2814" width="9.265625" style="2" customWidth="1"/>
    <col min="2815" max="2815" width="8.59765625" style="2" customWidth="1"/>
    <col min="2816" max="2816" width="7.265625" style="2" customWidth="1"/>
    <col min="2817" max="2817" width="8.265625" style="2" customWidth="1"/>
    <col min="2818" max="2818" width="8.3984375" style="2" customWidth="1"/>
    <col min="2819" max="2819" width="9.3984375" style="2" customWidth="1"/>
    <col min="2820" max="2820" width="9.59765625" style="2" customWidth="1"/>
    <col min="2821" max="2821" width="10.59765625" style="2" customWidth="1"/>
    <col min="2822" max="2822" width="10.3984375" style="2" customWidth="1"/>
    <col min="2823" max="2823" width="12.73046875" style="2" customWidth="1"/>
    <col min="2824" max="2824" width="8.59765625" style="2" customWidth="1"/>
    <col min="2825" max="2825" width="12.59765625" style="2" customWidth="1"/>
    <col min="2826" max="2826" width="12.73046875" style="2" customWidth="1"/>
    <col min="2827" max="2828" width="12.3984375" style="2" customWidth="1"/>
    <col min="2829" max="2829" width="13.265625" style="2" customWidth="1"/>
    <col min="2830" max="2830" width="13" style="2" customWidth="1"/>
    <col min="2831" max="2831" width="11.86328125" style="2" customWidth="1"/>
    <col min="2832" max="2832" width="17" style="2" customWidth="1"/>
    <col min="2833" max="2834" width="11.3984375" style="2" customWidth="1"/>
    <col min="2835" max="2835" width="13" style="2" customWidth="1"/>
    <col min="2836" max="2836" width="5.73046875" style="2" customWidth="1"/>
    <col min="2837" max="2837" width="18" style="2" bestFit="1" customWidth="1"/>
    <col min="2838" max="2838" width="11" style="2" bestFit="1" customWidth="1"/>
    <col min="2839" max="2839" width="9.265625" style="2" bestFit="1" customWidth="1"/>
    <col min="2840" max="2840" width="10" style="2" bestFit="1" customWidth="1"/>
    <col min="2841" max="2841" width="6.265625" style="2" customWidth="1"/>
    <col min="2842" max="2842" width="12.3984375" style="2" bestFit="1" customWidth="1"/>
    <col min="2843" max="2843" width="10.265625" style="2" bestFit="1" customWidth="1"/>
    <col min="2844" max="2845" width="8.86328125" style="2" bestFit="1" customWidth="1"/>
    <col min="2846" max="2846" width="11" style="2" bestFit="1" customWidth="1"/>
    <col min="2847" max="2847" width="6.265625" style="2" customWidth="1"/>
    <col min="2848" max="2848" width="6" style="2" customWidth="1"/>
    <col min="2849" max="2850" width="6.265625" style="2" customWidth="1"/>
    <col min="2851" max="2853" width="6" style="2" customWidth="1"/>
    <col min="2854" max="2854" width="7.86328125" style="2" customWidth="1"/>
    <col min="2855" max="2855" width="5.73046875" style="2" customWidth="1"/>
    <col min="2856" max="2856" width="10.265625" style="2" bestFit="1" customWidth="1"/>
    <col min="2857" max="3054" width="11.59765625" style="2" customWidth="1"/>
    <col min="3055" max="3055" width="4" style="2" customWidth="1"/>
    <col min="3056" max="3056" width="10.86328125" style="2" customWidth="1"/>
    <col min="3057" max="3057" width="11.59765625" style="2" customWidth="1"/>
    <col min="3058" max="3058" width="13.73046875" style="2" bestFit="1" customWidth="1"/>
    <col min="3059" max="3059" width="14.73046875" style="2" bestFit="1" customWidth="1"/>
    <col min="3060" max="3060" width="22" style="2" bestFit="1" customWidth="1"/>
    <col min="3061" max="3061" width="20.73046875" style="2" bestFit="1" customWidth="1"/>
    <col min="3062" max="3062" width="15.265625" style="2" bestFit="1" customWidth="1"/>
    <col min="3063" max="3063" width="15.59765625" style="2" customWidth="1"/>
    <col min="3064" max="3064" width="6.86328125" style="2" customWidth="1"/>
    <col min="3065" max="3065" width="7" style="2" customWidth="1"/>
    <col min="3066" max="3066" width="6.86328125" style="2" customWidth="1"/>
    <col min="3067" max="3067" width="8" style="2" customWidth="1"/>
    <col min="3068" max="3068" width="7.86328125" style="2" customWidth="1"/>
    <col min="3069" max="3069" width="55.73046875" style="2" customWidth="1"/>
    <col min="3070" max="3070" width="9.265625" style="2" customWidth="1"/>
    <col min="3071" max="3071" width="8.59765625" style="2" customWidth="1"/>
    <col min="3072" max="3072" width="7.265625" style="2" customWidth="1"/>
    <col min="3073" max="3073" width="8.265625" style="2" customWidth="1"/>
    <col min="3074" max="3074" width="8.3984375" style="2" customWidth="1"/>
    <col min="3075" max="3075" width="9.3984375" style="2" customWidth="1"/>
    <col min="3076" max="3076" width="9.59765625" style="2" customWidth="1"/>
    <col min="3077" max="3077" width="10.59765625" style="2" customWidth="1"/>
    <col min="3078" max="3078" width="10.3984375" style="2" customWidth="1"/>
    <col min="3079" max="3079" width="12.73046875" style="2" customWidth="1"/>
    <col min="3080" max="3080" width="8.59765625" style="2" customWidth="1"/>
    <col min="3081" max="3081" width="12.59765625" style="2" customWidth="1"/>
    <col min="3082" max="3082" width="12.73046875" style="2" customWidth="1"/>
    <col min="3083" max="3084" width="12.3984375" style="2" customWidth="1"/>
    <col min="3085" max="3085" width="13.265625" style="2" customWidth="1"/>
    <col min="3086" max="3086" width="13" style="2" customWidth="1"/>
    <col min="3087" max="3087" width="11.86328125" style="2" customWidth="1"/>
    <col min="3088" max="3088" width="17" style="2" customWidth="1"/>
    <col min="3089" max="3090" width="11.3984375" style="2" customWidth="1"/>
    <col min="3091" max="3091" width="13" style="2" customWidth="1"/>
    <col min="3092" max="3092" width="5.73046875" style="2" customWidth="1"/>
    <col min="3093" max="3093" width="18" style="2" bestFit="1" customWidth="1"/>
    <col min="3094" max="3094" width="11" style="2" bestFit="1" customWidth="1"/>
    <col min="3095" max="3095" width="9.265625" style="2" bestFit="1" customWidth="1"/>
    <col min="3096" max="3096" width="10" style="2" bestFit="1" customWidth="1"/>
    <col min="3097" max="3097" width="6.265625" style="2" customWidth="1"/>
    <col min="3098" max="3098" width="12.3984375" style="2" bestFit="1" customWidth="1"/>
    <col min="3099" max="3099" width="10.265625" style="2" bestFit="1" customWidth="1"/>
    <col min="3100" max="3101" width="8.86328125" style="2" bestFit="1" customWidth="1"/>
    <col min="3102" max="3102" width="11" style="2" bestFit="1" customWidth="1"/>
    <col min="3103" max="3103" width="6.265625" style="2" customWidth="1"/>
    <col min="3104" max="3104" width="6" style="2" customWidth="1"/>
    <col min="3105" max="3106" width="6.265625" style="2" customWidth="1"/>
    <col min="3107" max="3109" width="6" style="2" customWidth="1"/>
    <col min="3110" max="3110" width="7.86328125" style="2" customWidth="1"/>
    <col min="3111" max="3111" width="5.73046875" style="2" customWidth="1"/>
    <col min="3112" max="3112" width="10.265625" style="2" bestFit="1" customWidth="1"/>
    <col min="3113" max="3310" width="11.59765625" style="2" customWidth="1"/>
    <col min="3311" max="3311" width="4" style="2" customWidth="1"/>
    <col min="3312" max="3312" width="10.86328125" style="2" customWidth="1"/>
    <col min="3313" max="3313" width="11.59765625" style="2" customWidth="1"/>
    <col min="3314" max="3314" width="13.73046875" style="2" bestFit="1" customWidth="1"/>
    <col min="3315" max="3315" width="14.73046875" style="2" bestFit="1" customWidth="1"/>
    <col min="3316" max="3316" width="22" style="2" bestFit="1" customWidth="1"/>
    <col min="3317" max="3317" width="20.73046875" style="2" bestFit="1" customWidth="1"/>
    <col min="3318" max="3318" width="15.265625" style="2" bestFit="1" customWidth="1"/>
    <col min="3319" max="3319" width="15.59765625" style="2" customWidth="1"/>
    <col min="3320" max="3320" width="6.86328125" style="2" customWidth="1"/>
    <col min="3321" max="3321" width="7" style="2" customWidth="1"/>
    <col min="3322" max="3322" width="6.86328125" style="2" customWidth="1"/>
    <col min="3323" max="3323" width="8" style="2" customWidth="1"/>
    <col min="3324" max="3324" width="7.86328125" style="2" customWidth="1"/>
    <col min="3325" max="3325" width="55.73046875" style="2" customWidth="1"/>
    <col min="3326" max="3326" width="9.265625" style="2" customWidth="1"/>
    <col min="3327" max="3327" width="8.59765625" style="2" customWidth="1"/>
    <col min="3328" max="3328" width="7.265625" style="2" customWidth="1"/>
    <col min="3329" max="3329" width="8.265625" style="2" customWidth="1"/>
    <col min="3330" max="3330" width="8.3984375" style="2" customWidth="1"/>
    <col min="3331" max="3331" width="9.3984375" style="2" customWidth="1"/>
    <col min="3332" max="3332" width="9.59765625" style="2" customWidth="1"/>
    <col min="3333" max="3333" width="10.59765625" style="2" customWidth="1"/>
    <col min="3334" max="3334" width="10.3984375" style="2" customWidth="1"/>
    <col min="3335" max="3335" width="12.73046875" style="2" customWidth="1"/>
    <col min="3336" max="3336" width="8.59765625" style="2" customWidth="1"/>
    <col min="3337" max="3337" width="12.59765625" style="2" customWidth="1"/>
    <col min="3338" max="3338" width="12.73046875" style="2" customWidth="1"/>
    <col min="3339" max="3340" width="12.3984375" style="2" customWidth="1"/>
    <col min="3341" max="3341" width="13.265625" style="2" customWidth="1"/>
    <col min="3342" max="3342" width="13" style="2" customWidth="1"/>
    <col min="3343" max="3343" width="11.86328125" style="2" customWidth="1"/>
    <col min="3344" max="3344" width="17" style="2" customWidth="1"/>
    <col min="3345" max="3346" width="11.3984375" style="2" customWidth="1"/>
    <col min="3347" max="3347" width="13" style="2" customWidth="1"/>
    <col min="3348" max="3348" width="5.73046875" style="2" customWidth="1"/>
    <col min="3349" max="3349" width="18" style="2" bestFit="1" customWidth="1"/>
    <col min="3350" max="3350" width="11" style="2" bestFit="1" customWidth="1"/>
    <col min="3351" max="3351" width="9.265625" style="2" bestFit="1" customWidth="1"/>
    <col min="3352" max="3352" width="10" style="2" bestFit="1" customWidth="1"/>
    <col min="3353" max="3353" width="6.265625" style="2" customWidth="1"/>
    <col min="3354" max="3354" width="12.3984375" style="2" bestFit="1" customWidth="1"/>
    <col min="3355" max="3355" width="10.265625" style="2" bestFit="1" customWidth="1"/>
    <col min="3356" max="3357" width="8.86328125" style="2" bestFit="1" customWidth="1"/>
    <col min="3358" max="3358" width="11" style="2" bestFit="1" customWidth="1"/>
    <col min="3359" max="3359" width="6.265625" style="2" customWidth="1"/>
    <col min="3360" max="3360" width="6" style="2" customWidth="1"/>
    <col min="3361" max="3362" width="6.265625" style="2" customWidth="1"/>
    <col min="3363" max="3365" width="6" style="2" customWidth="1"/>
    <col min="3366" max="3366" width="7.86328125" style="2" customWidth="1"/>
    <col min="3367" max="3367" width="5.73046875" style="2" customWidth="1"/>
    <col min="3368" max="3368" width="10.265625" style="2" bestFit="1" customWidth="1"/>
    <col min="3369" max="3566" width="11.59765625" style="2" customWidth="1"/>
    <col min="3567" max="3567" width="4" style="2" customWidth="1"/>
    <col min="3568" max="3568" width="10.86328125" style="2" customWidth="1"/>
    <col min="3569" max="3569" width="11.59765625" style="2" customWidth="1"/>
    <col min="3570" max="3570" width="13.73046875" style="2" bestFit="1" customWidth="1"/>
    <col min="3571" max="3571" width="14.73046875" style="2" bestFit="1" customWidth="1"/>
    <col min="3572" max="3572" width="22" style="2" bestFit="1" customWidth="1"/>
    <col min="3573" max="3573" width="20.73046875" style="2" bestFit="1" customWidth="1"/>
    <col min="3574" max="3574" width="15.265625" style="2" bestFit="1" customWidth="1"/>
    <col min="3575" max="3575" width="15.59765625" style="2" customWidth="1"/>
    <col min="3576" max="3576" width="6.86328125" style="2" customWidth="1"/>
    <col min="3577" max="3577" width="7" style="2" customWidth="1"/>
    <col min="3578" max="3578" width="6.86328125" style="2" customWidth="1"/>
    <col min="3579" max="3579" width="8" style="2" customWidth="1"/>
    <col min="3580" max="3580" width="7.86328125" style="2" customWidth="1"/>
    <col min="3581" max="3581" width="55.73046875" style="2" customWidth="1"/>
    <col min="3582" max="3582" width="9.265625" style="2" customWidth="1"/>
    <col min="3583" max="3583" width="8.59765625" style="2" customWidth="1"/>
    <col min="3584" max="3584" width="7.265625" style="2" customWidth="1"/>
    <col min="3585" max="3585" width="8.265625" style="2" customWidth="1"/>
    <col min="3586" max="3586" width="8.3984375" style="2" customWidth="1"/>
    <col min="3587" max="3587" width="9.3984375" style="2" customWidth="1"/>
    <col min="3588" max="3588" width="9.59765625" style="2" customWidth="1"/>
    <col min="3589" max="3589" width="10.59765625" style="2" customWidth="1"/>
    <col min="3590" max="3590" width="10.3984375" style="2" customWidth="1"/>
    <col min="3591" max="3591" width="12.73046875" style="2" customWidth="1"/>
    <col min="3592" max="3592" width="8.59765625" style="2" customWidth="1"/>
    <col min="3593" max="3593" width="12.59765625" style="2" customWidth="1"/>
    <col min="3594" max="3594" width="12.73046875" style="2" customWidth="1"/>
    <col min="3595" max="3596" width="12.3984375" style="2" customWidth="1"/>
    <col min="3597" max="3597" width="13.265625" style="2" customWidth="1"/>
    <col min="3598" max="3598" width="13" style="2" customWidth="1"/>
    <col min="3599" max="3599" width="11.86328125" style="2" customWidth="1"/>
    <col min="3600" max="3600" width="17" style="2" customWidth="1"/>
    <col min="3601" max="3602" width="11.3984375" style="2" customWidth="1"/>
    <col min="3603" max="3603" width="13" style="2" customWidth="1"/>
    <col min="3604" max="3604" width="5.73046875" style="2" customWidth="1"/>
    <col min="3605" max="3605" width="18" style="2" bestFit="1" customWidth="1"/>
    <col min="3606" max="3606" width="11" style="2" bestFit="1" customWidth="1"/>
    <col min="3607" max="3607" width="9.265625" style="2" bestFit="1" customWidth="1"/>
    <col min="3608" max="3608" width="10" style="2" bestFit="1" customWidth="1"/>
    <col min="3609" max="3609" width="6.265625" style="2" customWidth="1"/>
    <col min="3610" max="3610" width="12.3984375" style="2" bestFit="1" customWidth="1"/>
    <col min="3611" max="3611" width="10.265625" style="2" bestFit="1" customWidth="1"/>
    <col min="3612" max="3613" width="8.86328125" style="2" bestFit="1" customWidth="1"/>
    <col min="3614" max="3614" width="11" style="2" bestFit="1" customWidth="1"/>
    <col min="3615" max="3615" width="6.265625" style="2" customWidth="1"/>
    <col min="3616" max="3616" width="6" style="2" customWidth="1"/>
    <col min="3617" max="3618" width="6.265625" style="2" customWidth="1"/>
    <col min="3619" max="3621" width="6" style="2" customWidth="1"/>
    <col min="3622" max="3622" width="7.86328125" style="2" customWidth="1"/>
    <col min="3623" max="3623" width="5.73046875" style="2" customWidth="1"/>
    <col min="3624" max="3624" width="10.265625" style="2" bestFit="1" customWidth="1"/>
    <col min="3625" max="3822" width="11.59765625" style="2" customWidth="1"/>
    <col min="3823" max="3823" width="4" style="2" customWidth="1"/>
    <col min="3824" max="3824" width="10.86328125" style="2" customWidth="1"/>
    <col min="3825" max="3825" width="11.59765625" style="2" customWidth="1"/>
    <col min="3826" max="3826" width="13.73046875" style="2" bestFit="1" customWidth="1"/>
    <col min="3827" max="3827" width="14.73046875" style="2" bestFit="1" customWidth="1"/>
    <col min="3828" max="3828" width="22" style="2" bestFit="1" customWidth="1"/>
    <col min="3829" max="3829" width="20.73046875" style="2" bestFit="1" customWidth="1"/>
    <col min="3830" max="3830" width="15.265625" style="2" bestFit="1" customWidth="1"/>
    <col min="3831" max="3831" width="15.59765625" style="2" customWidth="1"/>
    <col min="3832" max="3832" width="6.86328125" style="2" customWidth="1"/>
    <col min="3833" max="3833" width="7" style="2" customWidth="1"/>
    <col min="3834" max="3834" width="6.86328125" style="2" customWidth="1"/>
    <col min="3835" max="3835" width="8" style="2" customWidth="1"/>
    <col min="3836" max="3836" width="7.86328125" style="2" customWidth="1"/>
    <col min="3837" max="3837" width="55.73046875" style="2" customWidth="1"/>
    <col min="3838" max="3838" width="9.265625" style="2" customWidth="1"/>
    <col min="3839" max="3839" width="8.59765625" style="2" customWidth="1"/>
    <col min="3840" max="3840" width="7.265625" style="2" customWidth="1"/>
    <col min="3841" max="3841" width="8.265625" style="2" customWidth="1"/>
    <col min="3842" max="3842" width="8.3984375" style="2" customWidth="1"/>
    <col min="3843" max="3843" width="9.3984375" style="2" customWidth="1"/>
    <col min="3844" max="3844" width="9.59765625" style="2" customWidth="1"/>
    <col min="3845" max="3845" width="10.59765625" style="2" customWidth="1"/>
    <col min="3846" max="3846" width="10.3984375" style="2" customWidth="1"/>
    <col min="3847" max="3847" width="12.73046875" style="2" customWidth="1"/>
    <col min="3848" max="3848" width="8.59765625" style="2" customWidth="1"/>
    <col min="3849" max="3849" width="12.59765625" style="2" customWidth="1"/>
    <col min="3850" max="3850" width="12.73046875" style="2" customWidth="1"/>
    <col min="3851" max="3852" width="12.3984375" style="2" customWidth="1"/>
    <col min="3853" max="3853" width="13.265625" style="2" customWidth="1"/>
    <col min="3854" max="3854" width="13" style="2" customWidth="1"/>
    <col min="3855" max="3855" width="11.86328125" style="2" customWidth="1"/>
    <col min="3856" max="3856" width="17" style="2" customWidth="1"/>
    <col min="3857" max="3858" width="11.3984375" style="2" customWidth="1"/>
    <col min="3859" max="3859" width="13" style="2" customWidth="1"/>
    <col min="3860" max="3860" width="5.73046875" style="2" customWidth="1"/>
    <col min="3861" max="3861" width="18" style="2" bestFit="1" customWidth="1"/>
    <col min="3862" max="3862" width="11" style="2" bestFit="1" customWidth="1"/>
    <col min="3863" max="3863" width="9.265625" style="2" bestFit="1" customWidth="1"/>
    <col min="3864" max="3864" width="10" style="2" bestFit="1" customWidth="1"/>
    <col min="3865" max="3865" width="6.265625" style="2" customWidth="1"/>
    <col min="3866" max="3866" width="12.3984375" style="2" bestFit="1" customWidth="1"/>
    <col min="3867" max="3867" width="10.265625" style="2" bestFit="1" customWidth="1"/>
    <col min="3868" max="3869" width="8.86328125" style="2" bestFit="1" customWidth="1"/>
    <col min="3870" max="3870" width="11" style="2" bestFit="1" customWidth="1"/>
    <col min="3871" max="3871" width="6.265625" style="2" customWidth="1"/>
    <col min="3872" max="3872" width="6" style="2" customWidth="1"/>
    <col min="3873" max="3874" width="6.265625" style="2" customWidth="1"/>
    <col min="3875" max="3877" width="6" style="2" customWidth="1"/>
    <col min="3878" max="3878" width="7.86328125" style="2" customWidth="1"/>
    <col min="3879" max="3879" width="5.73046875" style="2" customWidth="1"/>
    <col min="3880" max="3880" width="10.265625" style="2" bestFit="1" customWidth="1"/>
    <col min="3881" max="4078" width="11.59765625" style="2" customWidth="1"/>
    <col min="4079" max="4079" width="4" style="2" customWidth="1"/>
    <col min="4080" max="4080" width="10.86328125" style="2" customWidth="1"/>
    <col min="4081" max="4081" width="11.59765625" style="2" customWidth="1"/>
    <col min="4082" max="4082" width="13.73046875" style="2" bestFit="1" customWidth="1"/>
    <col min="4083" max="4083" width="14.73046875" style="2" bestFit="1" customWidth="1"/>
    <col min="4084" max="4084" width="22" style="2" bestFit="1" customWidth="1"/>
    <col min="4085" max="4085" width="20.73046875" style="2" bestFit="1" customWidth="1"/>
    <col min="4086" max="4086" width="15.265625" style="2" bestFit="1" customWidth="1"/>
    <col min="4087" max="4087" width="15.59765625" style="2" customWidth="1"/>
    <col min="4088" max="4088" width="6.86328125" style="2" customWidth="1"/>
    <col min="4089" max="4089" width="7" style="2" customWidth="1"/>
    <col min="4090" max="4090" width="6.86328125" style="2" customWidth="1"/>
    <col min="4091" max="4091" width="8" style="2" customWidth="1"/>
    <col min="4092" max="4092" width="7.86328125" style="2" customWidth="1"/>
    <col min="4093" max="4093" width="55.73046875" style="2" customWidth="1"/>
    <col min="4094" max="4094" width="9.265625" style="2" customWidth="1"/>
    <col min="4095" max="4095" width="8.59765625" style="2" customWidth="1"/>
    <col min="4096" max="4096" width="7.265625" style="2" customWidth="1"/>
    <col min="4097" max="4097" width="8.265625" style="2" customWidth="1"/>
    <col min="4098" max="4098" width="8.3984375" style="2" customWidth="1"/>
    <col min="4099" max="4099" width="9.3984375" style="2" customWidth="1"/>
    <col min="4100" max="4100" width="9.59765625" style="2" customWidth="1"/>
    <col min="4101" max="4101" width="10.59765625" style="2" customWidth="1"/>
    <col min="4102" max="4102" width="10.3984375" style="2" customWidth="1"/>
    <col min="4103" max="4103" width="12.73046875" style="2" customWidth="1"/>
    <col min="4104" max="4104" width="8.59765625" style="2" customWidth="1"/>
    <col min="4105" max="4105" width="12.59765625" style="2" customWidth="1"/>
    <col min="4106" max="4106" width="12.73046875" style="2" customWidth="1"/>
    <col min="4107" max="4108" width="12.3984375" style="2" customWidth="1"/>
    <col min="4109" max="4109" width="13.265625" style="2" customWidth="1"/>
    <col min="4110" max="4110" width="13" style="2" customWidth="1"/>
    <col min="4111" max="4111" width="11.86328125" style="2" customWidth="1"/>
    <col min="4112" max="4112" width="17" style="2" customWidth="1"/>
    <col min="4113" max="4114" width="11.3984375" style="2" customWidth="1"/>
    <col min="4115" max="4115" width="13" style="2" customWidth="1"/>
    <col min="4116" max="4116" width="5.73046875" style="2" customWidth="1"/>
    <col min="4117" max="4117" width="18" style="2" bestFit="1" customWidth="1"/>
    <col min="4118" max="4118" width="11" style="2" bestFit="1" customWidth="1"/>
    <col min="4119" max="4119" width="9.265625" style="2" bestFit="1" customWidth="1"/>
    <col min="4120" max="4120" width="10" style="2" bestFit="1" customWidth="1"/>
    <col min="4121" max="4121" width="6.265625" style="2" customWidth="1"/>
    <col min="4122" max="4122" width="12.3984375" style="2" bestFit="1" customWidth="1"/>
    <col min="4123" max="4123" width="10.265625" style="2" bestFit="1" customWidth="1"/>
    <col min="4124" max="4125" width="8.86328125" style="2" bestFit="1" customWidth="1"/>
    <col min="4126" max="4126" width="11" style="2" bestFit="1" customWidth="1"/>
    <col min="4127" max="4127" width="6.265625" style="2" customWidth="1"/>
    <col min="4128" max="4128" width="6" style="2" customWidth="1"/>
    <col min="4129" max="4130" width="6.265625" style="2" customWidth="1"/>
    <col min="4131" max="4133" width="6" style="2" customWidth="1"/>
    <col min="4134" max="4134" width="7.86328125" style="2" customWidth="1"/>
    <col min="4135" max="4135" width="5.73046875" style="2" customWidth="1"/>
    <col min="4136" max="4136" width="10.265625" style="2" bestFit="1" customWidth="1"/>
    <col min="4137" max="4334" width="11.59765625" style="2" customWidth="1"/>
    <col min="4335" max="4335" width="4" style="2" customWidth="1"/>
    <col min="4336" max="4336" width="10.86328125" style="2" customWidth="1"/>
    <col min="4337" max="4337" width="11.59765625" style="2" customWidth="1"/>
    <col min="4338" max="4338" width="13.73046875" style="2" bestFit="1" customWidth="1"/>
    <col min="4339" max="4339" width="14.73046875" style="2" bestFit="1" customWidth="1"/>
    <col min="4340" max="4340" width="22" style="2" bestFit="1" customWidth="1"/>
    <col min="4341" max="4341" width="20.73046875" style="2" bestFit="1" customWidth="1"/>
    <col min="4342" max="4342" width="15.265625" style="2" bestFit="1" customWidth="1"/>
    <col min="4343" max="4343" width="15.59765625" style="2" customWidth="1"/>
    <col min="4344" max="4344" width="6.86328125" style="2" customWidth="1"/>
    <col min="4345" max="4345" width="7" style="2" customWidth="1"/>
    <col min="4346" max="4346" width="6.86328125" style="2" customWidth="1"/>
    <col min="4347" max="4347" width="8" style="2" customWidth="1"/>
    <col min="4348" max="4348" width="7.86328125" style="2" customWidth="1"/>
    <col min="4349" max="4349" width="55.73046875" style="2" customWidth="1"/>
    <col min="4350" max="4350" width="9.265625" style="2" customWidth="1"/>
    <col min="4351" max="4351" width="8.59765625" style="2" customWidth="1"/>
    <col min="4352" max="4352" width="7.265625" style="2" customWidth="1"/>
    <col min="4353" max="4353" width="8.265625" style="2" customWidth="1"/>
    <col min="4354" max="4354" width="8.3984375" style="2" customWidth="1"/>
    <col min="4355" max="4355" width="9.3984375" style="2" customWidth="1"/>
    <col min="4356" max="4356" width="9.59765625" style="2" customWidth="1"/>
    <col min="4357" max="4357" width="10.59765625" style="2" customWidth="1"/>
    <col min="4358" max="4358" width="10.3984375" style="2" customWidth="1"/>
    <col min="4359" max="4359" width="12.73046875" style="2" customWidth="1"/>
    <col min="4360" max="4360" width="8.59765625" style="2" customWidth="1"/>
    <col min="4361" max="4361" width="12.59765625" style="2" customWidth="1"/>
    <col min="4362" max="4362" width="12.73046875" style="2" customWidth="1"/>
    <col min="4363" max="4364" width="12.3984375" style="2" customWidth="1"/>
    <col min="4365" max="4365" width="13.265625" style="2" customWidth="1"/>
    <col min="4366" max="4366" width="13" style="2" customWidth="1"/>
    <col min="4367" max="4367" width="11.86328125" style="2" customWidth="1"/>
    <col min="4368" max="4368" width="17" style="2" customWidth="1"/>
    <col min="4369" max="4370" width="11.3984375" style="2" customWidth="1"/>
    <col min="4371" max="4371" width="13" style="2" customWidth="1"/>
    <col min="4372" max="4372" width="5.73046875" style="2" customWidth="1"/>
    <col min="4373" max="4373" width="18" style="2" bestFit="1" customWidth="1"/>
    <col min="4374" max="4374" width="11" style="2" bestFit="1" customWidth="1"/>
    <col min="4375" max="4375" width="9.265625" style="2" bestFit="1" customWidth="1"/>
    <col min="4376" max="4376" width="10" style="2" bestFit="1" customWidth="1"/>
    <col min="4377" max="4377" width="6.265625" style="2" customWidth="1"/>
    <col min="4378" max="4378" width="12.3984375" style="2" bestFit="1" customWidth="1"/>
    <col min="4379" max="4379" width="10.265625" style="2" bestFit="1" customWidth="1"/>
    <col min="4380" max="4381" width="8.86328125" style="2" bestFit="1" customWidth="1"/>
    <col min="4382" max="4382" width="11" style="2" bestFit="1" customWidth="1"/>
    <col min="4383" max="4383" width="6.265625" style="2" customWidth="1"/>
    <col min="4384" max="4384" width="6" style="2" customWidth="1"/>
    <col min="4385" max="4386" width="6.265625" style="2" customWidth="1"/>
    <col min="4387" max="4389" width="6" style="2" customWidth="1"/>
    <col min="4390" max="4390" width="7.86328125" style="2" customWidth="1"/>
    <col min="4391" max="4391" width="5.73046875" style="2" customWidth="1"/>
    <col min="4392" max="4392" width="10.265625" style="2" bestFit="1" customWidth="1"/>
    <col min="4393" max="4590" width="11.59765625" style="2" customWidth="1"/>
    <col min="4591" max="4591" width="4" style="2" customWidth="1"/>
    <col min="4592" max="4592" width="10.86328125" style="2" customWidth="1"/>
    <col min="4593" max="4593" width="11.59765625" style="2" customWidth="1"/>
    <col min="4594" max="4594" width="13.73046875" style="2" bestFit="1" customWidth="1"/>
    <col min="4595" max="4595" width="14.73046875" style="2" bestFit="1" customWidth="1"/>
    <col min="4596" max="4596" width="22" style="2" bestFit="1" customWidth="1"/>
    <col min="4597" max="4597" width="20.73046875" style="2" bestFit="1" customWidth="1"/>
    <col min="4598" max="4598" width="15.265625" style="2" bestFit="1" customWidth="1"/>
    <col min="4599" max="4599" width="15.59765625" style="2" customWidth="1"/>
    <col min="4600" max="4600" width="6.86328125" style="2" customWidth="1"/>
    <col min="4601" max="4601" width="7" style="2" customWidth="1"/>
    <col min="4602" max="4602" width="6.86328125" style="2" customWidth="1"/>
    <col min="4603" max="4603" width="8" style="2" customWidth="1"/>
    <col min="4604" max="4604" width="7.86328125" style="2" customWidth="1"/>
    <col min="4605" max="4605" width="55.73046875" style="2" customWidth="1"/>
    <col min="4606" max="4606" width="9.265625" style="2" customWidth="1"/>
    <col min="4607" max="4607" width="8.59765625" style="2" customWidth="1"/>
    <col min="4608" max="4608" width="7.265625" style="2" customWidth="1"/>
    <col min="4609" max="4609" width="8.265625" style="2" customWidth="1"/>
    <col min="4610" max="4610" width="8.3984375" style="2" customWidth="1"/>
    <col min="4611" max="4611" width="9.3984375" style="2" customWidth="1"/>
    <col min="4612" max="4612" width="9.59765625" style="2" customWidth="1"/>
    <col min="4613" max="4613" width="10.59765625" style="2" customWidth="1"/>
    <col min="4614" max="4614" width="10.3984375" style="2" customWidth="1"/>
    <col min="4615" max="4615" width="12.73046875" style="2" customWidth="1"/>
    <col min="4616" max="4616" width="8.59765625" style="2" customWidth="1"/>
    <col min="4617" max="4617" width="12.59765625" style="2" customWidth="1"/>
    <col min="4618" max="4618" width="12.73046875" style="2" customWidth="1"/>
    <col min="4619" max="4620" width="12.3984375" style="2" customWidth="1"/>
    <col min="4621" max="4621" width="13.265625" style="2" customWidth="1"/>
    <col min="4622" max="4622" width="13" style="2" customWidth="1"/>
    <col min="4623" max="4623" width="11.86328125" style="2" customWidth="1"/>
    <col min="4624" max="4624" width="17" style="2" customWidth="1"/>
    <col min="4625" max="4626" width="11.3984375" style="2" customWidth="1"/>
    <col min="4627" max="4627" width="13" style="2" customWidth="1"/>
    <col min="4628" max="4628" width="5.73046875" style="2" customWidth="1"/>
    <col min="4629" max="4629" width="18" style="2" bestFit="1" customWidth="1"/>
    <col min="4630" max="4630" width="11" style="2" bestFit="1" customWidth="1"/>
    <col min="4631" max="4631" width="9.265625" style="2" bestFit="1" customWidth="1"/>
    <col min="4632" max="4632" width="10" style="2" bestFit="1" customWidth="1"/>
    <col min="4633" max="4633" width="6.265625" style="2" customWidth="1"/>
    <col min="4634" max="4634" width="12.3984375" style="2" bestFit="1" customWidth="1"/>
    <col min="4635" max="4635" width="10.265625" style="2" bestFit="1" customWidth="1"/>
    <col min="4636" max="4637" width="8.86328125" style="2" bestFit="1" customWidth="1"/>
    <col min="4638" max="4638" width="11" style="2" bestFit="1" customWidth="1"/>
    <col min="4639" max="4639" width="6.265625" style="2" customWidth="1"/>
    <col min="4640" max="4640" width="6" style="2" customWidth="1"/>
    <col min="4641" max="4642" width="6.265625" style="2" customWidth="1"/>
    <col min="4643" max="4645" width="6" style="2" customWidth="1"/>
    <col min="4646" max="4646" width="7.86328125" style="2" customWidth="1"/>
    <col min="4647" max="4647" width="5.73046875" style="2" customWidth="1"/>
    <col min="4648" max="4648" width="10.265625" style="2" bestFit="1" customWidth="1"/>
    <col min="4649" max="4846" width="11.59765625" style="2" customWidth="1"/>
    <col min="4847" max="4847" width="4" style="2" customWidth="1"/>
    <col min="4848" max="4848" width="10.86328125" style="2" customWidth="1"/>
    <col min="4849" max="4849" width="11.59765625" style="2" customWidth="1"/>
    <col min="4850" max="4850" width="13.73046875" style="2" bestFit="1" customWidth="1"/>
    <col min="4851" max="4851" width="14.73046875" style="2" bestFit="1" customWidth="1"/>
    <col min="4852" max="4852" width="22" style="2" bestFit="1" customWidth="1"/>
    <col min="4853" max="4853" width="20.73046875" style="2" bestFit="1" customWidth="1"/>
    <col min="4854" max="4854" width="15.265625" style="2" bestFit="1" customWidth="1"/>
    <col min="4855" max="4855" width="15.59765625" style="2" customWidth="1"/>
    <col min="4856" max="4856" width="6.86328125" style="2" customWidth="1"/>
    <col min="4857" max="4857" width="7" style="2" customWidth="1"/>
    <col min="4858" max="4858" width="6.86328125" style="2" customWidth="1"/>
    <col min="4859" max="4859" width="8" style="2" customWidth="1"/>
    <col min="4860" max="4860" width="7.86328125" style="2" customWidth="1"/>
    <col min="4861" max="4861" width="55.73046875" style="2" customWidth="1"/>
    <col min="4862" max="4862" width="9.265625" style="2" customWidth="1"/>
    <col min="4863" max="4863" width="8.59765625" style="2" customWidth="1"/>
    <col min="4864" max="4864" width="7.265625" style="2" customWidth="1"/>
    <col min="4865" max="4865" width="8.265625" style="2" customWidth="1"/>
    <col min="4866" max="4866" width="8.3984375" style="2" customWidth="1"/>
    <col min="4867" max="4867" width="9.3984375" style="2" customWidth="1"/>
    <col min="4868" max="4868" width="9.59765625" style="2" customWidth="1"/>
    <col min="4869" max="4869" width="10.59765625" style="2" customWidth="1"/>
    <col min="4870" max="4870" width="10.3984375" style="2" customWidth="1"/>
    <col min="4871" max="4871" width="12.73046875" style="2" customWidth="1"/>
    <col min="4872" max="4872" width="8.59765625" style="2" customWidth="1"/>
    <col min="4873" max="4873" width="12.59765625" style="2" customWidth="1"/>
    <col min="4874" max="4874" width="12.73046875" style="2" customWidth="1"/>
    <col min="4875" max="4876" width="12.3984375" style="2" customWidth="1"/>
    <col min="4877" max="4877" width="13.265625" style="2" customWidth="1"/>
    <col min="4878" max="4878" width="13" style="2" customWidth="1"/>
    <col min="4879" max="4879" width="11.86328125" style="2" customWidth="1"/>
    <col min="4880" max="4880" width="17" style="2" customWidth="1"/>
    <col min="4881" max="4882" width="11.3984375" style="2" customWidth="1"/>
    <col min="4883" max="4883" width="13" style="2" customWidth="1"/>
    <col min="4884" max="4884" width="5.73046875" style="2" customWidth="1"/>
    <col min="4885" max="4885" width="18" style="2" bestFit="1" customWidth="1"/>
    <col min="4886" max="4886" width="11" style="2" bestFit="1" customWidth="1"/>
    <col min="4887" max="4887" width="9.265625" style="2" bestFit="1" customWidth="1"/>
    <col min="4888" max="4888" width="10" style="2" bestFit="1" customWidth="1"/>
    <col min="4889" max="4889" width="6.265625" style="2" customWidth="1"/>
    <col min="4890" max="4890" width="12.3984375" style="2" bestFit="1" customWidth="1"/>
    <col min="4891" max="4891" width="10.265625" style="2" bestFit="1" customWidth="1"/>
    <col min="4892" max="4893" width="8.86328125" style="2" bestFit="1" customWidth="1"/>
    <col min="4894" max="4894" width="11" style="2" bestFit="1" customWidth="1"/>
    <col min="4895" max="4895" width="6.265625" style="2" customWidth="1"/>
    <col min="4896" max="4896" width="6" style="2" customWidth="1"/>
    <col min="4897" max="4898" width="6.265625" style="2" customWidth="1"/>
    <col min="4899" max="4901" width="6" style="2" customWidth="1"/>
    <col min="4902" max="4902" width="7.86328125" style="2" customWidth="1"/>
    <col min="4903" max="4903" width="5.73046875" style="2" customWidth="1"/>
    <col min="4904" max="4904" width="10.265625" style="2" bestFit="1" customWidth="1"/>
    <col min="4905" max="5102" width="11.59765625" style="2" customWidth="1"/>
    <col min="5103" max="5103" width="4" style="2" customWidth="1"/>
    <col min="5104" max="5104" width="10.86328125" style="2" customWidth="1"/>
    <col min="5105" max="5105" width="11.59765625" style="2" customWidth="1"/>
    <col min="5106" max="5106" width="13.73046875" style="2" bestFit="1" customWidth="1"/>
    <col min="5107" max="5107" width="14.73046875" style="2" bestFit="1" customWidth="1"/>
    <col min="5108" max="5108" width="22" style="2" bestFit="1" customWidth="1"/>
    <col min="5109" max="5109" width="20.73046875" style="2" bestFit="1" customWidth="1"/>
    <col min="5110" max="5110" width="15.265625" style="2" bestFit="1" customWidth="1"/>
    <col min="5111" max="5111" width="15.59765625" style="2" customWidth="1"/>
    <col min="5112" max="5112" width="6.86328125" style="2" customWidth="1"/>
    <col min="5113" max="5113" width="7" style="2" customWidth="1"/>
    <col min="5114" max="5114" width="6.86328125" style="2" customWidth="1"/>
    <col min="5115" max="5115" width="8" style="2" customWidth="1"/>
    <col min="5116" max="5116" width="7.86328125" style="2" customWidth="1"/>
    <col min="5117" max="5117" width="55.73046875" style="2" customWidth="1"/>
    <col min="5118" max="5118" width="9.265625" style="2" customWidth="1"/>
    <col min="5119" max="5119" width="8.59765625" style="2" customWidth="1"/>
    <col min="5120" max="5120" width="7.265625" style="2" customWidth="1"/>
    <col min="5121" max="5121" width="8.265625" style="2" customWidth="1"/>
    <col min="5122" max="5122" width="8.3984375" style="2" customWidth="1"/>
    <col min="5123" max="5123" width="9.3984375" style="2" customWidth="1"/>
    <col min="5124" max="5124" width="9.59765625" style="2" customWidth="1"/>
    <col min="5125" max="5125" width="10.59765625" style="2" customWidth="1"/>
    <col min="5126" max="5126" width="10.3984375" style="2" customWidth="1"/>
    <col min="5127" max="5127" width="12.73046875" style="2" customWidth="1"/>
    <col min="5128" max="5128" width="8.59765625" style="2" customWidth="1"/>
    <col min="5129" max="5129" width="12.59765625" style="2" customWidth="1"/>
    <col min="5130" max="5130" width="12.73046875" style="2" customWidth="1"/>
    <col min="5131" max="5132" width="12.3984375" style="2" customWidth="1"/>
    <col min="5133" max="5133" width="13.265625" style="2" customWidth="1"/>
    <col min="5134" max="5134" width="13" style="2" customWidth="1"/>
    <col min="5135" max="5135" width="11.86328125" style="2" customWidth="1"/>
    <col min="5136" max="5136" width="17" style="2" customWidth="1"/>
    <col min="5137" max="5138" width="11.3984375" style="2" customWidth="1"/>
    <col min="5139" max="5139" width="13" style="2" customWidth="1"/>
    <col min="5140" max="5140" width="5.73046875" style="2" customWidth="1"/>
    <col min="5141" max="5141" width="18" style="2" bestFit="1" customWidth="1"/>
    <col min="5142" max="5142" width="11" style="2" bestFit="1" customWidth="1"/>
    <col min="5143" max="5143" width="9.265625" style="2" bestFit="1" customWidth="1"/>
    <col min="5144" max="5144" width="10" style="2" bestFit="1" customWidth="1"/>
    <col min="5145" max="5145" width="6.265625" style="2" customWidth="1"/>
    <col min="5146" max="5146" width="12.3984375" style="2" bestFit="1" customWidth="1"/>
    <col min="5147" max="5147" width="10.265625" style="2" bestFit="1" customWidth="1"/>
    <col min="5148" max="5149" width="8.86328125" style="2" bestFit="1" customWidth="1"/>
    <col min="5150" max="5150" width="11" style="2" bestFit="1" customWidth="1"/>
    <col min="5151" max="5151" width="6.265625" style="2" customWidth="1"/>
    <col min="5152" max="5152" width="6" style="2" customWidth="1"/>
    <col min="5153" max="5154" width="6.265625" style="2" customWidth="1"/>
    <col min="5155" max="5157" width="6" style="2" customWidth="1"/>
    <col min="5158" max="5158" width="7.86328125" style="2" customWidth="1"/>
    <col min="5159" max="5159" width="5.73046875" style="2" customWidth="1"/>
    <col min="5160" max="5160" width="10.265625" style="2" bestFit="1" customWidth="1"/>
    <col min="5161" max="5358" width="11.59765625" style="2" customWidth="1"/>
    <col min="5359" max="5359" width="4" style="2" customWidth="1"/>
    <col min="5360" max="5360" width="10.86328125" style="2" customWidth="1"/>
    <col min="5361" max="5361" width="11.59765625" style="2" customWidth="1"/>
    <col min="5362" max="5362" width="13.73046875" style="2" bestFit="1" customWidth="1"/>
    <col min="5363" max="5363" width="14.73046875" style="2" bestFit="1" customWidth="1"/>
    <col min="5364" max="5364" width="22" style="2" bestFit="1" customWidth="1"/>
    <col min="5365" max="5365" width="20.73046875" style="2" bestFit="1" customWidth="1"/>
    <col min="5366" max="5366" width="15.265625" style="2" bestFit="1" customWidth="1"/>
    <col min="5367" max="5367" width="15.59765625" style="2" customWidth="1"/>
    <col min="5368" max="5368" width="6.86328125" style="2" customWidth="1"/>
    <col min="5369" max="5369" width="7" style="2" customWidth="1"/>
    <col min="5370" max="5370" width="6.86328125" style="2" customWidth="1"/>
    <col min="5371" max="5371" width="8" style="2" customWidth="1"/>
    <col min="5372" max="5372" width="7.86328125" style="2" customWidth="1"/>
    <col min="5373" max="5373" width="55.73046875" style="2" customWidth="1"/>
    <col min="5374" max="5374" width="9.265625" style="2" customWidth="1"/>
    <col min="5375" max="5375" width="8.59765625" style="2" customWidth="1"/>
    <col min="5376" max="5376" width="7.265625" style="2" customWidth="1"/>
    <col min="5377" max="5377" width="8.265625" style="2" customWidth="1"/>
    <col min="5378" max="5378" width="8.3984375" style="2" customWidth="1"/>
    <col min="5379" max="5379" width="9.3984375" style="2" customWidth="1"/>
    <col min="5380" max="5380" width="9.59765625" style="2" customWidth="1"/>
    <col min="5381" max="5381" width="10.59765625" style="2" customWidth="1"/>
    <col min="5382" max="5382" width="10.3984375" style="2" customWidth="1"/>
    <col min="5383" max="5383" width="12.73046875" style="2" customWidth="1"/>
    <col min="5384" max="5384" width="8.59765625" style="2" customWidth="1"/>
    <col min="5385" max="5385" width="12.59765625" style="2" customWidth="1"/>
    <col min="5386" max="5386" width="12.73046875" style="2" customWidth="1"/>
    <col min="5387" max="5388" width="12.3984375" style="2" customWidth="1"/>
    <col min="5389" max="5389" width="13.265625" style="2" customWidth="1"/>
    <col min="5390" max="5390" width="13" style="2" customWidth="1"/>
    <col min="5391" max="5391" width="11.86328125" style="2" customWidth="1"/>
    <col min="5392" max="5392" width="17" style="2" customWidth="1"/>
    <col min="5393" max="5394" width="11.3984375" style="2" customWidth="1"/>
    <col min="5395" max="5395" width="13" style="2" customWidth="1"/>
    <col min="5396" max="5396" width="5.73046875" style="2" customWidth="1"/>
    <col min="5397" max="5397" width="18" style="2" bestFit="1" customWidth="1"/>
    <col min="5398" max="5398" width="11" style="2" bestFit="1" customWidth="1"/>
    <col min="5399" max="5399" width="9.265625" style="2" bestFit="1" customWidth="1"/>
    <col min="5400" max="5400" width="10" style="2" bestFit="1" customWidth="1"/>
    <col min="5401" max="5401" width="6.265625" style="2" customWidth="1"/>
    <col min="5402" max="5402" width="12.3984375" style="2" bestFit="1" customWidth="1"/>
    <col min="5403" max="5403" width="10.265625" style="2" bestFit="1" customWidth="1"/>
    <col min="5404" max="5405" width="8.86328125" style="2" bestFit="1" customWidth="1"/>
    <col min="5406" max="5406" width="11" style="2" bestFit="1" customWidth="1"/>
    <col min="5407" max="5407" width="6.265625" style="2" customWidth="1"/>
    <col min="5408" max="5408" width="6" style="2" customWidth="1"/>
    <col min="5409" max="5410" width="6.265625" style="2" customWidth="1"/>
    <col min="5411" max="5413" width="6" style="2" customWidth="1"/>
    <col min="5414" max="5414" width="7.86328125" style="2" customWidth="1"/>
    <col min="5415" max="5415" width="5.73046875" style="2" customWidth="1"/>
    <col min="5416" max="5416" width="10.265625" style="2" bestFit="1" customWidth="1"/>
    <col min="5417" max="5614" width="11.59765625" style="2" customWidth="1"/>
    <col min="5615" max="5615" width="4" style="2" customWidth="1"/>
    <col min="5616" max="5616" width="10.86328125" style="2" customWidth="1"/>
    <col min="5617" max="5617" width="11.59765625" style="2" customWidth="1"/>
    <col min="5618" max="5618" width="13.73046875" style="2" bestFit="1" customWidth="1"/>
    <col min="5619" max="5619" width="14.73046875" style="2" bestFit="1" customWidth="1"/>
    <col min="5620" max="5620" width="22" style="2" bestFit="1" customWidth="1"/>
    <col min="5621" max="5621" width="20.73046875" style="2" bestFit="1" customWidth="1"/>
    <col min="5622" max="5622" width="15.265625" style="2" bestFit="1" customWidth="1"/>
    <col min="5623" max="5623" width="15.59765625" style="2" customWidth="1"/>
    <col min="5624" max="5624" width="6.86328125" style="2" customWidth="1"/>
    <col min="5625" max="5625" width="7" style="2" customWidth="1"/>
    <col min="5626" max="5626" width="6.86328125" style="2" customWidth="1"/>
    <col min="5627" max="5627" width="8" style="2" customWidth="1"/>
    <col min="5628" max="5628" width="7.86328125" style="2" customWidth="1"/>
    <col min="5629" max="5629" width="55.73046875" style="2" customWidth="1"/>
    <col min="5630" max="5630" width="9.265625" style="2" customWidth="1"/>
    <col min="5631" max="5631" width="8.59765625" style="2" customWidth="1"/>
    <col min="5632" max="5632" width="7.265625" style="2" customWidth="1"/>
    <col min="5633" max="5633" width="8.265625" style="2" customWidth="1"/>
    <col min="5634" max="5634" width="8.3984375" style="2" customWidth="1"/>
    <col min="5635" max="5635" width="9.3984375" style="2" customWidth="1"/>
    <col min="5636" max="5636" width="9.59765625" style="2" customWidth="1"/>
    <col min="5637" max="5637" width="10.59765625" style="2" customWidth="1"/>
    <col min="5638" max="5638" width="10.3984375" style="2" customWidth="1"/>
    <col min="5639" max="5639" width="12.73046875" style="2" customWidth="1"/>
    <col min="5640" max="5640" width="8.59765625" style="2" customWidth="1"/>
    <col min="5641" max="5641" width="12.59765625" style="2" customWidth="1"/>
    <col min="5642" max="5642" width="12.73046875" style="2" customWidth="1"/>
    <col min="5643" max="5644" width="12.3984375" style="2" customWidth="1"/>
    <col min="5645" max="5645" width="13.265625" style="2" customWidth="1"/>
    <col min="5646" max="5646" width="13" style="2" customWidth="1"/>
    <col min="5647" max="5647" width="11.86328125" style="2" customWidth="1"/>
    <col min="5648" max="5648" width="17" style="2" customWidth="1"/>
    <col min="5649" max="5650" width="11.3984375" style="2" customWidth="1"/>
    <col min="5651" max="5651" width="13" style="2" customWidth="1"/>
    <col min="5652" max="5652" width="5.73046875" style="2" customWidth="1"/>
    <col min="5653" max="5653" width="18" style="2" bestFit="1" customWidth="1"/>
    <col min="5654" max="5654" width="11" style="2" bestFit="1" customWidth="1"/>
    <col min="5655" max="5655" width="9.265625" style="2" bestFit="1" customWidth="1"/>
    <col min="5656" max="5656" width="10" style="2" bestFit="1" customWidth="1"/>
    <col min="5657" max="5657" width="6.265625" style="2" customWidth="1"/>
    <col min="5658" max="5658" width="12.3984375" style="2" bestFit="1" customWidth="1"/>
    <col min="5659" max="5659" width="10.265625" style="2" bestFit="1" customWidth="1"/>
    <col min="5660" max="5661" width="8.86328125" style="2" bestFit="1" customWidth="1"/>
    <col min="5662" max="5662" width="11" style="2" bestFit="1" customWidth="1"/>
    <col min="5663" max="5663" width="6.265625" style="2" customWidth="1"/>
    <col min="5664" max="5664" width="6" style="2" customWidth="1"/>
    <col min="5665" max="5666" width="6.265625" style="2" customWidth="1"/>
    <col min="5667" max="5669" width="6" style="2" customWidth="1"/>
    <col min="5670" max="5670" width="7.86328125" style="2" customWidth="1"/>
    <col min="5671" max="5671" width="5.73046875" style="2" customWidth="1"/>
    <col min="5672" max="5672" width="10.265625" style="2" bestFit="1" customWidth="1"/>
    <col min="5673" max="5870" width="11.59765625" style="2" customWidth="1"/>
    <col min="5871" max="5871" width="4" style="2" customWidth="1"/>
    <col min="5872" max="5872" width="10.86328125" style="2" customWidth="1"/>
    <col min="5873" max="5873" width="11.59765625" style="2" customWidth="1"/>
    <col min="5874" max="5874" width="13.73046875" style="2" bestFit="1" customWidth="1"/>
    <col min="5875" max="5875" width="14.73046875" style="2" bestFit="1" customWidth="1"/>
    <col min="5876" max="5876" width="22" style="2" bestFit="1" customWidth="1"/>
    <col min="5877" max="5877" width="20.73046875" style="2" bestFit="1" customWidth="1"/>
    <col min="5878" max="5878" width="15.265625" style="2" bestFit="1" customWidth="1"/>
    <col min="5879" max="5879" width="15.59765625" style="2" customWidth="1"/>
    <col min="5880" max="5880" width="6.86328125" style="2" customWidth="1"/>
    <col min="5881" max="5881" width="7" style="2" customWidth="1"/>
    <col min="5882" max="5882" width="6.86328125" style="2" customWidth="1"/>
    <col min="5883" max="5883" width="8" style="2" customWidth="1"/>
    <col min="5884" max="5884" width="7.86328125" style="2" customWidth="1"/>
    <col min="5885" max="5885" width="55.73046875" style="2" customWidth="1"/>
    <col min="5886" max="5886" width="9.265625" style="2" customWidth="1"/>
    <col min="5887" max="5887" width="8.59765625" style="2" customWidth="1"/>
    <col min="5888" max="5888" width="7.265625" style="2" customWidth="1"/>
    <col min="5889" max="5889" width="8.265625" style="2" customWidth="1"/>
    <col min="5890" max="5890" width="8.3984375" style="2" customWidth="1"/>
    <col min="5891" max="5891" width="9.3984375" style="2" customWidth="1"/>
    <col min="5892" max="5892" width="9.59765625" style="2" customWidth="1"/>
    <col min="5893" max="5893" width="10.59765625" style="2" customWidth="1"/>
    <col min="5894" max="5894" width="10.3984375" style="2" customWidth="1"/>
    <col min="5895" max="5895" width="12.73046875" style="2" customWidth="1"/>
    <col min="5896" max="5896" width="8.59765625" style="2" customWidth="1"/>
    <col min="5897" max="5897" width="12.59765625" style="2" customWidth="1"/>
    <col min="5898" max="5898" width="12.73046875" style="2" customWidth="1"/>
    <col min="5899" max="5900" width="12.3984375" style="2" customWidth="1"/>
    <col min="5901" max="5901" width="13.265625" style="2" customWidth="1"/>
    <col min="5902" max="5902" width="13" style="2" customWidth="1"/>
    <col min="5903" max="5903" width="11.86328125" style="2" customWidth="1"/>
    <col min="5904" max="5904" width="17" style="2" customWidth="1"/>
    <col min="5905" max="5906" width="11.3984375" style="2" customWidth="1"/>
    <col min="5907" max="5907" width="13" style="2" customWidth="1"/>
    <col min="5908" max="5908" width="5.73046875" style="2" customWidth="1"/>
    <col min="5909" max="5909" width="18" style="2" bestFit="1" customWidth="1"/>
    <col min="5910" max="5910" width="11" style="2" bestFit="1" customWidth="1"/>
    <col min="5911" max="5911" width="9.265625" style="2" bestFit="1" customWidth="1"/>
    <col min="5912" max="5912" width="10" style="2" bestFit="1" customWidth="1"/>
    <col min="5913" max="5913" width="6.265625" style="2" customWidth="1"/>
    <col min="5914" max="5914" width="12.3984375" style="2" bestFit="1" customWidth="1"/>
    <col min="5915" max="5915" width="10.265625" style="2" bestFit="1" customWidth="1"/>
    <col min="5916" max="5917" width="8.86328125" style="2" bestFit="1" customWidth="1"/>
    <col min="5918" max="5918" width="11" style="2" bestFit="1" customWidth="1"/>
    <col min="5919" max="5919" width="6.265625" style="2" customWidth="1"/>
    <col min="5920" max="5920" width="6" style="2" customWidth="1"/>
    <col min="5921" max="5922" width="6.265625" style="2" customWidth="1"/>
    <col min="5923" max="5925" width="6" style="2" customWidth="1"/>
    <col min="5926" max="5926" width="7.86328125" style="2" customWidth="1"/>
    <col min="5927" max="5927" width="5.73046875" style="2" customWidth="1"/>
    <col min="5928" max="5928" width="10.265625" style="2" bestFit="1" customWidth="1"/>
    <col min="5929" max="6126" width="11.59765625" style="2" customWidth="1"/>
    <col min="6127" max="6127" width="4" style="2" customWidth="1"/>
    <col min="6128" max="6128" width="10.86328125" style="2" customWidth="1"/>
    <col min="6129" max="6129" width="11.59765625" style="2" customWidth="1"/>
    <col min="6130" max="6130" width="13.73046875" style="2" bestFit="1" customWidth="1"/>
    <col min="6131" max="6131" width="14.73046875" style="2" bestFit="1" customWidth="1"/>
    <col min="6132" max="6132" width="22" style="2" bestFit="1" customWidth="1"/>
    <col min="6133" max="6133" width="20.73046875" style="2" bestFit="1" customWidth="1"/>
    <col min="6134" max="6134" width="15.265625" style="2" bestFit="1" customWidth="1"/>
    <col min="6135" max="6135" width="15.59765625" style="2" customWidth="1"/>
    <col min="6136" max="6136" width="6.86328125" style="2" customWidth="1"/>
    <col min="6137" max="6137" width="7" style="2" customWidth="1"/>
    <col min="6138" max="6138" width="6.86328125" style="2" customWidth="1"/>
    <col min="6139" max="6139" width="8" style="2" customWidth="1"/>
    <col min="6140" max="6140" width="7.86328125" style="2" customWidth="1"/>
    <col min="6141" max="6141" width="55.73046875" style="2" customWidth="1"/>
    <col min="6142" max="6142" width="9.265625" style="2" customWidth="1"/>
    <col min="6143" max="6143" width="8.59765625" style="2" customWidth="1"/>
    <col min="6144" max="6144" width="7.265625" style="2" customWidth="1"/>
    <col min="6145" max="6145" width="8.265625" style="2" customWidth="1"/>
    <col min="6146" max="6146" width="8.3984375" style="2" customWidth="1"/>
    <col min="6147" max="6147" width="9.3984375" style="2" customWidth="1"/>
    <col min="6148" max="6148" width="9.59765625" style="2" customWidth="1"/>
    <col min="6149" max="6149" width="10.59765625" style="2" customWidth="1"/>
    <col min="6150" max="6150" width="10.3984375" style="2" customWidth="1"/>
    <col min="6151" max="6151" width="12.73046875" style="2" customWidth="1"/>
    <col min="6152" max="6152" width="8.59765625" style="2" customWidth="1"/>
    <col min="6153" max="6153" width="12.59765625" style="2" customWidth="1"/>
    <col min="6154" max="6154" width="12.73046875" style="2" customWidth="1"/>
    <col min="6155" max="6156" width="12.3984375" style="2" customWidth="1"/>
    <col min="6157" max="6157" width="13.265625" style="2" customWidth="1"/>
    <col min="6158" max="6158" width="13" style="2" customWidth="1"/>
    <col min="6159" max="6159" width="11.86328125" style="2" customWidth="1"/>
    <col min="6160" max="6160" width="17" style="2" customWidth="1"/>
    <col min="6161" max="6162" width="11.3984375" style="2" customWidth="1"/>
    <col min="6163" max="6163" width="13" style="2" customWidth="1"/>
    <col min="6164" max="6164" width="5.73046875" style="2" customWidth="1"/>
    <col min="6165" max="6165" width="18" style="2" bestFit="1" customWidth="1"/>
    <col min="6166" max="6166" width="11" style="2" bestFit="1" customWidth="1"/>
    <col min="6167" max="6167" width="9.265625" style="2" bestFit="1" customWidth="1"/>
    <col min="6168" max="6168" width="10" style="2" bestFit="1" customWidth="1"/>
    <col min="6169" max="6169" width="6.265625" style="2" customWidth="1"/>
    <col min="6170" max="6170" width="12.3984375" style="2" bestFit="1" customWidth="1"/>
    <col min="6171" max="6171" width="10.265625" style="2" bestFit="1" customWidth="1"/>
    <col min="6172" max="6173" width="8.86328125" style="2" bestFit="1" customWidth="1"/>
    <col min="6174" max="6174" width="11" style="2" bestFit="1" customWidth="1"/>
    <col min="6175" max="6175" width="6.265625" style="2" customWidth="1"/>
    <col min="6176" max="6176" width="6" style="2" customWidth="1"/>
    <col min="6177" max="6178" width="6.265625" style="2" customWidth="1"/>
    <col min="6179" max="6181" width="6" style="2" customWidth="1"/>
    <col min="6182" max="6182" width="7.86328125" style="2" customWidth="1"/>
    <col min="6183" max="6183" width="5.73046875" style="2" customWidth="1"/>
    <col min="6184" max="6184" width="10.265625" style="2" bestFit="1" customWidth="1"/>
    <col min="6185" max="6382" width="11.59765625" style="2" customWidth="1"/>
    <col min="6383" max="6383" width="4" style="2" customWidth="1"/>
    <col min="6384" max="6384" width="10.86328125" style="2" customWidth="1"/>
    <col min="6385" max="6385" width="11.59765625" style="2" customWidth="1"/>
    <col min="6386" max="6386" width="13.73046875" style="2" bestFit="1" customWidth="1"/>
    <col min="6387" max="6387" width="14.73046875" style="2" bestFit="1" customWidth="1"/>
    <col min="6388" max="6388" width="22" style="2" bestFit="1" customWidth="1"/>
    <col min="6389" max="6389" width="20.73046875" style="2" bestFit="1" customWidth="1"/>
    <col min="6390" max="6390" width="15.265625" style="2" bestFit="1" customWidth="1"/>
    <col min="6391" max="6391" width="15.59765625" style="2" customWidth="1"/>
    <col min="6392" max="6392" width="6.86328125" style="2" customWidth="1"/>
    <col min="6393" max="6393" width="7" style="2" customWidth="1"/>
    <col min="6394" max="6394" width="6.86328125" style="2" customWidth="1"/>
    <col min="6395" max="6395" width="8" style="2" customWidth="1"/>
    <col min="6396" max="6396" width="7.86328125" style="2" customWidth="1"/>
    <col min="6397" max="6397" width="55.73046875" style="2" customWidth="1"/>
    <col min="6398" max="6398" width="9.265625" style="2" customWidth="1"/>
    <col min="6399" max="6399" width="8.59765625" style="2" customWidth="1"/>
    <col min="6400" max="6400" width="7.265625" style="2" customWidth="1"/>
    <col min="6401" max="6401" width="8.265625" style="2" customWidth="1"/>
    <col min="6402" max="6402" width="8.3984375" style="2" customWidth="1"/>
    <col min="6403" max="6403" width="9.3984375" style="2" customWidth="1"/>
    <col min="6404" max="6404" width="9.59765625" style="2" customWidth="1"/>
    <col min="6405" max="6405" width="10.59765625" style="2" customWidth="1"/>
    <col min="6406" max="6406" width="10.3984375" style="2" customWidth="1"/>
    <col min="6407" max="6407" width="12.73046875" style="2" customWidth="1"/>
    <col min="6408" max="6408" width="8.59765625" style="2" customWidth="1"/>
    <col min="6409" max="6409" width="12.59765625" style="2" customWidth="1"/>
    <col min="6410" max="6410" width="12.73046875" style="2" customWidth="1"/>
    <col min="6411" max="6412" width="12.3984375" style="2" customWidth="1"/>
    <col min="6413" max="6413" width="13.265625" style="2" customWidth="1"/>
    <col min="6414" max="6414" width="13" style="2" customWidth="1"/>
    <col min="6415" max="6415" width="11.86328125" style="2" customWidth="1"/>
    <col min="6416" max="6416" width="17" style="2" customWidth="1"/>
    <col min="6417" max="6418" width="11.3984375" style="2" customWidth="1"/>
    <col min="6419" max="6419" width="13" style="2" customWidth="1"/>
    <col min="6420" max="6420" width="5.73046875" style="2" customWidth="1"/>
    <col min="6421" max="6421" width="18" style="2" bestFit="1" customWidth="1"/>
    <col min="6422" max="6422" width="11" style="2" bestFit="1" customWidth="1"/>
    <col min="6423" max="6423" width="9.265625" style="2" bestFit="1" customWidth="1"/>
    <col min="6424" max="6424" width="10" style="2" bestFit="1" customWidth="1"/>
    <col min="6425" max="6425" width="6.265625" style="2" customWidth="1"/>
    <col min="6426" max="6426" width="12.3984375" style="2" bestFit="1" customWidth="1"/>
    <col min="6427" max="6427" width="10.265625" style="2" bestFit="1" customWidth="1"/>
    <col min="6428" max="6429" width="8.86328125" style="2" bestFit="1" customWidth="1"/>
    <col min="6430" max="6430" width="11" style="2" bestFit="1" customWidth="1"/>
    <col min="6431" max="6431" width="6.265625" style="2" customWidth="1"/>
    <col min="6432" max="6432" width="6" style="2" customWidth="1"/>
    <col min="6433" max="6434" width="6.265625" style="2" customWidth="1"/>
    <col min="6435" max="6437" width="6" style="2" customWidth="1"/>
    <col min="6438" max="6438" width="7.86328125" style="2" customWidth="1"/>
    <col min="6439" max="6439" width="5.73046875" style="2" customWidth="1"/>
    <col min="6440" max="6440" width="10.265625" style="2" bestFit="1" customWidth="1"/>
    <col min="6441" max="6638" width="11.59765625" style="2" customWidth="1"/>
    <col min="6639" max="6639" width="4" style="2" customWidth="1"/>
    <col min="6640" max="6640" width="10.86328125" style="2" customWidth="1"/>
    <col min="6641" max="6641" width="11.59765625" style="2" customWidth="1"/>
    <col min="6642" max="6642" width="13.73046875" style="2" bestFit="1" customWidth="1"/>
    <col min="6643" max="6643" width="14.73046875" style="2" bestFit="1" customWidth="1"/>
    <col min="6644" max="6644" width="22" style="2" bestFit="1" customWidth="1"/>
    <col min="6645" max="6645" width="20.73046875" style="2" bestFit="1" customWidth="1"/>
    <col min="6646" max="6646" width="15.265625" style="2" bestFit="1" customWidth="1"/>
    <col min="6647" max="6647" width="15.59765625" style="2" customWidth="1"/>
    <col min="6648" max="6648" width="6.86328125" style="2" customWidth="1"/>
    <col min="6649" max="6649" width="7" style="2" customWidth="1"/>
    <col min="6650" max="6650" width="6.86328125" style="2" customWidth="1"/>
    <col min="6651" max="6651" width="8" style="2" customWidth="1"/>
    <col min="6652" max="6652" width="7.86328125" style="2" customWidth="1"/>
    <col min="6653" max="6653" width="55.73046875" style="2" customWidth="1"/>
    <col min="6654" max="6654" width="9.265625" style="2" customWidth="1"/>
    <col min="6655" max="6655" width="8.59765625" style="2" customWidth="1"/>
    <col min="6656" max="6656" width="7.265625" style="2" customWidth="1"/>
    <col min="6657" max="6657" width="8.265625" style="2" customWidth="1"/>
    <col min="6658" max="6658" width="8.3984375" style="2" customWidth="1"/>
    <col min="6659" max="6659" width="9.3984375" style="2" customWidth="1"/>
    <col min="6660" max="6660" width="9.59765625" style="2" customWidth="1"/>
    <col min="6661" max="6661" width="10.59765625" style="2" customWidth="1"/>
    <col min="6662" max="6662" width="10.3984375" style="2" customWidth="1"/>
    <col min="6663" max="6663" width="12.73046875" style="2" customWidth="1"/>
    <col min="6664" max="6664" width="8.59765625" style="2" customWidth="1"/>
    <col min="6665" max="6665" width="12.59765625" style="2" customWidth="1"/>
    <col min="6666" max="6666" width="12.73046875" style="2" customWidth="1"/>
    <col min="6667" max="6668" width="12.3984375" style="2" customWidth="1"/>
    <col min="6669" max="6669" width="13.265625" style="2" customWidth="1"/>
    <col min="6670" max="6670" width="13" style="2" customWidth="1"/>
    <col min="6671" max="6671" width="11.86328125" style="2" customWidth="1"/>
    <col min="6672" max="6672" width="17" style="2" customWidth="1"/>
    <col min="6673" max="6674" width="11.3984375" style="2" customWidth="1"/>
    <col min="6675" max="6675" width="13" style="2" customWidth="1"/>
    <col min="6676" max="6676" width="5.73046875" style="2" customWidth="1"/>
    <col min="6677" max="6677" width="18" style="2" bestFit="1" customWidth="1"/>
    <col min="6678" max="6678" width="11" style="2" bestFit="1" customWidth="1"/>
    <col min="6679" max="6679" width="9.265625" style="2" bestFit="1" customWidth="1"/>
    <col min="6680" max="6680" width="10" style="2" bestFit="1" customWidth="1"/>
    <col min="6681" max="6681" width="6.265625" style="2" customWidth="1"/>
    <col min="6682" max="6682" width="12.3984375" style="2" bestFit="1" customWidth="1"/>
    <col min="6683" max="6683" width="10.265625" style="2" bestFit="1" customWidth="1"/>
    <col min="6684" max="6685" width="8.86328125" style="2" bestFit="1" customWidth="1"/>
    <col min="6686" max="6686" width="11" style="2" bestFit="1" customWidth="1"/>
    <col min="6687" max="6687" width="6.265625" style="2" customWidth="1"/>
    <col min="6688" max="6688" width="6" style="2" customWidth="1"/>
    <col min="6689" max="6690" width="6.265625" style="2" customWidth="1"/>
    <col min="6691" max="6693" width="6" style="2" customWidth="1"/>
    <col min="6694" max="6694" width="7.86328125" style="2" customWidth="1"/>
    <col min="6695" max="6695" width="5.73046875" style="2" customWidth="1"/>
    <col min="6696" max="6696" width="10.265625" style="2" bestFit="1" customWidth="1"/>
    <col min="6697" max="6894" width="11.59765625" style="2" customWidth="1"/>
    <col min="6895" max="6895" width="4" style="2" customWidth="1"/>
    <col min="6896" max="6896" width="10.86328125" style="2" customWidth="1"/>
    <col min="6897" max="6897" width="11.59765625" style="2" customWidth="1"/>
    <col min="6898" max="6898" width="13.73046875" style="2" bestFit="1" customWidth="1"/>
    <col min="6899" max="6899" width="14.73046875" style="2" bestFit="1" customWidth="1"/>
    <col min="6900" max="6900" width="22" style="2" bestFit="1" customWidth="1"/>
    <col min="6901" max="6901" width="20.73046875" style="2" bestFit="1" customWidth="1"/>
    <col min="6902" max="6902" width="15.265625" style="2" bestFit="1" customWidth="1"/>
    <col min="6903" max="6903" width="15.59765625" style="2" customWidth="1"/>
    <col min="6904" max="6904" width="6.86328125" style="2" customWidth="1"/>
    <col min="6905" max="6905" width="7" style="2" customWidth="1"/>
    <col min="6906" max="6906" width="6.86328125" style="2" customWidth="1"/>
    <col min="6907" max="6907" width="8" style="2" customWidth="1"/>
    <col min="6908" max="6908" width="7.86328125" style="2" customWidth="1"/>
    <col min="6909" max="6909" width="55.73046875" style="2" customWidth="1"/>
    <col min="6910" max="6910" width="9.265625" style="2" customWidth="1"/>
    <col min="6911" max="6911" width="8.59765625" style="2" customWidth="1"/>
    <col min="6912" max="6912" width="7.265625" style="2" customWidth="1"/>
    <col min="6913" max="6913" width="8.265625" style="2" customWidth="1"/>
    <col min="6914" max="6914" width="8.3984375" style="2" customWidth="1"/>
    <col min="6915" max="6915" width="9.3984375" style="2" customWidth="1"/>
    <col min="6916" max="6916" width="9.59765625" style="2" customWidth="1"/>
    <col min="6917" max="6917" width="10.59765625" style="2" customWidth="1"/>
    <col min="6918" max="6918" width="10.3984375" style="2" customWidth="1"/>
    <col min="6919" max="6919" width="12.73046875" style="2" customWidth="1"/>
    <col min="6920" max="6920" width="8.59765625" style="2" customWidth="1"/>
    <col min="6921" max="6921" width="12.59765625" style="2" customWidth="1"/>
    <col min="6922" max="6922" width="12.73046875" style="2" customWidth="1"/>
    <col min="6923" max="6924" width="12.3984375" style="2" customWidth="1"/>
    <col min="6925" max="6925" width="13.265625" style="2" customWidth="1"/>
    <col min="6926" max="6926" width="13" style="2" customWidth="1"/>
    <col min="6927" max="6927" width="11.86328125" style="2" customWidth="1"/>
    <col min="6928" max="6928" width="17" style="2" customWidth="1"/>
    <col min="6929" max="6930" width="11.3984375" style="2" customWidth="1"/>
    <col min="6931" max="6931" width="13" style="2" customWidth="1"/>
    <col min="6932" max="6932" width="5.73046875" style="2" customWidth="1"/>
    <col min="6933" max="6933" width="18" style="2" bestFit="1" customWidth="1"/>
    <col min="6934" max="6934" width="11" style="2" bestFit="1" customWidth="1"/>
    <col min="6935" max="6935" width="9.265625" style="2" bestFit="1" customWidth="1"/>
    <col min="6936" max="6936" width="10" style="2" bestFit="1" customWidth="1"/>
    <col min="6937" max="6937" width="6.265625" style="2" customWidth="1"/>
    <col min="6938" max="6938" width="12.3984375" style="2" bestFit="1" customWidth="1"/>
    <col min="6939" max="6939" width="10.265625" style="2" bestFit="1" customWidth="1"/>
    <col min="6940" max="6941" width="8.86328125" style="2" bestFit="1" customWidth="1"/>
    <col min="6942" max="6942" width="11" style="2" bestFit="1" customWidth="1"/>
    <col min="6943" max="6943" width="6.265625" style="2" customWidth="1"/>
    <col min="6944" max="6944" width="6" style="2" customWidth="1"/>
    <col min="6945" max="6946" width="6.265625" style="2" customWidth="1"/>
    <col min="6947" max="6949" width="6" style="2" customWidth="1"/>
    <col min="6950" max="6950" width="7.86328125" style="2" customWidth="1"/>
    <col min="6951" max="6951" width="5.73046875" style="2" customWidth="1"/>
    <col min="6952" max="6952" width="10.265625" style="2" bestFit="1" customWidth="1"/>
    <col min="6953" max="7150" width="11.59765625" style="2" customWidth="1"/>
    <col min="7151" max="7151" width="4" style="2" customWidth="1"/>
    <col min="7152" max="7152" width="10.86328125" style="2" customWidth="1"/>
    <col min="7153" max="7153" width="11.59765625" style="2" customWidth="1"/>
    <col min="7154" max="7154" width="13.73046875" style="2" bestFit="1" customWidth="1"/>
    <col min="7155" max="7155" width="14.73046875" style="2" bestFit="1" customWidth="1"/>
    <col min="7156" max="7156" width="22" style="2" bestFit="1" customWidth="1"/>
    <col min="7157" max="7157" width="20.73046875" style="2" bestFit="1" customWidth="1"/>
    <col min="7158" max="7158" width="15.265625" style="2" bestFit="1" customWidth="1"/>
    <col min="7159" max="7159" width="15.59765625" style="2" customWidth="1"/>
    <col min="7160" max="7160" width="6.86328125" style="2" customWidth="1"/>
    <col min="7161" max="7161" width="7" style="2" customWidth="1"/>
    <col min="7162" max="7162" width="6.86328125" style="2" customWidth="1"/>
    <col min="7163" max="7163" width="8" style="2" customWidth="1"/>
    <col min="7164" max="7164" width="7.86328125" style="2" customWidth="1"/>
    <col min="7165" max="7165" width="55.73046875" style="2" customWidth="1"/>
    <col min="7166" max="7166" width="9.265625" style="2" customWidth="1"/>
    <col min="7167" max="7167" width="8.59765625" style="2" customWidth="1"/>
    <col min="7168" max="7168" width="7.265625" style="2" customWidth="1"/>
    <col min="7169" max="7169" width="8.265625" style="2" customWidth="1"/>
    <col min="7170" max="7170" width="8.3984375" style="2" customWidth="1"/>
    <col min="7171" max="7171" width="9.3984375" style="2" customWidth="1"/>
    <col min="7172" max="7172" width="9.59765625" style="2" customWidth="1"/>
    <col min="7173" max="7173" width="10.59765625" style="2" customWidth="1"/>
    <col min="7174" max="7174" width="10.3984375" style="2" customWidth="1"/>
    <col min="7175" max="7175" width="12.73046875" style="2" customWidth="1"/>
    <col min="7176" max="7176" width="8.59765625" style="2" customWidth="1"/>
    <col min="7177" max="7177" width="12.59765625" style="2" customWidth="1"/>
    <col min="7178" max="7178" width="12.73046875" style="2" customWidth="1"/>
    <col min="7179" max="7180" width="12.3984375" style="2" customWidth="1"/>
    <col min="7181" max="7181" width="13.265625" style="2" customWidth="1"/>
    <col min="7182" max="7182" width="13" style="2" customWidth="1"/>
    <col min="7183" max="7183" width="11.86328125" style="2" customWidth="1"/>
    <col min="7184" max="7184" width="17" style="2" customWidth="1"/>
    <col min="7185" max="7186" width="11.3984375" style="2" customWidth="1"/>
    <col min="7187" max="7187" width="13" style="2" customWidth="1"/>
    <col min="7188" max="7188" width="5.73046875" style="2" customWidth="1"/>
    <col min="7189" max="7189" width="18" style="2" bestFit="1" customWidth="1"/>
    <col min="7190" max="7190" width="11" style="2" bestFit="1" customWidth="1"/>
    <col min="7191" max="7191" width="9.265625" style="2" bestFit="1" customWidth="1"/>
    <col min="7192" max="7192" width="10" style="2" bestFit="1" customWidth="1"/>
    <col min="7193" max="7193" width="6.265625" style="2" customWidth="1"/>
    <col min="7194" max="7194" width="12.3984375" style="2" bestFit="1" customWidth="1"/>
    <col min="7195" max="7195" width="10.265625" style="2" bestFit="1" customWidth="1"/>
    <col min="7196" max="7197" width="8.86328125" style="2" bestFit="1" customWidth="1"/>
    <col min="7198" max="7198" width="11" style="2" bestFit="1" customWidth="1"/>
    <col min="7199" max="7199" width="6.265625" style="2" customWidth="1"/>
    <col min="7200" max="7200" width="6" style="2" customWidth="1"/>
    <col min="7201" max="7202" width="6.265625" style="2" customWidth="1"/>
    <col min="7203" max="7205" width="6" style="2" customWidth="1"/>
    <col min="7206" max="7206" width="7.86328125" style="2" customWidth="1"/>
    <col min="7207" max="7207" width="5.73046875" style="2" customWidth="1"/>
    <col min="7208" max="7208" width="10.265625" style="2" bestFit="1" customWidth="1"/>
    <col min="7209" max="7406" width="11.59765625" style="2" customWidth="1"/>
    <col min="7407" max="7407" width="4" style="2" customWidth="1"/>
    <col min="7408" max="7408" width="10.86328125" style="2" customWidth="1"/>
    <col min="7409" max="7409" width="11.59765625" style="2" customWidth="1"/>
    <col min="7410" max="7410" width="13.73046875" style="2" bestFit="1" customWidth="1"/>
    <col min="7411" max="7411" width="14.73046875" style="2" bestFit="1" customWidth="1"/>
    <col min="7412" max="7412" width="22" style="2" bestFit="1" customWidth="1"/>
    <col min="7413" max="7413" width="20.73046875" style="2" bestFit="1" customWidth="1"/>
    <col min="7414" max="7414" width="15.265625" style="2" bestFit="1" customWidth="1"/>
    <col min="7415" max="7415" width="15.59765625" style="2" customWidth="1"/>
    <col min="7416" max="7416" width="6.86328125" style="2" customWidth="1"/>
    <col min="7417" max="7417" width="7" style="2" customWidth="1"/>
    <col min="7418" max="7418" width="6.86328125" style="2" customWidth="1"/>
    <col min="7419" max="7419" width="8" style="2" customWidth="1"/>
    <col min="7420" max="7420" width="7.86328125" style="2" customWidth="1"/>
    <col min="7421" max="7421" width="55.73046875" style="2" customWidth="1"/>
    <col min="7422" max="7422" width="9.265625" style="2" customWidth="1"/>
    <col min="7423" max="7423" width="8.59765625" style="2" customWidth="1"/>
    <col min="7424" max="7424" width="7.265625" style="2" customWidth="1"/>
    <col min="7425" max="7425" width="8.265625" style="2" customWidth="1"/>
    <col min="7426" max="7426" width="8.3984375" style="2" customWidth="1"/>
    <col min="7427" max="7427" width="9.3984375" style="2" customWidth="1"/>
    <col min="7428" max="7428" width="9.59765625" style="2" customWidth="1"/>
    <col min="7429" max="7429" width="10.59765625" style="2" customWidth="1"/>
    <col min="7430" max="7430" width="10.3984375" style="2" customWidth="1"/>
    <col min="7431" max="7431" width="12.73046875" style="2" customWidth="1"/>
    <col min="7432" max="7432" width="8.59765625" style="2" customWidth="1"/>
    <col min="7433" max="7433" width="12.59765625" style="2" customWidth="1"/>
    <col min="7434" max="7434" width="12.73046875" style="2" customWidth="1"/>
    <col min="7435" max="7436" width="12.3984375" style="2" customWidth="1"/>
    <col min="7437" max="7437" width="13.265625" style="2" customWidth="1"/>
    <col min="7438" max="7438" width="13" style="2" customWidth="1"/>
    <col min="7439" max="7439" width="11.86328125" style="2" customWidth="1"/>
    <col min="7440" max="7440" width="17" style="2" customWidth="1"/>
    <col min="7441" max="7442" width="11.3984375" style="2" customWidth="1"/>
    <col min="7443" max="7443" width="13" style="2" customWidth="1"/>
    <col min="7444" max="7444" width="5.73046875" style="2" customWidth="1"/>
    <col min="7445" max="7445" width="18" style="2" bestFit="1" customWidth="1"/>
    <col min="7446" max="7446" width="11" style="2" bestFit="1" customWidth="1"/>
    <col min="7447" max="7447" width="9.265625" style="2" bestFit="1" customWidth="1"/>
    <col min="7448" max="7448" width="10" style="2" bestFit="1" customWidth="1"/>
    <col min="7449" max="7449" width="6.265625" style="2" customWidth="1"/>
    <col min="7450" max="7450" width="12.3984375" style="2" bestFit="1" customWidth="1"/>
    <col min="7451" max="7451" width="10.265625" style="2" bestFit="1" customWidth="1"/>
    <col min="7452" max="7453" width="8.86328125" style="2" bestFit="1" customWidth="1"/>
    <col min="7454" max="7454" width="11" style="2" bestFit="1" customWidth="1"/>
    <col min="7455" max="7455" width="6.265625" style="2" customWidth="1"/>
    <col min="7456" max="7456" width="6" style="2" customWidth="1"/>
    <col min="7457" max="7458" width="6.265625" style="2" customWidth="1"/>
    <col min="7459" max="7461" width="6" style="2" customWidth="1"/>
    <col min="7462" max="7462" width="7.86328125" style="2" customWidth="1"/>
    <col min="7463" max="7463" width="5.73046875" style="2" customWidth="1"/>
    <col min="7464" max="7464" width="10.265625" style="2" bestFit="1" customWidth="1"/>
    <col min="7465" max="7662" width="11.59765625" style="2" customWidth="1"/>
    <col min="7663" max="7663" width="4" style="2" customWidth="1"/>
    <col min="7664" max="7664" width="10.86328125" style="2" customWidth="1"/>
    <col min="7665" max="7665" width="11.59765625" style="2" customWidth="1"/>
    <col min="7666" max="7666" width="13.73046875" style="2" bestFit="1" customWidth="1"/>
    <col min="7667" max="7667" width="14.73046875" style="2" bestFit="1" customWidth="1"/>
    <col min="7668" max="7668" width="22" style="2" bestFit="1" customWidth="1"/>
    <col min="7669" max="7669" width="20.73046875" style="2" bestFit="1" customWidth="1"/>
    <col min="7670" max="7670" width="15.265625" style="2" bestFit="1" customWidth="1"/>
    <col min="7671" max="7671" width="15.59765625" style="2" customWidth="1"/>
    <col min="7672" max="7672" width="6.86328125" style="2" customWidth="1"/>
    <col min="7673" max="7673" width="7" style="2" customWidth="1"/>
    <col min="7674" max="7674" width="6.86328125" style="2" customWidth="1"/>
    <col min="7675" max="7675" width="8" style="2" customWidth="1"/>
    <col min="7676" max="7676" width="7.86328125" style="2" customWidth="1"/>
    <col min="7677" max="7677" width="55.73046875" style="2" customWidth="1"/>
    <col min="7678" max="7678" width="9.265625" style="2" customWidth="1"/>
    <col min="7679" max="7679" width="8.59765625" style="2" customWidth="1"/>
    <col min="7680" max="7680" width="7.265625" style="2" customWidth="1"/>
    <col min="7681" max="7681" width="8.265625" style="2" customWidth="1"/>
    <col min="7682" max="7682" width="8.3984375" style="2" customWidth="1"/>
    <col min="7683" max="7683" width="9.3984375" style="2" customWidth="1"/>
    <col min="7684" max="7684" width="9.59765625" style="2" customWidth="1"/>
    <col min="7685" max="7685" width="10.59765625" style="2" customWidth="1"/>
    <col min="7686" max="7686" width="10.3984375" style="2" customWidth="1"/>
    <col min="7687" max="7687" width="12.73046875" style="2" customWidth="1"/>
    <col min="7688" max="7688" width="8.59765625" style="2" customWidth="1"/>
    <col min="7689" max="7689" width="12.59765625" style="2" customWidth="1"/>
    <col min="7690" max="7690" width="12.73046875" style="2" customWidth="1"/>
    <col min="7691" max="7692" width="12.3984375" style="2" customWidth="1"/>
    <col min="7693" max="7693" width="13.265625" style="2" customWidth="1"/>
    <col min="7694" max="7694" width="13" style="2" customWidth="1"/>
    <col min="7695" max="7695" width="11.86328125" style="2" customWidth="1"/>
    <col min="7696" max="7696" width="17" style="2" customWidth="1"/>
    <col min="7697" max="7698" width="11.3984375" style="2" customWidth="1"/>
    <col min="7699" max="7699" width="13" style="2" customWidth="1"/>
    <col min="7700" max="7700" width="5.73046875" style="2" customWidth="1"/>
    <col min="7701" max="7701" width="18" style="2" bestFit="1" customWidth="1"/>
    <col min="7702" max="7702" width="11" style="2" bestFit="1" customWidth="1"/>
    <col min="7703" max="7703" width="9.265625" style="2" bestFit="1" customWidth="1"/>
    <col min="7704" max="7704" width="10" style="2" bestFit="1" customWidth="1"/>
    <col min="7705" max="7705" width="6.265625" style="2" customWidth="1"/>
    <col min="7706" max="7706" width="12.3984375" style="2" bestFit="1" customWidth="1"/>
    <col min="7707" max="7707" width="10.265625" style="2" bestFit="1" customWidth="1"/>
    <col min="7708" max="7709" width="8.86328125" style="2" bestFit="1" customWidth="1"/>
    <col min="7710" max="7710" width="11" style="2" bestFit="1" customWidth="1"/>
    <col min="7711" max="7711" width="6.265625" style="2" customWidth="1"/>
    <col min="7712" max="7712" width="6" style="2" customWidth="1"/>
    <col min="7713" max="7714" width="6.265625" style="2" customWidth="1"/>
    <col min="7715" max="7717" width="6" style="2" customWidth="1"/>
    <col min="7718" max="7718" width="7.86328125" style="2" customWidth="1"/>
    <col min="7719" max="7719" width="5.73046875" style="2" customWidth="1"/>
    <col min="7720" max="7720" width="10.265625" style="2" bestFit="1" customWidth="1"/>
    <col min="7721" max="7918" width="11.59765625" style="2" customWidth="1"/>
    <col min="7919" max="7919" width="4" style="2" customWidth="1"/>
    <col min="7920" max="7920" width="10.86328125" style="2" customWidth="1"/>
    <col min="7921" max="7921" width="11.59765625" style="2" customWidth="1"/>
    <col min="7922" max="7922" width="13.73046875" style="2" bestFit="1" customWidth="1"/>
    <col min="7923" max="7923" width="14.73046875" style="2" bestFit="1" customWidth="1"/>
    <col min="7924" max="7924" width="22" style="2" bestFit="1" customWidth="1"/>
    <col min="7925" max="7925" width="20.73046875" style="2" bestFit="1" customWidth="1"/>
    <col min="7926" max="7926" width="15.265625" style="2" bestFit="1" customWidth="1"/>
    <col min="7927" max="7927" width="15.59765625" style="2" customWidth="1"/>
    <col min="7928" max="7928" width="6.86328125" style="2" customWidth="1"/>
    <col min="7929" max="7929" width="7" style="2" customWidth="1"/>
    <col min="7930" max="7930" width="6.86328125" style="2" customWidth="1"/>
    <col min="7931" max="7931" width="8" style="2" customWidth="1"/>
    <col min="7932" max="7932" width="7.86328125" style="2" customWidth="1"/>
    <col min="7933" max="7933" width="55.73046875" style="2" customWidth="1"/>
    <col min="7934" max="7934" width="9.265625" style="2" customWidth="1"/>
    <col min="7935" max="7935" width="8.59765625" style="2" customWidth="1"/>
    <col min="7936" max="7936" width="7.265625" style="2" customWidth="1"/>
    <col min="7937" max="7937" width="8.265625" style="2" customWidth="1"/>
    <col min="7938" max="7938" width="8.3984375" style="2" customWidth="1"/>
    <col min="7939" max="7939" width="9.3984375" style="2" customWidth="1"/>
    <col min="7940" max="7940" width="9.59765625" style="2" customWidth="1"/>
    <col min="7941" max="7941" width="10.59765625" style="2" customWidth="1"/>
    <col min="7942" max="7942" width="10.3984375" style="2" customWidth="1"/>
    <col min="7943" max="7943" width="12.73046875" style="2" customWidth="1"/>
    <col min="7944" max="7944" width="8.59765625" style="2" customWidth="1"/>
    <col min="7945" max="7945" width="12.59765625" style="2" customWidth="1"/>
    <col min="7946" max="7946" width="12.73046875" style="2" customWidth="1"/>
    <col min="7947" max="7948" width="12.3984375" style="2" customWidth="1"/>
    <col min="7949" max="7949" width="13.265625" style="2" customWidth="1"/>
    <col min="7950" max="7950" width="13" style="2" customWidth="1"/>
    <col min="7951" max="7951" width="11.86328125" style="2" customWidth="1"/>
    <col min="7952" max="7952" width="17" style="2" customWidth="1"/>
    <col min="7953" max="7954" width="11.3984375" style="2" customWidth="1"/>
    <col min="7955" max="7955" width="13" style="2" customWidth="1"/>
    <col min="7956" max="7956" width="5.73046875" style="2" customWidth="1"/>
    <col min="7957" max="7957" width="18" style="2" bestFit="1" customWidth="1"/>
    <col min="7958" max="7958" width="11" style="2" bestFit="1" customWidth="1"/>
    <col min="7959" max="7959" width="9.265625" style="2" bestFit="1" customWidth="1"/>
    <col min="7960" max="7960" width="10" style="2" bestFit="1" customWidth="1"/>
    <col min="7961" max="7961" width="6.265625" style="2" customWidth="1"/>
    <col min="7962" max="7962" width="12.3984375" style="2" bestFit="1" customWidth="1"/>
    <col min="7963" max="7963" width="10.265625" style="2" bestFit="1" customWidth="1"/>
    <col min="7964" max="7965" width="8.86328125" style="2" bestFit="1" customWidth="1"/>
    <col min="7966" max="7966" width="11" style="2" bestFit="1" customWidth="1"/>
    <col min="7967" max="7967" width="6.265625" style="2" customWidth="1"/>
    <col min="7968" max="7968" width="6" style="2" customWidth="1"/>
    <col min="7969" max="7970" width="6.265625" style="2" customWidth="1"/>
    <col min="7971" max="7973" width="6" style="2" customWidth="1"/>
    <col min="7974" max="7974" width="7.86328125" style="2" customWidth="1"/>
    <col min="7975" max="7975" width="5.73046875" style="2" customWidth="1"/>
    <col min="7976" max="7976" width="10.265625" style="2" bestFit="1" customWidth="1"/>
    <col min="7977" max="8174" width="11.59765625" style="2" customWidth="1"/>
    <col min="8175" max="8175" width="4" style="2" customWidth="1"/>
    <col min="8176" max="8176" width="10.86328125" style="2" customWidth="1"/>
    <col min="8177" max="8177" width="11.59765625" style="2" customWidth="1"/>
    <col min="8178" max="8178" width="13.73046875" style="2" bestFit="1" customWidth="1"/>
    <col min="8179" max="8179" width="14.73046875" style="2" bestFit="1" customWidth="1"/>
    <col min="8180" max="8180" width="22" style="2" bestFit="1" customWidth="1"/>
    <col min="8181" max="8181" width="20.73046875" style="2" bestFit="1" customWidth="1"/>
    <col min="8182" max="8182" width="15.265625" style="2" bestFit="1" customWidth="1"/>
    <col min="8183" max="8183" width="15.59765625" style="2" customWidth="1"/>
    <col min="8184" max="8184" width="6.86328125" style="2" customWidth="1"/>
    <col min="8185" max="8185" width="7" style="2" customWidth="1"/>
    <col min="8186" max="8186" width="6.86328125" style="2" customWidth="1"/>
    <col min="8187" max="8187" width="8" style="2" customWidth="1"/>
    <col min="8188" max="8188" width="7.86328125" style="2" customWidth="1"/>
    <col min="8189" max="8189" width="55.73046875" style="2" customWidth="1"/>
    <col min="8190" max="8190" width="9.265625" style="2" customWidth="1"/>
    <col min="8191" max="8191" width="8.59765625" style="2" customWidth="1"/>
    <col min="8192" max="8192" width="7.265625" style="2" customWidth="1"/>
    <col min="8193" max="8193" width="8.265625" style="2" customWidth="1"/>
    <col min="8194" max="8194" width="8.3984375" style="2" customWidth="1"/>
    <col min="8195" max="8195" width="9.3984375" style="2" customWidth="1"/>
    <col min="8196" max="8196" width="9.59765625" style="2" customWidth="1"/>
    <col min="8197" max="8197" width="10.59765625" style="2" customWidth="1"/>
    <col min="8198" max="8198" width="10.3984375" style="2" customWidth="1"/>
    <col min="8199" max="8199" width="12.73046875" style="2" customWidth="1"/>
    <col min="8200" max="8200" width="8.59765625" style="2" customWidth="1"/>
    <col min="8201" max="8201" width="12.59765625" style="2" customWidth="1"/>
    <col min="8202" max="8202" width="12.73046875" style="2" customWidth="1"/>
    <col min="8203" max="8204" width="12.3984375" style="2" customWidth="1"/>
    <col min="8205" max="8205" width="13.265625" style="2" customWidth="1"/>
    <col min="8206" max="8206" width="13" style="2" customWidth="1"/>
    <col min="8207" max="8207" width="11.86328125" style="2" customWidth="1"/>
    <col min="8208" max="8208" width="17" style="2" customWidth="1"/>
    <col min="8209" max="8210" width="11.3984375" style="2" customWidth="1"/>
    <col min="8211" max="8211" width="13" style="2" customWidth="1"/>
    <col min="8212" max="8212" width="5.73046875" style="2" customWidth="1"/>
    <col min="8213" max="8213" width="18" style="2" bestFit="1" customWidth="1"/>
    <col min="8214" max="8214" width="11" style="2" bestFit="1" customWidth="1"/>
    <col min="8215" max="8215" width="9.265625" style="2" bestFit="1" customWidth="1"/>
    <col min="8216" max="8216" width="10" style="2" bestFit="1" customWidth="1"/>
    <col min="8217" max="8217" width="6.265625" style="2" customWidth="1"/>
    <col min="8218" max="8218" width="12.3984375" style="2" bestFit="1" customWidth="1"/>
    <col min="8219" max="8219" width="10.265625" style="2" bestFit="1" customWidth="1"/>
    <col min="8220" max="8221" width="8.86328125" style="2" bestFit="1" customWidth="1"/>
    <col min="8222" max="8222" width="11" style="2" bestFit="1" customWidth="1"/>
    <col min="8223" max="8223" width="6.265625" style="2" customWidth="1"/>
    <col min="8224" max="8224" width="6" style="2" customWidth="1"/>
    <col min="8225" max="8226" width="6.265625" style="2" customWidth="1"/>
    <col min="8227" max="8229" width="6" style="2" customWidth="1"/>
    <col min="8230" max="8230" width="7.86328125" style="2" customWidth="1"/>
    <col min="8231" max="8231" width="5.73046875" style="2" customWidth="1"/>
    <col min="8232" max="8232" width="10.265625" style="2" bestFit="1" customWidth="1"/>
    <col min="8233" max="8430" width="11.59765625" style="2" customWidth="1"/>
    <col min="8431" max="8431" width="4" style="2" customWidth="1"/>
    <col min="8432" max="8432" width="10.86328125" style="2" customWidth="1"/>
    <col min="8433" max="8433" width="11.59765625" style="2" customWidth="1"/>
    <col min="8434" max="8434" width="13.73046875" style="2" bestFit="1" customWidth="1"/>
    <col min="8435" max="8435" width="14.73046875" style="2" bestFit="1" customWidth="1"/>
    <col min="8436" max="8436" width="22" style="2" bestFit="1" customWidth="1"/>
    <col min="8437" max="8437" width="20.73046875" style="2" bestFit="1" customWidth="1"/>
    <col min="8438" max="8438" width="15.265625" style="2" bestFit="1" customWidth="1"/>
    <col min="8439" max="8439" width="15.59765625" style="2" customWidth="1"/>
    <col min="8440" max="8440" width="6.86328125" style="2" customWidth="1"/>
    <col min="8441" max="8441" width="7" style="2" customWidth="1"/>
    <col min="8442" max="8442" width="6.86328125" style="2" customWidth="1"/>
    <col min="8443" max="8443" width="8" style="2" customWidth="1"/>
    <col min="8444" max="8444" width="7.86328125" style="2" customWidth="1"/>
    <col min="8445" max="8445" width="55.73046875" style="2" customWidth="1"/>
    <col min="8446" max="8446" width="9.265625" style="2" customWidth="1"/>
    <col min="8447" max="8447" width="8.59765625" style="2" customWidth="1"/>
    <col min="8448" max="8448" width="7.265625" style="2" customWidth="1"/>
    <col min="8449" max="8449" width="8.265625" style="2" customWidth="1"/>
    <col min="8450" max="8450" width="8.3984375" style="2" customWidth="1"/>
    <col min="8451" max="8451" width="9.3984375" style="2" customWidth="1"/>
    <col min="8452" max="8452" width="9.59765625" style="2" customWidth="1"/>
    <col min="8453" max="8453" width="10.59765625" style="2" customWidth="1"/>
    <col min="8454" max="8454" width="10.3984375" style="2" customWidth="1"/>
    <col min="8455" max="8455" width="12.73046875" style="2" customWidth="1"/>
    <col min="8456" max="8456" width="8.59765625" style="2" customWidth="1"/>
    <col min="8457" max="8457" width="12.59765625" style="2" customWidth="1"/>
    <col min="8458" max="8458" width="12.73046875" style="2" customWidth="1"/>
    <col min="8459" max="8460" width="12.3984375" style="2" customWidth="1"/>
    <col min="8461" max="8461" width="13.265625" style="2" customWidth="1"/>
    <col min="8462" max="8462" width="13" style="2" customWidth="1"/>
    <col min="8463" max="8463" width="11.86328125" style="2" customWidth="1"/>
    <col min="8464" max="8464" width="17" style="2" customWidth="1"/>
    <col min="8465" max="8466" width="11.3984375" style="2" customWidth="1"/>
    <col min="8467" max="8467" width="13" style="2" customWidth="1"/>
    <col min="8468" max="8468" width="5.73046875" style="2" customWidth="1"/>
    <col min="8469" max="8469" width="18" style="2" bestFit="1" customWidth="1"/>
    <col min="8470" max="8470" width="11" style="2" bestFit="1" customWidth="1"/>
    <col min="8471" max="8471" width="9.265625" style="2" bestFit="1" customWidth="1"/>
    <col min="8472" max="8472" width="10" style="2" bestFit="1" customWidth="1"/>
    <col min="8473" max="8473" width="6.265625" style="2" customWidth="1"/>
    <col min="8474" max="8474" width="12.3984375" style="2" bestFit="1" customWidth="1"/>
    <col min="8475" max="8475" width="10.265625" style="2" bestFit="1" customWidth="1"/>
    <col min="8476" max="8477" width="8.86328125" style="2" bestFit="1" customWidth="1"/>
    <col min="8478" max="8478" width="11" style="2" bestFit="1" customWidth="1"/>
    <col min="8479" max="8479" width="6.265625" style="2" customWidth="1"/>
    <col min="8480" max="8480" width="6" style="2" customWidth="1"/>
    <col min="8481" max="8482" width="6.265625" style="2" customWidth="1"/>
    <col min="8483" max="8485" width="6" style="2" customWidth="1"/>
    <col min="8486" max="8486" width="7.86328125" style="2" customWidth="1"/>
    <col min="8487" max="8487" width="5.73046875" style="2" customWidth="1"/>
    <col min="8488" max="8488" width="10.265625" style="2" bestFit="1" customWidth="1"/>
    <col min="8489" max="8686" width="11.59765625" style="2" customWidth="1"/>
    <col min="8687" max="8687" width="4" style="2" customWidth="1"/>
    <col min="8688" max="8688" width="10.86328125" style="2" customWidth="1"/>
    <col min="8689" max="8689" width="11.59765625" style="2" customWidth="1"/>
    <col min="8690" max="8690" width="13.73046875" style="2" bestFit="1" customWidth="1"/>
    <col min="8691" max="8691" width="14.73046875" style="2" bestFit="1" customWidth="1"/>
    <col min="8692" max="8692" width="22" style="2" bestFit="1" customWidth="1"/>
    <col min="8693" max="8693" width="20.73046875" style="2" bestFit="1" customWidth="1"/>
    <col min="8694" max="8694" width="15.265625" style="2" bestFit="1" customWidth="1"/>
    <col min="8695" max="8695" width="15.59765625" style="2" customWidth="1"/>
    <col min="8696" max="8696" width="6.86328125" style="2" customWidth="1"/>
    <col min="8697" max="8697" width="7" style="2" customWidth="1"/>
    <col min="8698" max="8698" width="6.86328125" style="2" customWidth="1"/>
    <col min="8699" max="8699" width="8" style="2" customWidth="1"/>
    <col min="8700" max="8700" width="7.86328125" style="2" customWidth="1"/>
    <col min="8701" max="8701" width="55.73046875" style="2" customWidth="1"/>
    <col min="8702" max="8702" width="9.265625" style="2" customWidth="1"/>
    <col min="8703" max="8703" width="8.59765625" style="2" customWidth="1"/>
    <col min="8704" max="8704" width="7.265625" style="2" customWidth="1"/>
    <col min="8705" max="8705" width="8.265625" style="2" customWidth="1"/>
    <col min="8706" max="8706" width="8.3984375" style="2" customWidth="1"/>
    <col min="8707" max="8707" width="9.3984375" style="2" customWidth="1"/>
    <col min="8708" max="8708" width="9.59765625" style="2" customWidth="1"/>
    <col min="8709" max="8709" width="10.59765625" style="2" customWidth="1"/>
    <col min="8710" max="8710" width="10.3984375" style="2" customWidth="1"/>
    <col min="8711" max="8711" width="12.73046875" style="2" customWidth="1"/>
    <col min="8712" max="8712" width="8.59765625" style="2" customWidth="1"/>
    <col min="8713" max="8713" width="12.59765625" style="2" customWidth="1"/>
    <col min="8714" max="8714" width="12.73046875" style="2" customWidth="1"/>
    <col min="8715" max="8716" width="12.3984375" style="2" customWidth="1"/>
    <col min="8717" max="8717" width="13.265625" style="2" customWidth="1"/>
    <col min="8718" max="8718" width="13" style="2" customWidth="1"/>
    <col min="8719" max="8719" width="11.86328125" style="2" customWidth="1"/>
    <col min="8720" max="8720" width="17" style="2" customWidth="1"/>
    <col min="8721" max="8722" width="11.3984375" style="2" customWidth="1"/>
    <col min="8723" max="8723" width="13" style="2" customWidth="1"/>
    <col min="8724" max="8724" width="5.73046875" style="2" customWidth="1"/>
    <col min="8725" max="8725" width="18" style="2" bestFit="1" customWidth="1"/>
    <col min="8726" max="8726" width="11" style="2" bestFit="1" customWidth="1"/>
    <col min="8727" max="8727" width="9.265625" style="2" bestFit="1" customWidth="1"/>
    <col min="8728" max="8728" width="10" style="2" bestFit="1" customWidth="1"/>
    <col min="8729" max="8729" width="6.265625" style="2" customWidth="1"/>
    <col min="8730" max="8730" width="12.3984375" style="2" bestFit="1" customWidth="1"/>
    <col min="8731" max="8731" width="10.265625" style="2" bestFit="1" customWidth="1"/>
    <col min="8732" max="8733" width="8.86328125" style="2" bestFit="1" customWidth="1"/>
    <col min="8734" max="8734" width="11" style="2" bestFit="1" customWidth="1"/>
    <col min="8735" max="8735" width="6.265625" style="2" customWidth="1"/>
    <col min="8736" max="8736" width="6" style="2" customWidth="1"/>
    <col min="8737" max="8738" width="6.265625" style="2" customWidth="1"/>
    <col min="8739" max="8741" width="6" style="2" customWidth="1"/>
    <col min="8742" max="8742" width="7.86328125" style="2" customWidth="1"/>
    <col min="8743" max="8743" width="5.73046875" style="2" customWidth="1"/>
    <col min="8744" max="8744" width="10.265625" style="2" bestFit="1" customWidth="1"/>
    <col min="8745" max="8942" width="11.59765625" style="2" customWidth="1"/>
    <col min="8943" max="8943" width="4" style="2" customWidth="1"/>
    <col min="8944" max="8944" width="10.86328125" style="2" customWidth="1"/>
    <col min="8945" max="8945" width="11.59765625" style="2" customWidth="1"/>
    <col min="8946" max="8946" width="13.73046875" style="2" bestFit="1" customWidth="1"/>
    <col min="8947" max="8947" width="14.73046875" style="2" bestFit="1" customWidth="1"/>
    <col min="8948" max="8948" width="22" style="2" bestFit="1" customWidth="1"/>
    <col min="8949" max="8949" width="20.73046875" style="2" bestFit="1" customWidth="1"/>
    <col min="8950" max="8950" width="15.265625" style="2" bestFit="1" customWidth="1"/>
    <col min="8951" max="8951" width="15.59765625" style="2" customWidth="1"/>
    <col min="8952" max="8952" width="6.86328125" style="2" customWidth="1"/>
    <col min="8953" max="8953" width="7" style="2" customWidth="1"/>
    <col min="8954" max="8954" width="6.86328125" style="2" customWidth="1"/>
    <col min="8955" max="8955" width="8" style="2" customWidth="1"/>
    <col min="8956" max="8956" width="7.86328125" style="2" customWidth="1"/>
    <col min="8957" max="8957" width="55.73046875" style="2" customWidth="1"/>
    <col min="8958" max="8958" width="9.265625" style="2" customWidth="1"/>
    <col min="8959" max="8959" width="8.59765625" style="2" customWidth="1"/>
    <col min="8960" max="8960" width="7.265625" style="2" customWidth="1"/>
    <col min="8961" max="8961" width="8.265625" style="2" customWidth="1"/>
    <col min="8962" max="8962" width="8.3984375" style="2" customWidth="1"/>
    <col min="8963" max="8963" width="9.3984375" style="2" customWidth="1"/>
    <col min="8964" max="8964" width="9.59765625" style="2" customWidth="1"/>
    <col min="8965" max="8965" width="10.59765625" style="2" customWidth="1"/>
    <col min="8966" max="8966" width="10.3984375" style="2" customWidth="1"/>
    <col min="8967" max="8967" width="12.73046875" style="2" customWidth="1"/>
    <col min="8968" max="8968" width="8.59765625" style="2" customWidth="1"/>
    <col min="8969" max="8969" width="12.59765625" style="2" customWidth="1"/>
    <col min="8970" max="8970" width="12.73046875" style="2" customWidth="1"/>
    <col min="8971" max="8972" width="12.3984375" style="2" customWidth="1"/>
    <col min="8973" max="8973" width="13.265625" style="2" customWidth="1"/>
    <col min="8974" max="8974" width="13" style="2" customWidth="1"/>
    <col min="8975" max="8975" width="11.86328125" style="2" customWidth="1"/>
    <col min="8976" max="8976" width="17" style="2" customWidth="1"/>
    <col min="8977" max="8978" width="11.3984375" style="2" customWidth="1"/>
    <col min="8979" max="8979" width="13" style="2" customWidth="1"/>
    <col min="8980" max="8980" width="5.73046875" style="2" customWidth="1"/>
    <col min="8981" max="8981" width="18" style="2" bestFit="1" customWidth="1"/>
    <col min="8982" max="8982" width="11" style="2" bestFit="1" customWidth="1"/>
    <col min="8983" max="8983" width="9.265625" style="2" bestFit="1" customWidth="1"/>
    <col min="8984" max="8984" width="10" style="2" bestFit="1" customWidth="1"/>
    <col min="8985" max="8985" width="6.265625" style="2" customWidth="1"/>
    <col min="8986" max="8986" width="12.3984375" style="2" bestFit="1" customWidth="1"/>
    <col min="8987" max="8987" width="10.265625" style="2" bestFit="1" customWidth="1"/>
    <col min="8988" max="8989" width="8.86328125" style="2" bestFit="1" customWidth="1"/>
    <col min="8990" max="8990" width="11" style="2" bestFit="1" customWidth="1"/>
    <col min="8991" max="8991" width="6.265625" style="2" customWidth="1"/>
    <col min="8992" max="8992" width="6" style="2" customWidth="1"/>
    <col min="8993" max="8994" width="6.265625" style="2" customWidth="1"/>
    <col min="8995" max="8997" width="6" style="2" customWidth="1"/>
    <col min="8998" max="8998" width="7.86328125" style="2" customWidth="1"/>
    <col min="8999" max="8999" width="5.73046875" style="2" customWidth="1"/>
    <col min="9000" max="9000" width="10.265625" style="2" bestFit="1" customWidth="1"/>
    <col min="9001" max="9198" width="11.59765625" style="2" customWidth="1"/>
    <col min="9199" max="9199" width="4" style="2" customWidth="1"/>
    <col min="9200" max="9200" width="10.86328125" style="2" customWidth="1"/>
    <col min="9201" max="9201" width="11.59765625" style="2" customWidth="1"/>
    <col min="9202" max="9202" width="13.73046875" style="2" bestFit="1" customWidth="1"/>
    <col min="9203" max="9203" width="14.73046875" style="2" bestFit="1" customWidth="1"/>
    <col min="9204" max="9204" width="22" style="2" bestFit="1" customWidth="1"/>
    <col min="9205" max="9205" width="20.73046875" style="2" bestFit="1" customWidth="1"/>
    <col min="9206" max="9206" width="15.265625" style="2" bestFit="1" customWidth="1"/>
    <col min="9207" max="9207" width="15.59765625" style="2" customWidth="1"/>
    <col min="9208" max="9208" width="6.86328125" style="2" customWidth="1"/>
    <col min="9209" max="9209" width="7" style="2" customWidth="1"/>
    <col min="9210" max="9210" width="6.86328125" style="2" customWidth="1"/>
    <col min="9211" max="9211" width="8" style="2" customWidth="1"/>
    <col min="9212" max="9212" width="7.86328125" style="2" customWidth="1"/>
    <col min="9213" max="9213" width="55.73046875" style="2" customWidth="1"/>
    <col min="9214" max="9214" width="9.265625" style="2" customWidth="1"/>
    <col min="9215" max="9215" width="8.59765625" style="2" customWidth="1"/>
    <col min="9216" max="9216" width="7.265625" style="2" customWidth="1"/>
    <col min="9217" max="9217" width="8.265625" style="2" customWidth="1"/>
    <col min="9218" max="9218" width="8.3984375" style="2" customWidth="1"/>
    <col min="9219" max="9219" width="9.3984375" style="2" customWidth="1"/>
    <col min="9220" max="9220" width="9.59765625" style="2" customWidth="1"/>
    <col min="9221" max="9221" width="10.59765625" style="2" customWidth="1"/>
    <col min="9222" max="9222" width="10.3984375" style="2" customWidth="1"/>
    <col min="9223" max="9223" width="12.73046875" style="2" customWidth="1"/>
    <col min="9224" max="9224" width="8.59765625" style="2" customWidth="1"/>
    <col min="9225" max="9225" width="12.59765625" style="2" customWidth="1"/>
    <col min="9226" max="9226" width="12.73046875" style="2" customWidth="1"/>
    <col min="9227" max="9228" width="12.3984375" style="2" customWidth="1"/>
    <col min="9229" max="9229" width="13.265625" style="2" customWidth="1"/>
    <col min="9230" max="9230" width="13" style="2" customWidth="1"/>
    <col min="9231" max="9231" width="11.86328125" style="2" customWidth="1"/>
    <col min="9232" max="9232" width="17" style="2" customWidth="1"/>
    <col min="9233" max="9234" width="11.3984375" style="2" customWidth="1"/>
    <col min="9235" max="9235" width="13" style="2" customWidth="1"/>
    <col min="9236" max="9236" width="5.73046875" style="2" customWidth="1"/>
    <col min="9237" max="9237" width="18" style="2" bestFit="1" customWidth="1"/>
    <col min="9238" max="9238" width="11" style="2" bestFit="1" customWidth="1"/>
    <col min="9239" max="9239" width="9.265625" style="2" bestFit="1" customWidth="1"/>
    <col min="9240" max="9240" width="10" style="2" bestFit="1" customWidth="1"/>
    <col min="9241" max="9241" width="6.265625" style="2" customWidth="1"/>
    <col min="9242" max="9242" width="12.3984375" style="2" bestFit="1" customWidth="1"/>
    <col min="9243" max="9243" width="10.265625" style="2" bestFit="1" customWidth="1"/>
    <col min="9244" max="9245" width="8.86328125" style="2" bestFit="1" customWidth="1"/>
    <col min="9246" max="9246" width="11" style="2" bestFit="1" customWidth="1"/>
    <col min="9247" max="9247" width="6.265625" style="2" customWidth="1"/>
    <col min="9248" max="9248" width="6" style="2" customWidth="1"/>
    <col min="9249" max="9250" width="6.265625" style="2" customWidth="1"/>
    <col min="9251" max="9253" width="6" style="2" customWidth="1"/>
    <col min="9254" max="9254" width="7.86328125" style="2" customWidth="1"/>
    <col min="9255" max="9255" width="5.73046875" style="2" customWidth="1"/>
    <col min="9256" max="9256" width="10.265625" style="2" bestFit="1" customWidth="1"/>
    <col min="9257" max="9454" width="11.59765625" style="2" customWidth="1"/>
    <col min="9455" max="9455" width="4" style="2" customWidth="1"/>
    <col min="9456" max="9456" width="10.86328125" style="2" customWidth="1"/>
    <col min="9457" max="9457" width="11.59765625" style="2" customWidth="1"/>
    <col min="9458" max="9458" width="13.73046875" style="2" bestFit="1" customWidth="1"/>
    <col min="9459" max="9459" width="14.73046875" style="2" bestFit="1" customWidth="1"/>
    <col min="9460" max="9460" width="22" style="2" bestFit="1" customWidth="1"/>
    <col min="9461" max="9461" width="20.73046875" style="2" bestFit="1" customWidth="1"/>
    <col min="9462" max="9462" width="15.265625" style="2" bestFit="1" customWidth="1"/>
    <col min="9463" max="9463" width="15.59765625" style="2" customWidth="1"/>
    <col min="9464" max="9464" width="6.86328125" style="2" customWidth="1"/>
    <col min="9465" max="9465" width="7" style="2" customWidth="1"/>
    <col min="9466" max="9466" width="6.86328125" style="2" customWidth="1"/>
    <col min="9467" max="9467" width="8" style="2" customWidth="1"/>
    <col min="9468" max="9468" width="7.86328125" style="2" customWidth="1"/>
    <col min="9469" max="9469" width="55.73046875" style="2" customWidth="1"/>
    <col min="9470" max="9470" width="9.265625" style="2" customWidth="1"/>
    <col min="9471" max="9471" width="8.59765625" style="2" customWidth="1"/>
    <col min="9472" max="9472" width="7.265625" style="2" customWidth="1"/>
    <col min="9473" max="9473" width="8.265625" style="2" customWidth="1"/>
    <col min="9474" max="9474" width="8.3984375" style="2" customWidth="1"/>
    <col min="9475" max="9475" width="9.3984375" style="2" customWidth="1"/>
    <col min="9476" max="9476" width="9.59765625" style="2" customWidth="1"/>
    <col min="9477" max="9477" width="10.59765625" style="2" customWidth="1"/>
    <col min="9478" max="9478" width="10.3984375" style="2" customWidth="1"/>
    <col min="9479" max="9479" width="12.73046875" style="2" customWidth="1"/>
    <col min="9480" max="9480" width="8.59765625" style="2" customWidth="1"/>
    <col min="9481" max="9481" width="12.59765625" style="2" customWidth="1"/>
    <col min="9482" max="9482" width="12.73046875" style="2" customWidth="1"/>
    <col min="9483" max="9484" width="12.3984375" style="2" customWidth="1"/>
    <col min="9485" max="9485" width="13.265625" style="2" customWidth="1"/>
    <col min="9486" max="9486" width="13" style="2" customWidth="1"/>
    <col min="9487" max="9487" width="11.86328125" style="2" customWidth="1"/>
    <col min="9488" max="9488" width="17" style="2" customWidth="1"/>
    <col min="9489" max="9490" width="11.3984375" style="2" customWidth="1"/>
    <col min="9491" max="9491" width="13" style="2" customWidth="1"/>
    <col min="9492" max="9492" width="5.73046875" style="2" customWidth="1"/>
    <col min="9493" max="9493" width="18" style="2" bestFit="1" customWidth="1"/>
    <col min="9494" max="9494" width="11" style="2" bestFit="1" customWidth="1"/>
    <col min="9495" max="9495" width="9.265625" style="2" bestFit="1" customWidth="1"/>
    <col min="9496" max="9496" width="10" style="2" bestFit="1" customWidth="1"/>
    <col min="9497" max="9497" width="6.265625" style="2" customWidth="1"/>
    <col min="9498" max="9498" width="12.3984375" style="2" bestFit="1" customWidth="1"/>
    <col min="9499" max="9499" width="10.265625" style="2" bestFit="1" customWidth="1"/>
    <col min="9500" max="9501" width="8.86328125" style="2" bestFit="1" customWidth="1"/>
    <col min="9502" max="9502" width="11" style="2" bestFit="1" customWidth="1"/>
    <col min="9503" max="9503" width="6.265625" style="2" customWidth="1"/>
    <col min="9504" max="9504" width="6" style="2" customWidth="1"/>
    <col min="9505" max="9506" width="6.265625" style="2" customWidth="1"/>
    <col min="9507" max="9509" width="6" style="2" customWidth="1"/>
    <col min="9510" max="9510" width="7.86328125" style="2" customWidth="1"/>
    <col min="9511" max="9511" width="5.73046875" style="2" customWidth="1"/>
    <col min="9512" max="9512" width="10.265625" style="2" bestFit="1" customWidth="1"/>
    <col min="9513" max="9710" width="11.59765625" style="2" customWidth="1"/>
    <col min="9711" max="9711" width="4" style="2" customWidth="1"/>
    <col min="9712" max="9712" width="10.86328125" style="2" customWidth="1"/>
    <col min="9713" max="9713" width="11.59765625" style="2" customWidth="1"/>
    <col min="9714" max="9714" width="13.73046875" style="2" bestFit="1" customWidth="1"/>
    <col min="9715" max="9715" width="14.73046875" style="2" bestFit="1" customWidth="1"/>
    <col min="9716" max="9716" width="22" style="2" bestFit="1" customWidth="1"/>
    <col min="9717" max="9717" width="20.73046875" style="2" bestFit="1" customWidth="1"/>
    <col min="9718" max="9718" width="15.265625" style="2" bestFit="1" customWidth="1"/>
    <col min="9719" max="9719" width="15.59765625" style="2" customWidth="1"/>
    <col min="9720" max="9720" width="6.86328125" style="2" customWidth="1"/>
    <col min="9721" max="9721" width="7" style="2" customWidth="1"/>
    <col min="9722" max="9722" width="6.86328125" style="2" customWidth="1"/>
    <col min="9723" max="9723" width="8" style="2" customWidth="1"/>
    <col min="9724" max="9724" width="7.86328125" style="2" customWidth="1"/>
    <col min="9725" max="9725" width="55.73046875" style="2" customWidth="1"/>
    <col min="9726" max="9726" width="9.265625" style="2" customWidth="1"/>
    <col min="9727" max="9727" width="8.59765625" style="2" customWidth="1"/>
    <col min="9728" max="9728" width="7.265625" style="2" customWidth="1"/>
    <col min="9729" max="9729" width="8.265625" style="2" customWidth="1"/>
    <col min="9730" max="9730" width="8.3984375" style="2" customWidth="1"/>
    <col min="9731" max="9731" width="9.3984375" style="2" customWidth="1"/>
    <col min="9732" max="9732" width="9.59765625" style="2" customWidth="1"/>
    <col min="9733" max="9733" width="10.59765625" style="2" customWidth="1"/>
    <col min="9734" max="9734" width="10.3984375" style="2" customWidth="1"/>
    <col min="9735" max="9735" width="12.73046875" style="2" customWidth="1"/>
    <col min="9736" max="9736" width="8.59765625" style="2" customWidth="1"/>
    <col min="9737" max="9737" width="12.59765625" style="2" customWidth="1"/>
    <col min="9738" max="9738" width="12.73046875" style="2" customWidth="1"/>
    <col min="9739" max="9740" width="12.3984375" style="2" customWidth="1"/>
    <col min="9741" max="9741" width="13.265625" style="2" customWidth="1"/>
    <col min="9742" max="9742" width="13" style="2" customWidth="1"/>
    <col min="9743" max="9743" width="11.86328125" style="2" customWidth="1"/>
    <col min="9744" max="9744" width="17" style="2" customWidth="1"/>
    <col min="9745" max="9746" width="11.3984375" style="2" customWidth="1"/>
    <col min="9747" max="9747" width="13" style="2" customWidth="1"/>
    <col min="9748" max="9748" width="5.73046875" style="2" customWidth="1"/>
    <col min="9749" max="9749" width="18" style="2" bestFit="1" customWidth="1"/>
    <col min="9750" max="9750" width="11" style="2" bestFit="1" customWidth="1"/>
    <col min="9751" max="9751" width="9.265625" style="2" bestFit="1" customWidth="1"/>
    <col min="9752" max="9752" width="10" style="2" bestFit="1" customWidth="1"/>
    <col min="9753" max="9753" width="6.265625" style="2" customWidth="1"/>
    <col min="9754" max="9754" width="12.3984375" style="2" bestFit="1" customWidth="1"/>
    <col min="9755" max="9755" width="10.265625" style="2" bestFit="1" customWidth="1"/>
    <col min="9756" max="9757" width="8.86328125" style="2" bestFit="1" customWidth="1"/>
    <col min="9758" max="9758" width="11" style="2" bestFit="1" customWidth="1"/>
    <col min="9759" max="9759" width="6.265625" style="2" customWidth="1"/>
    <col min="9760" max="9760" width="6" style="2" customWidth="1"/>
    <col min="9761" max="9762" width="6.265625" style="2" customWidth="1"/>
    <col min="9763" max="9765" width="6" style="2" customWidth="1"/>
    <col min="9766" max="9766" width="7.86328125" style="2" customWidth="1"/>
    <col min="9767" max="9767" width="5.73046875" style="2" customWidth="1"/>
    <col min="9768" max="9768" width="10.265625" style="2" bestFit="1" customWidth="1"/>
    <col min="9769" max="9966" width="11.59765625" style="2" customWidth="1"/>
    <col min="9967" max="9967" width="4" style="2" customWidth="1"/>
    <col min="9968" max="9968" width="10.86328125" style="2" customWidth="1"/>
    <col min="9969" max="9969" width="11.59765625" style="2" customWidth="1"/>
    <col min="9970" max="9970" width="13.73046875" style="2" bestFit="1" customWidth="1"/>
    <col min="9971" max="9971" width="14.73046875" style="2" bestFit="1" customWidth="1"/>
    <col min="9972" max="9972" width="22" style="2" bestFit="1" customWidth="1"/>
    <col min="9973" max="9973" width="20.73046875" style="2" bestFit="1" customWidth="1"/>
    <col min="9974" max="9974" width="15.265625" style="2" bestFit="1" customWidth="1"/>
    <col min="9975" max="9975" width="15.59765625" style="2" customWidth="1"/>
    <col min="9976" max="9976" width="6.86328125" style="2" customWidth="1"/>
    <col min="9977" max="9977" width="7" style="2" customWidth="1"/>
    <col min="9978" max="9978" width="6.86328125" style="2" customWidth="1"/>
    <col min="9979" max="9979" width="8" style="2" customWidth="1"/>
    <col min="9980" max="9980" width="7.86328125" style="2" customWidth="1"/>
    <col min="9981" max="9981" width="55.73046875" style="2" customWidth="1"/>
    <col min="9982" max="9982" width="9.265625" style="2" customWidth="1"/>
    <col min="9983" max="9983" width="8.59765625" style="2" customWidth="1"/>
    <col min="9984" max="9984" width="7.265625" style="2" customWidth="1"/>
    <col min="9985" max="9985" width="8.265625" style="2" customWidth="1"/>
    <col min="9986" max="9986" width="8.3984375" style="2" customWidth="1"/>
    <col min="9987" max="9987" width="9.3984375" style="2" customWidth="1"/>
    <col min="9988" max="9988" width="9.59765625" style="2" customWidth="1"/>
    <col min="9989" max="9989" width="10.59765625" style="2" customWidth="1"/>
    <col min="9990" max="9990" width="10.3984375" style="2" customWidth="1"/>
    <col min="9991" max="9991" width="12.73046875" style="2" customWidth="1"/>
    <col min="9992" max="9992" width="8.59765625" style="2" customWidth="1"/>
    <col min="9993" max="9993" width="12.59765625" style="2" customWidth="1"/>
    <col min="9994" max="9994" width="12.73046875" style="2" customWidth="1"/>
    <col min="9995" max="9996" width="12.3984375" style="2" customWidth="1"/>
    <col min="9997" max="9997" width="13.265625" style="2" customWidth="1"/>
    <col min="9998" max="9998" width="13" style="2" customWidth="1"/>
    <col min="9999" max="9999" width="11.86328125" style="2" customWidth="1"/>
    <col min="10000" max="10000" width="17" style="2" customWidth="1"/>
    <col min="10001" max="10002" width="11.3984375" style="2" customWidth="1"/>
    <col min="10003" max="10003" width="13" style="2" customWidth="1"/>
    <col min="10004" max="10004" width="5.73046875" style="2" customWidth="1"/>
    <col min="10005" max="10005" width="18" style="2" bestFit="1" customWidth="1"/>
    <col min="10006" max="10006" width="11" style="2" bestFit="1" customWidth="1"/>
    <col min="10007" max="10007" width="9.265625" style="2" bestFit="1" customWidth="1"/>
    <col min="10008" max="10008" width="10" style="2" bestFit="1" customWidth="1"/>
    <col min="10009" max="10009" width="6.265625" style="2" customWidth="1"/>
    <col min="10010" max="10010" width="12.3984375" style="2" bestFit="1" customWidth="1"/>
    <col min="10011" max="10011" width="10.265625" style="2" bestFit="1" customWidth="1"/>
    <col min="10012" max="10013" width="8.86328125" style="2" bestFit="1" customWidth="1"/>
    <col min="10014" max="10014" width="11" style="2" bestFit="1" customWidth="1"/>
    <col min="10015" max="10015" width="6.265625" style="2" customWidth="1"/>
    <col min="10016" max="10016" width="6" style="2" customWidth="1"/>
    <col min="10017" max="10018" width="6.265625" style="2" customWidth="1"/>
    <col min="10019" max="10021" width="6" style="2" customWidth="1"/>
    <col min="10022" max="10022" width="7.86328125" style="2" customWidth="1"/>
    <col min="10023" max="10023" width="5.73046875" style="2" customWidth="1"/>
    <col min="10024" max="10024" width="10.265625" style="2" bestFit="1" customWidth="1"/>
    <col min="10025" max="10222" width="11.59765625" style="2" customWidth="1"/>
    <col min="10223" max="10223" width="4" style="2" customWidth="1"/>
    <col min="10224" max="10224" width="10.86328125" style="2" customWidth="1"/>
    <col min="10225" max="10225" width="11.59765625" style="2" customWidth="1"/>
    <col min="10226" max="10226" width="13.73046875" style="2" bestFit="1" customWidth="1"/>
    <col min="10227" max="10227" width="14.73046875" style="2" bestFit="1" customWidth="1"/>
    <col min="10228" max="10228" width="22" style="2" bestFit="1" customWidth="1"/>
    <col min="10229" max="10229" width="20.73046875" style="2" bestFit="1" customWidth="1"/>
    <col min="10230" max="10230" width="15.265625" style="2" bestFit="1" customWidth="1"/>
    <col min="10231" max="10231" width="15.59765625" style="2" customWidth="1"/>
    <col min="10232" max="10232" width="6.86328125" style="2" customWidth="1"/>
    <col min="10233" max="10233" width="7" style="2" customWidth="1"/>
    <col min="10234" max="10234" width="6.86328125" style="2" customWidth="1"/>
    <col min="10235" max="10235" width="8" style="2" customWidth="1"/>
    <col min="10236" max="10236" width="7.86328125" style="2" customWidth="1"/>
    <col min="10237" max="10237" width="55.73046875" style="2" customWidth="1"/>
    <col min="10238" max="10238" width="9.265625" style="2" customWidth="1"/>
    <col min="10239" max="10239" width="8.59765625" style="2" customWidth="1"/>
    <col min="10240" max="10240" width="7.265625" style="2" customWidth="1"/>
    <col min="10241" max="10241" width="8.265625" style="2" customWidth="1"/>
    <col min="10242" max="10242" width="8.3984375" style="2" customWidth="1"/>
    <col min="10243" max="10243" width="9.3984375" style="2" customWidth="1"/>
    <col min="10244" max="10244" width="9.59765625" style="2" customWidth="1"/>
    <col min="10245" max="10245" width="10.59765625" style="2" customWidth="1"/>
    <col min="10246" max="10246" width="10.3984375" style="2" customWidth="1"/>
    <col min="10247" max="10247" width="12.73046875" style="2" customWidth="1"/>
    <col min="10248" max="10248" width="8.59765625" style="2" customWidth="1"/>
    <col min="10249" max="10249" width="12.59765625" style="2" customWidth="1"/>
    <col min="10250" max="10250" width="12.73046875" style="2" customWidth="1"/>
    <col min="10251" max="10252" width="12.3984375" style="2" customWidth="1"/>
    <col min="10253" max="10253" width="13.265625" style="2" customWidth="1"/>
    <col min="10254" max="10254" width="13" style="2" customWidth="1"/>
    <col min="10255" max="10255" width="11.86328125" style="2" customWidth="1"/>
    <col min="10256" max="10256" width="17" style="2" customWidth="1"/>
    <col min="10257" max="10258" width="11.3984375" style="2" customWidth="1"/>
    <col min="10259" max="10259" width="13" style="2" customWidth="1"/>
    <col min="10260" max="10260" width="5.73046875" style="2" customWidth="1"/>
    <col min="10261" max="10261" width="18" style="2" bestFit="1" customWidth="1"/>
    <col min="10262" max="10262" width="11" style="2" bestFit="1" customWidth="1"/>
    <col min="10263" max="10263" width="9.265625" style="2" bestFit="1" customWidth="1"/>
    <col min="10264" max="10264" width="10" style="2" bestFit="1" customWidth="1"/>
    <col min="10265" max="10265" width="6.265625" style="2" customWidth="1"/>
    <col min="10266" max="10266" width="12.3984375" style="2" bestFit="1" customWidth="1"/>
    <col min="10267" max="10267" width="10.265625" style="2" bestFit="1" customWidth="1"/>
    <col min="10268" max="10269" width="8.86328125" style="2" bestFit="1" customWidth="1"/>
    <col min="10270" max="10270" width="11" style="2" bestFit="1" customWidth="1"/>
    <col min="10271" max="10271" width="6.265625" style="2" customWidth="1"/>
    <col min="10272" max="10272" width="6" style="2" customWidth="1"/>
    <col min="10273" max="10274" width="6.265625" style="2" customWidth="1"/>
    <col min="10275" max="10277" width="6" style="2" customWidth="1"/>
    <col min="10278" max="10278" width="7.86328125" style="2" customWidth="1"/>
    <col min="10279" max="10279" width="5.73046875" style="2" customWidth="1"/>
    <col min="10280" max="10280" width="10.265625" style="2" bestFit="1" customWidth="1"/>
    <col min="10281" max="10478" width="11.59765625" style="2" customWidth="1"/>
    <col min="10479" max="10479" width="4" style="2" customWidth="1"/>
    <col min="10480" max="10480" width="10.86328125" style="2" customWidth="1"/>
    <col min="10481" max="10481" width="11.59765625" style="2" customWidth="1"/>
    <col min="10482" max="10482" width="13.73046875" style="2" bestFit="1" customWidth="1"/>
    <col min="10483" max="10483" width="14.73046875" style="2" bestFit="1" customWidth="1"/>
    <col min="10484" max="10484" width="22" style="2" bestFit="1" customWidth="1"/>
    <col min="10485" max="10485" width="20.73046875" style="2" bestFit="1" customWidth="1"/>
    <col min="10486" max="10486" width="15.265625" style="2" bestFit="1" customWidth="1"/>
    <col min="10487" max="10487" width="15.59765625" style="2" customWidth="1"/>
    <col min="10488" max="10488" width="6.86328125" style="2" customWidth="1"/>
    <col min="10489" max="10489" width="7" style="2" customWidth="1"/>
    <col min="10490" max="10490" width="6.86328125" style="2" customWidth="1"/>
    <col min="10491" max="10491" width="8" style="2" customWidth="1"/>
    <col min="10492" max="10492" width="7.86328125" style="2" customWidth="1"/>
    <col min="10493" max="10493" width="55.73046875" style="2" customWidth="1"/>
    <col min="10494" max="10494" width="9.265625" style="2" customWidth="1"/>
    <col min="10495" max="10495" width="8.59765625" style="2" customWidth="1"/>
    <col min="10496" max="10496" width="7.265625" style="2" customWidth="1"/>
    <col min="10497" max="10497" width="8.265625" style="2" customWidth="1"/>
    <col min="10498" max="10498" width="8.3984375" style="2" customWidth="1"/>
    <col min="10499" max="10499" width="9.3984375" style="2" customWidth="1"/>
    <col min="10500" max="10500" width="9.59765625" style="2" customWidth="1"/>
    <col min="10501" max="10501" width="10.59765625" style="2" customWidth="1"/>
    <col min="10502" max="10502" width="10.3984375" style="2" customWidth="1"/>
    <col min="10503" max="10503" width="12.73046875" style="2" customWidth="1"/>
    <col min="10504" max="10504" width="8.59765625" style="2" customWidth="1"/>
    <col min="10505" max="10505" width="12.59765625" style="2" customWidth="1"/>
    <col min="10506" max="10506" width="12.73046875" style="2" customWidth="1"/>
    <col min="10507" max="10508" width="12.3984375" style="2" customWidth="1"/>
    <col min="10509" max="10509" width="13.265625" style="2" customWidth="1"/>
    <col min="10510" max="10510" width="13" style="2" customWidth="1"/>
    <col min="10511" max="10511" width="11.86328125" style="2" customWidth="1"/>
    <col min="10512" max="10512" width="17" style="2" customWidth="1"/>
    <col min="10513" max="10514" width="11.3984375" style="2" customWidth="1"/>
    <col min="10515" max="10515" width="13" style="2" customWidth="1"/>
    <col min="10516" max="10516" width="5.73046875" style="2" customWidth="1"/>
    <col min="10517" max="10517" width="18" style="2" bestFit="1" customWidth="1"/>
    <col min="10518" max="10518" width="11" style="2" bestFit="1" customWidth="1"/>
    <col min="10519" max="10519" width="9.265625" style="2" bestFit="1" customWidth="1"/>
    <col min="10520" max="10520" width="10" style="2" bestFit="1" customWidth="1"/>
    <col min="10521" max="10521" width="6.265625" style="2" customWidth="1"/>
    <col min="10522" max="10522" width="12.3984375" style="2" bestFit="1" customWidth="1"/>
    <col min="10523" max="10523" width="10.265625" style="2" bestFit="1" customWidth="1"/>
    <col min="10524" max="10525" width="8.86328125" style="2" bestFit="1" customWidth="1"/>
    <col min="10526" max="10526" width="11" style="2" bestFit="1" customWidth="1"/>
    <col min="10527" max="10527" width="6.265625" style="2" customWidth="1"/>
    <col min="10528" max="10528" width="6" style="2" customWidth="1"/>
    <col min="10529" max="10530" width="6.265625" style="2" customWidth="1"/>
    <col min="10531" max="10533" width="6" style="2" customWidth="1"/>
    <col min="10534" max="10534" width="7.86328125" style="2" customWidth="1"/>
    <col min="10535" max="10535" width="5.73046875" style="2" customWidth="1"/>
    <col min="10536" max="10536" width="10.265625" style="2" bestFit="1" customWidth="1"/>
    <col min="10537" max="10734" width="11.59765625" style="2" customWidth="1"/>
    <col min="10735" max="10735" width="4" style="2" customWidth="1"/>
    <col min="10736" max="10736" width="10.86328125" style="2" customWidth="1"/>
    <col min="10737" max="10737" width="11.59765625" style="2" customWidth="1"/>
    <col min="10738" max="10738" width="13.73046875" style="2" bestFit="1" customWidth="1"/>
    <col min="10739" max="10739" width="14.73046875" style="2" bestFit="1" customWidth="1"/>
    <col min="10740" max="10740" width="22" style="2" bestFit="1" customWidth="1"/>
    <col min="10741" max="10741" width="20.73046875" style="2" bestFit="1" customWidth="1"/>
    <col min="10742" max="10742" width="15.265625" style="2" bestFit="1" customWidth="1"/>
    <col min="10743" max="10743" width="15.59765625" style="2" customWidth="1"/>
    <col min="10744" max="10744" width="6.86328125" style="2" customWidth="1"/>
    <col min="10745" max="10745" width="7" style="2" customWidth="1"/>
    <col min="10746" max="10746" width="6.86328125" style="2" customWidth="1"/>
    <col min="10747" max="10747" width="8" style="2" customWidth="1"/>
    <col min="10748" max="10748" width="7.86328125" style="2" customWidth="1"/>
    <col min="10749" max="10749" width="55.73046875" style="2" customWidth="1"/>
    <col min="10750" max="10750" width="9.265625" style="2" customWidth="1"/>
    <col min="10751" max="10751" width="8.59765625" style="2" customWidth="1"/>
    <col min="10752" max="10752" width="7.265625" style="2" customWidth="1"/>
    <col min="10753" max="10753" width="8.265625" style="2" customWidth="1"/>
    <col min="10754" max="10754" width="8.3984375" style="2" customWidth="1"/>
    <col min="10755" max="10755" width="9.3984375" style="2" customWidth="1"/>
    <col min="10756" max="10756" width="9.59765625" style="2" customWidth="1"/>
    <col min="10757" max="10757" width="10.59765625" style="2" customWidth="1"/>
    <col min="10758" max="10758" width="10.3984375" style="2" customWidth="1"/>
    <col min="10759" max="10759" width="12.73046875" style="2" customWidth="1"/>
    <col min="10760" max="10760" width="8.59765625" style="2" customWidth="1"/>
    <col min="10761" max="10761" width="12.59765625" style="2" customWidth="1"/>
    <col min="10762" max="10762" width="12.73046875" style="2" customWidth="1"/>
    <col min="10763" max="10764" width="12.3984375" style="2" customWidth="1"/>
    <col min="10765" max="10765" width="13.265625" style="2" customWidth="1"/>
    <col min="10766" max="10766" width="13" style="2" customWidth="1"/>
    <col min="10767" max="10767" width="11.86328125" style="2" customWidth="1"/>
    <col min="10768" max="10768" width="17" style="2" customWidth="1"/>
    <col min="10769" max="10770" width="11.3984375" style="2" customWidth="1"/>
    <col min="10771" max="10771" width="13" style="2" customWidth="1"/>
    <col min="10772" max="10772" width="5.73046875" style="2" customWidth="1"/>
    <col min="10773" max="10773" width="18" style="2" bestFit="1" customWidth="1"/>
    <col min="10774" max="10774" width="11" style="2" bestFit="1" customWidth="1"/>
    <col min="10775" max="10775" width="9.265625" style="2" bestFit="1" customWidth="1"/>
    <col min="10776" max="10776" width="10" style="2" bestFit="1" customWidth="1"/>
    <col min="10777" max="10777" width="6.265625" style="2" customWidth="1"/>
    <col min="10778" max="10778" width="12.3984375" style="2" bestFit="1" customWidth="1"/>
    <col min="10779" max="10779" width="10.265625" style="2" bestFit="1" customWidth="1"/>
    <col min="10780" max="10781" width="8.86328125" style="2" bestFit="1" customWidth="1"/>
    <col min="10782" max="10782" width="11" style="2" bestFit="1" customWidth="1"/>
    <col min="10783" max="10783" width="6.265625" style="2" customWidth="1"/>
    <col min="10784" max="10784" width="6" style="2" customWidth="1"/>
    <col min="10785" max="10786" width="6.265625" style="2" customWidth="1"/>
    <col min="10787" max="10789" width="6" style="2" customWidth="1"/>
    <col min="10790" max="10790" width="7.86328125" style="2" customWidth="1"/>
    <col min="10791" max="10791" width="5.73046875" style="2" customWidth="1"/>
    <col min="10792" max="10792" width="10.265625" style="2" bestFit="1" customWidth="1"/>
    <col min="10793" max="10990" width="11.59765625" style="2" customWidth="1"/>
    <col min="10991" max="10991" width="4" style="2" customWidth="1"/>
    <col min="10992" max="10992" width="10.86328125" style="2" customWidth="1"/>
    <col min="10993" max="10993" width="11.59765625" style="2" customWidth="1"/>
    <col min="10994" max="10994" width="13.73046875" style="2" bestFit="1" customWidth="1"/>
    <col min="10995" max="10995" width="14.73046875" style="2" bestFit="1" customWidth="1"/>
    <col min="10996" max="10996" width="22" style="2" bestFit="1" customWidth="1"/>
    <col min="10997" max="10997" width="20.73046875" style="2" bestFit="1" customWidth="1"/>
    <col min="10998" max="10998" width="15.265625" style="2" bestFit="1" customWidth="1"/>
    <col min="10999" max="10999" width="15.59765625" style="2" customWidth="1"/>
    <col min="11000" max="11000" width="6.86328125" style="2" customWidth="1"/>
    <col min="11001" max="11001" width="7" style="2" customWidth="1"/>
    <col min="11002" max="11002" width="6.86328125" style="2" customWidth="1"/>
    <col min="11003" max="11003" width="8" style="2" customWidth="1"/>
    <col min="11004" max="11004" width="7.86328125" style="2" customWidth="1"/>
    <col min="11005" max="11005" width="55.73046875" style="2" customWidth="1"/>
    <col min="11006" max="11006" width="9.265625" style="2" customWidth="1"/>
    <col min="11007" max="11007" width="8.59765625" style="2" customWidth="1"/>
    <col min="11008" max="11008" width="7.265625" style="2" customWidth="1"/>
    <col min="11009" max="11009" width="8.265625" style="2" customWidth="1"/>
    <col min="11010" max="11010" width="8.3984375" style="2" customWidth="1"/>
    <col min="11011" max="11011" width="9.3984375" style="2" customWidth="1"/>
    <col min="11012" max="11012" width="9.59765625" style="2" customWidth="1"/>
    <col min="11013" max="11013" width="10.59765625" style="2" customWidth="1"/>
    <col min="11014" max="11014" width="10.3984375" style="2" customWidth="1"/>
    <col min="11015" max="11015" width="12.73046875" style="2" customWidth="1"/>
    <col min="11016" max="11016" width="8.59765625" style="2" customWidth="1"/>
    <col min="11017" max="11017" width="12.59765625" style="2" customWidth="1"/>
    <col min="11018" max="11018" width="12.73046875" style="2" customWidth="1"/>
    <col min="11019" max="11020" width="12.3984375" style="2" customWidth="1"/>
    <col min="11021" max="11021" width="13.265625" style="2" customWidth="1"/>
    <col min="11022" max="11022" width="13" style="2" customWidth="1"/>
    <col min="11023" max="11023" width="11.86328125" style="2" customWidth="1"/>
    <col min="11024" max="11024" width="17" style="2" customWidth="1"/>
    <col min="11025" max="11026" width="11.3984375" style="2" customWidth="1"/>
    <col min="11027" max="11027" width="13" style="2" customWidth="1"/>
    <col min="11028" max="11028" width="5.73046875" style="2" customWidth="1"/>
    <col min="11029" max="11029" width="18" style="2" bestFit="1" customWidth="1"/>
    <col min="11030" max="11030" width="11" style="2" bestFit="1" customWidth="1"/>
    <col min="11031" max="11031" width="9.265625" style="2" bestFit="1" customWidth="1"/>
    <col min="11032" max="11032" width="10" style="2" bestFit="1" customWidth="1"/>
    <col min="11033" max="11033" width="6.265625" style="2" customWidth="1"/>
    <col min="11034" max="11034" width="12.3984375" style="2" bestFit="1" customWidth="1"/>
    <col min="11035" max="11035" width="10.265625" style="2" bestFit="1" customWidth="1"/>
    <col min="11036" max="11037" width="8.86328125" style="2" bestFit="1" customWidth="1"/>
    <col min="11038" max="11038" width="11" style="2" bestFit="1" customWidth="1"/>
    <col min="11039" max="11039" width="6.265625" style="2" customWidth="1"/>
    <col min="11040" max="11040" width="6" style="2" customWidth="1"/>
    <col min="11041" max="11042" width="6.265625" style="2" customWidth="1"/>
    <col min="11043" max="11045" width="6" style="2" customWidth="1"/>
    <col min="11046" max="11046" width="7.86328125" style="2" customWidth="1"/>
    <col min="11047" max="11047" width="5.73046875" style="2" customWidth="1"/>
    <col min="11048" max="11048" width="10.265625" style="2" bestFit="1" customWidth="1"/>
    <col min="11049" max="11246" width="11.59765625" style="2" customWidth="1"/>
    <col min="11247" max="11247" width="4" style="2" customWidth="1"/>
    <col min="11248" max="11248" width="10.86328125" style="2" customWidth="1"/>
    <col min="11249" max="11249" width="11.59765625" style="2" customWidth="1"/>
    <col min="11250" max="11250" width="13.73046875" style="2" bestFit="1" customWidth="1"/>
    <col min="11251" max="11251" width="14.73046875" style="2" bestFit="1" customWidth="1"/>
    <col min="11252" max="11252" width="22" style="2" bestFit="1" customWidth="1"/>
    <col min="11253" max="11253" width="20.73046875" style="2" bestFit="1" customWidth="1"/>
    <col min="11254" max="11254" width="15.265625" style="2" bestFit="1" customWidth="1"/>
    <col min="11255" max="11255" width="15.59765625" style="2" customWidth="1"/>
    <col min="11256" max="11256" width="6.86328125" style="2" customWidth="1"/>
    <col min="11257" max="11257" width="7" style="2" customWidth="1"/>
    <col min="11258" max="11258" width="6.86328125" style="2" customWidth="1"/>
    <col min="11259" max="11259" width="8" style="2" customWidth="1"/>
    <col min="11260" max="11260" width="7.86328125" style="2" customWidth="1"/>
    <col min="11261" max="11261" width="55.73046875" style="2" customWidth="1"/>
    <col min="11262" max="11262" width="9.265625" style="2" customWidth="1"/>
    <col min="11263" max="11263" width="8.59765625" style="2" customWidth="1"/>
    <col min="11264" max="11264" width="7.265625" style="2" customWidth="1"/>
    <col min="11265" max="11265" width="8.265625" style="2" customWidth="1"/>
    <col min="11266" max="11266" width="8.3984375" style="2" customWidth="1"/>
    <col min="11267" max="11267" width="9.3984375" style="2" customWidth="1"/>
    <col min="11268" max="11268" width="9.59765625" style="2" customWidth="1"/>
    <col min="11269" max="11269" width="10.59765625" style="2" customWidth="1"/>
    <col min="11270" max="11270" width="10.3984375" style="2" customWidth="1"/>
    <col min="11271" max="11271" width="12.73046875" style="2" customWidth="1"/>
    <col min="11272" max="11272" width="8.59765625" style="2" customWidth="1"/>
    <col min="11273" max="11273" width="12.59765625" style="2" customWidth="1"/>
    <col min="11274" max="11274" width="12.73046875" style="2" customWidth="1"/>
    <col min="11275" max="11276" width="12.3984375" style="2" customWidth="1"/>
    <col min="11277" max="11277" width="13.265625" style="2" customWidth="1"/>
    <col min="11278" max="11278" width="13" style="2" customWidth="1"/>
    <col min="11279" max="11279" width="11.86328125" style="2" customWidth="1"/>
    <col min="11280" max="11280" width="17" style="2" customWidth="1"/>
    <col min="11281" max="11282" width="11.3984375" style="2" customWidth="1"/>
    <col min="11283" max="11283" width="13" style="2" customWidth="1"/>
    <col min="11284" max="11284" width="5.73046875" style="2" customWidth="1"/>
    <col min="11285" max="11285" width="18" style="2" bestFit="1" customWidth="1"/>
    <col min="11286" max="11286" width="11" style="2" bestFit="1" customWidth="1"/>
    <col min="11287" max="11287" width="9.265625" style="2" bestFit="1" customWidth="1"/>
    <col min="11288" max="11288" width="10" style="2" bestFit="1" customWidth="1"/>
    <col min="11289" max="11289" width="6.265625" style="2" customWidth="1"/>
    <col min="11290" max="11290" width="12.3984375" style="2" bestFit="1" customWidth="1"/>
    <col min="11291" max="11291" width="10.265625" style="2" bestFit="1" customWidth="1"/>
    <col min="11292" max="11293" width="8.86328125" style="2" bestFit="1" customWidth="1"/>
    <col min="11294" max="11294" width="11" style="2" bestFit="1" customWidth="1"/>
    <col min="11295" max="11295" width="6.265625" style="2" customWidth="1"/>
    <col min="11296" max="11296" width="6" style="2" customWidth="1"/>
    <col min="11297" max="11298" width="6.265625" style="2" customWidth="1"/>
    <col min="11299" max="11301" width="6" style="2" customWidth="1"/>
    <col min="11302" max="11302" width="7.86328125" style="2" customWidth="1"/>
    <col min="11303" max="11303" width="5.73046875" style="2" customWidth="1"/>
    <col min="11304" max="11304" width="10.265625" style="2" bestFit="1" customWidth="1"/>
    <col min="11305" max="11502" width="11.59765625" style="2" customWidth="1"/>
    <col min="11503" max="11503" width="4" style="2" customWidth="1"/>
    <col min="11504" max="11504" width="10.86328125" style="2" customWidth="1"/>
    <col min="11505" max="11505" width="11.59765625" style="2" customWidth="1"/>
    <col min="11506" max="11506" width="13.73046875" style="2" bestFit="1" customWidth="1"/>
    <col min="11507" max="11507" width="14.73046875" style="2" bestFit="1" customWidth="1"/>
    <col min="11508" max="11508" width="22" style="2" bestFit="1" customWidth="1"/>
    <col min="11509" max="11509" width="20.73046875" style="2" bestFit="1" customWidth="1"/>
    <col min="11510" max="11510" width="15.265625" style="2" bestFit="1" customWidth="1"/>
    <col min="11511" max="11511" width="15.59765625" style="2" customWidth="1"/>
    <col min="11512" max="11512" width="6.86328125" style="2" customWidth="1"/>
    <col min="11513" max="11513" width="7" style="2" customWidth="1"/>
    <col min="11514" max="11514" width="6.86328125" style="2" customWidth="1"/>
    <col min="11515" max="11515" width="8" style="2" customWidth="1"/>
    <col min="11516" max="11516" width="7.86328125" style="2" customWidth="1"/>
    <col min="11517" max="11517" width="55.73046875" style="2" customWidth="1"/>
    <col min="11518" max="11518" width="9.265625" style="2" customWidth="1"/>
    <col min="11519" max="11519" width="8.59765625" style="2" customWidth="1"/>
    <col min="11520" max="11520" width="7.265625" style="2" customWidth="1"/>
    <col min="11521" max="11521" width="8.265625" style="2" customWidth="1"/>
    <col min="11522" max="11522" width="8.3984375" style="2" customWidth="1"/>
    <col min="11523" max="11523" width="9.3984375" style="2" customWidth="1"/>
    <col min="11524" max="11524" width="9.59765625" style="2" customWidth="1"/>
    <col min="11525" max="11525" width="10.59765625" style="2" customWidth="1"/>
    <col min="11526" max="11526" width="10.3984375" style="2" customWidth="1"/>
    <col min="11527" max="11527" width="12.73046875" style="2" customWidth="1"/>
    <col min="11528" max="11528" width="8.59765625" style="2" customWidth="1"/>
    <col min="11529" max="11529" width="12.59765625" style="2" customWidth="1"/>
    <col min="11530" max="11530" width="12.73046875" style="2" customWidth="1"/>
    <col min="11531" max="11532" width="12.3984375" style="2" customWidth="1"/>
    <col min="11533" max="11533" width="13.265625" style="2" customWidth="1"/>
    <col min="11534" max="11534" width="13" style="2" customWidth="1"/>
    <col min="11535" max="11535" width="11.86328125" style="2" customWidth="1"/>
    <col min="11536" max="11536" width="17" style="2" customWidth="1"/>
    <col min="11537" max="11538" width="11.3984375" style="2" customWidth="1"/>
    <col min="11539" max="11539" width="13" style="2" customWidth="1"/>
    <col min="11540" max="11540" width="5.73046875" style="2" customWidth="1"/>
    <col min="11541" max="11541" width="18" style="2" bestFit="1" customWidth="1"/>
    <col min="11542" max="11542" width="11" style="2" bestFit="1" customWidth="1"/>
    <col min="11543" max="11543" width="9.265625" style="2" bestFit="1" customWidth="1"/>
    <col min="11544" max="11544" width="10" style="2" bestFit="1" customWidth="1"/>
    <col min="11545" max="11545" width="6.265625" style="2" customWidth="1"/>
    <col min="11546" max="11546" width="12.3984375" style="2" bestFit="1" customWidth="1"/>
    <col min="11547" max="11547" width="10.265625" style="2" bestFit="1" customWidth="1"/>
    <col min="11548" max="11549" width="8.86328125" style="2" bestFit="1" customWidth="1"/>
    <col min="11550" max="11550" width="11" style="2" bestFit="1" customWidth="1"/>
    <col min="11551" max="11551" width="6.265625" style="2" customWidth="1"/>
    <col min="11552" max="11552" width="6" style="2" customWidth="1"/>
    <col min="11553" max="11554" width="6.265625" style="2" customWidth="1"/>
    <col min="11555" max="11557" width="6" style="2" customWidth="1"/>
    <col min="11558" max="11558" width="7.86328125" style="2" customWidth="1"/>
    <col min="11559" max="11559" width="5.73046875" style="2" customWidth="1"/>
    <col min="11560" max="11560" width="10.265625" style="2" bestFit="1" customWidth="1"/>
    <col min="11561" max="11758" width="11.59765625" style="2" customWidth="1"/>
    <col min="11759" max="11759" width="4" style="2" customWidth="1"/>
    <col min="11760" max="11760" width="10.86328125" style="2" customWidth="1"/>
    <col min="11761" max="11761" width="11.59765625" style="2" customWidth="1"/>
    <col min="11762" max="11762" width="13.73046875" style="2" bestFit="1" customWidth="1"/>
    <col min="11763" max="11763" width="14.73046875" style="2" bestFit="1" customWidth="1"/>
    <col min="11764" max="11764" width="22" style="2" bestFit="1" customWidth="1"/>
    <col min="11765" max="11765" width="20.73046875" style="2" bestFit="1" customWidth="1"/>
    <col min="11766" max="11766" width="15.265625" style="2" bestFit="1" customWidth="1"/>
    <col min="11767" max="11767" width="15.59765625" style="2" customWidth="1"/>
    <col min="11768" max="11768" width="6.86328125" style="2" customWidth="1"/>
    <col min="11769" max="11769" width="7" style="2" customWidth="1"/>
    <col min="11770" max="11770" width="6.86328125" style="2" customWidth="1"/>
    <col min="11771" max="11771" width="8" style="2" customWidth="1"/>
    <col min="11772" max="11772" width="7.86328125" style="2" customWidth="1"/>
    <col min="11773" max="11773" width="55.73046875" style="2" customWidth="1"/>
    <col min="11774" max="11774" width="9.265625" style="2" customWidth="1"/>
    <col min="11775" max="11775" width="8.59765625" style="2" customWidth="1"/>
    <col min="11776" max="11776" width="7.265625" style="2" customWidth="1"/>
    <col min="11777" max="11777" width="8.265625" style="2" customWidth="1"/>
    <col min="11778" max="11778" width="8.3984375" style="2" customWidth="1"/>
    <col min="11779" max="11779" width="9.3984375" style="2" customWidth="1"/>
    <col min="11780" max="11780" width="9.59765625" style="2" customWidth="1"/>
    <col min="11781" max="11781" width="10.59765625" style="2" customWidth="1"/>
    <col min="11782" max="11782" width="10.3984375" style="2" customWidth="1"/>
    <col min="11783" max="11783" width="12.73046875" style="2" customWidth="1"/>
    <col min="11784" max="11784" width="8.59765625" style="2" customWidth="1"/>
    <col min="11785" max="11785" width="12.59765625" style="2" customWidth="1"/>
    <col min="11786" max="11786" width="12.73046875" style="2" customWidth="1"/>
    <col min="11787" max="11788" width="12.3984375" style="2" customWidth="1"/>
    <col min="11789" max="11789" width="13.265625" style="2" customWidth="1"/>
    <col min="11790" max="11790" width="13" style="2" customWidth="1"/>
    <col min="11791" max="11791" width="11.86328125" style="2" customWidth="1"/>
    <col min="11792" max="11792" width="17" style="2" customWidth="1"/>
    <col min="11793" max="11794" width="11.3984375" style="2" customWidth="1"/>
    <col min="11795" max="11795" width="13" style="2" customWidth="1"/>
    <col min="11796" max="11796" width="5.73046875" style="2" customWidth="1"/>
    <col min="11797" max="11797" width="18" style="2" bestFit="1" customWidth="1"/>
    <col min="11798" max="11798" width="11" style="2" bestFit="1" customWidth="1"/>
    <col min="11799" max="11799" width="9.265625" style="2" bestFit="1" customWidth="1"/>
    <col min="11800" max="11800" width="10" style="2" bestFit="1" customWidth="1"/>
    <col min="11801" max="11801" width="6.265625" style="2" customWidth="1"/>
    <col min="11802" max="11802" width="12.3984375" style="2" bestFit="1" customWidth="1"/>
    <col min="11803" max="11803" width="10.265625" style="2" bestFit="1" customWidth="1"/>
    <col min="11804" max="11805" width="8.86328125" style="2" bestFit="1" customWidth="1"/>
    <col min="11806" max="11806" width="11" style="2" bestFit="1" customWidth="1"/>
    <col min="11807" max="11807" width="6.265625" style="2" customWidth="1"/>
    <col min="11808" max="11808" width="6" style="2" customWidth="1"/>
    <col min="11809" max="11810" width="6.265625" style="2" customWidth="1"/>
    <col min="11811" max="11813" width="6" style="2" customWidth="1"/>
    <col min="11814" max="11814" width="7.86328125" style="2" customWidth="1"/>
    <col min="11815" max="11815" width="5.73046875" style="2" customWidth="1"/>
    <col min="11816" max="11816" width="10.265625" style="2" bestFit="1" customWidth="1"/>
    <col min="11817" max="12014" width="11.59765625" style="2" customWidth="1"/>
    <col min="12015" max="12015" width="4" style="2" customWidth="1"/>
    <col min="12016" max="12016" width="10.86328125" style="2" customWidth="1"/>
    <col min="12017" max="12017" width="11.59765625" style="2" customWidth="1"/>
    <col min="12018" max="12018" width="13.73046875" style="2" bestFit="1" customWidth="1"/>
    <col min="12019" max="12019" width="14.73046875" style="2" bestFit="1" customWidth="1"/>
    <col min="12020" max="12020" width="22" style="2" bestFit="1" customWidth="1"/>
    <col min="12021" max="12021" width="20.73046875" style="2" bestFit="1" customWidth="1"/>
    <col min="12022" max="12022" width="15.265625" style="2" bestFit="1" customWidth="1"/>
    <col min="12023" max="12023" width="15.59765625" style="2" customWidth="1"/>
    <col min="12024" max="12024" width="6.86328125" style="2" customWidth="1"/>
    <col min="12025" max="12025" width="7" style="2" customWidth="1"/>
    <col min="12026" max="12026" width="6.86328125" style="2" customWidth="1"/>
    <col min="12027" max="12027" width="8" style="2" customWidth="1"/>
    <col min="12028" max="12028" width="7.86328125" style="2" customWidth="1"/>
    <col min="12029" max="12029" width="55.73046875" style="2" customWidth="1"/>
    <col min="12030" max="12030" width="9.265625" style="2" customWidth="1"/>
    <col min="12031" max="12031" width="8.59765625" style="2" customWidth="1"/>
    <col min="12032" max="12032" width="7.265625" style="2" customWidth="1"/>
    <col min="12033" max="12033" width="8.265625" style="2" customWidth="1"/>
    <col min="12034" max="12034" width="8.3984375" style="2" customWidth="1"/>
    <col min="12035" max="12035" width="9.3984375" style="2" customWidth="1"/>
    <col min="12036" max="12036" width="9.59765625" style="2" customWidth="1"/>
    <col min="12037" max="12037" width="10.59765625" style="2" customWidth="1"/>
    <col min="12038" max="12038" width="10.3984375" style="2" customWidth="1"/>
    <col min="12039" max="12039" width="12.73046875" style="2" customWidth="1"/>
    <col min="12040" max="12040" width="8.59765625" style="2" customWidth="1"/>
    <col min="12041" max="12041" width="12.59765625" style="2" customWidth="1"/>
    <col min="12042" max="12042" width="12.73046875" style="2" customWidth="1"/>
    <col min="12043" max="12044" width="12.3984375" style="2" customWidth="1"/>
    <col min="12045" max="12045" width="13.265625" style="2" customWidth="1"/>
    <col min="12046" max="12046" width="13" style="2" customWidth="1"/>
    <col min="12047" max="12047" width="11.86328125" style="2" customWidth="1"/>
    <col min="12048" max="12048" width="17" style="2" customWidth="1"/>
    <col min="12049" max="12050" width="11.3984375" style="2" customWidth="1"/>
    <col min="12051" max="12051" width="13" style="2" customWidth="1"/>
    <col min="12052" max="12052" width="5.73046875" style="2" customWidth="1"/>
    <col min="12053" max="12053" width="18" style="2" bestFit="1" customWidth="1"/>
    <col min="12054" max="12054" width="11" style="2" bestFit="1" customWidth="1"/>
    <col min="12055" max="12055" width="9.265625" style="2" bestFit="1" customWidth="1"/>
    <col min="12056" max="12056" width="10" style="2" bestFit="1" customWidth="1"/>
    <col min="12057" max="12057" width="6.265625" style="2" customWidth="1"/>
    <col min="12058" max="12058" width="12.3984375" style="2" bestFit="1" customWidth="1"/>
    <col min="12059" max="12059" width="10.265625" style="2" bestFit="1" customWidth="1"/>
    <col min="12060" max="12061" width="8.86328125" style="2" bestFit="1" customWidth="1"/>
    <col min="12062" max="12062" width="11" style="2" bestFit="1" customWidth="1"/>
    <col min="12063" max="12063" width="6.265625" style="2" customWidth="1"/>
    <col min="12064" max="12064" width="6" style="2" customWidth="1"/>
    <col min="12065" max="12066" width="6.265625" style="2" customWidth="1"/>
    <col min="12067" max="12069" width="6" style="2" customWidth="1"/>
    <col min="12070" max="12070" width="7.86328125" style="2" customWidth="1"/>
    <col min="12071" max="12071" width="5.73046875" style="2" customWidth="1"/>
    <col min="12072" max="12072" width="10.265625" style="2" bestFit="1" customWidth="1"/>
    <col min="12073" max="12270" width="11.59765625" style="2" customWidth="1"/>
    <col min="12271" max="12271" width="4" style="2" customWidth="1"/>
    <col min="12272" max="12272" width="10.86328125" style="2" customWidth="1"/>
    <col min="12273" max="12273" width="11.59765625" style="2" customWidth="1"/>
    <col min="12274" max="12274" width="13.73046875" style="2" bestFit="1" customWidth="1"/>
    <col min="12275" max="12275" width="14.73046875" style="2" bestFit="1" customWidth="1"/>
    <col min="12276" max="12276" width="22" style="2" bestFit="1" customWidth="1"/>
    <col min="12277" max="12277" width="20.73046875" style="2" bestFit="1" customWidth="1"/>
    <col min="12278" max="12278" width="15.265625" style="2" bestFit="1" customWidth="1"/>
    <col min="12279" max="12279" width="15.59765625" style="2" customWidth="1"/>
    <col min="12280" max="12280" width="6.86328125" style="2" customWidth="1"/>
    <col min="12281" max="12281" width="7" style="2" customWidth="1"/>
    <col min="12282" max="12282" width="6.86328125" style="2" customWidth="1"/>
    <col min="12283" max="12283" width="8" style="2" customWidth="1"/>
    <col min="12284" max="12284" width="7.86328125" style="2" customWidth="1"/>
    <col min="12285" max="12285" width="55.73046875" style="2" customWidth="1"/>
    <col min="12286" max="12286" width="9.265625" style="2" customWidth="1"/>
    <col min="12287" max="12287" width="8.59765625" style="2" customWidth="1"/>
    <col min="12288" max="12288" width="7.265625" style="2" customWidth="1"/>
    <col min="12289" max="12289" width="8.265625" style="2" customWidth="1"/>
    <col min="12290" max="12290" width="8.3984375" style="2" customWidth="1"/>
    <col min="12291" max="12291" width="9.3984375" style="2" customWidth="1"/>
    <col min="12292" max="12292" width="9.59765625" style="2" customWidth="1"/>
    <col min="12293" max="12293" width="10.59765625" style="2" customWidth="1"/>
    <col min="12294" max="12294" width="10.3984375" style="2" customWidth="1"/>
    <col min="12295" max="12295" width="12.73046875" style="2" customWidth="1"/>
    <col min="12296" max="12296" width="8.59765625" style="2" customWidth="1"/>
    <col min="12297" max="12297" width="12.59765625" style="2" customWidth="1"/>
    <col min="12298" max="12298" width="12.73046875" style="2" customWidth="1"/>
    <col min="12299" max="12300" width="12.3984375" style="2" customWidth="1"/>
    <col min="12301" max="12301" width="13.265625" style="2" customWidth="1"/>
    <col min="12302" max="12302" width="13" style="2" customWidth="1"/>
    <col min="12303" max="12303" width="11.86328125" style="2" customWidth="1"/>
    <col min="12304" max="12304" width="17" style="2" customWidth="1"/>
    <col min="12305" max="12306" width="11.3984375" style="2" customWidth="1"/>
    <col min="12307" max="12307" width="13" style="2" customWidth="1"/>
    <col min="12308" max="12308" width="5.73046875" style="2" customWidth="1"/>
    <col min="12309" max="12309" width="18" style="2" bestFit="1" customWidth="1"/>
    <col min="12310" max="12310" width="11" style="2" bestFit="1" customWidth="1"/>
    <col min="12311" max="12311" width="9.265625" style="2" bestFit="1" customWidth="1"/>
    <col min="12312" max="12312" width="10" style="2" bestFit="1" customWidth="1"/>
    <col min="12313" max="12313" width="6.265625" style="2" customWidth="1"/>
    <col min="12314" max="12314" width="12.3984375" style="2" bestFit="1" customWidth="1"/>
    <col min="12315" max="12315" width="10.265625" style="2" bestFit="1" customWidth="1"/>
    <col min="12316" max="12317" width="8.86328125" style="2" bestFit="1" customWidth="1"/>
    <col min="12318" max="12318" width="11" style="2" bestFit="1" customWidth="1"/>
    <col min="12319" max="12319" width="6.265625" style="2" customWidth="1"/>
    <col min="12320" max="12320" width="6" style="2" customWidth="1"/>
    <col min="12321" max="12322" width="6.265625" style="2" customWidth="1"/>
    <col min="12323" max="12325" width="6" style="2" customWidth="1"/>
    <col min="12326" max="12326" width="7.86328125" style="2" customWidth="1"/>
    <col min="12327" max="12327" width="5.73046875" style="2" customWidth="1"/>
    <col min="12328" max="12328" width="10.265625" style="2" bestFit="1" customWidth="1"/>
    <col min="12329" max="12526" width="11.59765625" style="2" customWidth="1"/>
    <col min="12527" max="12527" width="4" style="2" customWidth="1"/>
    <col min="12528" max="12528" width="10.86328125" style="2" customWidth="1"/>
    <col min="12529" max="12529" width="11.59765625" style="2" customWidth="1"/>
    <col min="12530" max="12530" width="13.73046875" style="2" bestFit="1" customWidth="1"/>
    <col min="12531" max="12531" width="14.73046875" style="2" bestFit="1" customWidth="1"/>
    <col min="12532" max="12532" width="22" style="2" bestFit="1" customWidth="1"/>
    <col min="12533" max="12533" width="20.73046875" style="2" bestFit="1" customWidth="1"/>
    <col min="12534" max="12534" width="15.265625" style="2" bestFit="1" customWidth="1"/>
    <col min="12535" max="12535" width="15.59765625" style="2" customWidth="1"/>
    <col min="12536" max="12536" width="6.86328125" style="2" customWidth="1"/>
    <col min="12537" max="12537" width="7" style="2" customWidth="1"/>
    <col min="12538" max="12538" width="6.86328125" style="2" customWidth="1"/>
    <col min="12539" max="12539" width="8" style="2" customWidth="1"/>
    <col min="12540" max="12540" width="7.86328125" style="2" customWidth="1"/>
    <col min="12541" max="12541" width="55.73046875" style="2" customWidth="1"/>
    <col min="12542" max="12542" width="9.265625" style="2" customWidth="1"/>
    <col min="12543" max="12543" width="8.59765625" style="2" customWidth="1"/>
    <col min="12544" max="12544" width="7.265625" style="2" customWidth="1"/>
    <col min="12545" max="12545" width="8.265625" style="2" customWidth="1"/>
    <col min="12546" max="12546" width="8.3984375" style="2" customWidth="1"/>
    <col min="12547" max="12547" width="9.3984375" style="2" customWidth="1"/>
    <col min="12548" max="12548" width="9.59765625" style="2" customWidth="1"/>
    <col min="12549" max="12549" width="10.59765625" style="2" customWidth="1"/>
    <col min="12550" max="12550" width="10.3984375" style="2" customWidth="1"/>
    <col min="12551" max="12551" width="12.73046875" style="2" customWidth="1"/>
    <col min="12552" max="12552" width="8.59765625" style="2" customWidth="1"/>
    <col min="12553" max="12553" width="12.59765625" style="2" customWidth="1"/>
    <col min="12554" max="12554" width="12.73046875" style="2" customWidth="1"/>
    <col min="12555" max="12556" width="12.3984375" style="2" customWidth="1"/>
    <col min="12557" max="12557" width="13.265625" style="2" customWidth="1"/>
    <col min="12558" max="12558" width="13" style="2" customWidth="1"/>
    <col min="12559" max="12559" width="11.86328125" style="2" customWidth="1"/>
    <col min="12560" max="12560" width="17" style="2" customWidth="1"/>
    <col min="12561" max="12562" width="11.3984375" style="2" customWidth="1"/>
    <col min="12563" max="12563" width="13" style="2" customWidth="1"/>
    <col min="12564" max="12564" width="5.73046875" style="2" customWidth="1"/>
    <col min="12565" max="12565" width="18" style="2" bestFit="1" customWidth="1"/>
    <col min="12566" max="12566" width="11" style="2" bestFit="1" customWidth="1"/>
    <col min="12567" max="12567" width="9.265625" style="2" bestFit="1" customWidth="1"/>
    <col min="12568" max="12568" width="10" style="2" bestFit="1" customWidth="1"/>
    <col min="12569" max="12569" width="6.265625" style="2" customWidth="1"/>
    <col min="12570" max="12570" width="12.3984375" style="2" bestFit="1" customWidth="1"/>
    <col min="12571" max="12571" width="10.265625" style="2" bestFit="1" customWidth="1"/>
    <col min="12572" max="12573" width="8.86328125" style="2" bestFit="1" customWidth="1"/>
    <col min="12574" max="12574" width="11" style="2" bestFit="1" customWidth="1"/>
    <col min="12575" max="12575" width="6.265625" style="2" customWidth="1"/>
    <col min="12576" max="12576" width="6" style="2" customWidth="1"/>
    <col min="12577" max="12578" width="6.265625" style="2" customWidth="1"/>
    <col min="12579" max="12581" width="6" style="2" customWidth="1"/>
    <col min="12582" max="12582" width="7.86328125" style="2" customWidth="1"/>
    <col min="12583" max="12583" width="5.73046875" style="2" customWidth="1"/>
    <col min="12584" max="12584" width="10.265625" style="2" bestFit="1" customWidth="1"/>
    <col min="12585" max="12782" width="11.59765625" style="2" customWidth="1"/>
    <col min="12783" max="12783" width="4" style="2" customWidth="1"/>
    <col min="12784" max="12784" width="10.86328125" style="2" customWidth="1"/>
    <col min="12785" max="12785" width="11.59765625" style="2" customWidth="1"/>
    <col min="12786" max="12786" width="13.73046875" style="2" bestFit="1" customWidth="1"/>
    <col min="12787" max="12787" width="14.73046875" style="2" bestFit="1" customWidth="1"/>
    <col min="12788" max="12788" width="22" style="2" bestFit="1" customWidth="1"/>
    <col min="12789" max="12789" width="20.73046875" style="2" bestFit="1" customWidth="1"/>
    <col min="12790" max="12790" width="15.265625" style="2" bestFit="1" customWidth="1"/>
    <col min="12791" max="12791" width="15.59765625" style="2" customWidth="1"/>
    <col min="12792" max="12792" width="6.86328125" style="2" customWidth="1"/>
    <col min="12793" max="12793" width="7" style="2" customWidth="1"/>
    <col min="12794" max="12794" width="6.86328125" style="2" customWidth="1"/>
    <col min="12795" max="12795" width="8" style="2" customWidth="1"/>
    <col min="12796" max="12796" width="7.86328125" style="2" customWidth="1"/>
    <col min="12797" max="12797" width="55.73046875" style="2" customWidth="1"/>
    <col min="12798" max="12798" width="9.265625" style="2" customWidth="1"/>
    <col min="12799" max="12799" width="8.59765625" style="2" customWidth="1"/>
    <col min="12800" max="12800" width="7.265625" style="2" customWidth="1"/>
    <col min="12801" max="12801" width="8.265625" style="2" customWidth="1"/>
    <col min="12802" max="12802" width="8.3984375" style="2" customWidth="1"/>
    <col min="12803" max="12803" width="9.3984375" style="2" customWidth="1"/>
    <col min="12804" max="12804" width="9.59765625" style="2" customWidth="1"/>
    <col min="12805" max="12805" width="10.59765625" style="2" customWidth="1"/>
    <col min="12806" max="12806" width="10.3984375" style="2" customWidth="1"/>
    <col min="12807" max="12807" width="12.73046875" style="2" customWidth="1"/>
    <col min="12808" max="12808" width="8.59765625" style="2" customWidth="1"/>
    <col min="12809" max="12809" width="12.59765625" style="2" customWidth="1"/>
    <col min="12810" max="12810" width="12.73046875" style="2" customWidth="1"/>
    <col min="12811" max="12812" width="12.3984375" style="2" customWidth="1"/>
    <col min="12813" max="12813" width="13.265625" style="2" customWidth="1"/>
    <col min="12814" max="12814" width="13" style="2" customWidth="1"/>
    <col min="12815" max="12815" width="11.86328125" style="2" customWidth="1"/>
    <col min="12816" max="12816" width="17" style="2" customWidth="1"/>
    <col min="12817" max="12818" width="11.3984375" style="2" customWidth="1"/>
    <col min="12819" max="12819" width="13" style="2" customWidth="1"/>
    <col min="12820" max="12820" width="5.73046875" style="2" customWidth="1"/>
    <col min="12821" max="12821" width="18" style="2" bestFit="1" customWidth="1"/>
    <col min="12822" max="12822" width="11" style="2" bestFit="1" customWidth="1"/>
    <col min="12823" max="12823" width="9.265625" style="2" bestFit="1" customWidth="1"/>
    <col min="12824" max="12824" width="10" style="2" bestFit="1" customWidth="1"/>
    <col min="12825" max="12825" width="6.265625" style="2" customWidth="1"/>
    <col min="12826" max="12826" width="12.3984375" style="2" bestFit="1" customWidth="1"/>
    <col min="12827" max="12827" width="10.265625" style="2" bestFit="1" customWidth="1"/>
    <col min="12828" max="12829" width="8.86328125" style="2" bestFit="1" customWidth="1"/>
    <col min="12830" max="12830" width="11" style="2" bestFit="1" customWidth="1"/>
    <col min="12831" max="12831" width="6.265625" style="2" customWidth="1"/>
    <col min="12832" max="12832" width="6" style="2" customWidth="1"/>
    <col min="12833" max="12834" width="6.265625" style="2" customWidth="1"/>
    <col min="12835" max="12837" width="6" style="2" customWidth="1"/>
    <col min="12838" max="12838" width="7.86328125" style="2" customWidth="1"/>
    <col min="12839" max="12839" width="5.73046875" style="2" customWidth="1"/>
    <col min="12840" max="12840" width="10.265625" style="2" bestFit="1" customWidth="1"/>
    <col min="12841" max="13038" width="11.59765625" style="2" customWidth="1"/>
    <col min="13039" max="13039" width="4" style="2" customWidth="1"/>
    <col min="13040" max="13040" width="10.86328125" style="2" customWidth="1"/>
    <col min="13041" max="13041" width="11.59765625" style="2" customWidth="1"/>
    <col min="13042" max="13042" width="13.73046875" style="2" bestFit="1" customWidth="1"/>
    <col min="13043" max="13043" width="14.73046875" style="2" bestFit="1" customWidth="1"/>
    <col min="13044" max="13044" width="22" style="2" bestFit="1" customWidth="1"/>
    <col min="13045" max="13045" width="20.73046875" style="2" bestFit="1" customWidth="1"/>
    <col min="13046" max="13046" width="15.265625" style="2" bestFit="1" customWidth="1"/>
    <col min="13047" max="13047" width="15.59765625" style="2" customWidth="1"/>
    <col min="13048" max="13048" width="6.86328125" style="2" customWidth="1"/>
    <col min="13049" max="13049" width="7" style="2" customWidth="1"/>
    <col min="13050" max="13050" width="6.86328125" style="2" customWidth="1"/>
    <col min="13051" max="13051" width="8" style="2" customWidth="1"/>
    <col min="13052" max="13052" width="7.86328125" style="2" customWidth="1"/>
    <col min="13053" max="13053" width="55.73046875" style="2" customWidth="1"/>
    <col min="13054" max="13054" width="9.265625" style="2" customWidth="1"/>
    <col min="13055" max="13055" width="8.59765625" style="2" customWidth="1"/>
    <col min="13056" max="13056" width="7.265625" style="2" customWidth="1"/>
    <col min="13057" max="13057" width="8.265625" style="2" customWidth="1"/>
    <col min="13058" max="13058" width="8.3984375" style="2" customWidth="1"/>
    <col min="13059" max="13059" width="9.3984375" style="2" customWidth="1"/>
    <col min="13060" max="13060" width="9.59765625" style="2" customWidth="1"/>
    <col min="13061" max="13061" width="10.59765625" style="2" customWidth="1"/>
    <col min="13062" max="13062" width="10.3984375" style="2" customWidth="1"/>
    <col min="13063" max="13063" width="12.73046875" style="2" customWidth="1"/>
    <col min="13064" max="13064" width="8.59765625" style="2" customWidth="1"/>
    <col min="13065" max="13065" width="12.59765625" style="2" customWidth="1"/>
    <col min="13066" max="13066" width="12.73046875" style="2" customWidth="1"/>
    <col min="13067" max="13068" width="12.3984375" style="2" customWidth="1"/>
    <col min="13069" max="13069" width="13.265625" style="2" customWidth="1"/>
    <col min="13070" max="13070" width="13" style="2" customWidth="1"/>
    <col min="13071" max="13071" width="11.86328125" style="2" customWidth="1"/>
    <col min="13072" max="13072" width="17" style="2" customWidth="1"/>
    <col min="13073" max="13074" width="11.3984375" style="2" customWidth="1"/>
    <col min="13075" max="13075" width="13" style="2" customWidth="1"/>
    <col min="13076" max="13076" width="5.73046875" style="2" customWidth="1"/>
    <col min="13077" max="13077" width="18" style="2" bestFit="1" customWidth="1"/>
    <col min="13078" max="13078" width="11" style="2" bestFit="1" customWidth="1"/>
    <col min="13079" max="13079" width="9.265625" style="2" bestFit="1" customWidth="1"/>
    <col min="13080" max="13080" width="10" style="2" bestFit="1" customWidth="1"/>
    <col min="13081" max="13081" width="6.265625" style="2" customWidth="1"/>
    <col min="13082" max="13082" width="12.3984375" style="2" bestFit="1" customWidth="1"/>
    <col min="13083" max="13083" width="10.265625" style="2" bestFit="1" customWidth="1"/>
    <col min="13084" max="13085" width="8.86328125" style="2" bestFit="1" customWidth="1"/>
    <col min="13086" max="13086" width="11" style="2" bestFit="1" customWidth="1"/>
    <col min="13087" max="13087" width="6.265625" style="2" customWidth="1"/>
    <col min="13088" max="13088" width="6" style="2" customWidth="1"/>
    <col min="13089" max="13090" width="6.265625" style="2" customWidth="1"/>
    <col min="13091" max="13093" width="6" style="2" customWidth="1"/>
    <col min="13094" max="13094" width="7.86328125" style="2" customWidth="1"/>
    <col min="13095" max="13095" width="5.73046875" style="2" customWidth="1"/>
    <col min="13096" max="13096" width="10.265625" style="2" bestFit="1" customWidth="1"/>
    <col min="13097" max="13294" width="11.59765625" style="2" customWidth="1"/>
    <col min="13295" max="13295" width="4" style="2" customWidth="1"/>
    <col min="13296" max="13296" width="10.86328125" style="2" customWidth="1"/>
    <col min="13297" max="13297" width="11.59765625" style="2" customWidth="1"/>
    <col min="13298" max="13298" width="13.73046875" style="2" bestFit="1" customWidth="1"/>
    <col min="13299" max="13299" width="14.73046875" style="2" bestFit="1" customWidth="1"/>
    <col min="13300" max="13300" width="22" style="2" bestFit="1" customWidth="1"/>
    <col min="13301" max="13301" width="20.73046875" style="2" bestFit="1" customWidth="1"/>
    <col min="13302" max="13302" width="15.265625" style="2" bestFit="1" customWidth="1"/>
    <col min="13303" max="13303" width="15.59765625" style="2" customWidth="1"/>
    <col min="13304" max="13304" width="6.86328125" style="2" customWidth="1"/>
    <col min="13305" max="13305" width="7" style="2" customWidth="1"/>
    <col min="13306" max="13306" width="6.86328125" style="2" customWidth="1"/>
    <col min="13307" max="13307" width="8" style="2" customWidth="1"/>
    <col min="13308" max="13308" width="7.86328125" style="2" customWidth="1"/>
    <col min="13309" max="13309" width="55.73046875" style="2" customWidth="1"/>
    <col min="13310" max="13310" width="9.265625" style="2" customWidth="1"/>
    <col min="13311" max="13311" width="8.59765625" style="2" customWidth="1"/>
    <col min="13312" max="13312" width="7.265625" style="2" customWidth="1"/>
    <col min="13313" max="13313" width="8.265625" style="2" customWidth="1"/>
    <col min="13314" max="13314" width="8.3984375" style="2" customWidth="1"/>
    <col min="13315" max="13315" width="9.3984375" style="2" customWidth="1"/>
    <col min="13316" max="13316" width="9.59765625" style="2" customWidth="1"/>
    <col min="13317" max="13317" width="10.59765625" style="2" customWidth="1"/>
    <col min="13318" max="13318" width="10.3984375" style="2" customWidth="1"/>
    <col min="13319" max="13319" width="12.73046875" style="2" customWidth="1"/>
    <col min="13320" max="13320" width="8.59765625" style="2" customWidth="1"/>
    <col min="13321" max="13321" width="12.59765625" style="2" customWidth="1"/>
    <col min="13322" max="13322" width="12.73046875" style="2" customWidth="1"/>
    <col min="13323" max="13324" width="12.3984375" style="2" customWidth="1"/>
    <col min="13325" max="13325" width="13.265625" style="2" customWidth="1"/>
    <col min="13326" max="13326" width="13" style="2" customWidth="1"/>
    <col min="13327" max="13327" width="11.86328125" style="2" customWidth="1"/>
    <col min="13328" max="13328" width="17" style="2" customWidth="1"/>
    <col min="13329" max="13330" width="11.3984375" style="2" customWidth="1"/>
    <col min="13331" max="13331" width="13" style="2" customWidth="1"/>
    <col min="13332" max="13332" width="5.73046875" style="2" customWidth="1"/>
    <col min="13333" max="13333" width="18" style="2" bestFit="1" customWidth="1"/>
    <col min="13334" max="13334" width="11" style="2" bestFit="1" customWidth="1"/>
    <col min="13335" max="13335" width="9.265625" style="2" bestFit="1" customWidth="1"/>
    <col min="13336" max="13336" width="10" style="2" bestFit="1" customWidth="1"/>
    <col min="13337" max="13337" width="6.265625" style="2" customWidth="1"/>
    <col min="13338" max="13338" width="12.3984375" style="2" bestFit="1" customWidth="1"/>
    <col min="13339" max="13339" width="10.265625" style="2" bestFit="1" customWidth="1"/>
    <col min="13340" max="13341" width="8.86328125" style="2" bestFit="1" customWidth="1"/>
    <col min="13342" max="13342" width="11" style="2" bestFit="1" customWidth="1"/>
    <col min="13343" max="13343" width="6.265625" style="2" customWidth="1"/>
    <col min="13344" max="13344" width="6" style="2" customWidth="1"/>
    <col min="13345" max="13346" width="6.265625" style="2" customWidth="1"/>
    <col min="13347" max="13349" width="6" style="2" customWidth="1"/>
    <col min="13350" max="13350" width="7.86328125" style="2" customWidth="1"/>
    <col min="13351" max="13351" width="5.73046875" style="2" customWidth="1"/>
    <col min="13352" max="13352" width="10.265625" style="2" bestFit="1" customWidth="1"/>
    <col min="13353" max="13550" width="11.59765625" style="2" customWidth="1"/>
    <col min="13551" max="13551" width="4" style="2" customWidth="1"/>
    <col min="13552" max="13552" width="10.86328125" style="2" customWidth="1"/>
    <col min="13553" max="13553" width="11.59765625" style="2" customWidth="1"/>
    <col min="13554" max="13554" width="13.73046875" style="2" bestFit="1" customWidth="1"/>
    <col min="13555" max="13555" width="14.73046875" style="2" bestFit="1" customWidth="1"/>
    <col min="13556" max="13556" width="22" style="2" bestFit="1" customWidth="1"/>
    <col min="13557" max="13557" width="20.73046875" style="2" bestFit="1" customWidth="1"/>
    <col min="13558" max="13558" width="15.265625" style="2" bestFit="1" customWidth="1"/>
    <col min="13559" max="13559" width="15.59765625" style="2" customWidth="1"/>
    <col min="13560" max="13560" width="6.86328125" style="2" customWidth="1"/>
    <col min="13561" max="13561" width="7" style="2" customWidth="1"/>
    <col min="13562" max="13562" width="6.86328125" style="2" customWidth="1"/>
    <col min="13563" max="13563" width="8" style="2" customWidth="1"/>
    <col min="13564" max="13564" width="7.86328125" style="2" customWidth="1"/>
    <col min="13565" max="13565" width="55.73046875" style="2" customWidth="1"/>
    <col min="13566" max="13566" width="9.265625" style="2" customWidth="1"/>
    <col min="13567" max="13567" width="8.59765625" style="2" customWidth="1"/>
    <col min="13568" max="13568" width="7.265625" style="2" customWidth="1"/>
    <col min="13569" max="13569" width="8.265625" style="2" customWidth="1"/>
    <col min="13570" max="13570" width="8.3984375" style="2" customWidth="1"/>
    <col min="13571" max="13571" width="9.3984375" style="2" customWidth="1"/>
    <col min="13572" max="13572" width="9.59765625" style="2" customWidth="1"/>
    <col min="13573" max="13573" width="10.59765625" style="2" customWidth="1"/>
    <col min="13574" max="13574" width="10.3984375" style="2" customWidth="1"/>
    <col min="13575" max="13575" width="12.73046875" style="2" customWidth="1"/>
    <col min="13576" max="13576" width="8.59765625" style="2" customWidth="1"/>
    <col min="13577" max="13577" width="12.59765625" style="2" customWidth="1"/>
    <col min="13578" max="13578" width="12.73046875" style="2" customWidth="1"/>
    <col min="13579" max="13580" width="12.3984375" style="2" customWidth="1"/>
    <col min="13581" max="13581" width="13.265625" style="2" customWidth="1"/>
    <col min="13582" max="13582" width="13" style="2" customWidth="1"/>
    <col min="13583" max="13583" width="11.86328125" style="2" customWidth="1"/>
    <col min="13584" max="13584" width="17" style="2" customWidth="1"/>
    <col min="13585" max="13586" width="11.3984375" style="2" customWidth="1"/>
    <col min="13587" max="13587" width="13" style="2" customWidth="1"/>
    <col min="13588" max="13588" width="5.73046875" style="2" customWidth="1"/>
    <col min="13589" max="13589" width="18" style="2" bestFit="1" customWidth="1"/>
    <col min="13590" max="13590" width="11" style="2" bestFit="1" customWidth="1"/>
    <col min="13591" max="13591" width="9.265625" style="2" bestFit="1" customWidth="1"/>
    <col min="13592" max="13592" width="10" style="2" bestFit="1" customWidth="1"/>
    <col min="13593" max="13593" width="6.265625" style="2" customWidth="1"/>
    <col min="13594" max="13594" width="12.3984375" style="2" bestFit="1" customWidth="1"/>
    <col min="13595" max="13595" width="10.265625" style="2" bestFit="1" customWidth="1"/>
    <col min="13596" max="13597" width="8.86328125" style="2" bestFit="1" customWidth="1"/>
    <col min="13598" max="13598" width="11" style="2" bestFit="1" customWidth="1"/>
    <col min="13599" max="13599" width="6.265625" style="2" customWidth="1"/>
    <col min="13600" max="13600" width="6" style="2" customWidth="1"/>
    <col min="13601" max="13602" width="6.265625" style="2" customWidth="1"/>
    <col min="13603" max="13605" width="6" style="2" customWidth="1"/>
    <col min="13606" max="13606" width="7.86328125" style="2" customWidth="1"/>
    <col min="13607" max="13607" width="5.73046875" style="2" customWidth="1"/>
    <col min="13608" max="13608" width="10.265625" style="2" bestFit="1" customWidth="1"/>
    <col min="13609" max="13806" width="11.59765625" style="2" customWidth="1"/>
    <col min="13807" max="13807" width="4" style="2" customWidth="1"/>
    <col min="13808" max="13808" width="10.86328125" style="2" customWidth="1"/>
    <col min="13809" max="13809" width="11.59765625" style="2" customWidth="1"/>
    <col min="13810" max="13810" width="13.73046875" style="2" bestFit="1" customWidth="1"/>
    <col min="13811" max="13811" width="14.73046875" style="2" bestFit="1" customWidth="1"/>
    <col min="13812" max="13812" width="22" style="2" bestFit="1" customWidth="1"/>
    <col min="13813" max="13813" width="20.73046875" style="2" bestFit="1" customWidth="1"/>
    <col min="13814" max="13814" width="15.265625" style="2" bestFit="1" customWidth="1"/>
    <col min="13815" max="13815" width="15.59765625" style="2" customWidth="1"/>
    <col min="13816" max="13816" width="6.86328125" style="2" customWidth="1"/>
    <col min="13817" max="13817" width="7" style="2" customWidth="1"/>
    <col min="13818" max="13818" width="6.86328125" style="2" customWidth="1"/>
    <col min="13819" max="13819" width="8" style="2" customWidth="1"/>
    <col min="13820" max="13820" width="7.86328125" style="2" customWidth="1"/>
    <col min="13821" max="13821" width="55.73046875" style="2" customWidth="1"/>
    <col min="13822" max="13822" width="9.265625" style="2" customWidth="1"/>
    <col min="13823" max="13823" width="8.59765625" style="2" customWidth="1"/>
    <col min="13824" max="13824" width="7.265625" style="2" customWidth="1"/>
    <col min="13825" max="13825" width="8.265625" style="2" customWidth="1"/>
    <col min="13826" max="13826" width="8.3984375" style="2" customWidth="1"/>
    <col min="13827" max="13827" width="9.3984375" style="2" customWidth="1"/>
    <col min="13828" max="13828" width="9.59765625" style="2" customWidth="1"/>
    <col min="13829" max="13829" width="10.59765625" style="2" customWidth="1"/>
    <col min="13830" max="13830" width="10.3984375" style="2" customWidth="1"/>
    <col min="13831" max="13831" width="12.73046875" style="2" customWidth="1"/>
    <col min="13832" max="13832" width="8.59765625" style="2" customWidth="1"/>
    <col min="13833" max="13833" width="12.59765625" style="2" customWidth="1"/>
    <col min="13834" max="13834" width="12.73046875" style="2" customWidth="1"/>
    <col min="13835" max="13836" width="12.3984375" style="2" customWidth="1"/>
    <col min="13837" max="13837" width="13.265625" style="2" customWidth="1"/>
    <col min="13838" max="13838" width="13" style="2" customWidth="1"/>
    <col min="13839" max="13839" width="11.86328125" style="2" customWidth="1"/>
    <col min="13840" max="13840" width="17" style="2" customWidth="1"/>
    <col min="13841" max="13842" width="11.3984375" style="2" customWidth="1"/>
    <col min="13843" max="13843" width="13" style="2" customWidth="1"/>
    <col min="13844" max="13844" width="5.73046875" style="2" customWidth="1"/>
    <col min="13845" max="13845" width="18" style="2" bestFit="1" customWidth="1"/>
    <col min="13846" max="13846" width="11" style="2" bestFit="1" customWidth="1"/>
    <col min="13847" max="13847" width="9.265625" style="2" bestFit="1" customWidth="1"/>
    <col min="13848" max="13848" width="10" style="2" bestFit="1" customWidth="1"/>
    <col min="13849" max="13849" width="6.265625" style="2" customWidth="1"/>
    <col min="13850" max="13850" width="12.3984375" style="2" bestFit="1" customWidth="1"/>
    <col min="13851" max="13851" width="10.265625" style="2" bestFit="1" customWidth="1"/>
    <col min="13852" max="13853" width="8.86328125" style="2" bestFit="1" customWidth="1"/>
    <col min="13854" max="13854" width="11" style="2" bestFit="1" customWidth="1"/>
    <col min="13855" max="13855" width="6.265625" style="2" customWidth="1"/>
    <col min="13856" max="13856" width="6" style="2" customWidth="1"/>
    <col min="13857" max="13858" width="6.265625" style="2" customWidth="1"/>
    <col min="13859" max="13861" width="6" style="2" customWidth="1"/>
    <col min="13862" max="13862" width="7.86328125" style="2" customWidth="1"/>
    <col min="13863" max="13863" width="5.73046875" style="2" customWidth="1"/>
    <col min="13864" max="13864" width="10.265625" style="2" bestFit="1" customWidth="1"/>
    <col min="13865" max="14062" width="11.59765625" style="2" customWidth="1"/>
    <col min="14063" max="14063" width="4" style="2" customWidth="1"/>
    <col min="14064" max="14064" width="10.86328125" style="2" customWidth="1"/>
    <col min="14065" max="14065" width="11.59765625" style="2" customWidth="1"/>
    <col min="14066" max="14066" width="13.73046875" style="2" bestFit="1" customWidth="1"/>
    <col min="14067" max="14067" width="14.73046875" style="2" bestFit="1" customWidth="1"/>
    <col min="14068" max="14068" width="22" style="2" bestFit="1" customWidth="1"/>
    <col min="14069" max="14069" width="20.73046875" style="2" bestFit="1" customWidth="1"/>
    <col min="14070" max="14070" width="15.265625" style="2" bestFit="1" customWidth="1"/>
    <col min="14071" max="14071" width="15.59765625" style="2" customWidth="1"/>
    <col min="14072" max="14072" width="6.86328125" style="2" customWidth="1"/>
    <col min="14073" max="14073" width="7" style="2" customWidth="1"/>
    <col min="14074" max="14074" width="6.86328125" style="2" customWidth="1"/>
    <col min="14075" max="14075" width="8" style="2" customWidth="1"/>
    <col min="14076" max="14076" width="7.86328125" style="2" customWidth="1"/>
    <col min="14077" max="14077" width="55.73046875" style="2" customWidth="1"/>
    <col min="14078" max="14078" width="9.265625" style="2" customWidth="1"/>
    <col min="14079" max="14079" width="8.59765625" style="2" customWidth="1"/>
    <col min="14080" max="14080" width="7.265625" style="2" customWidth="1"/>
    <col min="14081" max="14081" width="8.265625" style="2" customWidth="1"/>
    <col min="14082" max="14082" width="8.3984375" style="2" customWidth="1"/>
    <col min="14083" max="14083" width="9.3984375" style="2" customWidth="1"/>
    <col min="14084" max="14084" width="9.59765625" style="2" customWidth="1"/>
    <col min="14085" max="14085" width="10.59765625" style="2" customWidth="1"/>
    <col min="14086" max="14086" width="10.3984375" style="2" customWidth="1"/>
    <col min="14087" max="14087" width="12.73046875" style="2" customWidth="1"/>
    <col min="14088" max="14088" width="8.59765625" style="2" customWidth="1"/>
    <col min="14089" max="14089" width="12.59765625" style="2" customWidth="1"/>
    <col min="14090" max="14090" width="12.73046875" style="2" customWidth="1"/>
    <col min="14091" max="14092" width="12.3984375" style="2" customWidth="1"/>
    <col min="14093" max="14093" width="13.265625" style="2" customWidth="1"/>
    <col min="14094" max="14094" width="13" style="2" customWidth="1"/>
    <col min="14095" max="14095" width="11.86328125" style="2" customWidth="1"/>
    <col min="14096" max="14096" width="17" style="2" customWidth="1"/>
    <col min="14097" max="14098" width="11.3984375" style="2" customWidth="1"/>
    <col min="14099" max="14099" width="13" style="2" customWidth="1"/>
    <col min="14100" max="14100" width="5.73046875" style="2" customWidth="1"/>
    <col min="14101" max="14101" width="18" style="2" bestFit="1" customWidth="1"/>
    <col min="14102" max="14102" width="11" style="2" bestFit="1" customWidth="1"/>
    <col min="14103" max="14103" width="9.265625" style="2" bestFit="1" customWidth="1"/>
    <col min="14104" max="14104" width="10" style="2" bestFit="1" customWidth="1"/>
    <col min="14105" max="14105" width="6.265625" style="2" customWidth="1"/>
    <col min="14106" max="14106" width="12.3984375" style="2" bestFit="1" customWidth="1"/>
    <col min="14107" max="14107" width="10.265625" style="2" bestFit="1" customWidth="1"/>
    <col min="14108" max="14109" width="8.86328125" style="2" bestFit="1" customWidth="1"/>
    <col min="14110" max="14110" width="11" style="2" bestFit="1" customWidth="1"/>
    <col min="14111" max="14111" width="6.265625" style="2" customWidth="1"/>
    <col min="14112" max="14112" width="6" style="2" customWidth="1"/>
    <col min="14113" max="14114" width="6.265625" style="2" customWidth="1"/>
    <col min="14115" max="14117" width="6" style="2" customWidth="1"/>
    <col min="14118" max="14118" width="7.86328125" style="2" customWidth="1"/>
    <col min="14119" max="14119" width="5.73046875" style="2" customWidth="1"/>
    <col min="14120" max="14120" width="10.265625" style="2" bestFit="1" customWidth="1"/>
    <col min="14121" max="14318" width="11.59765625" style="2" customWidth="1"/>
    <col min="14319" max="14319" width="4" style="2" customWidth="1"/>
    <col min="14320" max="14320" width="10.86328125" style="2" customWidth="1"/>
    <col min="14321" max="14321" width="11.59765625" style="2" customWidth="1"/>
    <col min="14322" max="14322" width="13.73046875" style="2" bestFit="1" customWidth="1"/>
    <col min="14323" max="14323" width="14.73046875" style="2" bestFit="1" customWidth="1"/>
    <col min="14324" max="14324" width="22" style="2" bestFit="1" customWidth="1"/>
    <col min="14325" max="14325" width="20.73046875" style="2" bestFit="1" customWidth="1"/>
    <col min="14326" max="14326" width="15.265625" style="2" bestFit="1" customWidth="1"/>
    <col min="14327" max="14327" width="15.59765625" style="2" customWidth="1"/>
    <col min="14328" max="14328" width="6.86328125" style="2" customWidth="1"/>
    <col min="14329" max="14329" width="7" style="2" customWidth="1"/>
    <col min="14330" max="14330" width="6.86328125" style="2" customWidth="1"/>
    <col min="14331" max="14331" width="8" style="2" customWidth="1"/>
    <col min="14332" max="14332" width="7.86328125" style="2" customWidth="1"/>
    <col min="14333" max="14333" width="55.73046875" style="2" customWidth="1"/>
    <col min="14334" max="14334" width="9.265625" style="2" customWidth="1"/>
    <col min="14335" max="14335" width="8.59765625" style="2" customWidth="1"/>
    <col min="14336" max="14336" width="7.265625" style="2" customWidth="1"/>
    <col min="14337" max="14337" width="8.265625" style="2" customWidth="1"/>
    <col min="14338" max="14338" width="8.3984375" style="2" customWidth="1"/>
    <col min="14339" max="14339" width="9.3984375" style="2" customWidth="1"/>
    <col min="14340" max="14340" width="9.59765625" style="2" customWidth="1"/>
    <col min="14341" max="14341" width="10.59765625" style="2" customWidth="1"/>
    <col min="14342" max="14342" width="10.3984375" style="2" customWidth="1"/>
    <col min="14343" max="14343" width="12.73046875" style="2" customWidth="1"/>
    <col min="14344" max="14344" width="8.59765625" style="2" customWidth="1"/>
    <col min="14345" max="14345" width="12.59765625" style="2" customWidth="1"/>
    <col min="14346" max="14346" width="12.73046875" style="2" customWidth="1"/>
    <col min="14347" max="14348" width="12.3984375" style="2" customWidth="1"/>
    <col min="14349" max="14349" width="13.265625" style="2" customWidth="1"/>
    <col min="14350" max="14350" width="13" style="2" customWidth="1"/>
    <col min="14351" max="14351" width="11.86328125" style="2" customWidth="1"/>
    <col min="14352" max="14352" width="17" style="2" customWidth="1"/>
    <col min="14353" max="14354" width="11.3984375" style="2" customWidth="1"/>
    <col min="14355" max="14355" width="13" style="2" customWidth="1"/>
    <col min="14356" max="14356" width="5.73046875" style="2" customWidth="1"/>
    <col min="14357" max="14357" width="18" style="2" bestFit="1" customWidth="1"/>
    <col min="14358" max="14358" width="11" style="2" bestFit="1" customWidth="1"/>
    <col min="14359" max="14359" width="9.265625" style="2" bestFit="1" customWidth="1"/>
    <col min="14360" max="14360" width="10" style="2" bestFit="1" customWidth="1"/>
    <col min="14361" max="14361" width="6.265625" style="2" customWidth="1"/>
    <col min="14362" max="14362" width="12.3984375" style="2" bestFit="1" customWidth="1"/>
    <col min="14363" max="14363" width="10.265625" style="2" bestFit="1" customWidth="1"/>
    <col min="14364" max="14365" width="8.86328125" style="2" bestFit="1" customWidth="1"/>
    <col min="14366" max="14366" width="11" style="2" bestFit="1" customWidth="1"/>
    <col min="14367" max="14367" width="6.265625" style="2" customWidth="1"/>
    <col min="14368" max="14368" width="6" style="2" customWidth="1"/>
    <col min="14369" max="14370" width="6.265625" style="2" customWidth="1"/>
    <col min="14371" max="14373" width="6" style="2" customWidth="1"/>
    <col min="14374" max="14374" width="7.86328125" style="2" customWidth="1"/>
    <col min="14375" max="14375" width="5.73046875" style="2" customWidth="1"/>
    <col min="14376" max="14376" width="10.265625" style="2" bestFit="1" customWidth="1"/>
    <col min="14377" max="14574" width="11.59765625" style="2" customWidth="1"/>
    <col min="14575" max="14575" width="4" style="2" customWidth="1"/>
    <col min="14576" max="14576" width="10.86328125" style="2" customWidth="1"/>
    <col min="14577" max="14577" width="11.59765625" style="2" customWidth="1"/>
    <col min="14578" max="14578" width="13.73046875" style="2" bestFit="1" customWidth="1"/>
    <col min="14579" max="14579" width="14.73046875" style="2" bestFit="1" customWidth="1"/>
    <col min="14580" max="14580" width="22" style="2" bestFit="1" customWidth="1"/>
    <col min="14581" max="14581" width="20.73046875" style="2" bestFit="1" customWidth="1"/>
    <col min="14582" max="14582" width="15.265625" style="2" bestFit="1" customWidth="1"/>
    <col min="14583" max="14583" width="15.59765625" style="2" customWidth="1"/>
    <col min="14584" max="14584" width="6.86328125" style="2" customWidth="1"/>
    <col min="14585" max="14585" width="7" style="2" customWidth="1"/>
    <col min="14586" max="14586" width="6.86328125" style="2" customWidth="1"/>
    <col min="14587" max="14587" width="8" style="2" customWidth="1"/>
    <col min="14588" max="14588" width="7.86328125" style="2" customWidth="1"/>
    <col min="14589" max="14589" width="55.73046875" style="2" customWidth="1"/>
    <col min="14590" max="14590" width="9.265625" style="2" customWidth="1"/>
    <col min="14591" max="14591" width="8.59765625" style="2" customWidth="1"/>
    <col min="14592" max="14592" width="7.265625" style="2" customWidth="1"/>
    <col min="14593" max="14593" width="8.265625" style="2" customWidth="1"/>
    <col min="14594" max="14594" width="8.3984375" style="2" customWidth="1"/>
    <col min="14595" max="14595" width="9.3984375" style="2" customWidth="1"/>
    <col min="14596" max="14596" width="9.59765625" style="2" customWidth="1"/>
    <col min="14597" max="14597" width="10.59765625" style="2" customWidth="1"/>
    <col min="14598" max="14598" width="10.3984375" style="2" customWidth="1"/>
    <col min="14599" max="14599" width="12.73046875" style="2" customWidth="1"/>
    <col min="14600" max="14600" width="8.59765625" style="2" customWidth="1"/>
    <col min="14601" max="14601" width="12.59765625" style="2" customWidth="1"/>
    <col min="14602" max="14602" width="12.73046875" style="2" customWidth="1"/>
    <col min="14603" max="14604" width="12.3984375" style="2" customWidth="1"/>
    <col min="14605" max="14605" width="13.265625" style="2" customWidth="1"/>
    <col min="14606" max="14606" width="13" style="2" customWidth="1"/>
    <col min="14607" max="14607" width="11.86328125" style="2" customWidth="1"/>
    <col min="14608" max="14608" width="17" style="2" customWidth="1"/>
    <col min="14609" max="14610" width="11.3984375" style="2" customWidth="1"/>
    <col min="14611" max="14611" width="13" style="2" customWidth="1"/>
    <col min="14612" max="14612" width="5.73046875" style="2" customWidth="1"/>
    <col min="14613" max="14613" width="18" style="2" bestFit="1" customWidth="1"/>
    <col min="14614" max="14614" width="11" style="2" bestFit="1" customWidth="1"/>
    <col min="14615" max="14615" width="9.265625" style="2" bestFit="1" customWidth="1"/>
    <col min="14616" max="14616" width="10" style="2" bestFit="1" customWidth="1"/>
    <col min="14617" max="14617" width="6.265625" style="2" customWidth="1"/>
    <col min="14618" max="14618" width="12.3984375" style="2" bestFit="1" customWidth="1"/>
    <col min="14619" max="14619" width="10.265625" style="2" bestFit="1" customWidth="1"/>
    <col min="14620" max="14621" width="8.86328125" style="2" bestFit="1" customWidth="1"/>
    <col min="14622" max="14622" width="11" style="2" bestFit="1" customWidth="1"/>
    <col min="14623" max="14623" width="6.265625" style="2" customWidth="1"/>
    <col min="14624" max="14624" width="6" style="2" customWidth="1"/>
    <col min="14625" max="14626" width="6.265625" style="2" customWidth="1"/>
    <col min="14627" max="14629" width="6" style="2" customWidth="1"/>
    <col min="14630" max="14630" width="7.86328125" style="2" customWidth="1"/>
    <col min="14631" max="14631" width="5.73046875" style="2" customWidth="1"/>
    <col min="14632" max="14632" width="10.265625" style="2" bestFit="1" customWidth="1"/>
    <col min="14633" max="14830" width="11.59765625" style="2" customWidth="1"/>
    <col min="14831" max="14831" width="4" style="2" customWidth="1"/>
    <col min="14832" max="14832" width="10.86328125" style="2" customWidth="1"/>
    <col min="14833" max="14833" width="11.59765625" style="2" customWidth="1"/>
    <col min="14834" max="14834" width="13.73046875" style="2" bestFit="1" customWidth="1"/>
    <col min="14835" max="14835" width="14.73046875" style="2" bestFit="1" customWidth="1"/>
    <col min="14836" max="14836" width="22" style="2" bestFit="1" customWidth="1"/>
    <col min="14837" max="14837" width="20.73046875" style="2" bestFit="1" customWidth="1"/>
    <col min="14838" max="14838" width="15.265625" style="2" bestFit="1" customWidth="1"/>
    <col min="14839" max="14839" width="15.59765625" style="2" customWidth="1"/>
    <col min="14840" max="14840" width="6.86328125" style="2" customWidth="1"/>
    <col min="14841" max="14841" width="7" style="2" customWidth="1"/>
    <col min="14842" max="14842" width="6.86328125" style="2" customWidth="1"/>
    <col min="14843" max="14843" width="8" style="2" customWidth="1"/>
    <col min="14844" max="14844" width="7.86328125" style="2" customWidth="1"/>
    <col min="14845" max="14845" width="55.73046875" style="2" customWidth="1"/>
    <col min="14846" max="14846" width="9.265625" style="2" customWidth="1"/>
    <col min="14847" max="14847" width="8.59765625" style="2" customWidth="1"/>
    <col min="14848" max="14848" width="7.265625" style="2" customWidth="1"/>
    <col min="14849" max="14849" width="8.265625" style="2" customWidth="1"/>
    <col min="14850" max="14850" width="8.3984375" style="2" customWidth="1"/>
    <col min="14851" max="14851" width="9.3984375" style="2" customWidth="1"/>
    <col min="14852" max="14852" width="9.59765625" style="2" customWidth="1"/>
    <col min="14853" max="14853" width="10.59765625" style="2" customWidth="1"/>
    <col min="14854" max="14854" width="10.3984375" style="2" customWidth="1"/>
    <col min="14855" max="14855" width="12.73046875" style="2" customWidth="1"/>
    <col min="14856" max="14856" width="8.59765625" style="2" customWidth="1"/>
    <col min="14857" max="14857" width="12.59765625" style="2" customWidth="1"/>
    <col min="14858" max="14858" width="12.73046875" style="2" customWidth="1"/>
    <col min="14859" max="14860" width="12.3984375" style="2" customWidth="1"/>
    <col min="14861" max="14861" width="13.265625" style="2" customWidth="1"/>
    <col min="14862" max="14862" width="13" style="2" customWidth="1"/>
    <col min="14863" max="14863" width="11.86328125" style="2" customWidth="1"/>
    <col min="14864" max="14864" width="17" style="2" customWidth="1"/>
    <col min="14865" max="14866" width="11.3984375" style="2" customWidth="1"/>
    <col min="14867" max="14867" width="13" style="2" customWidth="1"/>
    <col min="14868" max="14868" width="5.73046875" style="2" customWidth="1"/>
    <col min="14869" max="14869" width="18" style="2" bestFit="1" customWidth="1"/>
    <col min="14870" max="14870" width="11" style="2" bestFit="1" customWidth="1"/>
    <col min="14871" max="14871" width="9.265625" style="2" bestFit="1" customWidth="1"/>
    <col min="14872" max="14872" width="10" style="2" bestFit="1" customWidth="1"/>
    <col min="14873" max="14873" width="6.265625" style="2" customWidth="1"/>
    <col min="14874" max="14874" width="12.3984375" style="2" bestFit="1" customWidth="1"/>
    <col min="14875" max="14875" width="10.265625" style="2" bestFit="1" customWidth="1"/>
    <col min="14876" max="14877" width="8.86328125" style="2" bestFit="1" customWidth="1"/>
    <col min="14878" max="14878" width="11" style="2" bestFit="1" customWidth="1"/>
    <col min="14879" max="14879" width="6.265625" style="2" customWidth="1"/>
    <col min="14880" max="14880" width="6" style="2" customWidth="1"/>
    <col min="14881" max="14882" width="6.265625" style="2" customWidth="1"/>
    <col min="14883" max="14885" width="6" style="2" customWidth="1"/>
    <col min="14886" max="14886" width="7.86328125" style="2" customWidth="1"/>
    <col min="14887" max="14887" width="5.73046875" style="2" customWidth="1"/>
    <col min="14888" max="14888" width="10.265625" style="2" bestFit="1" customWidth="1"/>
    <col min="14889" max="15086" width="11.59765625" style="2" customWidth="1"/>
    <col min="15087" max="15087" width="4" style="2" customWidth="1"/>
    <col min="15088" max="15088" width="10.86328125" style="2" customWidth="1"/>
    <col min="15089" max="15089" width="11.59765625" style="2" customWidth="1"/>
    <col min="15090" max="15090" width="13.73046875" style="2" bestFit="1" customWidth="1"/>
    <col min="15091" max="15091" width="14.73046875" style="2" bestFit="1" customWidth="1"/>
    <col min="15092" max="15092" width="22" style="2" bestFit="1" customWidth="1"/>
    <col min="15093" max="15093" width="20.73046875" style="2" bestFit="1" customWidth="1"/>
    <col min="15094" max="15094" width="15.265625" style="2" bestFit="1" customWidth="1"/>
    <col min="15095" max="15095" width="15.59765625" style="2" customWidth="1"/>
    <col min="15096" max="15096" width="6.86328125" style="2" customWidth="1"/>
    <col min="15097" max="15097" width="7" style="2" customWidth="1"/>
    <col min="15098" max="15098" width="6.86328125" style="2" customWidth="1"/>
    <col min="15099" max="15099" width="8" style="2" customWidth="1"/>
    <col min="15100" max="15100" width="7.86328125" style="2" customWidth="1"/>
    <col min="15101" max="15101" width="55.73046875" style="2" customWidth="1"/>
    <col min="15102" max="15102" width="9.265625" style="2" customWidth="1"/>
    <col min="15103" max="15103" width="8.59765625" style="2" customWidth="1"/>
    <col min="15104" max="15104" width="7.265625" style="2" customWidth="1"/>
    <col min="15105" max="15105" width="8.265625" style="2" customWidth="1"/>
    <col min="15106" max="15106" width="8.3984375" style="2" customWidth="1"/>
    <col min="15107" max="15107" width="9.3984375" style="2" customWidth="1"/>
    <col min="15108" max="15108" width="9.59765625" style="2" customWidth="1"/>
    <col min="15109" max="15109" width="10.59765625" style="2" customWidth="1"/>
    <col min="15110" max="15110" width="10.3984375" style="2" customWidth="1"/>
    <col min="15111" max="15111" width="12.73046875" style="2" customWidth="1"/>
    <col min="15112" max="15112" width="8.59765625" style="2" customWidth="1"/>
    <col min="15113" max="15113" width="12.59765625" style="2" customWidth="1"/>
    <col min="15114" max="15114" width="12.73046875" style="2" customWidth="1"/>
    <col min="15115" max="15116" width="12.3984375" style="2" customWidth="1"/>
    <col min="15117" max="15117" width="13.265625" style="2" customWidth="1"/>
    <col min="15118" max="15118" width="13" style="2" customWidth="1"/>
    <col min="15119" max="15119" width="11.86328125" style="2" customWidth="1"/>
    <col min="15120" max="15120" width="17" style="2" customWidth="1"/>
    <col min="15121" max="15122" width="11.3984375" style="2" customWidth="1"/>
    <col min="15123" max="15123" width="13" style="2" customWidth="1"/>
    <col min="15124" max="15124" width="5.73046875" style="2" customWidth="1"/>
    <col min="15125" max="15125" width="18" style="2" bestFit="1" customWidth="1"/>
    <col min="15126" max="15126" width="11" style="2" bestFit="1" customWidth="1"/>
    <col min="15127" max="15127" width="9.265625" style="2" bestFit="1" customWidth="1"/>
    <col min="15128" max="15128" width="10" style="2" bestFit="1" customWidth="1"/>
    <col min="15129" max="15129" width="6.265625" style="2" customWidth="1"/>
    <col min="15130" max="15130" width="12.3984375" style="2" bestFit="1" customWidth="1"/>
    <col min="15131" max="15131" width="10.265625" style="2" bestFit="1" customWidth="1"/>
    <col min="15132" max="15133" width="8.86328125" style="2" bestFit="1" customWidth="1"/>
    <col min="15134" max="15134" width="11" style="2" bestFit="1" customWidth="1"/>
    <col min="15135" max="15135" width="6.265625" style="2" customWidth="1"/>
    <col min="15136" max="15136" width="6" style="2" customWidth="1"/>
    <col min="15137" max="15138" width="6.265625" style="2" customWidth="1"/>
    <col min="15139" max="15141" width="6" style="2" customWidth="1"/>
    <col min="15142" max="15142" width="7.86328125" style="2" customWidth="1"/>
    <col min="15143" max="15143" width="5.73046875" style="2" customWidth="1"/>
    <col min="15144" max="15144" width="10.265625" style="2" bestFit="1" customWidth="1"/>
    <col min="15145" max="15342" width="11.59765625" style="2" customWidth="1"/>
    <col min="15343" max="15343" width="4" style="2" customWidth="1"/>
    <col min="15344" max="15344" width="10.86328125" style="2" customWidth="1"/>
    <col min="15345" max="15345" width="11.59765625" style="2" customWidth="1"/>
    <col min="15346" max="15346" width="13.73046875" style="2" bestFit="1" customWidth="1"/>
    <col min="15347" max="15347" width="14.73046875" style="2" bestFit="1" customWidth="1"/>
    <col min="15348" max="15348" width="22" style="2" bestFit="1" customWidth="1"/>
    <col min="15349" max="15349" width="20.73046875" style="2" bestFit="1" customWidth="1"/>
    <col min="15350" max="15350" width="15.265625" style="2" bestFit="1" customWidth="1"/>
    <col min="15351" max="15351" width="15.59765625" style="2" customWidth="1"/>
    <col min="15352" max="15352" width="6.86328125" style="2" customWidth="1"/>
    <col min="15353" max="15353" width="7" style="2" customWidth="1"/>
    <col min="15354" max="15354" width="6.86328125" style="2" customWidth="1"/>
    <col min="15355" max="15355" width="8" style="2" customWidth="1"/>
    <col min="15356" max="15356" width="7.86328125" style="2" customWidth="1"/>
    <col min="15357" max="15357" width="55.73046875" style="2" customWidth="1"/>
    <col min="15358" max="15358" width="9.265625" style="2" customWidth="1"/>
    <col min="15359" max="15359" width="8.59765625" style="2" customWidth="1"/>
    <col min="15360" max="15360" width="7.265625" style="2" customWidth="1"/>
    <col min="15361" max="15361" width="8.265625" style="2" customWidth="1"/>
    <col min="15362" max="15362" width="8.3984375" style="2" customWidth="1"/>
    <col min="15363" max="15363" width="9.3984375" style="2" customWidth="1"/>
    <col min="15364" max="15364" width="9.59765625" style="2" customWidth="1"/>
    <col min="15365" max="15365" width="10.59765625" style="2" customWidth="1"/>
    <col min="15366" max="15366" width="10.3984375" style="2" customWidth="1"/>
    <col min="15367" max="15367" width="12.73046875" style="2" customWidth="1"/>
    <col min="15368" max="15368" width="8.59765625" style="2" customWidth="1"/>
    <col min="15369" max="15369" width="12.59765625" style="2" customWidth="1"/>
    <col min="15370" max="15370" width="12.73046875" style="2" customWidth="1"/>
    <col min="15371" max="15372" width="12.3984375" style="2" customWidth="1"/>
    <col min="15373" max="15373" width="13.265625" style="2" customWidth="1"/>
    <col min="15374" max="15374" width="13" style="2" customWidth="1"/>
    <col min="15375" max="15375" width="11.86328125" style="2" customWidth="1"/>
    <col min="15376" max="15376" width="17" style="2" customWidth="1"/>
    <col min="15377" max="15378" width="11.3984375" style="2" customWidth="1"/>
    <col min="15379" max="15379" width="13" style="2" customWidth="1"/>
    <col min="15380" max="15380" width="5.73046875" style="2" customWidth="1"/>
    <col min="15381" max="15381" width="18" style="2" bestFit="1" customWidth="1"/>
    <col min="15382" max="15382" width="11" style="2" bestFit="1" customWidth="1"/>
    <col min="15383" max="15383" width="9.265625" style="2" bestFit="1" customWidth="1"/>
    <col min="15384" max="15384" width="10" style="2" bestFit="1" customWidth="1"/>
    <col min="15385" max="15385" width="6.265625" style="2" customWidth="1"/>
    <col min="15386" max="15386" width="12.3984375" style="2" bestFit="1" customWidth="1"/>
    <col min="15387" max="15387" width="10.265625" style="2" bestFit="1" customWidth="1"/>
    <col min="15388" max="15389" width="8.86328125" style="2" bestFit="1" customWidth="1"/>
    <col min="15390" max="15390" width="11" style="2" bestFit="1" customWidth="1"/>
    <col min="15391" max="15391" width="6.265625" style="2" customWidth="1"/>
    <col min="15392" max="15392" width="6" style="2" customWidth="1"/>
    <col min="15393" max="15394" width="6.265625" style="2" customWidth="1"/>
    <col min="15395" max="15397" width="6" style="2" customWidth="1"/>
    <col min="15398" max="15398" width="7.86328125" style="2" customWidth="1"/>
    <col min="15399" max="15399" width="5.73046875" style="2" customWidth="1"/>
    <col min="15400" max="15400" width="10.265625" style="2" bestFit="1" customWidth="1"/>
    <col min="15401" max="15598" width="11.59765625" style="2" customWidth="1"/>
    <col min="15599" max="15599" width="4" style="2" customWidth="1"/>
    <col min="15600" max="15600" width="10.86328125" style="2" customWidth="1"/>
    <col min="15601" max="15601" width="11.59765625" style="2" customWidth="1"/>
    <col min="15602" max="15602" width="13.73046875" style="2" bestFit="1" customWidth="1"/>
    <col min="15603" max="15603" width="14.73046875" style="2" bestFit="1" customWidth="1"/>
    <col min="15604" max="15604" width="22" style="2" bestFit="1" customWidth="1"/>
    <col min="15605" max="15605" width="20.73046875" style="2" bestFit="1" customWidth="1"/>
    <col min="15606" max="15606" width="15.265625" style="2" bestFit="1" customWidth="1"/>
    <col min="15607" max="15607" width="15.59765625" style="2" customWidth="1"/>
    <col min="15608" max="15608" width="6.86328125" style="2" customWidth="1"/>
    <col min="15609" max="15609" width="7" style="2" customWidth="1"/>
    <col min="15610" max="15610" width="6.86328125" style="2" customWidth="1"/>
    <col min="15611" max="15611" width="8" style="2" customWidth="1"/>
    <col min="15612" max="15612" width="7.86328125" style="2" customWidth="1"/>
    <col min="15613" max="15613" width="55.73046875" style="2" customWidth="1"/>
    <col min="15614" max="15614" width="9.265625" style="2" customWidth="1"/>
    <col min="15615" max="15615" width="8.59765625" style="2" customWidth="1"/>
    <col min="15616" max="15616" width="7.265625" style="2" customWidth="1"/>
    <col min="15617" max="15617" width="8.265625" style="2" customWidth="1"/>
    <col min="15618" max="15618" width="8.3984375" style="2" customWidth="1"/>
    <col min="15619" max="15619" width="9.3984375" style="2" customWidth="1"/>
    <col min="15620" max="15620" width="9.59765625" style="2" customWidth="1"/>
    <col min="15621" max="15621" width="10.59765625" style="2" customWidth="1"/>
    <col min="15622" max="15622" width="10.3984375" style="2" customWidth="1"/>
    <col min="15623" max="15623" width="12.73046875" style="2" customWidth="1"/>
    <col min="15624" max="15624" width="8.59765625" style="2" customWidth="1"/>
    <col min="15625" max="15625" width="12.59765625" style="2" customWidth="1"/>
    <col min="15626" max="15626" width="12.73046875" style="2" customWidth="1"/>
    <col min="15627" max="15628" width="12.3984375" style="2" customWidth="1"/>
    <col min="15629" max="15629" width="13.265625" style="2" customWidth="1"/>
    <col min="15630" max="15630" width="13" style="2" customWidth="1"/>
    <col min="15631" max="15631" width="11.86328125" style="2" customWidth="1"/>
    <col min="15632" max="15632" width="17" style="2" customWidth="1"/>
    <col min="15633" max="15634" width="11.3984375" style="2" customWidth="1"/>
    <col min="15635" max="15635" width="13" style="2" customWidth="1"/>
    <col min="15636" max="15636" width="5.73046875" style="2" customWidth="1"/>
    <col min="15637" max="15637" width="18" style="2" bestFit="1" customWidth="1"/>
    <col min="15638" max="15638" width="11" style="2" bestFit="1" customWidth="1"/>
    <col min="15639" max="15639" width="9.265625" style="2" bestFit="1" customWidth="1"/>
    <col min="15640" max="15640" width="10" style="2" bestFit="1" customWidth="1"/>
    <col min="15641" max="15641" width="6.265625" style="2" customWidth="1"/>
    <col min="15642" max="15642" width="12.3984375" style="2" bestFit="1" customWidth="1"/>
    <col min="15643" max="15643" width="10.265625" style="2" bestFit="1" customWidth="1"/>
    <col min="15644" max="15645" width="8.86328125" style="2" bestFit="1" customWidth="1"/>
    <col min="15646" max="15646" width="11" style="2" bestFit="1" customWidth="1"/>
    <col min="15647" max="15647" width="6.265625" style="2" customWidth="1"/>
    <col min="15648" max="15648" width="6" style="2" customWidth="1"/>
    <col min="15649" max="15650" width="6.265625" style="2" customWidth="1"/>
    <col min="15651" max="15653" width="6" style="2" customWidth="1"/>
    <col min="15654" max="15654" width="7.86328125" style="2" customWidth="1"/>
    <col min="15655" max="15655" width="5.73046875" style="2" customWidth="1"/>
    <col min="15656" max="15656" width="10.265625" style="2" bestFit="1" customWidth="1"/>
    <col min="15657" max="15854" width="11.59765625" style="2" customWidth="1"/>
    <col min="15855" max="15855" width="4" style="2" customWidth="1"/>
    <col min="15856" max="15856" width="10.86328125" style="2" customWidth="1"/>
    <col min="15857" max="15857" width="11.59765625" style="2" customWidth="1"/>
    <col min="15858" max="15858" width="13.73046875" style="2" bestFit="1" customWidth="1"/>
    <col min="15859" max="15859" width="14.73046875" style="2" bestFit="1" customWidth="1"/>
    <col min="15860" max="15860" width="22" style="2" bestFit="1" customWidth="1"/>
    <col min="15861" max="15861" width="20.73046875" style="2" bestFit="1" customWidth="1"/>
    <col min="15862" max="15862" width="15.265625" style="2" bestFit="1" customWidth="1"/>
    <col min="15863" max="15863" width="15.59765625" style="2" customWidth="1"/>
    <col min="15864" max="15864" width="6.86328125" style="2" customWidth="1"/>
    <col min="15865" max="15865" width="7" style="2" customWidth="1"/>
    <col min="15866" max="15866" width="6.86328125" style="2" customWidth="1"/>
    <col min="15867" max="15867" width="8" style="2" customWidth="1"/>
    <col min="15868" max="15868" width="7.86328125" style="2" customWidth="1"/>
    <col min="15869" max="15869" width="55.73046875" style="2" customWidth="1"/>
    <col min="15870" max="15870" width="9.265625" style="2" customWidth="1"/>
    <col min="15871" max="15871" width="8.59765625" style="2" customWidth="1"/>
    <col min="15872" max="15872" width="7.265625" style="2" customWidth="1"/>
    <col min="15873" max="15873" width="8.265625" style="2" customWidth="1"/>
    <col min="15874" max="15874" width="8.3984375" style="2" customWidth="1"/>
    <col min="15875" max="15875" width="9.3984375" style="2" customWidth="1"/>
    <col min="15876" max="15876" width="9.59765625" style="2" customWidth="1"/>
    <col min="15877" max="15877" width="10.59765625" style="2" customWidth="1"/>
    <col min="15878" max="15878" width="10.3984375" style="2" customWidth="1"/>
    <col min="15879" max="15879" width="12.73046875" style="2" customWidth="1"/>
    <col min="15880" max="15880" width="8.59765625" style="2" customWidth="1"/>
    <col min="15881" max="15881" width="12.59765625" style="2" customWidth="1"/>
    <col min="15882" max="15882" width="12.73046875" style="2" customWidth="1"/>
    <col min="15883" max="15884" width="12.3984375" style="2" customWidth="1"/>
    <col min="15885" max="15885" width="13.265625" style="2" customWidth="1"/>
    <col min="15886" max="15886" width="13" style="2" customWidth="1"/>
    <col min="15887" max="15887" width="11.86328125" style="2" customWidth="1"/>
    <col min="15888" max="15888" width="17" style="2" customWidth="1"/>
    <col min="15889" max="15890" width="11.3984375" style="2" customWidth="1"/>
    <col min="15891" max="15891" width="13" style="2" customWidth="1"/>
    <col min="15892" max="15892" width="5.73046875" style="2" customWidth="1"/>
    <col min="15893" max="15893" width="18" style="2" bestFit="1" customWidth="1"/>
    <col min="15894" max="15894" width="11" style="2" bestFit="1" customWidth="1"/>
    <col min="15895" max="15895" width="9.265625" style="2" bestFit="1" customWidth="1"/>
    <col min="15896" max="15896" width="10" style="2" bestFit="1" customWidth="1"/>
    <col min="15897" max="15897" width="6.265625" style="2" customWidth="1"/>
    <col min="15898" max="15898" width="12.3984375" style="2" bestFit="1" customWidth="1"/>
    <col min="15899" max="15899" width="10.265625" style="2" bestFit="1" customWidth="1"/>
    <col min="15900" max="15901" width="8.86328125" style="2" bestFit="1" customWidth="1"/>
    <col min="15902" max="15902" width="11" style="2" bestFit="1" customWidth="1"/>
    <col min="15903" max="15903" width="6.265625" style="2" customWidth="1"/>
    <col min="15904" max="15904" width="6" style="2" customWidth="1"/>
    <col min="15905" max="15906" width="6.265625" style="2" customWidth="1"/>
    <col min="15907" max="15909" width="6" style="2" customWidth="1"/>
    <col min="15910" max="15910" width="7.86328125" style="2" customWidth="1"/>
    <col min="15911" max="15911" width="5.73046875" style="2" customWidth="1"/>
    <col min="15912" max="15912" width="10.265625" style="2" bestFit="1" customWidth="1"/>
    <col min="15913" max="16110" width="11.59765625" style="2" customWidth="1"/>
    <col min="16111" max="16111" width="4" style="2" customWidth="1"/>
    <col min="16112" max="16112" width="10.86328125" style="2" customWidth="1"/>
    <col min="16113" max="16113" width="11.59765625" style="2" customWidth="1"/>
    <col min="16114" max="16114" width="13.73046875" style="2" bestFit="1" customWidth="1"/>
    <col min="16115" max="16115" width="14.73046875" style="2" bestFit="1" customWidth="1"/>
    <col min="16116" max="16116" width="22" style="2" bestFit="1" customWidth="1"/>
    <col min="16117" max="16117" width="20.73046875" style="2" bestFit="1" customWidth="1"/>
    <col min="16118" max="16118" width="15.265625" style="2" bestFit="1" customWidth="1"/>
    <col min="16119" max="16119" width="15.59765625" style="2" customWidth="1"/>
    <col min="16120" max="16120" width="6.86328125" style="2" customWidth="1"/>
    <col min="16121" max="16121" width="7" style="2" customWidth="1"/>
    <col min="16122" max="16122" width="6.86328125" style="2" customWidth="1"/>
    <col min="16123" max="16123" width="8" style="2" customWidth="1"/>
    <col min="16124" max="16124" width="7.86328125" style="2" customWidth="1"/>
    <col min="16125" max="16125" width="55.73046875" style="2" customWidth="1"/>
    <col min="16126" max="16126" width="9.265625" style="2" customWidth="1"/>
    <col min="16127" max="16127" width="8.59765625" style="2" customWidth="1"/>
    <col min="16128" max="16128" width="7.265625" style="2" customWidth="1"/>
    <col min="16129" max="16129" width="8.265625" style="2" customWidth="1"/>
    <col min="16130" max="16130" width="8.3984375" style="2" customWidth="1"/>
    <col min="16131" max="16131" width="9.3984375" style="2" customWidth="1"/>
    <col min="16132" max="16132" width="9.59765625" style="2" customWidth="1"/>
    <col min="16133" max="16133" width="10.59765625" style="2" customWidth="1"/>
    <col min="16134" max="16134" width="10.3984375" style="2" customWidth="1"/>
    <col min="16135" max="16135" width="12.73046875" style="2" customWidth="1"/>
    <col min="16136" max="16136" width="8.59765625" style="2" customWidth="1"/>
    <col min="16137" max="16137" width="12.59765625" style="2" customWidth="1"/>
    <col min="16138" max="16138" width="12.73046875" style="2" customWidth="1"/>
    <col min="16139" max="16140" width="12.3984375" style="2" customWidth="1"/>
    <col min="16141" max="16141" width="13.265625" style="2" customWidth="1"/>
    <col min="16142" max="16142" width="13" style="2" customWidth="1"/>
    <col min="16143" max="16143" width="11.86328125" style="2" customWidth="1"/>
    <col min="16144" max="16144" width="17" style="2" customWidth="1"/>
    <col min="16145" max="16146" width="11.3984375" style="2" customWidth="1"/>
    <col min="16147" max="16147" width="13" style="2" customWidth="1"/>
    <col min="16148" max="16148" width="5.73046875" style="2" customWidth="1"/>
    <col min="16149" max="16149" width="18" style="2" bestFit="1" customWidth="1"/>
    <col min="16150" max="16150" width="11" style="2" bestFit="1" customWidth="1"/>
    <col min="16151" max="16151" width="9.265625" style="2" bestFit="1" customWidth="1"/>
    <col min="16152" max="16152" width="10" style="2" bestFit="1" customWidth="1"/>
    <col min="16153" max="16153" width="6.265625" style="2" customWidth="1"/>
    <col min="16154" max="16154" width="12.3984375" style="2" bestFit="1" customWidth="1"/>
    <col min="16155" max="16155" width="10.265625" style="2" bestFit="1" customWidth="1"/>
    <col min="16156" max="16157" width="8.86328125" style="2" bestFit="1" customWidth="1"/>
    <col min="16158" max="16158" width="11" style="2" bestFit="1" customWidth="1"/>
    <col min="16159" max="16159" width="6.265625" style="2" customWidth="1"/>
    <col min="16160" max="16160" width="6" style="2" customWidth="1"/>
    <col min="16161" max="16162" width="6.265625" style="2" customWidth="1"/>
    <col min="16163" max="16165" width="6" style="2" customWidth="1"/>
    <col min="16166" max="16166" width="7.86328125" style="2" customWidth="1"/>
    <col min="16167" max="16167" width="5.73046875" style="2" customWidth="1"/>
    <col min="16168" max="16168" width="10.265625" style="2" bestFit="1" customWidth="1"/>
    <col min="16169" max="16368" width="11.59765625" style="2" customWidth="1"/>
    <col min="16369" max="16373" width="11.59765625" style="2"/>
    <col min="16374" max="16384" width="11.59765625" style="2" customWidth="1"/>
  </cols>
  <sheetData>
    <row r="1" spans="1:46" s="24" customFormat="1" ht="18" x14ac:dyDescent="0.45">
      <c r="B1" s="25" t="s">
        <v>53</v>
      </c>
      <c r="C1" s="26"/>
      <c r="D1" s="27">
        <v>45679</v>
      </c>
      <c r="E1" s="28"/>
      <c r="F1" s="29" t="s">
        <v>67</v>
      </c>
      <c r="G1" s="29">
        <v>45561</v>
      </c>
      <c r="H1" s="30"/>
      <c r="I1" s="30"/>
      <c r="J1" s="30"/>
      <c r="K1" s="31"/>
      <c r="L1" s="28"/>
      <c r="M1" s="28"/>
      <c r="N1" s="28"/>
      <c r="O1" s="28"/>
      <c r="P1" s="28"/>
      <c r="Q1" s="30"/>
      <c r="R1" s="28"/>
      <c r="S1" s="28"/>
      <c r="T1" s="28"/>
      <c r="U1" s="28"/>
      <c r="V1" s="28"/>
      <c r="W1" s="28"/>
      <c r="X1" s="28"/>
      <c r="AP1" s="32"/>
      <c r="AQ1" s="33"/>
      <c r="AR1" s="34"/>
      <c r="AS1" s="34"/>
      <c r="AT1" s="34"/>
    </row>
    <row r="2" spans="1:46" s="24" customFormat="1" ht="17.45" customHeight="1" x14ac:dyDescent="0.45">
      <c r="B2" s="35"/>
      <c r="C2" s="36"/>
      <c r="D2" s="28"/>
      <c r="E2" s="28"/>
      <c r="F2" s="28" t="s">
        <v>40</v>
      </c>
      <c r="G2" s="28"/>
      <c r="H2" s="36"/>
      <c r="I2" s="36"/>
      <c r="J2" s="36"/>
      <c r="K2" s="37"/>
      <c r="L2" s="36"/>
      <c r="M2" s="36"/>
      <c r="N2" s="36"/>
      <c r="O2" s="28"/>
      <c r="P2" s="28"/>
      <c r="Q2" s="28"/>
      <c r="AN2" s="32"/>
      <c r="AO2" s="33"/>
      <c r="AP2" s="34"/>
      <c r="AQ2" s="34"/>
      <c r="AR2" s="34"/>
    </row>
    <row r="3" spans="1:46" x14ac:dyDescent="0.45">
      <c r="B3" s="38" t="s">
        <v>54</v>
      </c>
      <c r="C3" s="2"/>
      <c r="E3" s="39">
        <v>292923</v>
      </c>
      <c r="J3" s="40"/>
      <c r="R3" s="39"/>
      <c r="S3" s="39"/>
      <c r="AN3" s="2"/>
      <c r="AO3" s="2"/>
      <c r="AP3" s="3"/>
      <c r="AQ3" s="4"/>
      <c r="AS3" s="5"/>
      <c r="AT3" s="5"/>
    </row>
    <row r="4" spans="1:46" ht="27.75" customHeight="1" x14ac:dyDescent="0.45">
      <c r="D4" s="40"/>
      <c r="E4" s="40"/>
    </row>
    <row r="5" spans="1:46" s="61" customFormat="1" ht="21.95" customHeight="1" x14ac:dyDescent="0.35">
      <c r="B5" s="71" t="s">
        <v>0</v>
      </c>
      <c r="C5" s="71" t="s">
        <v>11</v>
      </c>
      <c r="D5" s="71" t="s">
        <v>31</v>
      </c>
      <c r="E5" s="71" t="s">
        <v>64</v>
      </c>
      <c r="F5" s="71" t="s">
        <v>5</v>
      </c>
      <c r="G5" s="71" t="s">
        <v>108</v>
      </c>
      <c r="H5" s="73" t="s">
        <v>6</v>
      </c>
      <c r="I5" s="23" t="s">
        <v>7</v>
      </c>
      <c r="J5" s="23" t="s">
        <v>8</v>
      </c>
      <c r="K5" s="62" t="s">
        <v>9</v>
      </c>
      <c r="L5" s="23" t="s">
        <v>10</v>
      </c>
      <c r="M5" s="23" t="s">
        <v>43</v>
      </c>
      <c r="N5" s="23" t="s">
        <v>12</v>
      </c>
      <c r="O5" s="63" t="s">
        <v>130</v>
      </c>
      <c r="P5" s="69" t="s">
        <v>1</v>
      </c>
      <c r="Q5" s="69"/>
      <c r="R5" s="69"/>
      <c r="S5" s="69"/>
      <c r="T5" s="69"/>
      <c r="U5" s="69"/>
      <c r="V5" s="69"/>
      <c r="W5" s="70" t="s">
        <v>2</v>
      </c>
      <c r="X5" s="70"/>
      <c r="Y5" s="70"/>
      <c r="Z5" s="70"/>
      <c r="AA5" s="70"/>
      <c r="AB5" s="70"/>
      <c r="AC5" s="70"/>
      <c r="AD5" s="69" t="s">
        <v>3</v>
      </c>
      <c r="AE5" s="69"/>
      <c r="AF5" s="69"/>
      <c r="AG5" s="69"/>
      <c r="AH5" s="69" t="s">
        <v>4</v>
      </c>
      <c r="AI5" s="69"/>
      <c r="AJ5" s="69"/>
      <c r="AK5" s="69"/>
      <c r="AL5" s="69"/>
      <c r="AM5" s="64"/>
      <c r="AN5" s="65"/>
      <c r="AO5" s="66"/>
      <c r="AP5" s="67"/>
      <c r="AQ5" s="67"/>
      <c r="AR5" s="67"/>
    </row>
    <row r="6" spans="1:46" s="1" customFormat="1" ht="27.75" customHeight="1" x14ac:dyDescent="0.35">
      <c r="A6" s="13"/>
      <c r="B6" s="72"/>
      <c r="C6" s="72"/>
      <c r="D6" s="72"/>
      <c r="E6" s="72"/>
      <c r="F6" s="72"/>
      <c r="G6" s="72"/>
      <c r="H6" s="74"/>
      <c r="I6" s="18"/>
      <c r="J6" s="18"/>
      <c r="K6" s="19"/>
      <c r="L6" s="18"/>
      <c r="M6" s="18"/>
      <c r="N6" s="18"/>
      <c r="O6" s="10" t="s">
        <v>33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2" t="s">
        <v>20</v>
      </c>
      <c r="X6" s="12" t="s">
        <v>136</v>
      </c>
      <c r="Y6" s="12" t="s">
        <v>106</v>
      </c>
      <c r="Z6" s="12" t="s">
        <v>21</v>
      </c>
      <c r="AA6" s="12" t="s">
        <v>22</v>
      </c>
      <c r="AB6" s="12" t="s">
        <v>23</v>
      </c>
      <c r="AC6" s="12" t="s">
        <v>110</v>
      </c>
      <c r="AD6" s="12" t="s">
        <v>24</v>
      </c>
      <c r="AE6" s="12" t="s">
        <v>25</v>
      </c>
      <c r="AF6" s="12" t="s">
        <v>51</v>
      </c>
      <c r="AG6" s="12" t="s">
        <v>35</v>
      </c>
      <c r="AH6" s="12" t="s">
        <v>26</v>
      </c>
      <c r="AI6" s="12" t="s">
        <v>27</v>
      </c>
      <c r="AJ6" s="12" t="s">
        <v>28</v>
      </c>
      <c r="AK6" s="12" t="s">
        <v>29</v>
      </c>
      <c r="AL6" s="12" t="s">
        <v>30</v>
      </c>
      <c r="AM6" s="2"/>
      <c r="AN6" s="3"/>
      <c r="AO6" s="4"/>
      <c r="AP6" s="5"/>
      <c r="AQ6" s="5"/>
      <c r="AR6" s="5"/>
    </row>
    <row r="7" spans="1:46" s="42" customFormat="1" ht="54.75" customHeight="1" x14ac:dyDescent="0.45">
      <c r="B7" s="43">
        <v>44587</v>
      </c>
      <c r="C7" s="44" t="s">
        <v>32</v>
      </c>
      <c r="D7" s="45"/>
      <c r="E7" s="45" t="s">
        <v>154</v>
      </c>
      <c r="F7" s="46"/>
      <c r="G7" s="46"/>
      <c r="H7" s="46"/>
      <c r="I7" s="46"/>
      <c r="J7" s="46"/>
      <c r="K7" s="47">
        <v>1</v>
      </c>
      <c r="L7" s="48"/>
      <c r="M7" s="49"/>
      <c r="N7" s="50"/>
      <c r="O7" s="50"/>
      <c r="P7" s="46"/>
      <c r="Q7" s="46"/>
      <c r="R7" s="46"/>
      <c r="S7" s="46"/>
      <c r="T7" s="46"/>
      <c r="U7" s="46">
        <v>1</v>
      </c>
      <c r="V7" s="51"/>
      <c r="W7" s="46"/>
      <c r="X7" s="46"/>
      <c r="Y7" s="46"/>
      <c r="Z7" s="46">
        <v>1</v>
      </c>
      <c r="AA7" s="46"/>
      <c r="AB7" s="46"/>
      <c r="AC7" s="46"/>
      <c r="AD7" s="45">
        <v>1</v>
      </c>
      <c r="AE7" s="45"/>
      <c r="AF7" s="45"/>
      <c r="AG7" s="45"/>
      <c r="AH7" s="45"/>
      <c r="AI7" s="45"/>
      <c r="AJ7" s="45"/>
      <c r="AK7" s="45"/>
      <c r="AL7" s="45"/>
      <c r="AM7" s="2"/>
      <c r="AN7" s="3"/>
      <c r="AO7" s="4"/>
      <c r="AP7" s="5"/>
      <c r="AQ7" s="5"/>
      <c r="AR7" s="5"/>
    </row>
    <row r="8" spans="1:46" s="42" customFormat="1" ht="54.75" customHeight="1" x14ac:dyDescent="0.45">
      <c r="B8" s="43">
        <v>44595</v>
      </c>
      <c r="C8" s="44" t="s">
        <v>34</v>
      </c>
      <c r="D8" s="45"/>
      <c r="E8" s="45" t="s">
        <v>153</v>
      </c>
      <c r="F8" s="46"/>
      <c r="G8" s="46"/>
      <c r="H8" s="46"/>
      <c r="I8" s="46">
        <v>1</v>
      </c>
      <c r="J8" s="46">
        <v>23</v>
      </c>
      <c r="K8" s="47"/>
      <c r="L8" s="48"/>
      <c r="M8" s="49"/>
      <c r="N8" s="50"/>
      <c r="O8" s="50"/>
      <c r="P8" s="46"/>
      <c r="Q8" s="46"/>
      <c r="R8" s="46"/>
      <c r="S8" s="46"/>
      <c r="T8" s="46"/>
      <c r="U8" s="46"/>
      <c r="V8" s="51">
        <v>1</v>
      </c>
      <c r="W8" s="46"/>
      <c r="X8" s="46"/>
      <c r="Y8" s="46"/>
      <c r="Z8" s="46"/>
      <c r="AA8" s="46"/>
      <c r="AB8" s="46"/>
      <c r="AC8" s="46"/>
      <c r="AD8" s="45"/>
      <c r="AE8" s="45"/>
      <c r="AF8" s="45"/>
      <c r="AG8" s="45"/>
      <c r="AH8" s="45"/>
      <c r="AI8" s="45"/>
      <c r="AJ8" s="45"/>
      <c r="AK8" s="45"/>
      <c r="AL8" s="45"/>
      <c r="AM8" s="2"/>
      <c r="AN8" s="3"/>
      <c r="AO8" s="4"/>
      <c r="AP8" s="5"/>
      <c r="AQ8" s="5"/>
      <c r="AR8" s="5"/>
    </row>
    <row r="9" spans="1:46" s="42" customFormat="1" ht="54.75" customHeight="1" x14ac:dyDescent="0.45">
      <c r="B9" s="43">
        <v>44603</v>
      </c>
      <c r="C9" s="44" t="s">
        <v>37</v>
      </c>
      <c r="D9" s="45"/>
      <c r="E9" s="45" t="s">
        <v>154</v>
      </c>
      <c r="F9" s="46"/>
      <c r="G9" s="46"/>
      <c r="H9" s="46"/>
      <c r="I9" s="46"/>
      <c r="J9" s="46"/>
      <c r="K9" s="47">
        <v>1</v>
      </c>
      <c r="L9" s="48"/>
      <c r="M9" s="49"/>
      <c r="N9" s="50"/>
      <c r="O9" s="50"/>
      <c r="P9" s="46"/>
      <c r="Q9" s="46">
        <v>1</v>
      </c>
      <c r="R9" s="46"/>
      <c r="S9" s="46"/>
      <c r="T9" s="46"/>
      <c r="U9" s="46"/>
      <c r="V9" s="51"/>
      <c r="W9" s="46"/>
      <c r="X9" s="46"/>
      <c r="Y9" s="46"/>
      <c r="Z9" s="46">
        <v>1</v>
      </c>
      <c r="AA9" s="46"/>
      <c r="AB9" s="46"/>
      <c r="AC9" s="46"/>
      <c r="AD9" s="45">
        <v>1</v>
      </c>
      <c r="AE9" s="45"/>
      <c r="AF9" s="45"/>
      <c r="AG9" s="45"/>
      <c r="AH9" s="45"/>
      <c r="AI9" s="45"/>
      <c r="AJ9" s="45"/>
      <c r="AK9" s="45"/>
      <c r="AL9" s="45"/>
      <c r="AM9" s="2"/>
      <c r="AN9" s="3"/>
      <c r="AO9" s="4"/>
      <c r="AP9" s="5"/>
      <c r="AQ9" s="5"/>
      <c r="AR9" s="5"/>
    </row>
    <row r="10" spans="1:46" s="42" customFormat="1" ht="54.75" customHeight="1" x14ac:dyDescent="0.45">
      <c r="B10" s="43">
        <v>44603</v>
      </c>
      <c r="C10" s="44" t="s">
        <v>36</v>
      </c>
      <c r="D10" s="45"/>
      <c r="E10" s="45" t="s">
        <v>154</v>
      </c>
      <c r="F10" s="46"/>
      <c r="G10" s="46"/>
      <c r="H10" s="46"/>
      <c r="I10" s="46">
        <v>1</v>
      </c>
      <c r="J10" s="46">
        <v>5</v>
      </c>
      <c r="K10" s="47"/>
      <c r="L10" s="48"/>
      <c r="M10" s="49"/>
      <c r="N10" s="50"/>
      <c r="O10" s="50"/>
      <c r="P10" s="46"/>
      <c r="Q10" s="46"/>
      <c r="R10" s="46"/>
      <c r="S10" s="46"/>
      <c r="T10" s="46">
        <v>1</v>
      </c>
      <c r="U10" s="46"/>
      <c r="V10" s="51"/>
      <c r="W10" s="46"/>
      <c r="X10" s="46"/>
      <c r="Y10" s="46"/>
      <c r="Z10" s="46"/>
      <c r="AA10" s="46"/>
      <c r="AB10" s="46">
        <v>1</v>
      </c>
      <c r="AC10" s="46"/>
      <c r="AD10" s="45"/>
      <c r="AE10" s="45"/>
      <c r="AF10" s="45"/>
      <c r="AG10" s="45"/>
      <c r="AH10" s="45"/>
      <c r="AI10" s="45"/>
      <c r="AJ10" s="45"/>
      <c r="AK10" s="45"/>
      <c r="AL10" s="45"/>
      <c r="AM10" s="2"/>
      <c r="AN10" s="3"/>
      <c r="AO10" s="4"/>
      <c r="AP10" s="5"/>
      <c r="AQ10" s="5"/>
      <c r="AR10" s="5"/>
    </row>
    <row r="11" spans="1:46" s="42" customFormat="1" ht="54.75" customHeight="1" x14ac:dyDescent="0.45">
      <c r="B11" s="43">
        <v>44618</v>
      </c>
      <c r="C11" s="44" t="s">
        <v>38</v>
      </c>
      <c r="D11" s="46"/>
      <c r="E11" s="45" t="s">
        <v>153</v>
      </c>
      <c r="F11" s="46"/>
      <c r="G11" s="46"/>
      <c r="H11" s="46"/>
      <c r="I11" s="46">
        <v>1</v>
      </c>
      <c r="J11" s="46">
        <v>5</v>
      </c>
      <c r="K11" s="47"/>
      <c r="L11" s="48"/>
      <c r="M11" s="49"/>
      <c r="N11" s="50"/>
      <c r="O11" s="50"/>
      <c r="P11" s="46"/>
      <c r="Q11" s="46"/>
      <c r="R11" s="46"/>
      <c r="S11" s="46"/>
      <c r="T11" s="46">
        <v>1</v>
      </c>
      <c r="U11" s="46"/>
      <c r="V11" s="51"/>
      <c r="W11" s="46"/>
      <c r="X11" s="46"/>
      <c r="Y11" s="46"/>
      <c r="Z11" s="46">
        <v>1</v>
      </c>
      <c r="AA11" s="46"/>
      <c r="AB11" s="46"/>
      <c r="AC11" s="46"/>
      <c r="AD11" s="45"/>
      <c r="AE11" s="45">
        <v>1</v>
      </c>
      <c r="AF11" s="45"/>
      <c r="AG11" s="45"/>
      <c r="AH11" s="45"/>
      <c r="AI11" s="45"/>
      <c r="AJ11" s="45"/>
      <c r="AK11" s="45"/>
      <c r="AL11" s="45"/>
      <c r="AM11" s="2"/>
      <c r="AN11" s="3"/>
      <c r="AO11" s="4"/>
      <c r="AP11" s="5"/>
      <c r="AQ11" s="5"/>
      <c r="AR11" s="5"/>
    </row>
    <row r="12" spans="1:46" s="42" customFormat="1" ht="54.75" customHeight="1" x14ac:dyDescent="0.45">
      <c r="B12" s="43">
        <v>44678</v>
      </c>
      <c r="C12" s="44" t="s">
        <v>39</v>
      </c>
      <c r="D12" s="45"/>
      <c r="E12" s="45" t="s">
        <v>155</v>
      </c>
      <c r="F12" s="46"/>
      <c r="G12" s="46"/>
      <c r="H12" s="46"/>
      <c r="I12" s="46">
        <v>1</v>
      </c>
      <c r="J12" s="46">
        <v>4</v>
      </c>
      <c r="K12" s="47"/>
      <c r="L12" s="48"/>
      <c r="M12" s="49"/>
      <c r="N12" s="50"/>
      <c r="O12" s="50"/>
      <c r="P12" s="46"/>
      <c r="Q12" s="46"/>
      <c r="R12" s="46"/>
      <c r="S12" s="46"/>
      <c r="T12" s="46">
        <v>1</v>
      </c>
      <c r="U12" s="46"/>
      <c r="V12" s="51"/>
      <c r="W12" s="46"/>
      <c r="X12" s="46"/>
      <c r="Y12" s="46"/>
      <c r="Z12" s="46">
        <v>1</v>
      </c>
      <c r="AA12" s="46"/>
      <c r="AB12" s="46">
        <v>1</v>
      </c>
      <c r="AC12" s="46"/>
      <c r="AD12" s="45"/>
      <c r="AE12" s="45"/>
      <c r="AF12" s="45"/>
      <c r="AG12" s="45"/>
      <c r="AH12" s="45"/>
      <c r="AI12" s="45"/>
      <c r="AJ12" s="45"/>
      <c r="AK12" s="45"/>
      <c r="AL12" s="45"/>
      <c r="AM12" s="2"/>
      <c r="AN12" s="3"/>
      <c r="AO12" s="4"/>
      <c r="AP12" s="5"/>
      <c r="AQ12" s="5"/>
      <c r="AR12" s="5"/>
    </row>
    <row r="13" spans="1:46" s="42" customFormat="1" ht="54.75" customHeight="1" x14ac:dyDescent="0.45">
      <c r="B13" s="52">
        <v>44683</v>
      </c>
      <c r="C13" s="53" t="s">
        <v>41</v>
      </c>
      <c r="D13" s="46"/>
      <c r="E13" s="45" t="s">
        <v>153</v>
      </c>
      <c r="F13" s="45"/>
      <c r="G13" s="45"/>
      <c r="H13" s="46"/>
      <c r="I13" s="45">
        <v>1</v>
      </c>
      <c r="J13" s="45">
        <v>210</v>
      </c>
      <c r="K13" s="54"/>
      <c r="L13" s="55"/>
      <c r="M13" s="56"/>
      <c r="N13" s="50"/>
      <c r="O13" s="50"/>
      <c r="P13" s="46"/>
      <c r="Q13" s="46"/>
      <c r="R13" s="46"/>
      <c r="S13" s="46"/>
      <c r="T13" s="46"/>
      <c r="U13" s="46">
        <v>1</v>
      </c>
      <c r="V13" s="51"/>
      <c r="W13" s="46"/>
      <c r="X13" s="46"/>
      <c r="Y13" s="46"/>
      <c r="Z13" s="46"/>
      <c r="AA13" s="46">
        <v>1</v>
      </c>
      <c r="AB13" s="46"/>
      <c r="AC13" s="46"/>
      <c r="AD13" s="45"/>
      <c r="AE13" s="45"/>
      <c r="AF13" s="45"/>
      <c r="AG13" s="45"/>
      <c r="AH13" s="45"/>
      <c r="AI13" s="45"/>
      <c r="AJ13" s="45">
        <v>1</v>
      </c>
      <c r="AK13" s="45"/>
      <c r="AL13" s="45">
        <v>1</v>
      </c>
      <c r="AM13" s="2"/>
      <c r="AN13" s="3"/>
      <c r="AO13" s="4"/>
      <c r="AP13" s="5"/>
      <c r="AQ13" s="5"/>
      <c r="AR13" s="5"/>
    </row>
    <row r="14" spans="1:46" s="42" customFormat="1" ht="54.75" customHeight="1" x14ac:dyDescent="0.45">
      <c r="B14" s="52">
        <v>44691</v>
      </c>
      <c r="C14" s="53" t="s">
        <v>42</v>
      </c>
      <c r="D14" s="46"/>
      <c r="E14" s="45" t="s">
        <v>153</v>
      </c>
      <c r="F14" s="45"/>
      <c r="G14" s="45"/>
      <c r="H14" s="46"/>
      <c r="I14" s="56">
        <v>1</v>
      </c>
      <c r="J14" s="45">
        <v>938</v>
      </c>
      <c r="K14" s="54"/>
      <c r="L14" s="55"/>
      <c r="M14" s="56"/>
      <c r="N14" s="50"/>
      <c r="O14" s="50"/>
      <c r="P14" s="45"/>
      <c r="Q14" s="45"/>
      <c r="R14" s="45"/>
      <c r="S14" s="45"/>
      <c r="T14" s="45">
        <v>1</v>
      </c>
      <c r="U14" s="45"/>
      <c r="V14" s="57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2"/>
      <c r="AN14" s="3"/>
      <c r="AO14" s="4"/>
      <c r="AP14" s="5"/>
      <c r="AQ14" s="5"/>
      <c r="AR14" s="5"/>
    </row>
    <row r="15" spans="1:46" s="42" customFormat="1" ht="54.75" customHeight="1" x14ac:dyDescent="0.45">
      <c r="B15" s="52">
        <v>44711</v>
      </c>
      <c r="C15" s="53" t="s">
        <v>44</v>
      </c>
      <c r="D15" s="46"/>
      <c r="E15" s="46" t="s">
        <v>154</v>
      </c>
      <c r="F15" s="45"/>
      <c r="G15" s="45"/>
      <c r="H15" s="46"/>
      <c r="I15" s="45">
        <v>1</v>
      </c>
      <c r="J15" s="45">
        <v>3</v>
      </c>
      <c r="K15" s="54"/>
      <c r="L15" s="55"/>
      <c r="M15" s="56"/>
      <c r="N15" s="50"/>
      <c r="O15" s="50"/>
      <c r="P15" s="45"/>
      <c r="Q15" s="45"/>
      <c r="R15" s="45"/>
      <c r="S15" s="45"/>
      <c r="T15" s="45"/>
      <c r="U15" s="45"/>
      <c r="V15" s="57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2"/>
      <c r="AN15" s="3"/>
      <c r="AO15" s="4"/>
      <c r="AP15" s="5"/>
      <c r="AQ15" s="5"/>
      <c r="AR15" s="5"/>
    </row>
    <row r="16" spans="1:46" s="42" customFormat="1" ht="54.75" customHeight="1" x14ac:dyDescent="0.45">
      <c r="B16" s="52">
        <v>44713</v>
      </c>
      <c r="C16" s="53" t="s">
        <v>37</v>
      </c>
      <c r="D16" s="46"/>
      <c r="E16" s="46" t="s">
        <v>154</v>
      </c>
      <c r="F16" s="45"/>
      <c r="G16" s="45"/>
      <c r="H16" s="46"/>
      <c r="I16" s="45">
        <v>1</v>
      </c>
      <c r="J16" s="45">
        <v>5</v>
      </c>
      <c r="K16" s="54"/>
      <c r="L16" s="55"/>
      <c r="M16" s="56"/>
      <c r="N16" s="50"/>
      <c r="O16" s="50"/>
      <c r="P16" s="45"/>
      <c r="Q16" s="45"/>
      <c r="R16" s="45"/>
      <c r="S16" s="45">
        <v>1</v>
      </c>
      <c r="T16" s="45"/>
      <c r="U16" s="45"/>
      <c r="V16" s="57"/>
      <c r="W16" s="45"/>
      <c r="X16" s="45"/>
      <c r="Y16" s="45"/>
      <c r="Z16" s="45">
        <v>1</v>
      </c>
      <c r="AA16" s="45"/>
      <c r="AB16" s="45">
        <v>1</v>
      </c>
      <c r="AC16" s="45"/>
      <c r="AD16" s="45"/>
      <c r="AE16" s="45"/>
      <c r="AF16" s="45">
        <v>1</v>
      </c>
      <c r="AG16" s="45"/>
      <c r="AH16" s="45"/>
      <c r="AI16" s="45">
        <v>1</v>
      </c>
      <c r="AJ16" s="45"/>
      <c r="AK16" s="45"/>
      <c r="AL16" s="45"/>
      <c r="AM16" s="2"/>
      <c r="AN16" s="3"/>
      <c r="AO16" s="4"/>
      <c r="AP16" s="5"/>
      <c r="AQ16" s="5"/>
      <c r="AR16" s="5"/>
    </row>
    <row r="17" spans="2:52" s="42" customFormat="1" ht="54.75" customHeight="1" x14ac:dyDescent="0.45">
      <c r="B17" s="52">
        <v>44714</v>
      </c>
      <c r="C17" s="53" t="s">
        <v>45</v>
      </c>
      <c r="D17" s="46"/>
      <c r="E17" s="45" t="s">
        <v>153</v>
      </c>
      <c r="F17" s="45"/>
      <c r="G17" s="45"/>
      <c r="H17" s="46"/>
      <c r="I17" s="45"/>
      <c r="J17" s="45"/>
      <c r="K17" s="54">
        <v>1</v>
      </c>
      <c r="L17" s="55"/>
      <c r="M17" s="56"/>
      <c r="N17" s="50"/>
      <c r="O17" s="50"/>
      <c r="P17" s="45"/>
      <c r="Q17" s="45"/>
      <c r="R17" s="45"/>
      <c r="S17" s="45"/>
      <c r="T17" s="45"/>
      <c r="U17" s="45"/>
      <c r="V17" s="57">
        <v>1</v>
      </c>
      <c r="W17" s="45"/>
      <c r="X17" s="45"/>
      <c r="Y17" s="45"/>
      <c r="Z17" s="45"/>
      <c r="AA17" s="45"/>
      <c r="AB17" s="45">
        <v>1</v>
      </c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2"/>
      <c r="AN17" s="3"/>
      <c r="AO17" s="4"/>
      <c r="AP17" s="5"/>
      <c r="AQ17" s="5"/>
      <c r="AR17" s="5"/>
    </row>
    <row r="18" spans="2:52" ht="56.45" customHeight="1" x14ac:dyDescent="0.45">
      <c r="B18" s="52">
        <v>44750</v>
      </c>
      <c r="C18" s="53" t="s">
        <v>46</v>
      </c>
      <c r="D18" s="46"/>
      <c r="E18" s="45" t="s">
        <v>153</v>
      </c>
      <c r="F18" s="45"/>
      <c r="G18" s="45"/>
      <c r="H18" s="46"/>
      <c r="I18" s="45">
        <v>1</v>
      </c>
      <c r="J18" s="45">
        <v>10</v>
      </c>
      <c r="K18" s="54"/>
      <c r="L18" s="55"/>
      <c r="M18" s="56"/>
      <c r="N18" s="50"/>
      <c r="O18" s="50"/>
      <c r="P18" s="45"/>
      <c r="Q18" s="45"/>
      <c r="R18" s="45"/>
      <c r="S18" s="45"/>
      <c r="T18" s="45"/>
      <c r="U18" s="45"/>
      <c r="V18" s="57">
        <v>1</v>
      </c>
      <c r="W18" s="45"/>
      <c r="X18" s="45"/>
      <c r="Y18" s="45"/>
      <c r="Z18" s="45"/>
      <c r="AA18" s="45">
        <v>1</v>
      </c>
      <c r="AB18" s="45"/>
      <c r="AC18" s="45"/>
      <c r="AD18" s="45"/>
      <c r="AE18" s="45"/>
      <c r="AF18" s="45"/>
      <c r="AG18" s="45"/>
      <c r="AH18" s="45"/>
      <c r="AI18" s="45"/>
      <c r="AJ18" s="45">
        <v>1</v>
      </c>
      <c r="AK18" s="45"/>
      <c r="AL18" s="45"/>
    </row>
    <row r="19" spans="2:52" ht="44.45" customHeight="1" x14ac:dyDescent="0.45">
      <c r="B19" s="52">
        <v>44753</v>
      </c>
      <c r="C19" s="53" t="s">
        <v>47</v>
      </c>
      <c r="D19" s="46"/>
      <c r="E19" s="46" t="s">
        <v>154</v>
      </c>
      <c r="F19" s="46"/>
      <c r="G19" s="45"/>
      <c r="H19" s="46"/>
      <c r="I19" s="45">
        <v>1</v>
      </c>
      <c r="J19" s="45">
        <v>150</v>
      </c>
      <c r="K19" s="54"/>
      <c r="L19" s="55"/>
      <c r="M19" s="56"/>
      <c r="N19" s="50"/>
      <c r="O19" s="50"/>
      <c r="P19" s="45"/>
      <c r="Q19" s="45"/>
      <c r="R19" s="45"/>
      <c r="S19" s="45"/>
      <c r="T19" s="45"/>
      <c r="U19" s="45"/>
      <c r="V19" s="57"/>
      <c r="W19" s="45"/>
      <c r="X19" s="45"/>
      <c r="Y19" s="45"/>
      <c r="Z19" s="45"/>
      <c r="AA19" s="45">
        <v>1</v>
      </c>
      <c r="AB19" s="45"/>
      <c r="AC19" s="45"/>
      <c r="AD19" s="45"/>
      <c r="AE19" s="45"/>
      <c r="AF19" s="45"/>
      <c r="AG19" s="45"/>
      <c r="AH19" s="45">
        <v>1</v>
      </c>
      <c r="AI19" s="45"/>
      <c r="AJ19" s="45"/>
      <c r="AK19" s="45">
        <v>1</v>
      </c>
      <c r="AL19" s="45">
        <v>1</v>
      </c>
    </row>
    <row r="20" spans="2:52" ht="44.45" customHeight="1" x14ac:dyDescent="0.45">
      <c r="B20" s="52">
        <v>44774</v>
      </c>
      <c r="C20" s="53" t="s">
        <v>48</v>
      </c>
      <c r="D20" s="46"/>
      <c r="E20" s="46" t="s">
        <v>154</v>
      </c>
      <c r="F20" s="45"/>
      <c r="G20" s="45"/>
      <c r="H20" s="46"/>
      <c r="I20" s="45">
        <v>1</v>
      </c>
      <c r="J20" s="45">
        <v>27</v>
      </c>
      <c r="K20" s="54"/>
      <c r="L20" s="55"/>
      <c r="M20" s="56"/>
      <c r="N20" s="50"/>
      <c r="O20" s="50"/>
      <c r="P20" s="45"/>
      <c r="Q20" s="45"/>
      <c r="R20" s="45"/>
      <c r="S20" s="45"/>
      <c r="T20" s="45">
        <v>1</v>
      </c>
      <c r="U20" s="45"/>
      <c r="V20" s="57"/>
      <c r="W20" s="45"/>
      <c r="X20" s="45"/>
      <c r="Y20" s="45"/>
      <c r="Z20" s="45">
        <v>1</v>
      </c>
      <c r="AA20" s="45"/>
      <c r="AB20" s="45"/>
      <c r="AC20" s="45"/>
      <c r="AD20" s="45"/>
      <c r="AE20" s="45"/>
      <c r="AF20" s="45">
        <v>1</v>
      </c>
      <c r="AG20" s="45"/>
      <c r="AH20" s="45"/>
      <c r="AI20" s="45"/>
      <c r="AJ20" s="45"/>
      <c r="AK20" s="45"/>
      <c r="AL20" s="45"/>
    </row>
    <row r="21" spans="2:52" ht="69" customHeight="1" x14ac:dyDescent="0.45">
      <c r="B21" s="52">
        <v>44600</v>
      </c>
      <c r="C21" s="53" t="s">
        <v>49</v>
      </c>
      <c r="D21" s="46"/>
      <c r="E21" s="46" t="s">
        <v>154</v>
      </c>
      <c r="F21" s="45"/>
      <c r="G21" s="45"/>
      <c r="H21" s="46"/>
      <c r="I21" s="45">
        <v>1</v>
      </c>
      <c r="J21" s="45">
        <v>26</v>
      </c>
      <c r="K21" s="54"/>
      <c r="L21" s="55"/>
      <c r="M21" s="56"/>
      <c r="N21" s="50"/>
      <c r="O21" s="50"/>
      <c r="P21" s="45"/>
      <c r="Q21" s="45"/>
      <c r="R21" s="45"/>
      <c r="S21" s="45">
        <v>1</v>
      </c>
      <c r="T21" s="45"/>
      <c r="U21" s="45"/>
      <c r="V21" s="57"/>
      <c r="W21" s="45"/>
      <c r="X21" s="45"/>
      <c r="Y21" s="45"/>
      <c r="Z21" s="45">
        <v>1</v>
      </c>
      <c r="AA21" s="45"/>
      <c r="AB21" s="45">
        <v>1</v>
      </c>
      <c r="AC21" s="45"/>
      <c r="AD21" s="45">
        <v>1</v>
      </c>
      <c r="AE21" s="45"/>
      <c r="AF21" s="45">
        <v>1</v>
      </c>
      <c r="AG21" s="45"/>
      <c r="AH21" s="45"/>
      <c r="AI21" s="45"/>
      <c r="AJ21" s="45"/>
      <c r="AK21" s="45"/>
      <c r="AL21" s="45"/>
    </row>
    <row r="22" spans="2:52" ht="44.45" customHeight="1" x14ac:dyDescent="0.45">
      <c r="B22" s="52">
        <v>44785</v>
      </c>
      <c r="C22" s="53" t="s">
        <v>50</v>
      </c>
      <c r="D22" s="46"/>
      <c r="E22" s="46" t="s">
        <v>154</v>
      </c>
      <c r="F22" s="46"/>
      <c r="G22" s="45"/>
      <c r="H22" s="46"/>
      <c r="I22" s="45">
        <v>1</v>
      </c>
      <c r="J22" s="45">
        <v>18</v>
      </c>
      <c r="K22" s="54"/>
      <c r="L22" s="55"/>
      <c r="M22" s="56"/>
      <c r="N22" s="50"/>
      <c r="O22" s="50"/>
      <c r="P22" s="45"/>
      <c r="Q22" s="45"/>
      <c r="R22" s="45">
        <v>1</v>
      </c>
      <c r="S22" s="45"/>
      <c r="T22" s="45"/>
      <c r="U22" s="45"/>
      <c r="V22" s="57"/>
      <c r="W22" s="45"/>
      <c r="X22" s="45"/>
      <c r="Y22" s="45"/>
      <c r="Z22" s="45">
        <v>1</v>
      </c>
      <c r="AA22" s="45"/>
      <c r="AB22" s="45">
        <v>1</v>
      </c>
      <c r="AC22" s="45"/>
      <c r="AD22" s="45"/>
      <c r="AE22" s="45">
        <v>1</v>
      </c>
      <c r="AF22" s="45"/>
      <c r="AG22" s="45"/>
      <c r="AH22" s="45"/>
      <c r="AI22" s="45"/>
      <c r="AJ22" s="45"/>
      <c r="AK22" s="45"/>
      <c r="AL22" s="45"/>
    </row>
    <row r="23" spans="2:52" ht="44.45" customHeight="1" x14ac:dyDescent="0.45">
      <c r="B23" s="52">
        <v>44839</v>
      </c>
      <c r="C23" s="53" t="s">
        <v>145</v>
      </c>
      <c r="D23" s="46"/>
      <c r="E23" s="46" t="s">
        <v>156</v>
      </c>
      <c r="F23" s="45"/>
      <c r="G23" s="45"/>
      <c r="H23" s="46"/>
      <c r="I23" s="45">
        <v>1</v>
      </c>
      <c r="J23" s="45">
        <v>829</v>
      </c>
      <c r="K23" s="54"/>
      <c r="L23" s="55"/>
      <c r="M23" s="56"/>
      <c r="N23" s="50"/>
      <c r="O23" s="50"/>
      <c r="P23" s="45"/>
      <c r="Q23" s="45"/>
      <c r="R23" s="45"/>
      <c r="S23" s="45"/>
      <c r="T23" s="45"/>
      <c r="U23" s="45"/>
      <c r="V23" s="57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</row>
    <row r="24" spans="2:52" ht="44.45" customHeight="1" x14ac:dyDescent="0.45">
      <c r="B24" s="52">
        <v>44840</v>
      </c>
      <c r="C24" s="53" t="s">
        <v>41</v>
      </c>
      <c r="D24" s="46"/>
      <c r="E24" s="46" t="s">
        <v>153</v>
      </c>
      <c r="F24" s="45"/>
      <c r="G24" s="45"/>
      <c r="H24" s="46"/>
      <c r="I24" s="45">
        <v>1</v>
      </c>
      <c r="J24" s="45">
        <v>22</v>
      </c>
      <c r="K24" s="54"/>
      <c r="L24" s="55"/>
      <c r="M24" s="56"/>
      <c r="N24" s="50"/>
      <c r="O24" s="50"/>
      <c r="P24" s="45"/>
      <c r="Q24" s="45"/>
      <c r="R24" s="45"/>
      <c r="S24" s="45"/>
      <c r="T24" s="45"/>
      <c r="U24" s="45">
        <v>1</v>
      </c>
      <c r="V24" s="57"/>
      <c r="W24" s="45"/>
      <c r="X24" s="45"/>
      <c r="Y24" s="45"/>
      <c r="Z24" s="45">
        <v>1</v>
      </c>
      <c r="AA24" s="45">
        <v>1</v>
      </c>
      <c r="AB24" s="45"/>
      <c r="AC24" s="45"/>
      <c r="AD24" s="45"/>
      <c r="AE24" s="45"/>
      <c r="AF24" s="45">
        <v>1</v>
      </c>
      <c r="AG24" s="45"/>
      <c r="AH24" s="45"/>
      <c r="AI24" s="45"/>
      <c r="AJ24" s="45"/>
      <c r="AK24" s="45"/>
      <c r="AL24" s="45">
        <v>1</v>
      </c>
    </row>
    <row r="25" spans="2:52" ht="44.45" customHeight="1" x14ac:dyDescent="0.45">
      <c r="B25" s="52">
        <v>44847</v>
      </c>
      <c r="C25" s="53" t="s">
        <v>52</v>
      </c>
      <c r="D25" s="46"/>
      <c r="E25" s="46" t="s">
        <v>155</v>
      </c>
      <c r="F25" s="45"/>
      <c r="G25" s="45"/>
      <c r="H25" s="46"/>
      <c r="I25" s="45"/>
      <c r="J25" s="45"/>
      <c r="K25" s="54">
        <v>1</v>
      </c>
      <c r="L25" s="55"/>
      <c r="M25" s="56"/>
      <c r="N25" s="50"/>
      <c r="O25" s="50"/>
      <c r="P25" s="45">
        <v>1</v>
      </c>
      <c r="Q25" s="45"/>
      <c r="R25" s="45"/>
      <c r="S25" s="45"/>
      <c r="T25" s="45"/>
      <c r="U25" s="45"/>
      <c r="V25" s="57"/>
      <c r="W25" s="45"/>
      <c r="X25" s="45"/>
      <c r="Y25" s="45"/>
      <c r="Z25" s="45"/>
      <c r="AA25" s="45">
        <v>1</v>
      </c>
      <c r="AB25" s="45"/>
      <c r="AC25" s="45"/>
      <c r="AD25" s="45"/>
      <c r="AE25" s="45"/>
      <c r="AF25" s="45"/>
      <c r="AG25" s="45"/>
      <c r="AH25" s="45"/>
      <c r="AI25" s="45"/>
      <c r="AJ25" s="45">
        <v>1</v>
      </c>
      <c r="AK25" s="45"/>
      <c r="AL25" s="45">
        <v>1</v>
      </c>
    </row>
    <row r="26" spans="2:52" ht="44.45" customHeight="1" x14ac:dyDescent="0.45">
      <c r="B26" s="52">
        <v>44873</v>
      </c>
      <c r="C26" s="53" t="s">
        <v>55</v>
      </c>
      <c r="D26" s="46"/>
      <c r="E26" s="46" t="s">
        <v>153</v>
      </c>
      <c r="F26" s="45"/>
      <c r="G26" s="45"/>
      <c r="H26" s="46"/>
      <c r="I26" s="45">
        <v>1</v>
      </c>
      <c r="J26" s="45">
        <v>3</v>
      </c>
      <c r="K26" s="54"/>
      <c r="L26" s="55"/>
      <c r="M26" s="56"/>
      <c r="N26" s="50"/>
      <c r="O26" s="50"/>
      <c r="P26" s="45"/>
      <c r="Q26" s="45"/>
      <c r="R26" s="45"/>
      <c r="S26" s="45"/>
      <c r="T26" s="45">
        <v>1</v>
      </c>
      <c r="U26" s="45"/>
      <c r="V26" s="57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</row>
    <row r="27" spans="2:52" ht="44.45" customHeight="1" x14ac:dyDescent="0.45">
      <c r="B27" s="52">
        <v>44890</v>
      </c>
      <c r="C27" s="53" t="s">
        <v>65</v>
      </c>
      <c r="D27" s="46"/>
      <c r="E27" s="46" t="s">
        <v>153</v>
      </c>
      <c r="F27" s="45"/>
      <c r="G27" s="45"/>
      <c r="H27" s="46"/>
      <c r="I27" s="45"/>
      <c r="J27" s="45"/>
      <c r="K27" s="54">
        <v>1</v>
      </c>
      <c r="L27" s="55"/>
      <c r="M27" s="56"/>
      <c r="N27" s="50"/>
      <c r="O27" s="50"/>
      <c r="P27" s="45"/>
      <c r="Q27" s="45"/>
      <c r="R27" s="45"/>
      <c r="S27" s="45"/>
      <c r="T27" s="45">
        <v>1</v>
      </c>
      <c r="U27" s="45">
        <v>1</v>
      </c>
      <c r="V27" s="57"/>
      <c r="W27" s="45"/>
      <c r="X27" s="45"/>
      <c r="Y27" s="45"/>
      <c r="Z27" s="45">
        <v>1</v>
      </c>
      <c r="AA27" s="45"/>
      <c r="AB27" s="45">
        <v>1</v>
      </c>
      <c r="AC27" s="45"/>
      <c r="AD27" s="45"/>
      <c r="AE27" s="45">
        <v>1</v>
      </c>
      <c r="AF27" s="45"/>
      <c r="AG27" s="45"/>
      <c r="AH27" s="45"/>
      <c r="AI27" s="45"/>
      <c r="AJ27" s="45"/>
      <c r="AK27" s="45"/>
      <c r="AL27" s="45"/>
    </row>
    <row r="28" spans="2:52" ht="44.45" customHeight="1" x14ac:dyDescent="0.45">
      <c r="B28" s="52">
        <v>44896</v>
      </c>
      <c r="C28" s="53" t="s">
        <v>66</v>
      </c>
      <c r="D28" s="46"/>
      <c r="E28" s="46" t="s">
        <v>155</v>
      </c>
      <c r="F28" s="45"/>
      <c r="G28" s="45"/>
      <c r="H28" s="46"/>
      <c r="I28" s="45"/>
      <c r="J28" s="45"/>
      <c r="K28" s="54">
        <v>1</v>
      </c>
      <c r="L28" s="55"/>
      <c r="M28" s="56"/>
      <c r="N28" s="50"/>
      <c r="O28" s="50"/>
      <c r="P28" s="45"/>
      <c r="Q28" s="45"/>
      <c r="R28" s="45"/>
      <c r="S28" s="45">
        <v>1</v>
      </c>
      <c r="T28" s="45"/>
      <c r="U28" s="45"/>
      <c r="V28" s="56"/>
      <c r="W28" s="45"/>
      <c r="X28" s="45"/>
      <c r="Y28" s="45"/>
      <c r="Z28" s="45">
        <v>1</v>
      </c>
      <c r="AA28" s="45"/>
      <c r="AB28" s="45">
        <v>1</v>
      </c>
      <c r="AC28" s="45"/>
      <c r="AD28" s="45"/>
      <c r="AE28" s="45">
        <v>1</v>
      </c>
      <c r="AF28" s="45"/>
      <c r="AG28" s="45"/>
      <c r="AH28" s="45"/>
      <c r="AI28" s="45"/>
      <c r="AJ28" s="45"/>
      <c r="AK28" s="45"/>
      <c r="AL28" s="45"/>
    </row>
    <row r="29" spans="2:52" ht="44.45" customHeight="1" x14ac:dyDescent="0.45">
      <c r="B29" s="52">
        <v>44907</v>
      </c>
      <c r="C29" s="53" t="s">
        <v>73</v>
      </c>
      <c r="D29" s="46"/>
      <c r="E29" s="46" t="s">
        <v>153</v>
      </c>
      <c r="F29" s="45"/>
      <c r="G29" s="45"/>
      <c r="H29" s="46"/>
      <c r="I29" s="45">
        <v>1</v>
      </c>
      <c r="J29" s="45">
        <v>11</v>
      </c>
      <c r="K29" s="54"/>
      <c r="L29" s="55"/>
      <c r="M29" s="56"/>
      <c r="N29" s="50"/>
      <c r="O29" s="50"/>
      <c r="P29" s="45"/>
      <c r="Q29" s="45"/>
      <c r="R29" s="45"/>
      <c r="S29" s="45"/>
      <c r="T29" s="45">
        <v>1</v>
      </c>
      <c r="U29" s="45"/>
      <c r="V29" s="56"/>
      <c r="W29" s="45"/>
      <c r="X29" s="58"/>
      <c r="Y29" s="45"/>
      <c r="Z29" s="45">
        <v>1</v>
      </c>
      <c r="AA29" s="45"/>
      <c r="AB29" s="45">
        <v>1</v>
      </c>
      <c r="AC29" s="45"/>
      <c r="AD29" s="45"/>
      <c r="AE29" s="45">
        <v>1</v>
      </c>
      <c r="AF29" s="45"/>
      <c r="AG29" s="45"/>
      <c r="AH29" s="45"/>
      <c r="AI29" s="45"/>
      <c r="AJ29" s="45"/>
      <c r="AK29" s="45"/>
      <c r="AL29" s="45"/>
    </row>
    <row r="30" spans="2:52" ht="44.45" customHeight="1" x14ac:dyDescent="0.45">
      <c r="B30" s="52">
        <v>44968</v>
      </c>
      <c r="C30" s="53" t="s">
        <v>111</v>
      </c>
      <c r="D30" s="46"/>
      <c r="E30" s="45" t="s">
        <v>154</v>
      </c>
      <c r="F30" s="46"/>
      <c r="G30" s="45"/>
      <c r="H30" s="46"/>
      <c r="I30" s="46"/>
      <c r="J30" s="45"/>
      <c r="K30" s="54">
        <v>1</v>
      </c>
      <c r="L30" s="45"/>
      <c r="M30" s="56"/>
      <c r="N30" s="50"/>
      <c r="O30" s="50"/>
      <c r="P30" s="46"/>
      <c r="Q30" s="59"/>
      <c r="R30" s="45"/>
      <c r="S30" s="45"/>
      <c r="T30" s="45"/>
      <c r="U30" s="45"/>
      <c r="V30" s="45"/>
      <c r="W30" s="45"/>
      <c r="X30" s="56">
        <v>1</v>
      </c>
      <c r="Y30" s="59"/>
      <c r="Z30" s="45"/>
      <c r="AA30" s="45"/>
      <c r="AB30" s="45">
        <v>1</v>
      </c>
      <c r="AC30" s="45"/>
      <c r="AD30" s="45"/>
      <c r="AE30" s="45"/>
      <c r="AF30" s="59"/>
      <c r="AG30" s="45"/>
      <c r="AH30" s="45"/>
      <c r="AI30" s="45"/>
      <c r="AJ30" s="45"/>
      <c r="AK30" s="59"/>
      <c r="AL30" s="45"/>
      <c r="AN30" s="2"/>
      <c r="AO30" s="2"/>
      <c r="AP30" s="2"/>
      <c r="AQ30" s="2"/>
      <c r="AR30" s="2"/>
      <c r="AV30" s="3"/>
      <c r="AW30" s="4"/>
      <c r="AX30" s="5"/>
      <c r="AY30" s="5"/>
      <c r="AZ30" s="5"/>
    </row>
    <row r="31" spans="2:52" ht="44.45" customHeight="1" x14ac:dyDescent="0.45">
      <c r="B31" s="52">
        <v>44970</v>
      </c>
      <c r="C31" s="53" t="s">
        <v>109</v>
      </c>
      <c r="D31" s="46"/>
      <c r="E31" s="45" t="s">
        <v>154</v>
      </c>
      <c r="F31" s="46"/>
      <c r="G31" s="45"/>
      <c r="H31" s="46"/>
      <c r="I31" s="46">
        <v>1</v>
      </c>
      <c r="J31" s="45">
        <v>9</v>
      </c>
      <c r="K31" s="54"/>
      <c r="L31" s="45"/>
      <c r="M31" s="56"/>
      <c r="N31" s="50"/>
      <c r="O31" s="50"/>
      <c r="P31" s="46"/>
      <c r="Q31" s="59"/>
      <c r="R31" s="45"/>
      <c r="S31" s="45"/>
      <c r="T31" s="45"/>
      <c r="U31" s="45">
        <v>1</v>
      </c>
      <c r="V31" s="45"/>
      <c r="W31" s="45"/>
      <c r="X31" s="56"/>
      <c r="Y31" s="59"/>
      <c r="Z31" s="45"/>
      <c r="AA31" s="45"/>
      <c r="AB31" s="45"/>
      <c r="AC31" s="45">
        <v>1</v>
      </c>
      <c r="AD31" s="45">
        <v>1</v>
      </c>
      <c r="AE31" s="45"/>
      <c r="AF31" s="59"/>
      <c r="AG31" s="45">
        <v>1</v>
      </c>
      <c r="AH31" s="45"/>
      <c r="AI31" s="45">
        <v>1</v>
      </c>
      <c r="AJ31" s="45"/>
      <c r="AK31" s="59"/>
      <c r="AL31" s="45"/>
      <c r="AN31" s="2"/>
      <c r="AO31" s="2"/>
      <c r="AP31" s="2"/>
      <c r="AQ31" s="2"/>
      <c r="AR31" s="2"/>
      <c r="AV31" s="3"/>
      <c r="AW31" s="4"/>
      <c r="AX31" s="5"/>
      <c r="AY31" s="5"/>
      <c r="AZ31" s="5"/>
    </row>
    <row r="32" spans="2:52" ht="44.45" customHeight="1" x14ac:dyDescent="0.45">
      <c r="B32" s="52">
        <v>45003</v>
      </c>
      <c r="C32" s="53" t="s">
        <v>104</v>
      </c>
      <c r="D32" s="46"/>
      <c r="E32" s="45" t="s">
        <v>153</v>
      </c>
      <c r="F32" s="45"/>
      <c r="G32" s="45"/>
      <c r="H32" s="46"/>
      <c r="I32" s="46">
        <v>1</v>
      </c>
      <c r="J32" s="45">
        <v>49</v>
      </c>
      <c r="K32" s="54"/>
      <c r="L32" s="45"/>
      <c r="M32" s="56"/>
      <c r="N32" s="50"/>
      <c r="O32" s="50"/>
      <c r="P32" s="46"/>
      <c r="Q32" s="59"/>
      <c r="R32" s="45"/>
      <c r="S32" s="45"/>
      <c r="T32" s="45"/>
      <c r="U32" s="45">
        <v>1</v>
      </c>
      <c r="V32" s="45"/>
      <c r="W32" s="45"/>
      <c r="X32" s="56"/>
      <c r="Y32" s="59"/>
      <c r="Z32" s="45"/>
      <c r="AA32" s="45"/>
      <c r="AB32" s="45"/>
      <c r="AC32" s="45">
        <v>1</v>
      </c>
      <c r="AD32" s="45"/>
      <c r="AE32" s="45">
        <v>1</v>
      </c>
      <c r="AF32" s="59"/>
      <c r="AG32" s="45"/>
      <c r="AH32" s="45"/>
      <c r="AI32" s="45"/>
      <c r="AJ32" s="45"/>
      <c r="AK32" s="59"/>
      <c r="AL32" s="45"/>
      <c r="AN32" s="2"/>
      <c r="AO32" s="2"/>
      <c r="AP32" s="2"/>
      <c r="AQ32" s="2"/>
      <c r="AR32" s="2"/>
      <c r="AV32" s="3"/>
      <c r="AW32" s="4"/>
      <c r="AX32" s="5"/>
      <c r="AY32" s="5"/>
      <c r="AZ32" s="5"/>
    </row>
    <row r="33" spans="2:52" ht="44.45" customHeight="1" x14ac:dyDescent="0.45">
      <c r="B33" s="52">
        <v>45005</v>
      </c>
      <c r="C33" s="53" t="s">
        <v>116</v>
      </c>
      <c r="D33" s="46"/>
      <c r="E33" s="45" t="s">
        <v>156</v>
      </c>
      <c r="F33" s="45"/>
      <c r="G33" s="45"/>
      <c r="H33" s="46"/>
      <c r="I33" s="46">
        <v>1</v>
      </c>
      <c r="J33" s="45">
        <v>636</v>
      </c>
      <c r="K33" s="54"/>
      <c r="L33" s="45"/>
      <c r="M33" s="56"/>
      <c r="N33" s="50"/>
      <c r="O33" s="50"/>
      <c r="P33" s="46"/>
      <c r="Q33" s="59"/>
      <c r="R33" s="45"/>
      <c r="S33" s="45"/>
      <c r="T33" s="45"/>
      <c r="U33" s="45">
        <v>1</v>
      </c>
      <c r="V33" s="45"/>
      <c r="W33" s="45"/>
      <c r="X33" s="56"/>
      <c r="Y33" s="59"/>
      <c r="Z33" s="45"/>
      <c r="AA33" s="45"/>
      <c r="AB33" s="45"/>
      <c r="AC33" s="45"/>
      <c r="AD33" s="45"/>
      <c r="AE33" s="45"/>
      <c r="AF33" s="59"/>
      <c r="AG33" s="45"/>
      <c r="AH33" s="45"/>
      <c r="AI33" s="45"/>
      <c r="AJ33" s="45"/>
      <c r="AK33" s="59"/>
      <c r="AL33" s="45"/>
      <c r="AN33" s="2"/>
      <c r="AO33" s="2"/>
      <c r="AP33" s="2"/>
      <c r="AQ33" s="2"/>
      <c r="AR33" s="2"/>
      <c r="AV33" s="3"/>
      <c r="AW33" s="4"/>
      <c r="AX33" s="5"/>
      <c r="AY33" s="5"/>
      <c r="AZ33" s="5"/>
    </row>
    <row r="34" spans="2:52" ht="44.45" customHeight="1" x14ac:dyDescent="0.45">
      <c r="B34" s="52">
        <v>45014</v>
      </c>
      <c r="C34" s="53" t="s">
        <v>50</v>
      </c>
      <c r="D34" s="46"/>
      <c r="E34" s="45" t="s">
        <v>153</v>
      </c>
      <c r="F34" s="45"/>
      <c r="G34" s="45"/>
      <c r="H34" s="46"/>
      <c r="I34" s="46"/>
      <c r="J34" s="45"/>
      <c r="K34" s="54">
        <v>1</v>
      </c>
      <c r="L34" s="45"/>
      <c r="M34" s="56"/>
      <c r="N34" s="50"/>
      <c r="O34" s="50"/>
      <c r="P34" s="46"/>
      <c r="Q34" s="59"/>
      <c r="R34" s="45"/>
      <c r="S34" s="45"/>
      <c r="T34" s="45"/>
      <c r="U34" s="45">
        <v>1</v>
      </c>
      <c r="V34" s="45"/>
      <c r="W34" s="45"/>
      <c r="X34" s="56"/>
      <c r="Y34" s="59"/>
      <c r="Z34" s="45"/>
      <c r="AA34" s="45"/>
      <c r="AB34" s="45"/>
      <c r="AC34" s="45">
        <v>1</v>
      </c>
      <c r="AD34" s="45"/>
      <c r="AE34" s="45">
        <v>1</v>
      </c>
      <c r="AF34" s="59"/>
      <c r="AG34" s="45"/>
      <c r="AH34" s="45"/>
      <c r="AI34" s="45">
        <v>1</v>
      </c>
      <c r="AJ34" s="45">
        <v>1</v>
      </c>
      <c r="AK34" s="59"/>
      <c r="AL34" s="45"/>
      <c r="AN34" s="2"/>
      <c r="AO34" s="2"/>
      <c r="AP34" s="2"/>
      <c r="AQ34" s="2"/>
      <c r="AR34" s="2"/>
      <c r="AV34" s="3"/>
      <c r="AW34" s="4"/>
      <c r="AX34" s="5"/>
      <c r="AY34" s="5"/>
      <c r="AZ34" s="5"/>
    </row>
    <row r="35" spans="2:52" ht="44.45" customHeight="1" x14ac:dyDescent="0.45">
      <c r="B35" s="52">
        <v>45015</v>
      </c>
      <c r="C35" s="53" t="s">
        <v>105</v>
      </c>
      <c r="D35" s="46"/>
      <c r="E35" s="45" t="s">
        <v>154</v>
      </c>
      <c r="F35" s="45"/>
      <c r="G35" s="45"/>
      <c r="H35" s="46"/>
      <c r="I35" s="46">
        <v>1</v>
      </c>
      <c r="J35" s="45">
        <v>5</v>
      </c>
      <c r="K35" s="54"/>
      <c r="L35" s="45"/>
      <c r="M35" s="56"/>
      <c r="N35" s="50"/>
      <c r="O35" s="50"/>
      <c r="P35" s="46"/>
      <c r="Q35" s="59"/>
      <c r="R35" s="45"/>
      <c r="S35" s="45">
        <v>1</v>
      </c>
      <c r="T35" s="45">
        <v>1</v>
      </c>
      <c r="U35" s="45"/>
      <c r="V35" s="45"/>
      <c r="W35" s="45"/>
      <c r="X35" s="56"/>
      <c r="Y35" s="59"/>
      <c r="Z35" s="45"/>
      <c r="AA35" s="45"/>
      <c r="AB35" s="45"/>
      <c r="AC35" s="45">
        <v>1</v>
      </c>
      <c r="AD35" s="45"/>
      <c r="AE35" s="45">
        <v>1</v>
      </c>
      <c r="AF35" s="59"/>
      <c r="AG35" s="45">
        <v>1</v>
      </c>
      <c r="AH35" s="45"/>
      <c r="AI35" s="45"/>
      <c r="AJ35" s="45"/>
      <c r="AK35" s="59"/>
      <c r="AL35" s="45"/>
      <c r="AN35" s="2"/>
      <c r="AO35" s="2"/>
      <c r="AP35" s="2"/>
      <c r="AQ35" s="2"/>
      <c r="AR35" s="2"/>
      <c r="AV35" s="3"/>
      <c r="AW35" s="4"/>
      <c r="AX35" s="5"/>
      <c r="AY35" s="5"/>
      <c r="AZ35" s="5"/>
    </row>
    <row r="36" spans="2:52" ht="44.45" customHeight="1" x14ac:dyDescent="0.45">
      <c r="B36" s="52">
        <v>45034</v>
      </c>
      <c r="C36" s="53" t="s">
        <v>41</v>
      </c>
      <c r="D36" s="46"/>
      <c r="E36" s="45" t="s">
        <v>154</v>
      </c>
      <c r="F36" s="45"/>
      <c r="G36" s="45"/>
      <c r="H36" s="46"/>
      <c r="I36" s="46">
        <v>1</v>
      </c>
      <c r="J36" s="45">
        <v>13</v>
      </c>
      <c r="K36" s="54"/>
      <c r="L36" s="45"/>
      <c r="M36" s="56"/>
      <c r="N36" s="50"/>
      <c r="O36" s="50"/>
      <c r="P36" s="46"/>
      <c r="Q36" s="59"/>
      <c r="R36" s="45"/>
      <c r="S36" s="45">
        <v>1</v>
      </c>
      <c r="T36" s="45"/>
      <c r="U36" s="45"/>
      <c r="V36" s="45">
        <v>1</v>
      </c>
      <c r="W36" s="45"/>
      <c r="X36" s="56"/>
      <c r="Y36" s="59"/>
      <c r="Z36" s="45"/>
      <c r="AA36" s="45"/>
      <c r="AB36" s="45"/>
      <c r="AC36" s="45"/>
      <c r="AD36" s="45">
        <v>1</v>
      </c>
      <c r="AE36" s="45"/>
      <c r="AF36" s="59"/>
      <c r="AG36" s="45"/>
      <c r="AH36" s="45"/>
      <c r="AI36" s="45"/>
      <c r="AJ36" s="45"/>
      <c r="AK36" s="59"/>
      <c r="AL36" s="45"/>
      <c r="AN36" s="2"/>
      <c r="AO36" s="2"/>
      <c r="AP36" s="2"/>
      <c r="AQ36" s="2"/>
      <c r="AR36" s="2"/>
      <c r="AV36" s="3"/>
      <c r="AW36" s="4"/>
      <c r="AX36" s="5"/>
      <c r="AY36" s="5"/>
      <c r="AZ36" s="5"/>
    </row>
    <row r="37" spans="2:52" ht="44.45" customHeight="1" x14ac:dyDescent="0.45">
      <c r="B37" s="52">
        <v>45061</v>
      </c>
      <c r="C37" s="53" t="s">
        <v>113</v>
      </c>
      <c r="D37" s="46"/>
      <c r="E37" s="45" t="s">
        <v>153</v>
      </c>
      <c r="F37" s="45"/>
      <c r="G37" s="45"/>
      <c r="H37" s="46"/>
      <c r="I37" s="46"/>
      <c r="J37" s="45"/>
      <c r="K37" s="54">
        <v>1</v>
      </c>
      <c r="L37" s="45"/>
      <c r="M37" s="56"/>
      <c r="N37" s="50"/>
      <c r="O37" s="50"/>
      <c r="P37" s="46"/>
      <c r="Q37" s="59"/>
      <c r="R37" s="45"/>
      <c r="S37" s="45"/>
      <c r="T37" s="45"/>
      <c r="U37" s="45"/>
      <c r="V37" s="45"/>
      <c r="W37" s="45"/>
      <c r="X37" s="56"/>
      <c r="Y37" s="59"/>
      <c r="Z37" s="45"/>
      <c r="AA37" s="45"/>
      <c r="AB37" s="45"/>
      <c r="AC37" s="45">
        <v>1</v>
      </c>
      <c r="AD37" s="45">
        <v>1</v>
      </c>
      <c r="AE37" s="45"/>
      <c r="AF37" s="59"/>
      <c r="AG37" s="45"/>
      <c r="AH37" s="45"/>
      <c r="AI37" s="45"/>
      <c r="AJ37" s="45">
        <v>1</v>
      </c>
      <c r="AK37" s="59"/>
      <c r="AL37" s="45"/>
      <c r="AN37" s="2"/>
      <c r="AO37" s="2"/>
      <c r="AP37" s="2"/>
      <c r="AQ37" s="2"/>
      <c r="AR37" s="2"/>
      <c r="AV37" s="3"/>
      <c r="AW37" s="4"/>
      <c r="AX37" s="5"/>
      <c r="AY37" s="5"/>
      <c r="AZ37" s="5"/>
    </row>
    <row r="38" spans="2:52" ht="44.45" customHeight="1" x14ac:dyDescent="0.45">
      <c r="B38" s="52">
        <v>45089</v>
      </c>
      <c r="C38" s="53" t="s">
        <v>119</v>
      </c>
      <c r="D38" s="46"/>
      <c r="E38" s="45" t="s">
        <v>155</v>
      </c>
      <c r="F38" s="45"/>
      <c r="G38" s="45"/>
      <c r="H38" s="46"/>
      <c r="I38" s="46">
        <v>1</v>
      </c>
      <c r="J38" s="45">
        <v>27</v>
      </c>
      <c r="K38" s="54"/>
      <c r="L38" s="45"/>
      <c r="M38" s="56"/>
      <c r="N38" s="50"/>
      <c r="O38" s="50"/>
      <c r="P38" s="46"/>
      <c r="Q38" s="59"/>
      <c r="R38" s="45"/>
      <c r="S38" s="45"/>
      <c r="T38" s="45"/>
      <c r="U38" s="45">
        <v>1</v>
      </c>
      <c r="V38" s="45"/>
      <c r="W38" s="45"/>
      <c r="X38" s="56"/>
      <c r="Y38" s="59"/>
      <c r="Z38" s="45">
        <v>1</v>
      </c>
      <c r="AA38" s="45"/>
      <c r="AB38" s="45"/>
      <c r="AC38" s="45"/>
      <c r="AD38" s="45"/>
      <c r="AE38" s="45"/>
      <c r="AF38" s="59"/>
      <c r="AG38" s="45"/>
      <c r="AH38" s="45">
        <v>1</v>
      </c>
      <c r="AI38" s="45"/>
      <c r="AJ38" s="45"/>
      <c r="AK38" s="59"/>
      <c r="AL38" s="45"/>
      <c r="AN38" s="2"/>
      <c r="AO38" s="2"/>
      <c r="AP38" s="2"/>
      <c r="AQ38" s="2"/>
      <c r="AR38" s="2"/>
      <c r="AV38" s="3"/>
      <c r="AW38" s="4"/>
      <c r="AX38" s="5"/>
      <c r="AY38" s="5"/>
      <c r="AZ38" s="5"/>
    </row>
    <row r="39" spans="2:52" ht="44.45" customHeight="1" x14ac:dyDescent="0.45">
      <c r="B39" s="52">
        <v>45100</v>
      </c>
      <c r="C39" s="53" t="s">
        <v>112</v>
      </c>
      <c r="D39" s="46"/>
      <c r="E39" s="45" t="s">
        <v>154</v>
      </c>
      <c r="F39" s="45"/>
      <c r="G39" s="45"/>
      <c r="H39" s="46"/>
      <c r="I39" s="46">
        <v>1</v>
      </c>
      <c r="J39" s="45">
        <v>2</v>
      </c>
      <c r="K39" s="54"/>
      <c r="L39" s="45"/>
      <c r="M39" s="56"/>
      <c r="N39" s="50"/>
      <c r="O39" s="50"/>
      <c r="P39" s="46"/>
      <c r="Q39" s="59"/>
      <c r="R39" s="45"/>
      <c r="S39" s="45"/>
      <c r="T39" s="45"/>
      <c r="U39" s="45"/>
      <c r="V39" s="45">
        <v>1</v>
      </c>
      <c r="W39" s="45"/>
      <c r="X39" s="56"/>
      <c r="Y39" s="59"/>
      <c r="Z39" s="45"/>
      <c r="AA39" s="45"/>
      <c r="AB39" s="45"/>
      <c r="AC39" s="45"/>
      <c r="AD39" s="45"/>
      <c r="AE39" s="45">
        <v>1</v>
      </c>
      <c r="AF39" s="59"/>
      <c r="AG39" s="45"/>
      <c r="AH39" s="45"/>
      <c r="AI39" s="45"/>
      <c r="AJ39" s="45"/>
      <c r="AK39" s="59"/>
      <c r="AL39" s="45"/>
      <c r="AN39" s="2"/>
      <c r="AO39" s="2"/>
      <c r="AP39" s="2"/>
      <c r="AQ39" s="2"/>
      <c r="AR39" s="2"/>
      <c r="AV39" s="3"/>
      <c r="AW39" s="4"/>
      <c r="AX39" s="5"/>
      <c r="AY39" s="5"/>
      <c r="AZ39" s="5"/>
    </row>
    <row r="40" spans="2:52" ht="44.45" customHeight="1" x14ac:dyDescent="0.45">
      <c r="B40" s="52">
        <v>45148</v>
      </c>
      <c r="C40" s="53" t="s">
        <v>114</v>
      </c>
      <c r="D40" s="46"/>
      <c r="E40" s="45" t="s">
        <v>155</v>
      </c>
      <c r="F40" s="45"/>
      <c r="G40" s="45"/>
      <c r="H40" s="46"/>
      <c r="I40" s="46">
        <v>1</v>
      </c>
      <c r="J40" s="45">
        <v>60</v>
      </c>
      <c r="K40" s="60"/>
      <c r="L40" s="45"/>
      <c r="M40" s="56"/>
      <c r="N40" s="50"/>
      <c r="O40" s="50"/>
      <c r="P40" s="46"/>
      <c r="Q40" s="59"/>
      <c r="R40" s="45"/>
      <c r="S40" s="45"/>
      <c r="T40" s="45"/>
      <c r="U40" s="45">
        <v>1</v>
      </c>
      <c r="V40" s="45"/>
      <c r="W40" s="45"/>
      <c r="X40" s="56"/>
      <c r="Y40" s="59"/>
      <c r="Z40" s="45"/>
      <c r="AA40" s="45"/>
      <c r="AB40" s="45"/>
      <c r="AC40" s="45"/>
      <c r="AD40" s="45"/>
      <c r="AE40" s="45">
        <v>1</v>
      </c>
      <c r="AF40" s="59"/>
      <c r="AG40" s="45"/>
      <c r="AH40" s="45"/>
      <c r="AI40" s="45"/>
      <c r="AJ40" s="45"/>
      <c r="AK40" s="59"/>
      <c r="AL40" s="45"/>
      <c r="AN40" s="2"/>
      <c r="AO40" s="2"/>
      <c r="AP40" s="2"/>
      <c r="AQ40" s="2"/>
      <c r="AR40" s="2"/>
      <c r="AV40" s="3"/>
      <c r="AW40" s="4"/>
      <c r="AX40" s="5"/>
      <c r="AY40" s="5"/>
      <c r="AZ40" s="5"/>
    </row>
    <row r="41" spans="2:52" ht="44.45" customHeight="1" x14ac:dyDescent="0.45">
      <c r="B41" s="52">
        <v>45201</v>
      </c>
      <c r="C41" s="53" t="s">
        <v>120</v>
      </c>
      <c r="D41" s="46"/>
      <c r="E41" s="45" t="s">
        <v>155</v>
      </c>
      <c r="F41" s="45"/>
      <c r="G41" s="45"/>
      <c r="H41" s="46"/>
      <c r="I41" s="46">
        <v>1</v>
      </c>
      <c r="J41" s="45">
        <v>6</v>
      </c>
      <c r="K41" s="60"/>
      <c r="L41" s="45"/>
      <c r="M41" s="56"/>
      <c r="N41" s="50"/>
      <c r="O41" s="50"/>
      <c r="P41" s="46"/>
      <c r="Q41" s="59"/>
      <c r="R41" s="45"/>
      <c r="S41" s="45">
        <v>1</v>
      </c>
      <c r="T41" s="45">
        <v>1</v>
      </c>
      <c r="U41" s="45">
        <v>1</v>
      </c>
      <c r="V41" s="45"/>
      <c r="W41" s="45"/>
      <c r="X41" s="56"/>
      <c r="Y41" s="59">
        <v>1</v>
      </c>
      <c r="Z41" s="45"/>
      <c r="AA41" s="45"/>
      <c r="AB41" s="45"/>
      <c r="AC41" s="45"/>
      <c r="AD41" s="45"/>
      <c r="AE41" s="45"/>
      <c r="AF41" s="59"/>
      <c r="AG41" s="45"/>
      <c r="AH41" s="45"/>
      <c r="AI41" s="45"/>
      <c r="AJ41" s="45"/>
      <c r="AK41" s="59"/>
      <c r="AL41" s="45"/>
      <c r="AN41" s="2"/>
      <c r="AO41" s="2"/>
      <c r="AP41" s="2"/>
      <c r="AQ41" s="2"/>
      <c r="AR41" s="2"/>
      <c r="AV41" s="3"/>
      <c r="AW41" s="4"/>
      <c r="AX41" s="5"/>
      <c r="AY41" s="5"/>
      <c r="AZ41" s="5"/>
    </row>
    <row r="42" spans="2:52" ht="44.45" customHeight="1" x14ac:dyDescent="0.45">
      <c r="B42" s="52">
        <v>45201</v>
      </c>
      <c r="C42" s="53" t="s">
        <v>39</v>
      </c>
      <c r="D42" s="46"/>
      <c r="E42" s="45" t="s">
        <v>154</v>
      </c>
      <c r="F42" s="45"/>
      <c r="G42" s="45"/>
      <c r="H42" s="46"/>
      <c r="I42" s="46"/>
      <c r="J42" s="45"/>
      <c r="K42" s="60">
        <v>1</v>
      </c>
      <c r="L42" s="45"/>
      <c r="M42" s="56"/>
      <c r="N42" s="50"/>
      <c r="O42" s="50"/>
      <c r="P42" s="46"/>
      <c r="Q42" s="59"/>
      <c r="R42" s="45"/>
      <c r="S42" s="45"/>
      <c r="T42" s="45">
        <v>1</v>
      </c>
      <c r="U42" s="45"/>
      <c r="V42" s="45"/>
      <c r="W42" s="45"/>
      <c r="X42" s="56">
        <v>1</v>
      </c>
      <c r="Y42" s="59"/>
      <c r="Z42" s="45"/>
      <c r="AA42" s="45"/>
      <c r="AB42" s="45"/>
      <c r="AC42" s="45"/>
      <c r="AD42" s="45"/>
      <c r="AE42" s="45"/>
      <c r="AF42" s="59"/>
      <c r="AG42" s="45"/>
      <c r="AH42" s="45"/>
      <c r="AI42" s="45"/>
      <c r="AJ42" s="45"/>
      <c r="AK42" s="59"/>
      <c r="AL42" s="45"/>
      <c r="AN42" s="2"/>
      <c r="AO42" s="2"/>
      <c r="AP42" s="2"/>
      <c r="AQ42" s="2"/>
      <c r="AR42" s="2"/>
      <c r="AV42" s="3"/>
      <c r="AW42" s="4"/>
      <c r="AX42" s="5"/>
      <c r="AY42" s="5"/>
      <c r="AZ42" s="5"/>
    </row>
    <row r="43" spans="2:52" ht="44.45" customHeight="1" x14ac:dyDescent="0.45">
      <c r="B43" s="52">
        <v>45216</v>
      </c>
      <c r="C43" s="53" t="s">
        <v>115</v>
      </c>
      <c r="D43" s="46"/>
      <c r="E43" s="45" t="s">
        <v>155</v>
      </c>
      <c r="F43" s="45"/>
      <c r="G43" s="45"/>
      <c r="H43" s="46"/>
      <c r="I43" s="46">
        <v>1</v>
      </c>
      <c r="J43" s="45">
        <v>4</v>
      </c>
      <c r="K43" s="54"/>
      <c r="L43" s="45"/>
      <c r="M43" s="56"/>
      <c r="N43" s="50"/>
      <c r="O43" s="50"/>
      <c r="P43" s="46"/>
      <c r="Q43" s="59"/>
      <c r="R43" s="45"/>
      <c r="S43" s="45"/>
      <c r="T43" s="45"/>
      <c r="U43" s="45"/>
      <c r="V43" s="45"/>
      <c r="W43" s="45"/>
      <c r="X43" s="56"/>
      <c r="Y43" s="59"/>
      <c r="Z43" s="45"/>
      <c r="AA43" s="45"/>
      <c r="AB43" s="45"/>
      <c r="AC43" s="45"/>
      <c r="AD43" s="45"/>
      <c r="AE43" s="45"/>
      <c r="AF43" s="59"/>
      <c r="AG43" s="45"/>
      <c r="AH43" s="45"/>
      <c r="AI43" s="45"/>
      <c r="AJ43" s="45"/>
      <c r="AK43" s="59"/>
      <c r="AL43" s="45"/>
      <c r="AN43" s="2"/>
      <c r="AO43" s="2"/>
      <c r="AP43" s="2"/>
      <c r="AQ43" s="2"/>
      <c r="AR43" s="2"/>
      <c r="AV43" s="3"/>
      <c r="AW43" s="4"/>
      <c r="AX43" s="5"/>
      <c r="AY43" s="5"/>
      <c r="AZ43" s="5"/>
    </row>
    <row r="44" spans="2:52" ht="44.45" customHeight="1" x14ac:dyDescent="0.45">
      <c r="B44" s="52">
        <v>45232</v>
      </c>
      <c r="C44" s="53" t="s">
        <v>116</v>
      </c>
      <c r="D44" s="46"/>
      <c r="E44" s="45" t="s">
        <v>153</v>
      </c>
      <c r="F44" s="45"/>
      <c r="G44" s="45"/>
      <c r="H44" s="46"/>
      <c r="I44" s="46">
        <v>1</v>
      </c>
      <c r="J44" s="45">
        <v>19</v>
      </c>
      <c r="K44" s="60"/>
      <c r="L44" s="45"/>
      <c r="M44" s="56"/>
      <c r="N44" s="50"/>
      <c r="O44" s="50"/>
      <c r="P44" s="46"/>
      <c r="Q44" s="59"/>
      <c r="R44" s="45"/>
      <c r="S44" s="45"/>
      <c r="T44" s="45"/>
      <c r="U44" s="45">
        <v>1</v>
      </c>
      <c r="V44" s="45"/>
      <c r="W44" s="45"/>
      <c r="X44" s="56"/>
      <c r="Y44" s="59"/>
      <c r="Z44" s="45"/>
      <c r="AA44" s="45"/>
      <c r="AB44" s="45">
        <v>1</v>
      </c>
      <c r="AC44" s="45"/>
      <c r="AD44" s="45"/>
      <c r="AE44" s="45"/>
      <c r="AF44" s="59"/>
      <c r="AG44" s="45"/>
      <c r="AH44" s="45"/>
      <c r="AI44" s="45"/>
      <c r="AJ44" s="45"/>
      <c r="AK44" s="59"/>
      <c r="AL44" s="45"/>
      <c r="AN44" s="2"/>
      <c r="AO44" s="2"/>
      <c r="AP44" s="2"/>
      <c r="AQ44" s="2"/>
      <c r="AR44" s="2"/>
      <c r="AV44" s="3"/>
      <c r="AW44" s="4"/>
      <c r="AX44" s="5"/>
      <c r="AY44" s="5"/>
      <c r="AZ44" s="5"/>
    </row>
    <row r="45" spans="2:52" ht="44.45" customHeight="1" x14ac:dyDescent="0.45">
      <c r="B45" s="52">
        <v>45253</v>
      </c>
      <c r="C45" s="53" t="s">
        <v>118</v>
      </c>
      <c r="D45" s="46"/>
      <c r="E45" s="45" t="s">
        <v>153</v>
      </c>
      <c r="F45" s="45"/>
      <c r="G45" s="45"/>
      <c r="H45" s="46"/>
      <c r="I45" s="46">
        <v>1</v>
      </c>
      <c r="J45" s="45">
        <v>6</v>
      </c>
      <c r="K45" s="60"/>
      <c r="L45" s="45"/>
      <c r="M45" s="56"/>
      <c r="N45" s="50"/>
      <c r="O45" s="50"/>
      <c r="P45" s="46"/>
      <c r="Q45" s="59"/>
      <c r="R45" s="45"/>
      <c r="S45" s="45"/>
      <c r="T45" s="45"/>
      <c r="U45" s="45"/>
      <c r="V45" s="45">
        <v>1</v>
      </c>
      <c r="W45" s="45"/>
      <c r="X45" s="56"/>
      <c r="Y45" s="59">
        <v>1</v>
      </c>
      <c r="Z45" s="45"/>
      <c r="AA45" s="45"/>
      <c r="AB45" s="45"/>
      <c r="AC45" s="45"/>
      <c r="AD45" s="45"/>
      <c r="AE45" s="45"/>
      <c r="AF45" s="59"/>
      <c r="AG45" s="45"/>
      <c r="AH45" s="45"/>
      <c r="AI45" s="45"/>
      <c r="AJ45" s="45"/>
      <c r="AK45" s="59"/>
      <c r="AL45" s="45"/>
      <c r="AN45" s="2"/>
      <c r="AO45" s="2"/>
      <c r="AP45" s="2"/>
      <c r="AQ45" s="2"/>
      <c r="AR45" s="2"/>
      <c r="AV45" s="3"/>
      <c r="AW45" s="4"/>
      <c r="AX45" s="5"/>
      <c r="AY45" s="5"/>
      <c r="AZ45" s="5"/>
    </row>
    <row r="46" spans="2:52" ht="44.45" customHeight="1" x14ac:dyDescent="0.45">
      <c r="B46" s="52">
        <v>45267</v>
      </c>
      <c r="C46" s="53" t="s">
        <v>121</v>
      </c>
      <c r="D46" s="46"/>
      <c r="E46" s="45" t="s">
        <v>153</v>
      </c>
      <c r="F46" s="45"/>
      <c r="G46" s="45"/>
      <c r="H46" s="46"/>
      <c r="I46" s="46">
        <v>1</v>
      </c>
      <c r="J46" s="45">
        <v>1</v>
      </c>
      <c r="K46" s="60"/>
      <c r="L46" s="45"/>
      <c r="M46" s="56"/>
      <c r="N46" s="50"/>
      <c r="O46" s="50"/>
      <c r="P46" s="46"/>
      <c r="Q46" s="59">
        <v>1</v>
      </c>
      <c r="R46" s="45"/>
      <c r="S46" s="45">
        <v>1</v>
      </c>
      <c r="T46" s="45"/>
      <c r="U46" s="45"/>
      <c r="V46" s="45"/>
      <c r="W46" s="45"/>
      <c r="X46" s="56"/>
      <c r="Y46" s="59">
        <v>1</v>
      </c>
      <c r="Z46" s="45"/>
      <c r="AA46" s="45"/>
      <c r="AB46" s="45"/>
      <c r="AC46" s="45"/>
      <c r="AD46" s="45"/>
      <c r="AE46" s="45"/>
      <c r="AF46" s="59"/>
      <c r="AG46" s="45"/>
      <c r="AH46" s="45"/>
      <c r="AI46" s="45"/>
      <c r="AJ46" s="45"/>
      <c r="AK46" s="59"/>
      <c r="AL46" s="45"/>
      <c r="AN46" s="2"/>
      <c r="AO46" s="2"/>
      <c r="AP46" s="2"/>
      <c r="AQ46" s="2"/>
      <c r="AR46" s="2"/>
      <c r="AV46" s="3"/>
      <c r="AW46" s="4"/>
      <c r="AX46" s="5"/>
      <c r="AY46" s="5"/>
      <c r="AZ46" s="5"/>
    </row>
    <row r="47" spans="2:52" ht="44.45" customHeight="1" x14ac:dyDescent="0.45">
      <c r="B47" s="52">
        <v>45272</v>
      </c>
      <c r="C47" s="53" t="s">
        <v>117</v>
      </c>
      <c r="D47" s="46"/>
      <c r="E47" s="45" t="s">
        <v>154</v>
      </c>
      <c r="F47" s="46"/>
      <c r="G47" s="45"/>
      <c r="H47" s="46"/>
      <c r="I47" s="46"/>
      <c r="J47" s="45"/>
      <c r="K47" s="54">
        <v>1</v>
      </c>
      <c r="L47" s="45"/>
      <c r="M47" s="56"/>
      <c r="N47" s="50"/>
      <c r="O47" s="50"/>
      <c r="P47" s="46"/>
      <c r="Q47" s="59"/>
      <c r="R47" s="45"/>
      <c r="S47" s="45"/>
      <c r="T47" s="45"/>
      <c r="U47" s="45">
        <v>1</v>
      </c>
      <c r="V47" s="45"/>
      <c r="W47" s="45"/>
      <c r="X47" s="56"/>
      <c r="Y47" s="59"/>
      <c r="Z47" s="45"/>
      <c r="AA47" s="45"/>
      <c r="AB47" s="45"/>
      <c r="AC47" s="45">
        <v>1</v>
      </c>
      <c r="AD47" s="45"/>
      <c r="AE47" s="45"/>
      <c r="AF47" s="59"/>
      <c r="AG47" s="45"/>
      <c r="AH47" s="45">
        <v>1</v>
      </c>
      <c r="AI47" s="45"/>
      <c r="AJ47" s="45"/>
      <c r="AK47" s="59"/>
      <c r="AL47" s="45"/>
      <c r="AN47" s="2"/>
      <c r="AO47" s="2"/>
      <c r="AP47" s="2"/>
      <c r="AQ47" s="2"/>
      <c r="AR47" s="2"/>
      <c r="AV47" s="3"/>
      <c r="AW47" s="4"/>
      <c r="AX47" s="5"/>
      <c r="AY47" s="5"/>
      <c r="AZ47" s="5"/>
    </row>
    <row r="48" spans="2:52" ht="48.75" customHeight="1" x14ac:dyDescent="0.45">
      <c r="B48" s="52">
        <v>45293</v>
      </c>
      <c r="C48" s="53" t="s">
        <v>128</v>
      </c>
      <c r="D48" s="46"/>
      <c r="E48" s="45" t="s">
        <v>153</v>
      </c>
      <c r="F48" s="46"/>
      <c r="G48" s="45"/>
      <c r="H48" s="46"/>
      <c r="I48" s="46">
        <v>1</v>
      </c>
      <c r="J48" s="45">
        <v>409</v>
      </c>
      <c r="K48" s="54"/>
      <c r="L48" s="45"/>
      <c r="M48" s="56"/>
      <c r="N48" s="50"/>
      <c r="O48" s="50"/>
      <c r="P48" s="46"/>
      <c r="Q48" s="59"/>
      <c r="R48" s="45"/>
      <c r="S48" s="45">
        <v>1</v>
      </c>
      <c r="T48" s="45"/>
      <c r="U48" s="45"/>
      <c r="V48" s="45"/>
      <c r="W48" s="45"/>
      <c r="X48" s="56"/>
      <c r="Y48" s="59"/>
      <c r="Z48" s="45"/>
      <c r="AA48" s="45"/>
      <c r="AB48" s="45">
        <v>1</v>
      </c>
      <c r="AC48" s="45"/>
      <c r="AD48" s="45"/>
      <c r="AE48" s="45"/>
      <c r="AF48" s="59"/>
      <c r="AG48" s="45"/>
      <c r="AH48" s="45"/>
      <c r="AI48" s="45"/>
      <c r="AJ48" s="45"/>
      <c r="AK48" s="59"/>
      <c r="AL48" s="45"/>
      <c r="AN48" s="2"/>
      <c r="AO48" s="3"/>
      <c r="AP48" s="4"/>
      <c r="AS48" s="5"/>
    </row>
    <row r="49" spans="2:45" ht="42.75" customHeight="1" x14ac:dyDescent="0.45">
      <c r="B49" s="52">
        <v>45322</v>
      </c>
      <c r="C49" s="53" t="s">
        <v>129</v>
      </c>
      <c r="D49" s="46"/>
      <c r="E49" s="45" t="s">
        <v>155</v>
      </c>
      <c r="F49" s="45"/>
      <c r="G49" s="45"/>
      <c r="H49" s="46"/>
      <c r="I49" s="46">
        <v>32</v>
      </c>
      <c r="J49" s="45"/>
      <c r="K49" s="54"/>
      <c r="L49" s="45"/>
      <c r="M49" s="56">
        <v>1</v>
      </c>
      <c r="N49" s="50"/>
      <c r="O49" s="50"/>
      <c r="P49" s="46"/>
      <c r="Q49" s="59"/>
      <c r="R49" s="45">
        <v>1</v>
      </c>
      <c r="S49" s="45"/>
      <c r="T49" s="45"/>
      <c r="U49" s="45"/>
      <c r="V49" s="45"/>
      <c r="W49" s="45"/>
      <c r="X49" s="56"/>
      <c r="Y49" s="59">
        <v>1</v>
      </c>
      <c r="Z49" s="45"/>
      <c r="AA49" s="45"/>
      <c r="AB49" s="45"/>
      <c r="AC49" s="45">
        <v>1</v>
      </c>
      <c r="AD49" s="45"/>
      <c r="AE49" s="45"/>
      <c r="AF49" s="59"/>
      <c r="AG49" s="45"/>
      <c r="AH49" s="45"/>
      <c r="AI49" s="45"/>
      <c r="AJ49" s="45"/>
      <c r="AK49" s="59"/>
      <c r="AL49" s="45"/>
      <c r="AN49" s="2"/>
      <c r="AO49" s="3"/>
      <c r="AP49" s="4"/>
      <c r="AS49" s="5"/>
    </row>
    <row r="50" spans="2:45" ht="51.75" customHeight="1" x14ac:dyDescent="0.45">
      <c r="B50" s="52">
        <v>45343</v>
      </c>
      <c r="C50" s="53" t="s">
        <v>55</v>
      </c>
      <c r="D50" s="46"/>
      <c r="E50" s="45" t="s">
        <v>154</v>
      </c>
      <c r="F50" s="45"/>
      <c r="G50" s="45"/>
      <c r="H50" s="46"/>
      <c r="I50" s="46"/>
      <c r="J50" s="45"/>
      <c r="K50" s="54">
        <v>1</v>
      </c>
      <c r="L50" s="45"/>
      <c r="M50" s="56"/>
      <c r="N50" s="50"/>
      <c r="O50" s="50"/>
      <c r="P50" s="46"/>
      <c r="Q50" s="59"/>
      <c r="R50" s="45"/>
      <c r="S50" s="45">
        <v>1</v>
      </c>
      <c r="T50" s="45"/>
      <c r="U50" s="45"/>
      <c r="V50" s="45"/>
      <c r="W50" s="45"/>
      <c r="X50" s="56"/>
      <c r="Y50" s="59"/>
      <c r="Z50" s="45">
        <v>1</v>
      </c>
      <c r="AA50" s="45">
        <v>1</v>
      </c>
      <c r="AB50" s="45"/>
      <c r="AC50" s="45"/>
      <c r="AD50" s="45">
        <v>1</v>
      </c>
      <c r="AE50" s="45"/>
      <c r="AF50" s="59"/>
      <c r="AG50" s="45"/>
      <c r="AH50" s="45"/>
      <c r="AI50" s="45">
        <v>1</v>
      </c>
      <c r="AJ50" s="45"/>
      <c r="AK50" s="59"/>
      <c r="AL50" s="45"/>
      <c r="AN50" s="2"/>
      <c r="AO50" s="3"/>
      <c r="AP50" s="4"/>
      <c r="AS50" s="5"/>
    </row>
    <row r="51" spans="2:45" ht="51.75" customHeight="1" x14ac:dyDescent="0.45">
      <c r="B51" s="52">
        <v>45357</v>
      </c>
      <c r="C51" s="53" t="s">
        <v>114</v>
      </c>
      <c r="D51" s="46"/>
      <c r="E51" s="45" t="s">
        <v>155</v>
      </c>
      <c r="F51" s="45"/>
      <c r="G51" s="45"/>
      <c r="H51" s="46"/>
      <c r="I51" s="46">
        <v>1</v>
      </c>
      <c r="J51" s="45">
        <v>4</v>
      </c>
      <c r="K51" s="54"/>
      <c r="L51" s="45"/>
      <c r="M51" s="56"/>
      <c r="N51" s="50"/>
      <c r="O51" s="50"/>
      <c r="P51" s="46">
        <v>1</v>
      </c>
      <c r="Q51" s="59"/>
      <c r="R51" s="45"/>
      <c r="S51" s="45"/>
      <c r="T51" s="45"/>
      <c r="U51" s="45"/>
      <c r="V51" s="45"/>
      <c r="W51" s="45"/>
      <c r="X51" s="56"/>
      <c r="Y51" s="59">
        <v>1</v>
      </c>
      <c r="Z51" s="45"/>
      <c r="AA51" s="45"/>
      <c r="AB51" s="45"/>
      <c r="AC51" s="45"/>
      <c r="AD51" s="45"/>
      <c r="AE51" s="45"/>
      <c r="AF51" s="59"/>
      <c r="AG51" s="45"/>
      <c r="AH51" s="45"/>
      <c r="AI51" s="45"/>
      <c r="AJ51" s="45"/>
      <c r="AK51" s="59"/>
      <c r="AL51" s="45"/>
      <c r="AN51" s="2"/>
      <c r="AO51" s="3"/>
      <c r="AP51" s="4"/>
      <c r="AS51" s="5"/>
    </row>
    <row r="52" spans="2:45" ht="51.75" customHeight="1" x14ac:dyDescent="0.45">
      <c r="B52" s="52">
        <v>45374</v>
      </c>
      <c r="C52" s="53" t="s">
        <v>107</v>
      </c>
      <c r="D52" s="46"/>
      <c r="E52" s="45" t="s">
        <v>155</v>
      </c>
      <c r="F52" s="45"/>
      <c r="G52" s="45"/>
      <c r="H52" s="46"/>
      <c r="I52" s="46"/>
      <c r="J52" s="45"/>
      <c r="K52" s="54">
        <v>1</v>
      </c>
      <c r="L52" s="45"/>
      <c r="M52" s="56"/>
      <c r="N52" s="50"/>
      <c r="O52" s="50"/>
      <c r="P52" s="46"/>
      <c r="Q52" s="59"/>
      <c r="R52" s="45">
        <v>1</v>
      </c>
      <c r="S52" s="45"/>
      <c r="T52" s="45"/>
      <c r="U52" s="45"/>
      <c r="V52" s="45"/>
      <c r="W52" s="45"/>
      <c r="X52" s="56"/>
      <c r="Y52" s="59"/>
      <c r="Z52" s="45"/>
      <c r="AA52" s="45"/>
      <c r="AB52" s="45">
        <v>1</v>
      </c>
      <c r="AC52" s="45">
        <v>1</v>
      </c>
      <c r="AD52" s="45"/>
      <c r="AE52" s="45"/>
      <c r="AF52" s="59"/>
      <c r="AG52" s="45"/>
      <c r="AH52" s="45"/>
      <c r="AI52" s="45"/>
      <c r="AJ52" s="45"/>
      <c r="AK52" s="59"/>
      <c r="AL52" s="45"/>
      <c r="AN52" s="2"/>
      <c r="AO52" s="3"/>
      <c r="AP52" s="4"/>
      <c r="AS52" s="5"/>
    </row>
    <row r="53" spans="2:45" ht="51.75" customHeight="1" x14ac:dyDescent="0.45">
      <c r="B53" s="52">
        <v>45380</v>
      </c>
      <c r="C53" s="53" t="s">
        <v>42</v>
      </c>
      <c r="D53" s="46"/>
      <c r="E53" s="45" t="s">
        <v>155</v>
      </c>
      <c r="F53" s="45"/>
      <c r="G53" s="45"/>
      <c r="H53" s="46"/>
      <c r="I53" s="46"/>
      <c r="J53" s="45"/>
      <c r="K53" s="54"/>
      <c r="L53" s="45"/>
      <c r="M53" s="56">
        <v>1</v>
      </c>
      <c r="N53" s="50"/>
      <c r="O53" s="50"/>
      <c r="P53" s="46"/>
      <c r="Q53" s="59">
        <v>1</v>
      </c>
      <c r="R53" s="45"/>
      <c r="S53" s="45"/>
      <c r="T53" s="45"/>
      <c r="U53" s="45"/>
      <c r="V53" s="45"/>
      <c r="W53" s="45"/>
      <c r="X53" s="56"/>
      <c r="Y53" s="59">
        <v>1</v>
      </c>
      <c r="Z53" s="45"/>
      <c r="AA53" s="45"/>
      <c r="AB53" s="45"/>
      <c r="AC53" s="45"/>
      <c r="AD53" s="45"/>
      <c r="AE53" s="45"/>
      <c r="AF53" s="59"/>
      <c r="AG53" s="45"/>
      <c r="AH53" s="45"/>
      <c r="AI53" s="45"/>
      <c r="AJ53" s="45"/>
      <c r="AK53" s="59"/>
      <c r="AL53" s="45"/>
      <c r="AN53" s="2"/>
      <c r="AO53" s="3"/>
      <c r="AP53" s="4"/>
      <c r="AS53" s="5"/>
    </row>
    <row r="54" spans="2:45" ht="51.75" customHeight="1" x14ac:dyDescent="0.45">
      <c r="B54" s="52">
        <v>45387</v>
      </c>
      <c r="C54" s="53" t="s">
        <v>132</v>
      </c>
      <c r="D54" s="46"/>
      <c r="E54" s="45" t="s">
        <v>154</v>
      </c>
      <c r="F54" s="45"/>
      <c r="G54" s="45"/>
      <c r="H54" s="46"/>
      <c r="I54" s="46">
        <v>1</v>
      </c>
      <c r="J54" s="45">
        <v>270</v>
      </c>
      <c r="K54" s="54"/>
      <c r="L54" s="45"/>
      <c r="M54" s="56"/>
      <c r="N54" s="50"/>
      <c r="O54" s="50"/>
      <c r="P54" s="46"/>
      <c r="Q54" s="59"/>
      <c r="R54" s="45"/>
      <c r="S54" s="45"/>
      <c r="T54" s="45"/>
      <c r="U54" s="45"/>
      <c r="V54" s="45">
        <v>1</v>
      </c>
      <c r="W54" s="45"/>
      <c r="X54" s="56"/>
      <c r="Y54" s="59">
        <v>1</v>
      </c>
      <c r="Z54" s="45"/>
      <c r="AA54" s="45"/>
      <c r="AB54" s="45">
        <v>1</v>
      </c>
      <c r="AC54" s="45"/>
      <c r="AD54" s="45"/>
      <c r="AE54" s="45"/>
      <c r="AF54" s="59"/>
      <c r="AG54" s="45"/>
      <c r="AH54" s="45"/>
      <c r="AI54" s="45"/>
      <c r="AJ54" s="45"/>
      <c r="AK54" s="59"/>
      <c r="AL54" s="45"/>
      <c r="AN54" s="2"/>
      <c r="AO54" s="3"/>
      <c r="AP54" s="4"/>
      <c r="AS54" s="5"/>
    </row>
    <row r="55" spans="2:45" ht="51.75" customHeight="1" x14ac:dyDescent="0.45">
      <c r="B55" s="52">
        <v>45397</v>
      </c>
      <c r="C55" s="53" t="s">
        <v>133</v>
      </c>
      <c r="D55" s="46"/>
      <c r="E55" s="45" t="s">
        <v>156</v>
      </c>
      <c r="F55" s="46"/>
      <c r="G55" s="45"/>
      <c r="H55" s="46"/>
      <c r="I55" s="46"/>
      <c r="J55" s="45"/>
      <c r="K55" s="54">
        <v>1</v>
      </c>
      <c r="L55" s="45"/>
      <c r="M55" s="56"/>
      <c r="N55" s="50"/>
      <c r="O55" s="50"/>
      <c r="P55" s="46"/>
      <c r="Q55" s="59"/>
      <c r="R55" s="45"/>
      <c r="S55" s="45"/>
      <c r="T55" s="45">
        <v>1</v>
      </c>
      <c r="U55" s="45">
        <v>1</v>
      </c>
      <c r="V55" s="45"/>
      <c r="W55" s="45"/>
      <c r="X55" s="56"/>
      <c r="Y55" s="59"/>
      <c r="Z55" s="45"/>
      <c r="AA55" s="45"/>
      <c r="AB55" s="45">
        <v>1</v>
      </c>
      <c r="AC55" s="45"/>
      <c r="AD55" s="45"/>
      <c r="AE55" s="45"/>
      <c r="AF55" s="59"/>
      <c r="AG55" s="45"/>
      <c r="AH55" s="45"/>
      <c r="AI55" s="45"/>
      <c r="AJ55" s="45"/>
      <c r="AK55" s="59"/>
      <c r="AL55" s="45"/>
      <c r="AN55" s="2"/>
      <c r="AO55" s="3"/>
      <c r="AP55" s="4"/>
      <c r="AS55" s="5"/>
    </row>
    <row r="56" spans="2:45" x14ac:dyDescent="0.45">
      <c r="B56" s="52">
        <v>45398</v>
      </c>
      <c r="C56" s="53" t="s">
        <v>134</v>
      </c>
      <c r="D56" s="46"/>
      <c r="E56" s="45" t="s">
        <v>154</v>
      </c>
      <c r="F56" s="46"/>
      <c r="G56" s="45"/>
      <c r="H56" s="46"/>
      <c r="I56" s="46"/>
      <c r="J56" s="45"/>
      <c r="K56" s="54">
        <v>1</v>
      </c>
      <c r="L56" s="45"/>
      <c r="M56" s="56"/>
      <c r="N56" s="50"/>
      <c r="O56" s="50"/>
      <c r="P56" s="46"/>
      <c r="Q56" s="59">
        <v>1</v>
      </c>
      <c r="R56" s="45"/>
      <c r="S56" s="45"/>
      <c r="T56" s="45"/>
      <c r="U56" s="45"/>
      <c r="V56" s="45"/>
      <c r="W56" s="45"/>
      <c r="X56" s="56"/>
      <c r="Y56" s="59"/>
      <c r="Z56" s="45">
        <v>1</v>
      </c>
      <c r="AA56" s="45"/>
      <c r="AB56" s="45">
        <v>1</v>
      </c>
      <c r="AC56" s="45"/>
      <c r="AD56" s="45"/>
      <c r="AE56" s="45"/>
      <c r="AF56" s="59">
        <v>1</v>
      </c>
      <c r="AG56" s="45"/>
      <c r="AH56" s="45"/>
      <c r="AI56" s="45"/>
      <c r="AJ56" s="45"/>
      <c r="AK56" s="59"/>
      <c r="AL56" s="45"/>
      <c r="AN56" s="2"/>
      <c r="AO56" s="3"/>
      <c r="AP56" s="4"/>
      <c r="AS56" s="5"/>
    </row>
    <row r="57" spans="2:45" ht="48" customHeight="1" x14ac:dyDescent="0.45">
      <c r="B57" s="52">
        <v>45407</v>
      </c>
      <c r="C57" s="53" t="s">
        <v>135</v>
      </c>
      <c r="D57" s="46"/>
      <c r="E57" s="45" t="s">
        <v>154</v>
      </c>
      <c r="F57" s="46"/>
      <c r="G57" s="45"/>
      <c r="H57" s="46"/>
      <c r="I57" s="46"/>
      <c r="J57" s="45"/>
      <c r="K57" s="54">
        <v>1</v>
      </c>
      <c r="L57" s="45"/>
      <c r="M57" s="56"/>
      <c r="N57" s="50"/>
      <c r="O57" s="50"/>
      <c r="P57" s="46"/>
      <c r="Q57" s="59"/>
      <c r="R57" s="45"/>
      <c r="S57" s="45"/>
      <c r="T57" s="45">
        <v>1</v>
      </c>
      <c r="U57" s="45"/>
      <c r="V57" s="45"/>
      <c r="W57" s="45"/>
      <c r="X57" s="56">
        <v>1</v>
      </c>
      <c r="Y57" s="59"/>
      <c r="Z57" s="45"/>
      <c r="AA57" s="45"/>
      <c r="AB57" s="45"/>
      <c r="AC57" s="45"/>
      <c r="AD57" s="45"/>
      <c r="AE57" s="45"/>
      <c r="AF57" s="59"/>
      <c r="AG57" s="45"/>
      <c r="AH57" s="45"/>
      <c r="AI57" s="45"/>
      <c r="AJ57" s="45"/>
      <c r="AK57" s="59"/>
      <c r="AL57" s="45"/>
      <c r="AN57" s="2"/>
      <c r="AO57" s="3"/>
      <c r="AP57" s="4"/>
      <c r="AS57" s="5"/>
    </row>
    <row r="58" spans="2:45" ht="51.75" customHeight="1" x14ac:dyDescent="0.45">
      <c r="B58" s="52">
        <v>45429</v>
      </c>
      <c r="C58" s="53" t="s">
        <v>41</v>
      </c>
      <c r="D58" s="46"/>
      <c r="E58" s="45" t="s">
        <v>153</v>
      </c>
      <c r="F58" s="46"/>
      <c r="G58" s="45"/>
      <c r="H58" s="46"/>
      <c r="I58" s="46"/>
      <c r="J58" s="45"/>
      <c r="K58" s="54"/>
      <c r="L58" s="45"/>
      <c r="M58" s="56"/>
      <c r="N58" s="50"/>
      <c r="O58" s="50"/>
      <c r="P58" s="46"/>
      <c r="Q58" s="59"/>
      <c r="R58" s="45"/>
      <c r="S58" s="45"/>
      <c r="T58" s="45"/>
      <c r="U58" s="45"/>
      <c r="V58" s="45"/>
      <c r="W58" s="45"/>
      <c r="X58" s="56"/>
      <c r="Y58" s="59"/>
      <c r="Z58" s="45"/>
      <c r="AA58" s="45"/>
      <c r="AB58" s="45"/>
      <c r="AC58" s="45"/>
      <c r="AD58" s="45"/>
      <c r="AE58" s="45"/>
      <c r="AF58" s="59"/>
      <c r="AG58" s="45"/>
      <c r="AH58" s="45"/>
      <c r="AI58" s="45"/>
      <c r="AJ58" s="45"/>
      <c r="AK58" s="59"/>
      <c r="AL58" s="45"/>
      <c r="AN58" s="2"/>
      <c r="AO58" s="3"/>
      <c r="AP58" s="4"/>
      <c r="AS58" s="5"/>
    </row>
    <row r="59" spans="2:45" ht="51.75" customHeight="1" x14ac:dyDescent="0.45">
      <c r="B59" s="52">
        <v>45435</v>
      </c>
      <c r="C59" s="53" t="s">
        <v>138</v>
      </c>
      <c r="D59" s="46"/>
      <c r="E59" s="45" t="s">
        <v>154</v>
      </c>
      <c r="F59" s="45"/>
      <c r="G59" s="45"/>
      <c r="H59" s="46"/>
      <c r="I59" s="46"/>
      <c r="J59" s="45"/>
      <c r="K59" s="54">
        <v>1</v>
      </c>
      <c r="L59" s="45"/>
      <c r="M59" s="56"/>
      <c r="N59" s="50"/>
      <c r="O59" s="50"/>
      <c r="P59" s="46"/>
      <c r="Q59" s="59"/>
      <c r="R59" s="45">
        <v>1</v>
      </c>
      <c r="S59" s="45"/>
      <c r="T59" s="45"/>
      <c r="U59" s="45"/>
      <c r="V59" s="45"/>
      <c r="W59" s="45"/>
      <c r="X59" s="56">
        <v>1</v>
      </c>
      <c r="Y59" s="59"/>
      <c r="Z59" s="45"/>
      <c r="AA59" s="45"/>
      <c r="AB59" s="45"/>
      <c r="AC59" s="45"/>
      <c r="AD59" s="45"/>
      <c r="AE59" s="45"/>
      <c r="AF59" s="59"/>
      <c r="AG59" s="45"/>
      <c r="AH59" s="45"/>
      <c r="AI59" s="45"/>
      <c r="AJ59" s="45"/>
      <c r="AK59" s="59"/>
      <c r="AL59" s="45"/>
      <c r="AN59" s="2"/>
      <c r="AO59" s="3"/>
      <c r="AP59" s="4"/>
      <c r="AS59" s="5"/>
    </row>
    <row r="60" spans="2:45" ht="51.75" customHeight="1" x14ac:dyDescent="0.45">
      <c r="B60" s="52">
        <v>45442</v>
      </c>
      <c r="C60" s="53" t="s">
        <v>137</v>
      </c>
      <c r="D60" s="46"/>
      <c r="E60" s="45" t="s">
        <v>154</v>
      </c>
      <c r="F60" s="45"/>
      <c r="G60" s="45"/>
      <c r="H60" s="46"/>
      <c r="I60" s="46">
        <v>1</v>
      </c>
      <c r="J60" s="45">
        <v>47</v>
      </c>
      <c r="K60" s="54"/>
      <c r="L60" s="45"/>
      <c r="M60" s="56"/>
      <c r="N60" s="50"/>
      <c r="O60" s="50"/>
      <c r="P60" s="46"/>
      <c r="Q60" s="59"/>
      <c r="R60" s="45"/>
      <c r="S60" s="45"/>
      <c r="T60" s="45"/>
      <c r="U60" s="45"/>
      <c r="V60" s="45">
        <v>1</v>
      </c>
      <c r="W60" s="45"/>
      <c r="X60" s="56"/>
      <c r="Y60" s="59">
        <v>1</v>
      </c>
      <c r="Z60" s="45">
        <v>1</v>
      </c>
      <c r="AA60" s="45"/>
      <c r="AB60" s="45"/>
      <c r="AC60" s="45">
        <v>1</v>
      </c>
      <c r="AD60" s="45"/>
      <c r="AE60" s="45"/>
      <c r="AF60" s="59">
        <v>1</v>
      </c>
      <c r="AG60" s="45"/>
      <c r="AH60" s="45"/>
      <c r="AI60" s="45"/>
      <c r="AJ60" s="45"/>
      <c r="AK60" s="59"/>
      <c r="AL60" s="45"/>
      <c r="AN60" s="2"/>
      <c r="AO60" s="3"/>
      <c r="AP60" s="4"/>
      <c r="AS60" s="5"/>
    </row>
    <row r="61" spans="2:45" ht="51.75" customHeight="1" x14ac:dyDescent="0.45">
      <c r="B61" s="52">
        <v>45449</v>
      </c>
      <c r="C61" s="53" t="s">
        <v>122</v>
      </c>
      <c r="D61" s="46"/>
      <c r="E61" s="45" t="s">
        <v>154</v>
      </c>
      <c r="F61" s="46"/>
      <c r="G61" s="45"/>
      <c r="H61" s="46"/>
      <c r="I61" s="46">
        <v>1</v>
      </c>
      <c r="J61" s="45">
        <v>11</v>
      </c>
      <c r="K61" s="54"/>
      <c r="L61" s="45"/>
      <c r="M61" s="56"/>
      <c r="N61" s="50"/>
      <c r="O61" s="50"/>
      <c r="P61" s="46"/>
      <c r="Q61" s="59"/>
      <c r="R61" s="45"/>
      <c r="S61" s="45"/>
      <c r="T61" s="45"/>
      <c r="U61" s="45">
        <v>1</v>
      </c>
      <c r="V61" s="45"/>
      <c r="W61" s="45"/>
      <c r="X61" s="56"/>
      <c r="Y61" s="59"/>
      <c r="Z61" s="45"/>
      <c r="AA61" s="45"/>
      <c r="AB61" s="45"/>
      <c r="AC61" s="45"/>
      <c r="AD61" s="45"/>
      <c r="AE61" s="45"/>
      <c r="AF61" s="59"/>
      <c r="AG61" s="45"/>
      <c r="AH61" s="45"/>
      <c r="AI61" s="45"/>
      <c r="AJ61" s="45"/>
      <c r="AK61" s="59"/>
      <c r="AL61" s="45"/>
      <c r="AN61" s="2"/>
      <c r="AO61" s="3"/>
      <c r="AP61" s="4"/>
      <c r="AS61" s="5"/>
    </row>
    <row r="62" spans="2:45" ht="51.75" customHeight="1" x14ac:dyDescent="0.45">
      <c r="B62" s="52">
        <v>45478</v>
      </c>
      <c r="C62" s="53" t="s">
        <v>139</v>
      </c>
      <c r="D62" s="46"/>
      <c r="E62" s="45" t="s">
        <v>156</v>
      </c>
      <c r="F62" s="46"/>
      <c r="G62" s="45"/>
      <c r="H62" s="46"/>
      <c r="I62" s="46">
        <v>1</v>
      </c>
      <c r="J62" s="45">
        <v>190</v>
      </c>
      <c r="K62" s="54"/>
      <c r="L62" s="45"/>
      <c r="M62" s="56"/>
      <c r="N62" s="50"/>
      <c r="O62" s="50"/>
      <c r="P62" s="46"/>
      <c r="Q62" s="59"/>
      <c r="R62" s="45"/>
      <c r="S62" s="45"/>
      <c r="T62" s="45"/>
      <c r="U62" s="45"/>
      <c r="V62" s="45"/>
      <c r="W62" s="45"/>
      <c r="X62" s="56"/>
      <c r="Y62" s="59"/>
      <c r="Z62" s="45"/>
      <c r="AA62" s="45"/>
      <c r="AB62" s="45"/>
      <c r="AC62" s="45"/>
      <c r="AD62" s="45"/>
      <c r="AE62" s="45"/>
      <c r="AF62" s="59"/>
      <c r="AG62" s="45"/>
      <c r="AH62" s="45"/>
      <c r="AI62" s="45"/>
      <c r="AJ62" s="45"/>
      <c r="AK62" s="59"/>
      <c r="AL62" s="45"/>
      <c r="AN62" s="2"/>
      <c r="AO62" s="3"/>
      <c r="AP62" s="4"/>
      <c r="AS62" s="5"/>
    </row>
    <row r="63" spans="2:45" ht="51.75" customHeight="1" x14ac:dyDescent="0.45">
      <c r="B63" s="52">
        <v>45485</v>
      </c>
      <c r="C63" s="53" t="s">
        <v>140</v>
      </c>
      <c r="D63" s="46"/>
      <c r="E63" s="45" t="s">
        <v>156</v>
      </c>
      <c r="F63" s="46"/>
      <c r="G63" s="45"/>
      <c r="H63" s="46"/>
      <c r="I63" s="46">
        <v>1</v>
      </c>
      <c r="J63" s="45">
        <v>31</v>
      </c>
      <c r="K63" s="54"/>
      <c r="L63" s="45"/>
      <c r="M63" s="56"/>
      <c r="N63" s="50"/>
      <c r="O63" s="50"/>
      <c r="P63" s="46"/>
      <c r="Q63" s="59"/>
      <c r="R63" s="45"/>
      <c r="S63" s="45"/>
      <c r="T63" s="45"/>
      <c r="U63" s="45"/>
      <c r="V63" s="45">
        <v>1</v>
      </c>
      <c r="W63" s="45"/>
      <c r="X63" s="56"/>
      <c r="Y63" s="59"/>
      <c r="Z63" s="45"/>
      <c r="AA63" s="45">
        <v>1</v>
      </c>
      <c r="AB63" s="45"/>
      <c r="AC63" s="45"/>
      <c r="AD63" s="45"/>
      <c r="AE63" s="45"/>
      <c r="AF63" s="59"/>
      <c r="AG63" s="45"/>
      <c r="AH63" s="45"/>
      <c r="AI63" s="45"/>
      <c r="AJ63" s="45">
        <v>1</v>
      </c>
      <c r="AK63" s="59"/>
      <c r="AL63" s="45"/>
      <c r="AN63" s="2"/>
      <c r="AO63" s="3"/>
      <c r="AP63" s="4"/>
      <c r="AS63" s="5"/>
    </row>
    <row r="64" spans="2:45" ht="51.75" customHeight="1" x14ac:dyDescent="0.45">
      <c r="B64" s="52">
        <v>45504</v>
      </c>
      <c r="C64" s="53" t="s">
        <v>131</v>
      </c>
      <c r="D64" s="46"/>
      <c r="E64" s="45" t="s">
        <v>154</v>
      </c>
      <c r="F64" s="46"/>
      <c r="G64" s="45"/>
      <c r="H64" s="46"/>
      <c r="I64" s="46"/>
      <c r="J64" s="45"/>
      <c r="K64" s="54">
        <v>1</v>
      </c>
      <c r="L64" s="45"/>
      <c r="M64" s="56"/>
      <c r="N64" s="50"/>
      <c r="O64" s="50"/>
      <c r="P64" s="46"/>
      <c r="Q64" s="59"/>
      <c r="R64" s="45"/>
      <c r="S64" s="45">
        <v>1</v>
      </c>
      <c r="T64" s="45"/>
      <c r="U64" s="45"/>
      <c r="V64" s="45"/>
      <c r="W64" s="45"/>
      <c r="X64" s="56"/>
      <c r="Y64" s="59"/>
      <c r="Z64" s="45">
        <v>1</v>
      </c>
      <c r="AA64" s="45"/>
      <c r="AB64" s="45">
        <v>1</v>
      </c>
      <c r="AC64" s="45"/>
      <c r="AD64" s="45"/>
      <c r="AE64" s="45"/>
      <c r="AF64" s="59">
        <v>1</v>
      </c>
      <c r="AG64" s="45"/>
      <c r="AH64" s="45"/>
      <c r="AI64" s="45"/>
      <c r="AJ64" s="45"/>
      <c r="AK64" s="59"/>
      <c r="AL64" s="45"/>
      <c r="AN64" s="2"/>
      <c r="AO64" s="3"/>
      <c r="AP64" s="4"/>
      <c r="AS64" s="5"/>
    </row>
    <row r="65" spans="2:45" ht="51.75" customHeight="1" x14ac:dyDescent="0.45">
      <c r="B65" s="52">
        <v>45497</v>
      </c>
      <c r="C65" s="53" t="s">
        <v>141</v>
      </c>
      <c r="D65" s="46"/>
      <c r="E65" s="45" t="s">
        <v>156</v>
      </c>
      <c r="F65" s="46"/>
      <c r="G65" s="45"/>
      <c r="H65" s="46"/>
      <c r="I65" s="46"/>
      <c r="J65" s="45"/>
      <c r="K65" s="54">
        <v>1</v>
      </c>
      <c r="L65" s="45"/>
      <c r="M65" s="56"/>
      <c r="N65" s="50"/>
      <c r="O65" s="50"/>
      <c r="P65" s="46"/>
      <c r="Q65" s="59"/>
      <c r="R65" s="45"/>
      <c r="S65" s="45"/>
      <c r="T65" s="45">
        <v>1</v>
      </c>
      <c r="U65" s="45"/>
      <c r="V65" s="45"/>
      <c r="W65" s="45"/>
      <c r="X65" s="56"/>
      <c r="Y65" s="59"/>
      <c r="Z65" s="45"/>
      <c r="AA65" s="45">
        <v>1</v>
      </c>
      <c r="AB65" s="45">
        <v>1</v>
      </c>
      <c r="AC65" s="45"/>
      <c r="AD65" s="45"/>
      <c r="AE65" s="45"/>
      <c r="AF65" s="59"/>
      <c r="AG65" s="45"/>
      <c r="AH65" s="45"/>
      <c r="AI65" s="45"/>
      <c r="AJ65" s="45"/>
      <c r="AK65" s="59"/>
      <c r="AL65" s="45">
        <v>1</v>
      </c>
      <c r="AN65" s="2"/>
      <c r="AO65" s="3"/>
      <c r="AP65" s="4"/>
      <c r="AS65" s="5"/>
    </row>
    <row r="66" spans="2:45" ht="51.75" customHeight="1" x14ac:dyDescent="0.45">
      <c r="B66" s="52">
        <v>45505</v>
      </c>
      <c r="C66" s="53" t="s">
        <v>112</v>
      </c>
      <c r="D66" s="46"/>
      <c r="E66" s="45" t="s">
        <v>154</v>
      </c>
      <c r="F66" s="46"/>
      <c r="G66" s="45"/>
      <c r="H66" s="46"/>
      <c r="I66" s="46"/>
      <c r="J66" s="45"/>
      <c r="K66" s="54">
        <v>1</v>
      </c>
      <c r="L66" s="45"/>
      <c r="M66" s="56"/>
      <c r="N66" s="50"/>
      <c r="O66" s="50"/>
      <c r="P66" s="46">
        <v>1</v>
      </c>
      <c r="Q66" s="59"/>
      <c r="R66" s="45"/>
      <c r="S66" s="45"/>
      <c r="T66" s="45">
        <v>1</v>
      </c>
      <c r="U66" s="45"/>
      <c r="V66" s="45"/>
      <c r="W66" s="45"/>
      <c r="X66" s="56"/>
      <c r="Y66" s="59"/>
      <c r="Z66" s="45">
        <v>1</v>
      </c>
      <c r="AA66" s="45">
        <v>1</v>
      </c>
      <c r="AB66" s="45"/>
      <c r="AC66" s="45"/>
      <c r="AD66" s="45"/>
      <c r="AE66" s="45"/>
      <c r="AF66" s="59">
        <v>1</v>
      </c>
      <c r="AG66" s="45"/>
      <c r="AH66" s="45"/>
      <c r="AI66" s="45"/>
      <c r="AJ66" s="45"/>
      <c r="AK66" s="59"/>
      <c r="AL66" s="45">
        <v>1</v>
      </c>
      <c r="AN66" s="2"/>
      <c r="AO66" s="3"/>
      <c r="AP66" s="4"/>
      <c r="AS66" s="5"/>
    </row>
    <row r="67" spans="2:45" ht="51.75" customHeight="1" x14ac:dyDescent="0.45">
      <c r="B67" s="52">
        <v>45513</v>
      </c>
      <c r="C67" s="53" t="s">
        <v>142</v>
      </c>
      <c r="D67" s="46"/>
      <c r="E67" s="45" t="s">
        <v>156</v>
      </c>
      <c r="F67" s="46"/>
      <c r="G67" s="45"/>
      <c r="H67" s="46"/>
      <c r="I67" s="46"/>
      <c r="J67" s="45"/>
      <c r="K67" s="54">
        <v>1</v>
      </c>
      <c r="L67" s="45"/>
      <c r="M67" s="56"/>
      <c r="N67" s="50"/>
      <c r="O67" s="50"/>
      <c r="P67" s="46"/>
      <c r="Q67" s="59">
        <v>1</v>
      </c>
      <c r="R67" s="45"/>
      <c r="S67" s="45"/>
      <c r="T67" s="45"/>
      <c r="U67" s="45"/>
      <c r="V67" s="45"/>
      <c r="W67" s="45"/>
      <c r="X67" s="56"/>
      <c r="Y67" s="59"/>
      <c r="Z67" s="45"/>
      <c r="AA67" s="45">
        <v>1</v>
      </c>
      <c r="AB67" s="45"/>
      <c r="AC67" s="45"/>
      <c r="AD67" s="45"/>
      <c r="AE67" s="45"/>
      <c r="AF67" s="59"/>
      <c r="AG67" s="45"/>
      <c r="AH67" s="45"/>
      <c r="AI67" s="45"/>
      <c r="AJ67" s="45">
        <v>1</v>
      </c>
      <c r="AK67" s="59"/>
      <c r="AL67" s="45"/>
      <c r="AN67" s="2"/>
      <c r="AO67" s="3"/>
      <c r="AP67" s="4"/>
      <c r="AS67" s="5"/>
    </row>
    <row r="68" spans="2:45" ht="51.75" customHeight="1" x14ac:dyDescent="0.45">
      <c r="B68" s="52">
        <v>45549</v>
      </c>
      <c r="C68" s="53" t="s">
        <v>143</v>
      </c>
      <c r="D68" s="46"/>
      <c r="E68" s="45" t="s">
        <v>155</v>
      </c>
      <c r="F68" s="46"/>
      <c r="G68" s="45"/>
      <c r="H68" s="46"/>
      <c r="I68" s="46"/>
      <c r="J68" s="45"/>
      <c r="K68" s="54"/>
      <c r="L68" s="45"/>
      <c r="M68" s="56"/>
      <c r="N68" s="50"/>
      <c r="O68" s="50"/>
      <c r="P68" s="46"/>
      <c r="Q68" s="59"/>
      <c r="R68" s="45"/>
      <c r="S68" s="45"/>
      <c r="T68" s="45"/>
      <c r="U68" s="45">
        <v>1</v>
      </c>
      <c r="V68" s="45"/>
      <c r="W68" s="45"/>
      <c r="X68" s="56">
        <v>1</v>
      </c>
      <c r="Y68" s="59"/>
      <c r="Z68" s="45"/>
      <c r="AA68" s="45"/>
      <c r="AB68" s="45"/>
      <c r="AC68" s="45"/>
      <c r="AD68" s="45"/>
      <c r="AE68" s="45"/>
      <c r="AF68" s="59"/>
      <c r="AG68" s="45"/>
      <c r="AH68" s="45"/>
      <c r="AI68" s="45"/>
      <c r="AJ68" s="45"/>
      <c r="AK68" s="59"/>
      <c r="AL68" s="45"/>
      <c r="AN68" s="2"/>
      <c r="AO68" s="3"/>
      <c r="AP68" s="4"/>
      <c r="AS68" s="5"/>
    </row>
    <row r="69" spans="2:45" ht="51.75" customHeight="1" x14ac:dyDescent="0.45">
      <c r="B69" s="52">
        <v>45561</v>
      </c>
      <c r="C69" s="53" t="s">
        <v>144</v>
      </c>
      <c r="D69" s="46"/>
      <c r="E69" s="45" t="s">
        <v>155</v>
      </c>
      <c r="F69" s="46"/>
      <c r="G69" s="45"/>
      <c r="H69" s="46"/>
      <c r="I69" s="46"/>
      <c r="J69" s="45"/>
      <c r="K69" s="54">
        <v>1</v>
      </c>
      <c r="L69" s="45"/>
      <c r="M69" s="56"/>
      <c r="N69" s="50"/>
      <c r="O69" s="50"/>
      <c r="P69" s="46"/>
      <c r="Q69" s="59"/>
      <c r="R69" s="45"/>
      <c r="S69" s="45"/>
      <c r="T69" s="45"/>
      <c r="U69" s="45"/>
      <c r="W69" s="45">
        <v>1</v>
      </c>
      <c r="X69" s="56"/>
      <c r="Y69" s="59"/>
      <c r="Z69" s="45"/>
      <c r="AA69" s="45">
        <v>1</v>
      </c>
      <c r="AB69" s="45"/>
      <c r="AC69" s="45"/>
      <c r="AD69" s="45"/>
      <c r="AE69" s="45"/>
      <c r="AF69" s="59"/>
      <c r="AG69" s="45"/>
      <c r="AH69" s="45"/>
      <c r="AI69" s="45"/>
      <c r="AJ69" s="45">
        <v>1</v>
      </c>
      <c r="AK69" s="59"/>
      <c r="AL69" s="45"/>
      <c r="AN69" s="2"/>
      <c r="AO69" s="3"/>
      <c r="AP69" s="4"/>
      <c r="AS69" s="5"/>
    </row>
    <row r="70" spans="2:45" ht="51.75" customHeight="1" x14ac:dyDescent="0.45">
      <c r="B70" s="52">
        <v>45586</v>
      </c>
      <c r="C70" s="53" t="s">
        <v>146</v>
      </c>
      <c r="D70" s="46"/>
      <c r="E70" s="45" t="s">
        <v>153</v>
      </c>
      <c r="F70" s="46"/>
      <c r="G70" s="45"/>
      <c r="H70" s="46"/>
      <c r="I70" s="46">
        <v>1</v>
      </c>
      <c r="J70" s="45">
        <v>87</v>
      </c>
      <c r="K70" s="54"/>
      <c r="L70" s="45"/>
      <c r="M70" s="56"/>
      <c r="N70" s="50"/>
      <c r="O70" s="50"/>
      <c r="P70" s="46"/>
      <c r="Q70" s="59"/>
      <c r="R70" s="45">
        <v>1</v>
      </c>
      <c r="S70" s="45"/>
      <c r="T70" s="45"/>
      <c r="U70" s="45"/>
      <c r="V70" s="45"/>
      <c r="W70" s="45"/>
      <c r="X70" s="56"/>
      <c r="Y70" s="59"/>
      <c r="Z70" s="45"/>
      <c r="AA70" s="45"/>
      <c r="AB70" s="45">
        <v>1</v>
      </c>
      <c r="AC70" s="45"/>
      <c r="AD70" s="45"/>
      <c r="AE70" s="45"/>
      <c r="AF70" s="59"/>
      <c r="AG70" s="45"/>
      <c r="AH70" s="45"/>
      <c r="AI70" s="45"/>
      <c r="AJ70" s="45"/>
      <c r="AK70" s="59"/>
      <c r="AL70" s="45"/>
      <c r="AN70" s="2"/>
      <c r="AO70" s="3"/>
      <c r="AP70" s="4"/>
      <c r="AS70" s="5"/>
    </row>
    <row r="71" spans="2:45" ht="51.75" customHeight="1" x14ac:dyDescent="0.45">
      <c r="B71" s="52">
        <v>45609</v>
      </c>
      <c r="C71" s="53" t="s">
        <v>147</v>
      </c>
      <c r="D71" s="46"/>
      <c r="E71" s="45" t="s">
        <v>156</v>
      </c>
      <c r="F71" s="46"/>
      <c r="G71" s="45"/>
      <c r="H71" s="46"/>
      <c r="I71" s="46"/>
      <c r="J71" s="45"/>
      <c r="K71" s="54">
        <v>1</v>
      </c>
      <c r="L71" s="45"/>
      <c r="M71" s="56"/>
      <c r="N71" s="50"/>
      <c r="O71" s="50"/>
      <c r="P71" s="46"/>
      <c r="Q71" s="59"/>
      <c r="R71" s="45"/>
      <c r="S71" s="45"/>
      <c r="T71" s="45"/>
      <c r="U71" s="45"/>
      <c r="V71" s="45">
        <v>1</v>
      </c>
      <c r="W71" s="45"/>
      <c r="X71" s="56"/>
      <c r="Y71" s="59">
        <v>1</v>
      </c>
      <c r="Z71" s="45"/>
      <c r="AA71" s="45"/>
      <c r="AB71" s="45"/>
      <c r="AC71" s="45"/>
      <c r="AD71" s="45"/>
      <c r="AE71" s="45"/>
      <c r="AF71" s="59"/>
      <c r="AG71" s="45"/>
      <c r="AH71" s="45"/>
      <c r="AI71" s="45"/>
      <c r="AJ71" s="45"/>
      <c r="AK71" s="59"/>
      <c r="AL71" s="45"/>
      <c r="AN71" s="2"/>
      <c r="AO71" s="3"/>
      <c r="AP71" s="4"/>
      <c r="AS71" s="5"/>
    </row>
    <row r="72" spans="2:45" ht="51.75" customHeight="1" x14ac:dyDescent="0.45">
      <c r="B72" s="52">
        <v>45630</v>
      </c>
      <c r="C72" s="53" t="s">
        <v>148</v>
      </c>
      <c r="D72" s="46"/>
      <c r="E72" s="45" t="s">
        <v>155</v>
      </c>
      <c r="F72" s="46"/>
      <c r="G72" s="45"/>
      <c r="H72" s="46"/>
      <c r="I72" s="46"/>
      <c r="J72" s="45"/>
      <c r="K72" s="54">
        <v>1</v>
      </c>
      <c r="L72" s="45"/>
      <c r="M72" s="56"/>
      <c r="N72" s="50"/>
      <c r="O72" s="50"/>
      <c r="P72" s="46"/>
      <c r="Q72" s="59"/>
      <c r="R72" s="45"/>
      <c r="S72" s="45"/>
      <c r="T72" s="45">
        <v>1</v>
      </c>
      <c r="U72" s="45"/>
      <c r="V72" s="45"/>
      <c r="W72" s="45"/>
      <c r="X72" s="56"/>
      <c r="Y72" s="59"/>
      <c r="Z72" s="45"/>
      <c r="AA72" s="45">
        <v>1</v>
      </c>
      <c r="AB72" s="45"/>
      <c r="AC72" s="45"/>
      <c r="AD72" s="45"/>
      <c r="AE72" s="45"/>
      <c r="AF72" s="59"/>
      <c r="AG72" s="45"/>
      <c r="AH72" s="45"/>
      <c r="AI72" s="45"/>
      <c r="AJ72" s="45"/>
      <c r="AK72" s="59"/>
      <c r="AL72" s="45">
        <v>1</v>
      </c>
      <c r="AN72" s="2"/>
      <c r="AO72" s="3"/>
      <c r="AP72" s="4"/>
      <c r="AS72" s="5"/>
    </row>
    <row r="73" spans="2:45" ht="51.75" customHeight="1" x14ac:dyDescent="0.45">
      <c r="B73" s="52">
        <v>45639</v>
      </c>
      <c r="C73" s="53" t="s">
        <v>118</v>
      </c>
      <c r="D73" s="46"/>
      <c r="E73" s="45" t="s">
        <v>156</v>
      </c>
      <c r="F73" s="46"/>
      <c r="G73" s="45"/>
      <c r="H73" s="46"/>
      <c r="I73" s="46"/>
      <c r="J73" s="45"/>
      <c r="K73" s="54">
        <v>1</v>
      </c>
      <c r="L73" s="45"/>
      <c r="M73" s="56"/>
      <c r="N73" s="50"/>
      <c r="O73" s="50"/>
      <c r="P73" s="46"/>
      <c r="Q73" s="59">
        <v>1</v>
      </c>
      <c r="R73" s="45"/>
      <c r="S73" s="45"/>
      <c r="T73" s="45"/>
      <c r="U73" s="45">
        <v>1</v>
      </c>
      <c r="V73" s="45"/>
      <c r="W73" s="45"/>
      <c r="X73" s="56"/>
      <c r="Y73" s="59"/>
      <c r="Z73" s="45"/>
      <c r="AA73" s="45"/>
      <c r="AB73" s="45"/>
      <c r="AC73" s="45"/>
      <c r="AD73" s="45"/>
      <c r="AE73" s="45"/>
      <c r="AF73" s="59"/>
      <c r="AG73" s="45"/>
      <c r="AH73" s="45"/>
      <c r="AI73" s="45"/>
      <c r="AJ73" s="45"/>
      <c r="AK73" s="59"/>
      <c r="AL73" s="45"/>
      <c r="AN73" s="2"/>
      <c r="AO73" s="3"/>
      <c r="AP73" s="4"/>
      <c r="AS73" s="5"/>
    </row>
    <row r="74" spans="2:45" ht="51.75" customHeight="1" x14ac:dyDescent="0.45">
      <c r="B74" s="52"/>
      <c r="C74" s="53"/>
      <c r="D74" s="46"/>
      <c r="E74" s="45"/>
      <c r="F74" s="46"/>
      <c r="G74" s="45"/>
      <c r="H74" s="46"/>
      <c r="I74" s="46"/>
      <c r="J74" s="45"/>
      <c r="K74" s="54"/>
      <c r="L74" s="45"/>
      <c r="M74" s="56"/>
      <c r="N74" s="50"/>
      <c r="O74" s="50"/>
      <c r="P74" s="46"/>
      <c r="Q74" s="59"/>
      <c r="R74" s="45"/>
      <c r="S74" s="45"/>
      <c r="T74" s="45"/>
      <c r="U74" s="45"/>
      <c r="V74" s="45"/>
      <c r="W74" s="45"/>
      <c r="X74" s="56"/>
      <c r="Y74" s="59"/>
      <c r="Z74" s="45"/>
      <c r="AA74" s="45"/>
      <c r="AB74" s="45"/>
      <c r="AC74" s="45"/>
      <c r="AD74" s="45"/>
      <c r="AE74" s="45"/>
      <c r="AF74" s="59"/>
      <c r="AG74" s="45"/>
      <c r="AH74" s="45"/>
      <c r="AI74" s="45"/>
      <c r="AJ74" s="45"/>
      <c r="AK74" s="59"/>
      <c r="AL74" s="45"/>
      <c r="AN74" s="2"/>
      <c r="AO74" s="3"/>
      <c r="AP74" s="4"/>
      <c r="AS74" s="5"/>
    </row>
    <row r="75" spans="2:45" x14ac:dyDescent="0.45">
      <c r="R75" s="39"/>
      <c r="AN75" s="2"/>
      <c r="AO75" s="3"/>
      <c r="AP75" s="4"/>
      <c r="AS75" s="5"/>
    </row>
    <row r="76" spans="2:45" x14ac:dyDescent="0.45">
      <c r="R76" s="39"/>
      <c r="AN76" s="2"/>
      <c r="AO76" s="3"/>
      <c r="AP76" s="4"/>
      <c r="AS76" s="5"/>
    </row>
    <row r="77" spans="2:45" x14ac:dyDescent="0.45">
      <c r="R77" s="39"/>
      <c r="AN77" s="2"/>
      <c r="AO77" s="3"/>
      <c r="AP77" s="4"/>
      <c r="AS77" s="5"/>
    </row>
    <row r="78" spans="2:45" x14ac:dyDescent="0.45">
      <c r="R78" s="39"/>
      <c r="AN78" s="2"/>
      <c r="AO78" s="3"/>
      <c r="AP78" s="4"/>
      <c r="AS78" s="5"/>
    </row>
    <row r="79" spans="2:45" x14ac:dyDescent="0.45">
      <c r="R79" s="39"/>
      <c r="AN79" s="2"/>
      <c r="AO79" s="3"/>
      <c r="AP79" s="4"/>
      <c r="AS79" s="5"/>
    </row>
  </sheetData>
  <autoFilter ref="A5:AT73" xr:uid="{00000000-0009-0000-0000-000000000000}"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6" showButton="0"/>
  </autoFilter>
  <mergeCells count="11">
    <mergeCell ref="B5:B6"/>
    <mergeCell ref="G5:G6"/>
    <mergeCell ref="F5:F6"/>
    <mergeCell ref="C5:C6"/>
    <mergeCell ref="E5:E6"/>
    <mergeCell ref="AH5:AL5"/>
    <mergeCell ref="AD5:AG5"/>
    <mergeCell ref="W5:AC5"/>
    <mergeCell ref="P5:V5"/>
    <mergeCell ref="D5:D6"/>
    <mergeCell ref="H5:H6"/>
  </mergeCells>
  <phoneticPr fontId="10" type="noConversion"/>
  <pageMargins left="0.70000000000000007" right="0.70000000000000007" top="0.75" bottom="0.75" header="0.30000000000000004" footer="0.30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40"/>
  <sheetViews>
    <sheetView workbookViewId="0">
      <selection activeCell="D14" sqref="D14"/>
    </sheetView>
  </sheetViews>
  <sheetFormatPr baseColWidth="10" defaultRowHeight="14.25" x14ac:dyDescent="0.45"/>
  <cols>
    <col min="1" max="1" width="19.6640625" bestFit="1" customWidth="1"/>
    <col min="2" max="2" width="7" bestFit="1" customWidth="1"/>
    <col min="3" max="3" width="6.73046875" bestFit="1" customWidth="1"/>
    <col min="4" max="4" width="7.796875" bestFit="1" customWidth="1"/>
    <col min="5" max="5" width="7.265625" bestFit="1" customWidth="1"/>
    <col min="6" max="7" width="7.73046875" customWidth="1"/>
    <col min="8" max="8" width="21.3984375" customWidth="1"/>
    <col min="9" max="9" width="12.265625" bestFit="1" customWidth="1"/>
    <col min="10" max="10" width="14.73046875" style="7" customWidth="1"/>
    <col min="11" max="11" width="13.33203125" style="6" customWidth="1"/>
    <col min="12" max="12" width="11.59765625" style="6"/>
    <col min="13" max="13" width="15.19921875" customWidth="1"/>
    <col min="14" max="14" width="10.53125" customWidth="1"/>
    <col min="15" max="16" width="15.19921875" customWidth="1"/>
    <col min="17" max="17" width="12.3984375" bestFit="1" customWidth="1"/>
    <col min="18" max="18" width="7.73046875" bestFit="1" customWidth="1"/>
    <col min="19" max="19" width="12.1328125" bestFit="1" customWidth="1"/>
    <col min="20" max="20" width="8.3984375" bestFit="1" customWidth="1"/>
    <col min="21" max="21" width="8.265625" bestFit="1" customWidth="1"/>
    <col min="22" max="22" width="11.1328125" bestFit="1" customWidth="1"/>
    <col min="23" max="23" width="7.265625" bestFit="1" customWidth="1"/>
    <col min="24" max="24" width="8.86328125" bestFit="1" customWidth="1"/>
    <col min="25" max="25" width="11.1328125" bestFit="1" customWidth="1"/>
    <col min="26" max="26" width="7.265625" bestFit="1" customWidth="1"/>
    <col min="27" max="27" width="9" bestFit="1" customWidth="1"/>
    <col min="28" max="28" width="11.1328125" bestFit="1" customWidth="1"/>
    <col min="29" max="29" width="7.265625" bestFit="1" customWidth="1"/>
    <col min="30" max="30" width="8.3984375" bestFit="1" customWidth="1"/>
    <col min="31" max="31" width="7.265625" bestFit="1" customWidth="1"/>
    <col min="32" max="32" width="5.73046875" bestFit="1" customWidth="1"/>
    <col min="33" max="33" width="9.59765625" bestFit="1" customWidth="1"/>
    <col min="34" max="34" width="6.59765625" bestFit="1" customWidth="1"/>
    <col min="35" max="35" width="9.3984375" bestFit="1" customWidth="1"/>
    <col min="36" max="36" width="8.3984375" bestFit="1" customWidth="1"/>
    <col min="37" max="37" width="11.1328125" bestFit="1" customWidth="1"/>
    <col min="38" max="38" width="8.265625" bestFit="1" customWidth="1"/>
    <col min="39" max="39" width="11.1328125" bestFit="1" customWidth="1"/>
    <col min="40" max="40" width="8.86328125" bestFit="1" customWidth="1"/>
    <col min="41" max="41" width="8.3984375" bestFit="1" customWidth="1"/>
    <col min="42" max="42" width="11.1328125" bestFit="1" customWidth="1"/>
    <col min="43" max="43" width="8.73046875" bestFit="1" customWidth="1"/>
    <col min="44" max="44" width="12.1328125" bestFit="1" customWidth="1"/>
    <col min="45" max="45" width="17.265625" bestFit="1" customWidth="1"/>
    <col min="46" max="49" width="14.265625" bestFit="1" customWidth="1"/>
    <col min="50" max="50" width="18.73046875" bestFit="1" customWidth="1"/>
    <col min="51" max="51" width="18.3984375" bestFit="1" customWidth="1"/>
    <col min="52" max="53" width="14.265625" bestFit="1" customWidth="1"/>
    <col min="54" max="54" width="18.59765625" bestFit="1" customWidth="1"/>
    <col min="55" max="55" width="18.265625" bestFit="1" customWidth="1"/>
    <col min="56" max="59" width="14.265625" bestFit="1" customWidth="1"/>
    <col min="60" max="60" width="17.3984375" bestFit="1" customWidth="1"/>
    <col min="61" max="61" width="17.1328125" bestFit="1" customWidth="1"/>
    <col min="62" max="63" width="14.265625" bestFit="1" customWidth="1"/>
    <col min="64" max="64" width="18" bestFit="1" customWidth="1"/>
    <col min="65" max="65" width="17.73046875" bestFit="1" customWidth="1"/>
    <col min="66" max="69" width="14.265625" bestFit="1" customWidth="1"/>
    <col min="70" max="70" width="17.86328125" bestFit="1" customWidth="1"/>
    <col min="71" max="71" width="17.73046875" bestFit="1" customWidth="1"/>
    <col min="72" max="72" width="19" bestFit="1" customWidth="1"/>
    <col min="73" max="73" width="18.86328125" bestFit="1" customWidth="1"/>
  </cols>
  <sheetData>
    <row r="1" spans="1:16" x14ac:dyDescent="0.45">
      <c r="A1" t="s">
        <v>87</v>
      </c>
    </row>
    <row r="2" spans="1:16" x14ac:dyDescent="0.45">
      <c r="A2" s="14" t="s">
        <v>68</v>
      </c>
      <c r="B2" t="s">
        <v>58</v>
      </c>
      <c r="C2" t="s">
        <v>59</v>
      </c>
      <c r="D2" t="s">
        <v>86</v>
      </c>
      <c r="E2" t="s">
        <v>85</v>
      </c>
      <c r="G2">
        <v>2022</v>
      </c>
      <c r="H2" s="8" t="s">
        <v>56</v>
      </c>
      <c r="J2" s="8" t="s">
        <v>57</v>
      </c>
      <c r="K2" s="8" t="s">
        <v>58</v>
      </c>
      <c r="L2" s="8" t="s">
        <v>59</v>
      </c>
      <c r="M2" s="8" t="s">
        <v>60</v>
      </c>
      <c r="N2" s="8" t="s">
        <v>63</v>
      </c>
      <c r="O2" s="8" t="s">
        <v>62</v>
      </c>
      <c r="P2" s="8" t="s">
        <v>61</v>
      </c>
    </row>
    <row r="3" spans="1:16" x14ac:dyDescent="0.45">
      <c r="A3" s="15" t="s">
        <v>102</v>
      </c>
      <c r="B3">
        <v>18</v>
      </c>
      <c r="C3">
        <v>8</v>
      </c>
      <c r="D3">
        <v>2322</v>
      </c>
      <c r="E3">
        <v>26</v>
      </c>
      <c r="G3" s="8" t="s">
        <v>89</v>
      </c>
      <c r="H3" s="8"/>
      <c r="J3" s="20" t="s">
        <v>101</v>
      </c>
      <c r="K3" s="21">
        <v>17</v>
      </c>
      <c r="L3" s="21">
        <v>8</v>
      </c>
      <c r="M3" s="21">
        <f>755+J17</f>
        <v>1176</v>
      </c>
      <c r="N3" s="22">
        <f>(K3*1000000)/SUM(H11:H14)</f>
        <v>58.035729526189478</v>
      </c>
      <c r="O3" s="22">
        <f>((K3+L3)*1000000)/SUM(H3:H14)</f>
        <v>85.346661067925695</v>
      </c>
      <c r="P3" s="22">
        <f>(M3*1000)/SUM(H11:H14)</f>
        <v>4.0147069366352248</v>
      </c>
    </row>
    <row r="4" spans="1:16" x14ac:dyDescent="0.45">
      <c r="A4" s="16" t="s">
        <v>74</v>
      </c>
      <c r="C4">
        <v>1</v>
      </c>
      <c r="E4">
        <v>1</v>
      </c>
      <c r="G4" s="8" t="s">
        <v>90</v>
      </c>
      <c r="H4" s="8"/>
    </row>
    <row r="5" spans="1:16" x14ac:dyDescent="0.45">
      <c r="A5" s="16" t="s">
        <v>75</v>
      </c>
      <c r="B5">
        <v>4</v>
      </c>
      <c r="C5">
        <v>1</v>
      </c>
      <c r="D5">
        <v>59</v>
      </c>
      <c r="E5">
        <v>5</v>
      </c>
      <c r="G5" s="8" t="s">
        <v>91</v>
      </c>
      <c r="H5" s="8"/>
      <c r="J5" s="8" t="s">
        <v>123</v>
      </c>
      <c r="K5" s="8" t="s">
        <v>58</v>
      </c>
      <c r="L5" s="8" t="s">
        <v>59</v>
      </c>
      <c r="M5" s="8" t="s">
        <v>60</v>
      </c>
      <c r="N5" s="8" t="s">
        <v>63</v>
      </c>
      <c r="O5" s="8" t="s">
        <v>62</v>
      </c>
      <c r="P5" s="8" t="s">
        <v>61</v>
      </c>
    </row>
    <row r="6" spans="1:16" x14ac:dyDescent="0.45">
      <c r="A6" s="16" t="s">
        <v>76</v>
      </c>
      <c r="B6">
        <v>1</v>
      </c>
      <c r="D6">
        <v>4</v>
      </c>
      <c r="E6">
        <v>1</v>
      </c>
      <c r="G6" s="8" t="s">
        <v>92</v>
      </c>
      <c r="H6" s="8"/>
      <c r="J6" s="20"/>
      <c r="K6" s="21"/>
      <c r="L6" s="21"/>
      <c r="M6" s="8"/>
      <c r="N6" s="8"/>
      <c r="O6" s="8"/>
      <c r="P6" s="8"/>
    </row>
    <row r="7" spans="1:16" x14ac:dyDescent="0.45">
      <c r="A7" s="16" t="s">
        <v>77</v>
      </c>
      <c r="B7">
        <v>3</v>
      </c>
      <c r="D7">
        <v>1151</v>
      </c>
      <c r="E7">
        <v>3</v>
      </c>
      <c r="G7" s="8" t="s">
        <v>93</v>
      </c>
      <c r="H7" s="8"/>
      <c r="J7" s="20" t="s">
        <v>126</v>
      </c>
      <c r="K7" s="21">
        <v>17</v>
      </c>
      <c r="L7" s="21">
        <v>8</v>
      </c>
      <c r="M7" s="8">
        <f>257+1368</f>
        <v>1625</v>
      </c>
      <c r="N7" s="22">
        <f>(K7*1000000)/H22</f>
        <v>45.834333150894714</v>
      </c>
      <c r="O7" s="22">
        <f>((K7+L7)*1000000)/H22</f>
        <v>67.403431104256924</v>
      </c>
      <c r="P7" s="22">
        <f>(M7*1000)/H22</f>
        <v>4.3812230217767008</v>
      </c>
    </row>
    <row r="8" spans="1:16" x14ac:dyDescent="0.45">
      <c r="A8" s="16" t="s">
        <v>78</v>
      </c>
      <c r="B8">
        <v>1</v>
      </c>
      <c r="C8">
        <v>1</v>
      </c>
      <c r="D8">
        <v>5</v>
      </c>
      <c r="E8">
        <v>2</v>
      </c>
      <c r="G8" s="8" t="s">
        <v>94</v>
      </c>
      <c r="H8" s="8"/>
    </row>
    <row r="9" spans="1:16" x14ac:dyDescent="0.45">
      <c r="A9" s="16" t="s">
        <v>79</v>
      </c>
      <c r="B9">
        <v>2</v>
      </c>
      <c r="D9">
        <v>160</v>
      </c>
      <c r="E9">
        <v>2</v>
      </c>
      <c r="G9" s="8" t="s">
        <v>95</v>
      </c>
      <c r="H9" s="8"/>
      <c r="J9" s="8" t="s">
        <v>150</v>
      </c>
      <c r="K9" s="8" t="s">
        <v>58</v>
      </c>
      <c r="L9" s="8" t="s">
        <v>59</v>
      </c>
      <c r="M9" s="8" t="s">
        <v>60</v>
      </c>
      <c r="N9" s="8" t="s">
        <v>63</v>
      </c>
      <c r="O9" s="8" t="s">
        <v>62</v>
      </c>
      <c r="P9" s="8" t="s">
        <v>61</v>
      </c>
    </row>
    <row r="10" spans="1:16" x14ac:dyDescent="0.45">
      <c r="A10" s="16" t="s">
        <v>80</v>
      </c>
      <c r="B10">
        <v>3</v>
      </c>
      <c r="D10">
        <v>78</v>
      </c>
      <c r="E10">
        <v>3</v>
      </c>
      <c r="G10" s="8" t="s">
        <v>96</v>
      </c>
      <c r="H10" s="8"/>
      <c r="J10" s="20"/>
      <c r="K10" s="21"/>
      <c r="L10" s="21"/>
      <c r="M10" s="8"/>
      <c r="N10" s="8"/>
      <c r="O10" s="8"/>
      <c r="P10" s="8"/>
    </row>
    <row r="11" spans="1:16" x14ac:dyDescent="0.45">
      <c r="A11" s="16" t="s">
        <v>81</v>
      </c>
      <c r="C11">
        <v>2</v>
      </c>
      <c r="E11">
        <v>2</v>
      </c>
      <c r="G11" s="8" t="s">
        <v>97</v>
      </c>
      <c r="H11" s="8"/>
      <c r="J11" s="20" t="s">
        <v>126</v>
      </c>
      <c r="K11" s="21">
        <v>16</v>
      </c>
      <c r="L11" s="21">
        <v>8</v>
      </c>
      <c r="M11" s="8">
        <f>257+1368</f>
        <v>1625</v>
      </c>
      <c r="N11" s="22">
        <f>(K11*1000000)/H22</f>
        <v>43.138195906724434</v>
      </c>
      <c r="O11" s="22">
        <f>((K11+L11)*1000000)/H22</f>
        <v>64.707293860086651</v>
      </c>
      <c r="P11" s="22">
        <f>(M11*1000)/H26</f>
        <v>4.3812230217767008</v>
      </c>
    </row>
    <row r="12" spans="1:16" x14ac:dyDescent="0.45">
      <c r="A12" s="16" t="s">
        <v>82</v>
      </c>
      <c r="B12">
        <v>2</v>
      </c>
      <c r="C12">
        <v>1</v>
      </c>
      <c r="D12">
        <v>851</v>
      </c>
      <c r="E12">
        <v>3</v>
      </c>
      <c r="G12" s="8" t="s">
        <v>98</v>
      </c>
      <c r="H12" s="8"/>
    </row>
    <row r="13" spans="1:16" x14ac:dyDescent="0.45">
      <c r="A13" s="16" t="s">
        <v>83</v>
      </c>
      <c r="B13">
        <v>1</v>
      </c>
      <c r="C13">
        <v>1</v>
      </c>
      <c r="D13">
        <v>3</v>
      </c>
      <c r="E13">
        <v>2</v>
      </c>
      <c r="G13" s="8" t="s">
        <v>99</v>
      </c>
      <c r="H13" s="8"/>
    </row>
    <row r="14" spans="1:16" x14ac:dyDescent="0.45">
      <c r="A14" s="16" t="s">
        <v>84</v>
      </c>
      <c r="B14">
        <v>1</v>
      </c>
      <c r="C14">
        <v>1</v>
      </c>
      <c r="D14">
        <v>11</v>
      </c>
      <c r="E14">
        <v>2</v>
      </c>
      <c r="G14" s="8" t="s">
        <v>100</v>
      </c>
      <c r="H14" s="8">
        <v>292923</v>
      </c>
      <c r="J14" s="7" t="s">
        <v>102</v>
      </c>
      <c r="K14">
        <v>2023</v>
      </c>
      <c r="L14" s="6">
        <v>2024</v>
      </c>
    </row>
    <row r="15" spans="1:16" x14ac:dyDescent="0.45">
      <c r="A15" s="15" t="s">
        <v>124</v>
      </c>
      <c r="B15">
        <v>18</v>
      </c>
      <c r="C15">
        <v>8</v>
      </c>
      <c r="D15">
        <v>893</v>
      </c>
      <c r="E15">
        <v>26</v>
      </c>
      <c r="J15" s="6">
        <f>365</f>
        <v>365</v>
      </c>
      <c r="K15" s="6">
        <f>365*3</f>
        <v>1095</v>
      </c>
    </row>
    <row r="16" spans="1:16" x14ac:dyDescent="0.45">
      <c r="A16" s="16" t="s">
        <v>74</v>
      </c>
      <c r="B16">
        <v>1</v>
      </c>
      <c r="C16">
        <v>1</v>
      </c>
      <c r="D16">
        <v>4</v>
      </c>
      <c r="E16">
        <v>2</v>
      </c>
      <c r="J16" s="6">
        <v>56</v>
      </c>
      <c r="K16" s="6">
        <v>273</v>
      </c>
    </row>
    <row r="17" spans="1:11" x14ac:dyDescent="0.45">
      <c r="A17" s="16" t="s">
        <v>75</v>
      </c>
      <c r="B17">
        <v>1</v>
      </c>
      <c r="C17">
        <v>1</v>
      </c>
      <c r="D17">
        <v>9</v>
      </c>
      <c r="E17">
        <v>2</v>
      </c>
      <c r="J17" s="6">
        <f>SUM(J15:J16)</f>
        <v>421</v>
      </c>
      <c r="K17" s="6">
        <f>SUM(K15:K16)</f>
        <v>1368</v>
      </c>
    </row>
    <row r="18" spans="1:11" x14ac:dyDescent="0.45">
      <c r="A18" s="16" t="s">
        <v>125</v>
      </c>
      <c r="B18">
        <v>3</v>
      </c>
      <c r="C18">
        <v>2</v>
      </c>
      <c r="D18">
        <v>690</v>
      </c>
      <c r="E18">
        <v>5</v>
      </c>
      <c r="J18" s="6"/>
    </row>
    <row r="19" spans="1:11" x14ac:dyDescent="0.45">
      <c r="A19" s="16" t="s">
        <v>76</v>
      </c>
      <c r="B19">
        <v>3</v>
      </c>
      <c r="D19">
        <v>29</v>
      </c>
      <c r="E19">
        <v>3</v>
      </c>
    </row>
    <row r="20" spans="1:11" x14ac:dyDescent="0.45">
      <c r="A20" s="16" t="s">
        <v>77</v>
      </c>
      <c r="C20">
        <v>1</v>
      </c>
      <c r="E20">
        <v>1</v>
      </c>
    </row>
    <row r="21" spans="1:11" x14ac:dyDescent="0.45">
      <c r="A21" s="16" t="s">
        <v>78</v>
      </c>
      <c r="B21">
        <v>2</v>
      </c>
      <c r="C21">
        <v>1</v>
      </c>
      <c r="D21">
        <v>29</v>
      </c>
      <c r="E21">
        <v>3</v>
      </c>
      <c r="G21">
        <v>2023</v>
      </c>
      <c r="H21" s="8" t="s">
        <v>56</v>
      </c>
    </row>
    <row r="22" spans="1:11" x14ac:dyDescent="0.45">
      <c r="A22" s="16" t="s">
        <v>80</v>
      </c>
      <c r="B22">
        <v>1</v>
      </c>
      <c r="D22">
        <v>60</v>
      </c>
      <c r="E22">
        <v>1</v>
      </c>
      <c r="G22" s="8" t="s">
        <v>100</v>
      </c>
      <c r="H22" s="8">
        <v>370901</v>
      </c>
    </row>
    <row r="23" spans="1:11" x14ac:dyDescent="0.45">
      <c r="A23" s="16" t="s">
        <v>81</v>
      </c>
      <c r="B23">
        <v>1</v>
      </c>
      <c r="D23">
        <v>5</v>
      </c>
      <c r="E23">
        <v>1</v>
      </c>
    </row>
    <row r="24" spans="1:11" x14ac:dyDescent="0.45">
      <c r="A24" s="16" t="s">
        <v>82</v>
      </c>
      <c r="B24">
        <v>3</v>
      </c>
      <c r="C24">
        <v>1</v>
      </c>
      <c r="D24">
        <v>41</v>
      </c>
      <c r="E24">
        <v>4</v>
      </c>
    </row>
    <row r="25" spans="1:11" x14ac:dyDescent="0.45">
      <c r="A25" s="16" t="s">
        <v>83</v>
      </c>
      <c r="B25">
        <v>2</v>
      </c>
      <c r="D25">
        <v>25</v>
      </c>
      <c r="E25">
        <v>2</v>
      </c>
      <c r="G25">
        <v>2024</v>
      </c>
      <c r="H25" s="8" t="s">
        <v>56</v>
      </c>
    </row>
    <row r="26" spans="1:11" x14ac:dyDescent="0.45">
      <c r="A26" s="16" t="s">
        <v>84</v>
      </c>
      <c r="B26">
        <v>1</v>
      </c>
      <c r="C26">
        <v>1</v>
      </c>
      <c r="D26">
        <v>1</v>
      </c>
      <c r="E26">
        <v>2</v>
      </c>
      <c r="G26" s="8" t="s">
        <v>100</v>
      </c>
      <c r="H26" s="8">
        <v>370901</v>
      </c>
    </row>
    <row r="27" spans="1:11" x14ac:dyDescent="0.45">
      <c r="A27" s="15" t="s">
        <v>149</v>
      </c>
      <c r="B27">
        <v>44</v>
      </c>
      <c r="C27">
        <v>16</v>
      </c>
      <c r="D27">
        <v>1150</v>
      </c>
      <c r="E27">
        <v>60</v>
      </c>
    </row>
    <row r="28" spans="1:11" x14ac:dyDescent="0.45">
      <c r="A28" s="16" t="s">
        <v>74</v>
      </c>
      <c r="B28">
        <v>33</v>
      </c>
      <c r="D28">
        <v>409</v>
      </c>
      <c r="E28">
        <v>33</v>
      </c>
    </row>
    <row r="29" spans="1:11" x14ac:dyDescent="0.45">
      <c r="A29" s="16" t="s">
        <v>75</v>
      </c>
      <c r="C29">
        <v>1</v>
      </c>
      <c r="E29">
        <v>1</v>
      </c>
    </row>
    <row r="30" spans="1:11" x14ac:dyDescent="0.45">
      <c r="A30" s="16" t="s">
        <v>125</v>
      </c>
      <c r="B30">
        <v>2</v>
      </c>
      <c r="C30">
        <v>1</v>
      </c>
      <c r="D30">
        <v>13</v>
      </c>
      <c r="E30">
        <v>3</v>
      </c>
    </row>
    <row r="31" spans="1:11" x14ac:dyDescent="0.45">
      <c r="A31" s="16" t="s">
        <v>76</v>
      </c>
      <c r="B31">
        <v>2</v>
      </c>
      <c r="C31">
        <v>3</v>
      </c>
      <c r="D31">
        <v>285</v>
      </c>
      <c r="E31">
        <v>5</v>
      </c>
    </row>
    <row r="32" spans="1:11" x14ac:dyDescent="0.45">
      <c r="A32" s="16" t="s">
        <v>77</v>
      </c>
      <c r="B32">
        <v>1</v>
      </c>
      <c r="C32">
        <v>1</v>
      </c>
      <c r="D32">
        <v>47</v>
      </c>
      <c r="E32">
        <v>2</v>
      </c>
    </row>
    <row r="33" spans="1:5" x14ac:dyDescent="0.45">
      <c r="A33" s="16" t="s">
        <v>78</v>
      </c>
      <c r="B33">
        <v>1</v>
      </c>
      <c r="D33">
        <v>11</v>
      </c>
      <c r="E33">
        <v>1</v>
      </c>
    </row>
    <row r="34" spans="1:5" x14ac:dyDescent="0.45">
      <c r="A34" s="16" t="s">
        <v>79</v>
      </c>
      <c r="B34">
        <v>2</v>
      </c>
      <c r="C34">
        <v>4</v>
      </c>
      <c r="D34">
        <v>221</v>
      </c>
      <c r="E34">
        <v>6</v>
      </c>
    </row>
    <row r="35" spans="1:5" x14ac:dyDescent="0.45">
      <c r="A35" s="16" t="s">
        <v>80</v>
      </c>
      <c r="C35">
        <v>2</v>
      </c>
      <c r="E35">
        <v>2</v>
      </c>
    </row>
    <row r="36" spans="1:5" x14ac:dyDescent="0.45">
      <c r="A36" s="16" t="s">
        <v>81</v>
      </c>
      <c r="B36">
        <v>1</v>
      </c>
      <c r="C36">
        <v>1</v>
      </c>
      <c r="D36">
        <v>75</v>
      </c>
      <c r="E36">
        <v>2</v>
      </c>
    </row>
    <row r="37" spans="1:5" x14ac:dyDescent="0.45">
      <c r="A37" s="16" t="s">
        <v>82</v>
      </c>
      <c r="B37">
        <v>1</v>
      </c>
      <c r="D37">
        <v>87</v>
      </c>
      <c r="E37">
        <v>1</v>
      </c>
    </row>
    <row r="38" spans="1:5" x14ac:dyDescent="0.45">
      <c r="A38" s="16" t="s">
        <v>83</v>
      </c>
      <c r="B38">
        <v>1</v>
      </c>
      <c r="C38">
        <v>1</v>
      </c>
      <c r="D38">
        <v>2</v>
      </c>
      <c r="E38">
        <v>2</v>
      </c>
    </row>
    <row r="39" spans="1:5" x14ac:dyDescent="0.45">
      <c r="A39" s="16" t="s">
        <v>84</v>
      </c>
      <c r="C39">
        <v>2</v>
      </c>
      <c r="E39">
        <v>2</v>
      </c>
    </row>
    <row r="40" spans="1:5" x14ac:dyDescent="0.45">
      <c r="A40" s="15" t="s">
        <v>69</v>
      </c>
      <c r="B40">
        <v>80</v>
      </c>
      <c r="C40">
        <v>32</v>
      </c>
      <c r="D40">
        <v>4365</v>
      </c>
      <c r="E40">
        <v>112</v>
      </c>
    </row>
  </sheetData>
  <phoneticPr fontId="10" type="noConversion"/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72"/>
  <sheetViews>
    <sheetView tabSelected="1" topLeftCell="A32" workbookViewId="0">
      <selection activeCell="E50" sqref="E50"/>
    </sheetView>
  </sheetViews>
  <sheetFormatPr baseColWidth="10" defaultRowHeight="14.25" x14ac:dyDescent="0.45"/>
  <cols>
    <col min="1" max="1" width="19.6640625" bestFit="1" customWidth="1"/>
    <col min="2" max="2" width="13.6640625" bestFit="1" customWidth="1"/>
    <col min="3" max="3" width="11.9296875" bestFit="1" customWidth="1"/>
    <col min="4" max="4" width="13.3984375" bestFit="1" customWidth="1"/>
    <col min="8" max="8" width="8.59765625" customWidth="1"/>
    <col min="9" max="9" width="10.19921875" customWidth="1"/>
  </cols>
  <sheetData>
    <row r="1" spans="1:12" x14ac:dyDescent="0.45">
      <c r="J1" s="7"/>
      <c r="K1" s="6"/>
      <c r="L1" s="6"/>
    </row>
    <row r="2" spans="1:12" x14ac:dyDescent="0.45">
      <c r="H2" s="8" t="s">
        <v>56</v>
      </c>
      <c r="J2" s="7"/>
      <c r="K2" s="6"/>
      <c r="L2" s="6"/>
    </row>
    <row r="3" spans="1:12" x14ac:dyDescent="0.45">
      <c r="A3" s="14" t="s">
        <v>68</v>
      </c>
      <c r="B3" t="s">
        <v>70</v>
      </c>
      <c r="C3" t="s">
        <v>72</v>
      </c>
      <c r="D3" t="s">
        <v>71</v>
      </c>
      <c r="H3">
        <v>2022</v>
      </c>
      <c r="I3">
        <v>2023</v>
      </c>
      <c r="J3" s="7" t="s">
        <v>149</v>
      </c>
      <c r="K3" s="6"/>
      <c r="L3" s="6"/>
    </row>
    <row r="4" spans="1:12" x14ac:dyDescent="0.45">
      <c r="A4" s="15" t="s">
        <v>88</v>
      </c>
      <c r="B4" s="75"/>
      <c r="C4" s="75"/>
      <c r="D4" s="75"/>
      <c r="G4" s="8" t="s">
        <v>152</v>
      </c>
      <c r="H4" s="8">
        <v>87855</v>
      </c>
      <c r="I4">
        <v>75307</v>
      </c>
      <c r="J4" s="7" t="s">
        <v>151</v>
      </c>
      <c r="K4" s="6"/>
      <c r="L4" s="6"/>
    </row>
    <row r="5" spans="1:12" x14ac:dyDescent="0.45">
      <c r="A5" s="16" t="s">
        <v>103</v>
      </c>
      <c r="B5" s="75"/>
      <c r="C5" s="75"/>
      <c r="D5" s="75"/>
      <c r="J5" s="7"/>
      <c r="K5" s="6"/>
      <c r="L5" s="6"/>
    </row>
    <row r="6" spans="1:12" x14ac:dyDescent="0.45">
      <c r="A6" s="17" t="s">
        <v>88</v>
      </c>
      <c r="B6" s="75"/>
      <c r="C6" s="75"/>
      <c r="D6" s="75"/>
      <c r="J6" s="7"/>
      <c r="K6" s="6"/>
      <c r="L6" s="6"/>
    </row>
    <row r="7" spans="1:12" x14ac:dyDescent="0.45">
      <c r="A7" s="15" t="s">
        <v>154</v>
      </c>
      <c r="B7" s="75">
        <v>14</v>
      </c>
      <c r="C7" s="75">
        <v>591</v>
      </c>
      <c r="D7" s="75">
        <v>11</v>
      </c>
      <c r="J7" s="7"/>
      <c r="K7" s="6"/>
      <c r="L7" s="6"/>
    </row>
    <row r="8" spans="1:12" x14ac:dyDescent="0.45">
      <c r="A8" s="16" t="s">
        <v>102</v>
      </c>
      <c r="B8" s="75">
        <v>7</v>
      </c>
      <c r="C8" s="75">
        <v>234</v>
      </c>
      <c r="D8" s="75">
        <v>2</v>
      </c>
      <c r="G8" t="s">
        <v>127</v>
      </c>
      <c r="H8" s="9">
        <f>(8*1000000)/H4</f>
        <v>91.059131523533097</v>
      </c>
      <c r="I8" s="9">
        <f>(4*1000000)/I4</f>
        <v>53.115912199397137</v>
      </c>
      <c r="J8" s="9">
        <f>(2*1000000)/J4</f>
        <v>33.988172116103598</v>
      </c>
      <c r="K8" s="6"/>
      <c r="L8" s="6"/>
    </row>
    <row r="9" spans="1:12" x14ac:dyDescent="0.45">
      <c r="A9" s="17" t="s">
        <v>74</v>
      </c>
      <c r="B9" s="75"/>
      <c r="C9" s="75"/>
      <c r="D9" s="75">
        <v>1</v>
      </c>
      <c r="G9" s="68" t="s">
        <v>61</v>
      </c>
      <c r="H9" s="9">
        <f>(484*1000)/$H$4</f>
        <v>5.5090774571737526</v>
      </c>
      <c r="I9" s="9">
        <f>(805*1000)/$H$4</f>
        <v>9.1628251095555182</v>
      </c>
      <c r="J9" s="9">
        <f>(805*1000)/$H$4</f>
        <v>9.1628251095555182</v>
      </c>
      <c r="K9" s="6"/>
      <c r="L9" s="6"/>
    </row>
    <row r="10" spans="1:12" x14ac:dyDescent="0.45">
      <c r="A10" s="17" t="s">
        <v>75</v>
      </c>
      <c r="B10" s="75">
        <v>2</v>
      </c>
      <c r="C10" s="75">
        <v>31</v>
      </c>
      <c r="D10" s="75">
        <v>1</v>
      </c>
      <c r="K10" s="6"/>
      <c r="L10" s="6"/>
    </row>
    <row r="11" spans="1:12" x14ac:dyDescent="0.45">
      <c r="A11" s="17" t="s">
        <v>77</v>
      </c>
      <c r="B11" s="75">
        <v>1</v>
      </c>
      <c r="C11" s="75">
        <v>3</v>
      </c>
      <c r="D11" s="75"/>
      <c r="K11" s="6"/>
      <c r="L11" s="6"/>
    </row>
    <row r="12" spans="1:12" x14ac:dyDescent="0.45">
      <c r="A12" s="17" t="s">
        <v>78</v>
      </c>
      <c r="B12" s="75">
        <v>1</v>
      </c>
      <c r="C12" s="75">
        <v>5</v>
      </c>
      <c r="D12" s="75"/>
      <c r="K12" s="6"/>
      <c r="L12" s="6"/>
    </row>
    <row r="13" spans="1:12" x14ac:dyDescent="0.45">
      <c r="A13" s="17" t="s">
        <v>79</v>
      </c>
      <c r="B13" s="75">
        <v>1</v>
      </c>
      <c r="C13" s="75">
        <v>150</v>
      </c>
      <c r="D13" s="75"/>
      <c r="K13" s="6"/>
      <c r="L13" s="6"/>
    </row>
    <row r="14" spans="1:12" x14ac:dyDescent="0.45">
      <c r="A14" s="17" t="s">
        <v>80</v>
      </c>
      <c r="B14" s="75">
        <v>2</v>
      </c>
      <c r="C14" s="75">
        <v>45</v>
      </c>
      <c r="D14" s="75"/>
      <c r="K14" s="6"/>
      <c r="L14" s="6"/>
    </row>
    <row r="15" spans="1:12" x14ac:dyDescent="0.45">
      <c r="A15" s="16" t="s">
        <v>124</v>
      </c>
      <c r="B15" s="75">
        <v>4</v>
      </c>
      <c r="C15" s="75">
        <v>29</v>
      </c>
      <c r="D15" s="75">
        <v>3</v>
      </c>
      <c r="K15" s="6"/>
      <c r="L15" s="6"/>
    </row>
    <row r="16" spans="1:12" x14ac:dyDescent="0.45">
      <c r="A16" s="17" t="s">
        <v>75</v>
      </c>
      <c r="B16" s="75">
        <v>1</v>
      </c>
      <c r="C16" s="75">
        <v>9</v>
      </c>
      <c r="D16" s="75">
        <v>1</v>
      </c>
      <c r="K16" s="6"/>
      <c r="L16" s="6"/>
    </row>
    <row r="17" spans="1:12" x14ac:dyDescent="0.45">
      <c r="A17" s="17" t="s">
        <v>125</v>
      </c>
      <c r="B17" s="75">
        <v>1</v>
      </c>
      <c r="C17" s="75">
        <v>5</v>
      </c>
      <c r="D17" s="75"/>
      <c r="K17" s="6"/>
      <c r="L17" s="6"/>
    </row>
    <row r="18" spans="1:12" x14ac:dyDescent="0.45">
      <c r="A18" s="17" t="s">
        <v>76</v>
      </c>
      <c r="B18" s="75">
        <v>1</v>
      </c>
      <c r="C18" s="75">
        <v>13</v>
      </c>
      <c r="D18" s="75"/>
      <c r="K18" s="6"/>
      <c r="L18" s="6"/>
    </row>
    <row r="19" spans="1:12" x14ac:dyDescent="0.45">
      <c r="A19" s="17" t="s">
        <v>78</v>
      </c>
      <c r="B19" s="75">
        <v>1</v>
      </c>
      <c r="C19" s="75">
        <v>2</v>
      </c>
      <c r="D19" s="75"/>
    </row>
    <row r="20" spans="1:12" x14ac:dyDescent="0.45">
      <c r="A20" s="17" t="s">
        <v>82</v>
      </c>
      <c r="B20" s="75"/>
      <c r="C20" s="75"/>
      <c r="D20" s="75">
        <v>1</v>
      </c>
    </row>
    <row r="21" spans="1:12" x14ac:dyDescent="0.45">
      <c r="A21" s="17" t="s">
        <v>84</v>
      </c>
      <c r="B21" s="75"/>
      <c r="C21" s="75"/>
      <c r="D21" s="75">
        <v>1</v>
      </c>
    </row>
    <row r="22" spans="1:12" x14ac:dyDescent="0.45">
      <c r="A22" s="16" t="s">
        <v>149</v>
      </c>
      <c r="B22" s="75">
        <v>3</v>
      </c>
      <c r="C22" s="75">
        <v>328</v>
      </c>
      <c r="D22" s="75">
        <v>6</v>
      </c>
    </row>
    <row r="23" spans="1:12" x14ac:dyDescent="0.45">
      <c r="A23" s="17" t="s">
        <v>75</v>
      </c>
      <c r="B23" s="75"/>
      <c r="C23" s="75"/>
      <c r="D23" s="75">
        <v>1</v>
      </c>
    </row>
    <row r="24" spans="1:12" x14ac:dyDescent="0.45">
      <c r="A24" s="17" t="s">
        <v>76</v>
      </c>
      <c r="B24" s="75">
        <v>1</v>
      </c>
      <c r="C24" s="75">
        <v>270</v>
      </c>
      <c r="D24" s="75">
        <v>2</v>
      </c>
    </row>
    <row r="25" spans="1:12" x14ac:dyDescent="0.45">
      <c r="A25" s="17" t="s">
        <v>77</v>
      </c>
      <c r="B25" s="75">
        <v>1</v>
      </c>
      <c r="C25" s="75">
        <v>47</v>
      </c>
      <c r="D25" s="75">
        <v>1</v>
      </c>
    </row>
    <row r="26" spans="1:12" x14ac:dyDescent="0.45">
      <c r="A26" s="17" t="s">
        <v>78</v>
      </c>
      <c r="B26" s="75">
        <v>1</v>
      </c>
      <c r="C26" s="75">
        <v>11</v>
      </c>
      <c r="D26" s="75"/>
    </row>
    <row r="27" spans="1:12" x14ac:dyDescent="0.45">
      <c r="A27" s="17" t="s">
        <v>79</v>
      </c>
      <c r="B27" s="75"/>
      <c r="C27" s="75"/>
      <c r="D27" s="75">
        <v>1</v>
      </c>
    </row>
    <row r="28" spans="1:12" x14ac:dyDescent="0.45">
      <c r="A28" s="17" t="s">
        <v>80</v>
      </c>
      <c r="B28" s="75"/>
      <c r="C28" s="75"/>
      <c r="D28" s="75">
        <v>1</v>
      </c>
    </row>
    <row r="29" spans="1:12" x14ac:dyDescent="0.45">
      <c r="A29" s="15" t="s">
        <v>153</v>
      </c>
      <c r="B29" s="75">
        <v>14</v>
      </c>
      <c r="C29" s="75">
        <v>1793</v>
      </c>
      <c r="D29" s="75">
        <v>4</v>
      </c>
    </row>
    <row r="30" spans="1:12" x14ac:dyDescent="0.45">
      <c r="A30" s="16" t="s">
        <v>102</v>
      </c>
      <c r="B30" s="75">
        <v>8</v>
      </c>
      <c r="C30" s="75">
        <v>1222</v>
      </c>
      <c r="D30" s="75">
        <v>2</v>
      </c>
    </row>
    <row r="31" spans="1:12" x14ac:dyDescent="0.45">
      <c r="A31" s="17" t="s">
        <v>75</v>
      </c>
      <c r="B31" s="75">
        <v>2</v>
      </c>
      <c r="C31" s="75">
        <v>28</v>
      </c>
      <c r="D31" s="75"/>
    </row>
    <row r="32" spans="1:12" x14ac:dyDescent="0.45">
      <c r="A32" s="78" t="s">
        <v>77</v>
      </c>
      <c r="B32" s="79">
        <v>2</v>
      </c>
      <c r="C32" s="79">
        <v>1148</v>
      </c>
      <c r="D32" s="75"/>
    </row>
    <row r="33" spans="1:4" x14ac:dyDescent="0.45">
      <c r="A33" s="17" t="s">
        <v>78</v>
      </c>
      <c r="B33" s="75"/>
      <c r="C33" s="75"/>
      <c r="D33" s="75">
        <v>1</v>
      </c>
    </row>
    <row r="34" spans="1:4" x14ac:dyDescent="0.45">
      <c r="A34" s="17" t="s">
        <v>79</v>
      </c>
      <c r="B34" s="75">
        <v>1</v>
      </c>
      <c r="C34" s="75">
        <v>10</v>
      </c>
      <c r="D34" s="75"/>
    </row>
    <row r="35" spans="1:4" x14ac:dyDescent="0.45">
      <c r="A35" s="17" t="s">
        <v>82</v>
      </c>
      <c r="B35" s="75">
        <v>1</v>
      </c>
      <c r="C35" s="75">
        <v>22</v>
      </c>
      <c r="D35" s="75"/>
    </row>
    <row r="36" spans="1:4" x14ac:dyDescent="0.45">
      <c r="A36" s="17" t="s">
        <v>83</v>
      </c>
      <c r="B36" s="75">
        <v>1</v>
      </c>
      <c r="C36" s="75">
        <v>3</v>
      </c>
      <c r="D36" s="75">
        <v>1</v>
      </c>
    </row>
    <row r="37" spans="1:4" x14ac:dyDescent="0.45">
      <c r="A37" s="17" t="s">
        <v>84</v>
      </c>
      <c r="B37" s="75">
        <v>1</v>
      </c>
      <c r="C37" s="75">
        <v>11</v>
      </c>
      <c r="D37" s="75"/>
    </row>
    <row r="38" spans="1:4" x14ac:dyDescent="0.45">
      <c r="A38" s="16" t="s">
        <v>124</v>
      </c>
      <c r="B38" s="75">
        <v>4</v>
      </c>
      <c r="C38" s="75">
        <v>75</v>
      </c>
      <c r="D38" s="75">
        <v>2</v>
      </c>
    </row>
    <row r="39" spans="1:4" x14ac:dyDescent="0.45">
      <c r="A39" s="17" t="s">
        <v>125</v>
      </c>
      <c r="B39" s="75">
        <v>1</v>
      </c>
      <c r="C39" s="75">
        <v>49</v>
      </c>
      <c r="D39" s="75">
        <v>1</v>
      </c>
    </row>
    <row r="40" spans="1:4" x14ac:dyDescent="0.45">
      <c r="A40" s="17" t="s">
        <v>77</v>
      </c>
      <c r="B40" s="75"/>
      <c r="C40" s="75"/>
      <c r="D40" s="75">
        <v>1</v>
      </c>
    </row>
    <row r="41" spans="1:4" x14ac:dyDescent="0.45">
      <c r="A41" s="17" t="s">
        <v>83</v>
      </c>
      <c r="B41" s="75">
        <v>2</v>
      </c>
      <c r="C41" s="75">
        <v>25</v>
      </c>
      <c r="D41" s="75"/>
    </row>
    <row r="42" spans="1:4" x14ac:dyDescent="0.45">
      <c r="A42" s="17" t="s">
        <v>84</v>
      </c>
      <c r="B42" s="75">
        <v>1</v>
      </c>
      <c r="C42" s="75">
        <v>1</v>
      </c>
      <c r="D42" s="75"/>
    </row>
    <row r="43" spans="1:4" x14ac:dyDescent="0.45">
      <c r="A43" s="16" t="s">
        <v>149</v>
      </c>
      <c r="B43" s="75">
        <v>2</v>
      </c>
      <c r="C43" s="75">
        <v>496</v>
      </c>
      <c r="D43" s="75"/>
    </row>
    <row r="44" spans="1:4" x14ac:dyDescent="0.45">
      <c r="A44" s="17" t="s">
        <v>74</v>
      </c>
      <c r="B44" s="75">
        <v>1</v>
      </c>
      <c r="C44" s="75">
        <v>409</v>
      </c>
      <c r="D44" s="75"/>
    </row>
    <row r="45" spans="1:4" x14ac:dyDescent="0.45">
      <c r="A45" s="17" t="s">
        <v>77</v>
      </c>
      <c r="B45" s="75"/>
      <c r="C45" s="75"/>
      <c r="D45" s="75"/>
    </row>
    <row r="46" spans="1:4" x14ac:dyDescent="0.45">
      <c r="A46" s="17" t="s">
        <v>82</v>
      </c>
      <c r="B46" s="75">
        <v>1</v>
      </c>
      <c r="C46" s="75">
        <v>87</v>
      </c>
      <c r="D46" s="75"/>
    </row>
    <row r="47" spans="1:4" x14ac:dyDescent="0.45">
      <c r="A47" s="15" t="s">
        <v>155</v>
      </c>
      <c r="B47" s="75">
        <v>38</v>
      </c>
      <c r="C47" s="75">
        <v>105</v>
      </c>
      <c r="D47" s="75">
        <v>5</v>
      </c>
    </row>
    <row r="48" spans="1:4" x14ac:dyDescent="0.45">
      <c r="A48" s="16" t="s">
        <v>102</v>
      </c>
      <c r="B48" s="75">
        <v>1</v>
      </c>
      <c r="C48" s="75">
        <v>4</v>
      </c>
      <c r="D48" s="75">
        <v>2</v>
      </c>
    </row>
    <row r="49" spans="1:4" x14ac:dyDescent="0.45">
      <c r="A49" s="17" t="s">
        <v>76</v>
      </c>
      <c r="B49" s="75">
        <v>1</v>
      </c>
      <c r="C49" s="75">
        <v>4</v>
      </c>
      <c r="D49" s="75"/>
    </row>
    <row r="50" spans="1:4" x14ac:dyDescent="0.45">
      <c r="A50" s="17" t="s">
        <v>82</v>
      </c>
      <c r="B50" s="75"/>
      <c r="C50" s="75"/>
      <c r="D50" s="75">
        <v>1</v>
      </c>
    </row>
    <row r="51" spans="1:4" x14ac:dyDescent="0.45">
      <c r="A51" s="17" t="s">
        <v>84</v>
      </c>
      <c r="B51" s="75"/>
      <c r="C51" s="75"/>
      <c r="D51" s="75">
        <v>1</v>
      </c>
    </row>
    <row r="52" spans="1:4" x14ac:dyDescent="0.45">
      <c r="A52" s="16" t="s">
        <v>124</v>
      </c>
      <c r="B52" s="75">
        <v>4</v>
      </c>
      <c r="C52" s="75">
        <v>97</v>
      </c>
      <c r="D52" s="75"/>
    </row>
    <row r="53" spans="1:4" x14ac:dyDescent="0.45">
      <c r="A53" s="17" t="s">
        <v>78</v>
      </c>
      <c r="B53" s="75">
        <v>1</v>
      </c>
      <c r="C53" s="75">
        <v>27</v>
      </c>
      <c r="D53" s="75"/>
    </row>
    <row r="54" spans="1:4" x14ac:dyDescent="0.45">
      <c r="A54" s="17" t="s">
        <v>80</v>
      </c>
      <c r="B54" s="75">
        <v>1</v>
      </c>
      <c r="C54" s="75">
        <v>60</v>
      </c>
      <c r="D54" s="75"/>
    </row>
    <row r="55" spans="1:4" x14ac:dyDescent="0.45">
      <c r="A55" s="17" t="s">
        <v>82</v>
      </c>
      <c r="B55" s="75">
        <v>2</v>
      </c>
      <c r="C55" s="75">
        <v>10</v>
      </c>
      <c r="D55" s="75"/>
    </row>
    <row r="56" spans="1:4" x14ac:dyDescent="0.45">
      <c r="A56" s="16" t="s">
        <v>149</v>
      </c>
      <c r="B56" s="75">
        <v>33</v>
      </c>
      <c r="C56" s="75">
        <v>4</v>
      </c>
      <c r="D56" s="75">
        <v>3</v>
      </c>
    </row>
    <row r="57" spans="1:4" x14ac:dyDescent="0.45">
      <c r="A57" s="17" t="s">
        <v>74</v>
      </c>
      <c r="B57" s="75">
        <v>32</v>
      </c>
      <c r="C57" s="75"/>
      <c r="D57" s="75"/>
    </row>
    <row r="58" spans="1:4" x14ac:dyDescent="0.45">
      <c r="A58" s="17" t="s">
        <v>125</v>
      </c>
      <c r="B58" s="75">
        <v>1</v>
      </c>
      <c r="C58" s="75">
        <v>4</v>
      </c>
      <c r="D58" s="75">
        <v>1</v>
      </c>
    </row>
    <row r="59" spans="1:4" x14ac:dyDescent="0.45">
      <c r="A59" s="17" t="s">
        <v>81</v>
      </c>
      <c r="B59" s="75"/>
      <c r="C59" s="75"/>
      <c r="D59" s="75">
        <v>1</v>
      </c>
    </row>
    <row r="60" spans="1:4" x14ac:dyDescent="0.45">
      <c r="A60" s="17" t="s">
        <v>84</v>
      </c>
      <c r="B60" s="75"/>
      <c r="C60" s="75"/>
      <c r="D60" s="75">
        <v>1</v>
      </c>
    </row>
    <row r="61" spans="1:4" x14ac:dyDescent="0.45">
      <c r="A61" s="15" t="s">
        <v>156</v>
      </c>
      <c r="B61" s="75">
        <v>4</v>
      </c>
      <c r="C61" s="75">
        <v>1686</v>
      </c>
      <c r="D61" s="75">
        <v>5</v>
      </c>
    </row>
    <row r="62" spans="1:4" x14ac:dyDescent="0.45">
      <c r="A62" s="16" t="s">
        <v>102</v>
      </c>
      <c r="B62" s="75">
        <v>1</v>
      </c>
      <c r="C62" s="75">
        <v>829</v>
      </c>
      <c r="D62" s="75"/>
    </row>
    <row r="63" spans="1:4" x14ac:dyDescent="0.45">
      <c r="A63" s="76" t="s">
        <v>82</v>
      </c>
      <c r="B63" s="77">
        <v>1</v>
      </c>
      <c r="C63" s="77">
        <v>829</v>
      </c>
      <c r="D63" s="75"/>
    </row>
    <row r="64" spans="1:4" x14ac:dyDescent="0.45">
      <c r="A64" s="16" t="s">
        <v>124</v>
      </c>
      <c r="B64" s="75">
        <v>1</v>
      </c>
      <c r="C64" s="75">
        <v>636</v>
      </c>
      <c r="D64" s="75"/>
    </row>
    <row r="65" spans="1:4" x14ac:dyDescent="0.45">
      <c r="A65" s="17" t="s">
        <v>125</v>
      </c>
      <c r="B65" s="75">
        <v>1</v>
      </c>
      <c r="C65" s="75">
        <v>636</v>
      </c>
      <c r="D65" s="75"/>
    </row>
    <row r="66" spans="1:4" x14ac:dyDescent="0.45">
      <c r="A66" s="16" t="s">
        <v>149</v>
      </c>
      <c r="B66" s="75">
        <v>2</v>
      </c>
      <c r="C66" s="75">
        <v>221</v>
      </c>
      <c r="D66" s="75">
        <v>5</v>
      </c>
    </row>
    <row r="67" spans="1:4" x14ac:dyDescent="0.45">
      <c r="A67" s="17" t="s">
        <v>76</v>
      </c>
      <c r="B67" s="75"/>
      <c r="C67" s="75"/>
      <c r="D67" s="75">
        <v>1</v>
      </c>
    </row>
    <row r="68" spans="1:4" x14ac:dyDescent="0.45">
      <c r="A68" s="17" t="s">
        <v>79</v>
      </c>
      <c r="B68" s="75">
        <v>2</v>
      </c>
      <c r="C68" s="75">
        <v>221</v>
      </c>
      <c r="D68" s="75">
        <v>1</v>
      </c>
    </row>
    <row r="69" spans="1:4" x14ac:dyDescent="0.45">
      <c r="A69" s="17" t="s">
        <v>80</v>
      </c>
      <c r="B69" s="75"/>
      <c r="C69" s="75"/>
      <c r="D69" s="75">
        <v>1</v>
      </c>
    </row>
    <row r="70" spans="1:4" x14ac:dyDescent="0.45">
      <c r="A70" s="17" t="s">
        <v>83</v>
      </c>
      <c r="B70" s="75"/>
      <c r="C70" s="75"/>
      <c r="D70" s="75">
        <v>1</v>
      </c>
    </row>
    <row r="71" spans="1:4" x14ac:dyDescent="0.45">
      <c r="A71" s="17" t="s">
        <v>84</v>
      </c>
      <c r="B71" s="75"/>
      <c r="C71" s="75"/>
      <c r="D71" s="75">
        <v>1</v>
      </c>
    </row>
    <row r="72" spans="1:4" x14ac:dyDescent="0.45">
      <c r="A72" s="15" t="s">
        <v>69</v>
      </c>
      <c r="B72" s="75">
        <v>70</v>
      </c>
      <c r="C72" s="75">
        <v>4175</v>
      </c>
      <c r="D72" s="75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Accidents</vt:lpstr>
      <vt:lpstr>Indicateurs</vt:lpstr>
      <vt:lpstr>Indicateurs par 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ZELEK Isabelle</dc:creator>
  <cp:lastModifiedBy>Charlotte BAUDOUIN</cp:lastModifiedBy>
  <cp:lastPrinted>2018-09-25T08:06:14Z</cp:lastPrinted>
  <dcterms:created xsi:type="dcterms:W3CDTF">2017-11-24T07:43:02Z</dcterms:created>
  <dcterms:modified xsi:type="dcterms:W3CDTF">2025-01-24T09:42:57Z</dcterms:modified>
</cp:coreProperties>
</file>