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vince\Downloads\"/>
    </mc:Choice>
  </mc:AlternateContent>
  <xr:revisionPtr revIDLastSave="0" documentId="13_ncr:1_{6937AC0C-54C3-49C0-9F8B-B0D54261FBE1}" xr6:coauthVersionLast="47" xr6:coauthVersionMax="47" xr10:uidLastSave="{00000000-0000-0000-0000-000000000000}"/>
  <bookViews>
    <workbookView xWindow="-120" yWindow="-120" windowWidth="29040" windowHeight="15990" activeTab="4" xr2:uid="{46BB8632-7184-473F-9F1C-60E1CF67672C}"/>
  </bookViews>
  <sheets>
    <sheet name="test" sheetId="11" r:id="rId1"/>
    <sheet name="ranking (2)" sheetId="7" r:id="rId2"/>
    <sheet name="ranking" sheetId="6" r:id="rId3"/>
    <sheet name="final" sheetId="4" r:id="rId4"/>
    <sheet name="under" sheetId="1" r:id="rId5"/>
    <sheet name="standing" sheetId="2" r:id="rId6"/>
    <sheet name="stock" sheetId="3" r:id="rId7"/>
    <sheet name="hot saw" sheetId="10" r:id="rId8"/>
    <sheet name="springboard" sheetId="9" r:id="rId9"/>
    <sheet name="single" sheetId="8" r:id="rId10"/>
    <sheet name="participant" sheetId="5" r:id="rId11"/>
  </sheets>
  <definedNames>
    <definedName name="_xlnm._FilterDatabase" localSheetId="1" hidden="1">'ranking (2)'!$A$1:$P$18</definedName>
    <definedName name="_xlnm._FilterDatabase" localSheetId="0" hidden="1">test!$A$1:$P$18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K5" i="11" s="1"/>
  <c r="C17" i="4"/>
  <c r="D17" i="4"/>
  <c r="F17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4" i="4"/>
  <c r="B3" i="4"/>
  <c r="B2" i="4"/>
  <c r="B17" i="8"/>
  <c r="B16" i="8"/>
  <c r="B15" i="8"/>
  <c r="B14" i="8"/>
  <c r="B13" i="8"/>
  <c r="B12" i="8"/>
  <c r="B11" i="8"/>
  <c r="B10" i="8"/>
  <c r="B9" i="8"/>
  <c r="B8" i="8"/>
  <c r="B7" i="8"/>
  <c r="B6" i="8"/>
  <c r="B5" i="8"/>
  <c r="B4" i="8"/>
  <c r="B3" i="8"/>
  <c r="B2" i="8"/>
  <c r="B17" i="9"/>
  <c r="B16" i="9"/>
  <c r="B15" i="9"/>
  <c r="B14" i="9"/>
  <c r="B13" i="9"/>
  <c r="B12" i="9"/>
  <c r="B11" i="9"/>
  <c r="B10" i="9"/>
  <c r="B9" i="9"/>
  <c r="B8" i="9"/>
  <c r="B7" i="9"/>
  <c r="B6" i="9"/>
  <c r="B5" i="9"/>
  <c r="B4" i="9"/>
  <c r="B3" i="9"/>
  <c r="B2" i="9"/>
  <c r="B17" i="10"/>
  <c r="B16" i="10"/>
  <c r="B15" i="10"/>
  <c r="B14" i="10"/>
  <c r="B13" i="10"/>
  <c r="B12" i="10"/>
  <c r="B11" i="10"/>
  <c r="B10" i="10"/>
  <c r="B9" i="10"/>
  <c r="B8" i="10"/>
  <c r="B7" i="10"/>
  <c r="B6" i="10"/>
  <c r="B5" i="10"/>
  <c r="B4" i="10"/>
  <c r="B3" i="10"/>
  <c r="B2" i="10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B2" i="2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2" i="3"/>
  <c r="C3" i="11"/>
  <c r="E5" i="11"/>
  <c r="E6" i="11"/>
  <c r="E9" i="11"/>
  <c r="E10" i="11"/>
  <c r="E13" i="11"/>
  <c r="E14" i="11"/>
  <c r="E17" i="11"/>
  <c r="E18" i="11"/>
  <c r="D18" i="11" s="1"/>
  <c r="E4" i="3"/>
  <c r="E4" i="7" s="1"/>
  <c r="E5" i="3"/>
  <c r="E6" i="7" s="1"/>
  <c r="E6" i="3"/>
  <c r="E7" i="3"/>
  <c r="E7" i="11" s="1"/>
  <c r="E8" i="3"/>
  <c r="E8" i="11" s="1"/>
  <c r="E9" i="3"/>
  <c r="E10" i="3"/>
  <c r="E11" i="7" s="1"/>
  <c r="E11" i="3"/>
  <c r="E11" i="11" s="1"/>
  <c r="E12" i="3"/>
  <c r="E13" i="7" s="1"/>
  <c r="E13" i="3"/>
  <c r="E16" i="7" s="1"/>
  <c r="E14" i="3"/>
  <c r="E15" i="3"/>
  <c r="E15" i="11" s="1"/>
  <c r="E16" i="3"/>
  <c r="E16" i="11" s="1"/>
  <c r="E17" i="3"/>
  <c r="E3" i="3"/>
  <c r="E3" i="7" s="1"/>
  <c r="L4" i="3"/>
  <c r="E2" i="3"/>
  <c r="O18" i="11"/>
  <c r="M18" i="11"/>
  <c r="K18" i="11"/>
  <c r="I18" i="11"/>
  <c r="G18" i="11"/>
  <c r="C18" i="11"/>
  <c r="B18" i="11"/>
  <c r="O17" i="11"/>
  <c r="M17" i="11"/>
  <c r="K17" i="11"/>
  <c r="I17" i="11"/>
  <c r="C17" i="11"/>
  <c r="B17" i="11"/>
  <c r="O16" i="11"/>
  <c r="M16" i="11"/>
  <c r="K16" i="11"/>
  <c r="I16" i="11"/>
  <c r="C16" i="11"/>
  <c r="B16" i="11"/>
  <c r="O15" i="11"/>
  <c r="M15" i="11"/>
  <c r="K15" i="11"/>
  <c r="I15" i="11"/>
  <c r="C15" i="11"/>
  <c r="B15" i="11"/>
  <c r="O14" i="11"/>
  <c r="M14" i="11"/>
  <c r="K14" i="11"/>
  <c r="I14" i="11"/>
  <c r="C14" i="11"/>
  <c r="B14" i="11"/>
  <c r="O13" i="11"/>
  <c r="M13" i="11"/>
  <c r="K13" i="11"/>
  <c r="I13" i="11"/>
  <c r="C13" i="11"/>
  <c r="B13" i="11"/>
  <c r="O12" i="11"/>
  <c r="M12" i="11"/>
  <c r="K12" i="11"/>
  <c r="I12" i="11"/>
  <c r="C12" i="11"/>
  <c r="B12" i="11"/>
  <c r="O11" i="11"/>
  <c r="M11" i="11"/>
  <c r="K11" i="11"/>
  <c r="I11" i="11"/>
  <c r="C11" i="11"/>
  <c r="B11" i="11"/>
  <c r="O10" i="11"/>
  <c r="M10" i="11"/>
  <c r="K10" i="11"/>
  <c r="I10" i="11"/>
  <c r="C10" i="11"/>
  <c r="B10" i="11"/>
  <c r="O9" i="11"/>
  <c r="M9" i="11"/>
  <c r="K9" i="11"/>
  <c r="I9" i="11"/>
  <c r="C9" i="11"/>
  <c r="B9" i="11"/>
  <c r="O8" i="11"/>
  <c r="M8" i="11"/>
  <c r="K8" i="11"/>
  <c r="I8" i="11"/>
  <c r="C8" i="11"/>
  <c r="B8" i="11"/>
  <c r="O7" i="11"/>
  <c r="M7" i="11"/>
  <c r="K7" i="11"/>
  <c r="I7" i="11"/>
  <c r="C7" i="11"/>
  <c r="B7" i="11"/>
  <c r="O6" i="11"/>
  <c r="M6" i="11"/>
  <c r="K6" i="11"/>
  <c r="I6" i="11"/>
  <c r="C6" i="11"/>
  <c r="B6" i="11"/>
  <c r="O5" i="11"/>
  <c r="M5" i="11"/>
  <c r="I5" i="11"/>
  <c r="G5" i="11"/>
  <c r="C5" i="11"/>
  <c r="B5" i="11"/>
  <c r="O4" i="11"/>
  <c r="M4" i="11"/>
  <c r="K4" i="11"/>
  <c r="I4" i="11"/>
  <c r="C4" i="11"/>
  <c r="B4" i="11"/>
  <c r="O3" i="11"/>
  <c r="M3" i="11"/>
  <c r="K3" i="11"/>
  <c r="I3" i="11"/>
  <c r="B3" i="11"/>
  <c r="E18" i="7"/>
  <c r="K6" i="3"/>
  <c r="O18" i="7"/>
  <c r="M18" i="7"/>
  <c r="K18" i="7"/>
  <c r="O17" i="7"/>
  <c r="M17" i="7"/>
  <c r="K17" i="7"/>
  <c r="O7" i="7"/>
  <c r="M7" i="7"/>
  <c r="K7" i="7"/>
  <c r="O14" i="7"/>
  <c r="M14" i="7"/>
  <c r="K14" i="7"/>
  <c r="O16" i="7"/>
  <c r="M16" i="7"/>
  <c r="K16" i="7"/>
  <c r="O10" i="7"/>
  <c r="M10" i="7"/>
  <c r="K10" i="7"/>
  <c r="O6" i="7"/>
  <c r="M6" i="7"/>
  <c r="O3" i="7"/>
  <c r="M3" i="7"/>
  <c r="O9" i="7"/>
  <c r="M9" i="7"/>
  <c r="K9" i="7"/>
  <c r="O11" i="7"/>
  <c r="M11" i="7"/>
  <c r="K11" i="7"/>
  <c r="O4" i="7"/>
  <c r="M4" i="7"/>
  <c r="K4" i="7"/>
  <c r="O8" i="7"/>
  <c r="M8" i="7"/>
  <c r="K8" i="7"/>
  <c r="O15" i="7"/>
  <c r="M15" i="7"/>
  <c r="O13" i="7"/>
  <c r="M13" i="7"/>
  <c r="O5" i="7"/>
  <c r="O12" i="7"/>
  <c r="M12" i="7"/>
  <c r="C18" i="7"/>
  <c r="G18" i="7"/>
  <c r="I18" i="7"/>
  <c r="B18" i="7"/>
  <c r="E16" i="10"/>
  <c r="E15" i="10"/>
  <c r="E14" i="10"/>
  <c r="E13" i="10"/>
  <c r="E12" i="10"/>
  <c r="E11" i="10"/>
  <c r="E10" i="10"/>
  <c r="E9" i="10"/>
  <c r="E8" i="10"/>
  <c r="E7" i="10"/>
  <c r="E6" i="10"/>
  <c r="E5" i="10"/>
  <c r="E4" i="10"/>
  <c r="E3" i="10"/>
  <c r="E2" i="10"/>
  <c r="E16" i="9"/>
  <c r="E15" i="9"/>
  <c r="E14" i="9"/>
  <c r="E13" i="9"/>
  <c r="E12" i="9"/>
  <c r="E11" i="9"/>
  <c r="E10" i="9"/>
  <c r="E9" i="9"/>
  <c r="E8" i="9"/>
  <c r="E7" i="9"/>
  <c r="E6" i="9"/>
  <c r="E5" i="9"/>
  <c r="E4" i="9"/>
  <c r="E3" i="9"/>
  <c r="E2" i="9"/>
  <c r="M5" i="7" s="1"/>
  <c r="I7" i="7"/>
  <c r="I17" i="7"/>
  <c r="I14" i="7"/>
  <c r="I16" i="7"/>
  <c r="I10" i="7"/>
  <c r="I6" i="7"/>
  <c r="I3" i="7"/>
  <c r="I11" i="7"/>
  <c r="I4" i="7"/>
  <c r="I8" i="7"/>
  <c r="I15" i="7"/>
  <c r="I13" i="7"/>
  <c r="I12" i="7"/>
  <c r="I9" i="7"/>
  <c r="I5" i="7"/>
  <c r="E16" i="8"/>
  <c r="E15" i="8"/>
  <c r="E14" i="8"/>
  <c r="E13" i="8"/>
  <c r="E12" i="8"/>
  <c r="E11" i="8"/>
  <c r="E10" i="8"/>
  <c r="E9" i="8"/>
  <c r="E8" i="8"/>
  <c r="E7" i="8"/>
  <c r="E6" i="8"/>
  <c r="E5" i="8"/>
  <c r="E4" i="8"/>
  <c r="E3" i="8"/>
  <c r="E2" i="8"/>
  <c r="E16" i="1"/>
  <c r="E15" i="1"/>
  <c r="E14" i="1"/>
  <c r="E13" i="1"/>
  <c r="E12" i="1"/>
  <c r="K13" i="7" s="1"/>
  <c r="E11" i="1"/>
  <c r="E10" i="1"/>
  <c r="E9" i="1"/>
  <c r="E8" i="1"/>
  <c r="E7" i="1"/>
  <c r="E6" i="1"/>
  <c r="E5" i="1"/>
  <c r="K6" i="7" s="1"/>
  <c r="E4" i="1"/>
  <c r="E3" i="1"/>
  <c r="K3" i="7" s="1"/>
  <c r="E16" i="2"/>
  <c r="C17" i="6" s="1"/>
  <c r="E15" i="2"/>
  <c r="F16" i="6" s="1"/>
  <c r="E14" i="2"/>
  <c r="F15" i="6" s="1"/>
  <c r="E13" i="2"/>
  <c r="G16" i="7" s="1"/>
  <c r="E12" i="2"/>
  <c r="G13" i="7" s="1"/>
  <c r="E11" i="2"/>
  <c r="G12" i="7" s="1"/>
  <c r="E10" i="2"/>
  <c r="G11" i="7" s="1"/>
  <c r="E9" i="2"/>
  <c r="G10" i="7" s="1"/>
  <c r="E8" i="2"/>
  <c r="F5" i="6" s="1"/>
  <c r="E7" i="2"/>
  <c r="G8" i="7" s="1"/>
  <c r="E6" i="2"/>
  <c r="C6" i="4" s="1"/>
  <c r="E5" i="2"/>
  <c r="G6" i="7" s="1"/>
  <c r="E4" i="2"/>
  <c r="G4" i="7" s="1"/>
  <c r="E3" i="2"/>
  <c r="G3" i="7" s="1"/>
  <c r="E2" i="2"/>
  <c r="G5" i="7" s="1"/>
  <c r="E7" i="7"/>
  <c r="E9" i="7"/>
  <c r="E10" i="7"/>
  <c r="E14" i="7"/>
  <c r="E17" i="7"/>
  <c r="C17" i="7"/>
  <c r="C14" i="7"/>
  <c r="C16" i="7"/>
  <c r="C6" i="7"/>
  <c r="C7" i="7"/>
  <c r="C5" i="7"/>
  <c r="C8" i="7"/>
  <c r="C3" i="7"/>
  <c r="C4" i="7"/>
  <c r="C9" i="7"/>
  <c r="C11" i="7"/>
  <c r="C12" i="7"/>
  <c r="C13" i="7"/>
  <c r="C15" i="7"/>
  <c r="C10" i="7"/>
  <c r="D4" i="6"/>
  <c r="D4" i="4"/>
  <c r="D11" i="4"/>
  <c r="B5" i="7"/>
  <c r="B8" i="7"/>
  <c r="B9" i="7"/>
  <c r="B3" i="7"/>
  <c r="B4" i="7"/>
  <c r="B6" i="7"/>
  <c r="B7" i="7"/>
  <c r="B10" i="7"/>
  <c r="B12" i="7"/>
  <c r="B11" i="7"/>
  <c r="B13" i="7"/>
  <c r="B16" i="7"/>
  <c r="B14" i="7"/>
  <c r="B15" i="7"/>
  <c r="B17" i="7"/>
  <c r="B17" i="6"/>
  <c r="D16" i="6"/>
  <c r="B16" i="6"/>
  <c r="D15" i="6"/>
  <c r="B15" i="6"/>
  <c r="D14" i="6"/>
  <c r="C14" i="6"/>
  <c r="B14" i="6"/>
  <c r="F13" i="6"/>
  <c r="D13" i="6"/>
  <c r="B13" i="6"/>
  <c r="D12" i="6"/>
  <c r="B12" i="6"/>
  <c r="D11" i="6"/>
  <c r="B11" i="6"/>
  <c r="D10" i="6"/>
  <c r="B10" i="6"/>
  <c r="D9" i="6"/>
  <c r="B9" i="6"/>
  <c r="D8" i="6"/>
  <c r="B8" i="6"/>
  <c r="D7" i="6"/>
  <c r="B7" i="6"/>
  <c r="D6" i="6"/>
  <c r="B6" i="6"/>
  <c r="D5" i="6"/>
  <c r="C5" i="6"/>
  <c r="B5" i="6"/>
  <c r="B4" i="6"/>
  <c r="B3" i="6"/>
  <c r="C4" i="4"/>
  <c r="C12" i="4"/>
  <c r="D6" i="4"/>
  <c r="D7" i="4"/>
  <c r="D8" i="4"/>
  <c r="D9" i="4"/>
  <c r="D10" i="4"/>
  <c r="D13" i="4"/>
  <c r="D5" i="4"/>
  <c r="D17" i="6"/>
  <c r="D14" i="4"/>
  <c r="D15" i="4"/>
  <c r="D12" i="4"/>
  <c r="F6" i="4"/>
  <c r="F7" i="4"/>
  <c r="F12" i="4"/>
  <c r="E12" i="11" l="1"/>
  <c r="E4" i="11"/>
  <c r="E12" i="7"/>
  <c r="E15" i="7"/>
  <c r="F3" i="4"/>
  <c r="G4" i="11"/>
  <c r="G9" i="11"/>
  <c r="F7" i="6"/>
  <c r="C13" i="6"/>
  <c r="G15" i="11"/>
  <c r="D15" i="11" s="1"/>
  <c r="D9" i="11"/>
  <c r="G10" i="11"/>
  <c r="C13" i="4"/>
  <c r="G14" i="11"/>
  <c r="D14" i="11" s="1"/>
  <c r="F8" i="6"/>
  <c r="F14" i="6"/>
  <c r="G3" i="11"/>
  <c r="G8" i="11"/>
  <c r="D8" i="11" s="1"/>
  <c r="G13" i="11"/>
  <c r="D10" i="11"/>
  <c r="F13" i="4"/>
  <c r="C5" i="4"/>
  <c r="C6" i="6"/>
  <c r="G6" i="11"/>
  <c r="G7" i="11"/>
  <c r="D7" i="11" s="1"/>
  <c r="G11" i="11"/>
  <c r="D11" i="11" s="1"/>
  <c r="G12" i="11"/>
  <c r="D12" i="11" s="1"/>
  <c r="G16" i="11"/>
  <c r="D16" i="11" s="1"/>
  <c r="G17" i="11"/>
  <c r="D17" i="11" s="1"/>
  <c r="D5" i="11"/>
  <c r="A8" i="11"/>
  <c r="A3" i="11"/>
  <c r="A18" i="11"/>
  <c r="A17" i="11"/>
  <c r="A14" i="11"/>
  <c r="A13" i="11"/>
  <c r="A10" i="11"/>
  <c r="A9" i="11"/>
  <c r="A15" i="11"/>
  <c r="D6" i="11"/>
  <c r="D13" i="11"/>
  <c r="D4" i="11"/>
  <c r="E3" i="11"/>
  <c r="D3" i="11" s="1"/>
  <c r="A7" i="11"/>
  <c r="A12" i="11"/>
  <c r="A11" i="11"/>
  <c r="A5" i="11"/>
  <c r="A16" i="11"/>
  <c r="A4" i="11"/>
  <c r="A6" i="11"/>
  <c r="A17" i="7"/>
  <c r="A18" i="7"/>
  <c r="C9" i="6"/>
  <c r="C16" i="6"/>
  <c r="F11" i="6"/>
  <c r="G9" i="7"/>
  <c r="D9" i="7" s="1"/>
  <c r="C14" i="4"/>
  <c r="C7" i="6"/>
  <c r="D3" i="7"/>
  <c r="D16" i="7"/>
  <c r="D13" i="7"/>
  <c r="F9" i="6"/>
  <c r="F17" i="6"/>
  <c r="D11" i="7"/>
  <c r="C12" i="6"/>
  <c r="G15" i="7"/>
  <c r="G14" i="7"/>
  <c r="D14" i="7" s="1"/>
  <c r="F8" i="4"/>
  <c r="C15" i="6"/>
  <c r="D10" i="7"/>
  <c r="G7" i="7"/>
  <c r="D7" i="7" s="1"/>
  <c r="C8" i="4"/>
  <c r="G17" i="7"/>
  <c r="D17" i="7" s="1"/>
  <c r="D4" i="7"/>
  <c r="F14" i="4"/>
  <c r="D18" i="7"/>
  <c r="D6" i="7"/>
  <c r="C7" i="4"/>
  <c r="C8" i="6"/>
  <c r="K12" i="7"/>
  <c r="D12" i="7" s="1"/>
  <c r="F15" i="4"/>
  <c r="C15" i="4"/>
  <c r="K15" i="7"/>
  <c r="F4" i="6"/>
  <c r="C2" i="4"/>
  <c r="C11" i="6"/>
  <c r="K5" i="7"/>
  <c r="F4" i="4"/>
  <c r="F3" i="6"/>
  <c r="F12" i="6"/>
  <c r="F16" i="4"/>
  <c r="C16" i="4"/>
  <c r="C9" i="4"/>
  <c r="E8" i="7"/>
  <c r="D8" i="7" s="1"/>
  <c r="F10" i="6"/>
  <c r="F11" i="4"/>
  <c r="F5" i="4"/>
  <c r="F10" i="4"/>
  <c r="F2" i="4"/>
  <c r="C10" i="4"/>
  <c r="C3" i="6"/>
  <c r="F9" i="4"/>
  <c r="C10" i="6"/>
  <c r="C4" i="6"/>
  <c r="F6" i="6"/>
  <c r="C3" i="4"/>
  <c r="C11" i="4"/>
  <c r="A10" i="7"/>
  <c r="A15" i="7"/>
  <c r="A11" i="7"/>
  <c r="A3" i="7"/>
  <c r="A13" i="7"/>
  <c r="A5" i="7"/>
  <c r="A6" i="7"/>
  <c r="A9" i="7"/>
  <c r="A12" i="7"/>
  <c r="A16" i="7"/>
  <c r="A8" i="7"/>
  <c r="A14" i="7"/>
  <c r="A4" i="7"/>
  <c r="A7" i="7"/>
  <c r="D16" i="4"/>
  <c r="D3" i="4"/>
  <c r="D3" i="6"/>
  <c r="D2" i="4"/>
  <c r="D15" i="7" l="1"/>
  <c r="E5" i="7"/>
  <c r="D5" i="7" s="1"/>
</calcChain>
</file>

<file path=xl/sharedStrings.xml><?xml version="1.0" encoding="utf-8"?>
<sst xmlns="http://schemas.openxmlformats.org/spreadsheetml/2006/main" count="119" uniqueCount="39">
  <si>
    <t>PARTICIPANT</t>
  </si>
  <si>
    <t>TEMPS</t>
  </si>
  <si>
    <t>DQ</t>
  </si>
  <si>
    <t>POINT</t>
  </si>
  <si>
    <t>RANG</t>
  </si>
  <si>
    <t>MATHIS</t>
  </si>
  <si>
    <t>TEMPS 1</t>
  </si>
  <si>
    <t>TEMPS 2</t>
  </si>
  <si>
    <t>TIME</t>
  </si>
  <si>
    <t>Stock Saw</t>
  </si>
  <si>
    <t xml:space="preserve">time </t>
  </si>
  <si>
    <t>point</t>
  </si>
  <si>
    <t>Standing block</t>
  </si>
  <si>
    <t>underhand</t>
  </si>
  <si>
    <t>springboard</t>
  </si>
  <si>
    <t>hot saw</t>
  </si>
  <si>
    <t>rang</t>
  </si>
  <si>
    <t>single buck</t>
  </si>
  <si>
    <t>TEMPS1</t>
  </si>
  <si>
    <t>temps 2</t>
  </si>
  <si>
    <t>moyenne</t>
  </si>
  <si>
    <t xml:space="preserve">TIM </t>
  </si>
  <si>
    <t>ANTOINE</t>
  </si>
  <si>
    <t>LEO</t>
  </si>
  <si>
    <t>DORIAN</t>
  </si>
  <si>
    <t>FLORIAN</t>
  </si>
  <si>
    <t>TIM G</t>
  </si>
  <si>
    <t xml:space="preserve">NATHAN </t>
  </si>
  <si>
    <t>THEO</t>
  </si>
  <si>
    <t>VALENTIN</t>
  </si>
  <si>
    <t>CESAR</t>
  </si>
  <si>
    <t>THIBAULT</t>
  </si>
  <si>
    <t>BENJAMIN</t>
  </si>
  <si>
    <t>ENZO</t>
  </si>
  <si>
    <t>THOMAS</t>
  </si>
  <si>
    <t>ANTONY</t>
  </si>
  <si>
    <t>ID</t>
  </si>
  <si>
    <t>Nom</t>
  </si>
  <si>
    <t>POINT2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</si>
</sst>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20" fontId="0" fillId="0" borderId="0" xfId="0" applyNumberFormat="1"/>
    <xf numFmtId="0" fontId="0" fillId="0" borderId="1" xfId="0" applyBorder="1"/>
    <xf numFmtId="20" fontId="0" fillId="0" borderId="1" xfId="0" applyNumberFormat="1" applyBorder="1"/>
    <xf numFmtId="164" fontId="0" fillId="0" borderId="0" xfId="0" applyNumberForma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28">
    <dxf>
      <alignment horizontal="center" vertical="bottom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446ADCA-80C4-4A67-860A-8E7AA0A6C168}" name="t_Final" displayName="t_Final" ref="B1:G17" totalsRowShown="0">
  <autoFilter ref="B1:G17" xr:uid="{B446ADCA-80C4-4A67-860A-8E7AA0A6C168}"/>
  <tableColumns count="6">
    <tableColumn id="1" xr3:uid="{A1BEBD2D-4AA9-42E6-BDDA-09F0176E1D66}" name="PARTICIPANT">
      <calculatedColumnFormula>INDEX(t_Participants[],ROW()-1,2)</calculatedColumnFormula>
    </tableColumn>
    <tableColumn id="2" xr3:uid="{568CCAFE-0226-467A-925D-F426539DAC9A}" name="POINT">
      <calculatedColumnFormula>under!E2+standing!E2+stock!G2</calculatedColumnFormula>
    </tableColumn>
    <tableColumn id="3" xr3:uid="{652BA6E9-2788-47EC-A415-7D0B067A515E}" name="TEMPS" dataDxfId="4">
      <calculatedColumnFormula>stock!C2+standing!C2+under!C2</calculatedColumnFormula>
    </tableColumn>
    <tableColumn id="4" xr3:uid="{33015BFE-57AF-4B3B-98CC-E507E989B6A3}" name="DQ"/>
    <tableColumn id="5" xr3:uid="{B12BCDF8-F709-48B6-9584-9D7608DDF6C0}" name="POINT2">
      <calculatedColumnFormula>under!E2+standing!E2+stock!G2</calculatedColumnFormula>
    </tableColumn>
    <tableColumn id="6" xr3:uid="{DEB15E13-705F-4020-88B2-3DE4780D9318}" name="RANG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BE60631-0558-4F14-AE37-A5EC4797092D}" name="t_Under" displayName="t_Under" ref="B1:F17" totalsRowShown="0">
  <autoFilter ref="B1:F17" xr:uid="{5BE60631-0558-4F14-AE37-A5EC4797092D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88369367-3E87-4A66-90DA-965FC876FA18}" name="PARTICIPANT">
      <calculatedColumnFormula>INDEX(t_Participants[],ROW()-1,2)</calculatedColumnFormula>
    </tableColumn>
    <tableColumn id="2" xr3:uid="{88F490B1-21ED-4D61-884F-ED02DFF91A8F}" name="TEMPS1" dataDxfId="16"/>
    <tableColumn id="3" xr3:uid="{3D497F76-70F8-405B-B9CC-4B9703ADB8EF}" name="temps 2" dataDxfId="15"/>
    <tableColumn id="4" xr3:uid="{8205B150-B8E8-47C0-AC94-BB6C3DCA493B}" name="moyenne" dataDxfId="14"/>
    <tableColumn id="5" xr3:uid="{4478E308-1AD2-41B8-BD46-F9F4D423A56F}" name="RANG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1768350-7A31-4D0C-BC6F-BE287799B4B3}" name="t_Standing" displayName="t_Standing" ref="B1:F17" totalsRowShown="0">
  <autoFilter ref="B1:F17" xr:uid="{41768350-7A31-4D0C-BC6F-BE287799B4B3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77BCB393-C399-4361-9CCE-2343239DA937}" name="PARTICIPANT">
      <calculatedColumnFormula>INDEX(t_Participants[],ROW()-1,2)</calculatedColumnFormula>
    </tableColumn>
    <tableColumn id="2" xr3:uid="{95A2F2F4-B27C-4450-B85D-280512781F72}" name="TEMPS1" dataDxfId="19"/>
    <tableColumn id="3" xr3:uid="{89655012-5D9A-4D15-84D8-212D3D9A816F}" name="temps 2" dataDxfId="18"/>
    <tableColumn id="4" xr3:uid="{87038408-0F4D-40C6-B0B1-EE76125691B6}" name="moyenne" dataDxfId="17"/>
    <tableColumn id="5" xr3:uid="{5A5EB1B4-7D42-4C1E-822A-99FF26DE1C8B}" name="RANG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F171FFC-D40B-46E1-BB60-9B8E1A7D146B}" name="t_Stock" displayName="t_Stock" ref="B1:H17" totalsRowShown="0" dataDxfId="0">
  <autoFilter ref="B1:H17" xr:uid="{1F171FFC-D40B-46E1-BB60-9B8E1A7D146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6C555803-8753-4374-8E56-F4BB4E6102ED}" name="PARTICIPANT" dataDxfId="23">
      <calculatedColumnFormula>INDEX(t_Participants[],ROW()-1,2)</calculatedColumnFormula>
    </tableColumn>
    <tableColumn id="2" xr3:uid="{D9252F2D-CB2D-412C-AB47-A40008B48FCC}" name="TEMPS1" dataDxfId="3"/>
    <tableColumn id="3" xr3:uid="{47C6525C-B994-4DAB-A802-06DC815873C2}" name="temps 2" dataDxfId="2"/>
    <tableColumn id="4" xr3:uid="{CB7E665F-13C9-464B-B013-77C5B02BFF95}" name="moyenne" dataDxfId="1">
      <calculatedColumnFormula>AVERAGE(C2:D2)</calculatedColumnFormula>
    </tableColumn>
    <tableColumn id="5" xr3:uid="{747756C9-4784-46DB-90DA-27533DE645FA}" name="DQ" dataDxfId="22"/>
    <tableColumn id="6" xr3:uid="{E133335D-B2C2-4D7D-8610-6240AD9F3D55}" name="POINT" dataDxfId="21"/>
    <tableColumn id="7" xr3:uid="{BF643336-E93F-4E48-AD77-B746299B40FE}" name="RANG" dataDxfId="2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50D559A-17B7-41AE-A6C0-B127B80C20F9}" name="t_HotSaw" displayName="t_HotSaw" ref="B1:F17" totalsRowShown="0">
  <autoFilter ref="B1:F17" xr:uid="{750D559A-17B7-41AE-A6C0-B127B80C20F9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5AF0B085-6DE4-4BFD-9968-C01300750549}" name="PARTICIPANT">
      <calculatedColumnFormula>INDEX(t_Participants[],ROW()-1,2)</calculatedColumnFormula>
    </tableColumn>
    <tableColumn id="2" xr3:uid="{45ED62EE-E1EC-44A4-B584-E308BD1E8837}" name="TEMPS1" dataDxfId="13"/>
    <tableColumn id="3" xr3:uid="{3903579B-3A22-4DB7-836B-F89C2875D77B}" name="temps 2" dataDxfId="12"/>
    <tableColumn id="4" xr3:uid="{9F9F967B-2073-43E1-9486-ED160E4ADC53}" name="moyenne" dataDxfId="11"/>
    <tableColumn id="5" xr3:uid="{4C209B65-056F-4441-8A49-CEF348891FC1}" name="RANG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185C2EC-6DEF-428B-8EC3-C18B1DC63C21}" name="t_SpringBoard" displayName="t_SpringBoard" ref="B1:F17" totalsRowShown="0">
  <autoFilter ref="B1:F17" xr:uid="{9185C2EC-6DEF-428B-8EC3-C18B1DC63C21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C9949D14-0318-434A-AF42-EDAA833389D6}" name="PARTICIPANT">
      <calculatedColumnFormula>INDEX(t_Participants[],ROW()-1,2)</calculatedColumnFormula>
    </tableColumn>
    <tableColumn id="2" xr3:uid="{BFA66DC6-0AEA-41F1-BBC8-BFA3B5A08E90}" name="TEMPS1" dataDxfId="10"/>
    <tableColumn id="3" xr3:uid="{591F68BD-A996-4EBB-AC06-0E0288AB0ACC}" name="temps 2" dataDxfId="9"/>
    <tableColumn id="4" xr3:uid="{B01DE2AF-7B99-4A13-8B3B-86532DB5EB49}" name="moyenne" dataDxfId="8"/>
    <tableColumn id="5" xr3:uid="{698AA98B-B5D0-40F7-93E4-E2DF8F95B075}" name="RANG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7150305-4285-419F-B5BB-FA190C0829ED}" name="t_Single" displayName="t_Single" ref="B1:F17" totalsRowShown="0">
  <autoFilter ref="B1:F17" xr:uid="{47150305-4285-419F-B5BB-FA190C0829ED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68D56757-156A-4B71-A63D-1048CCC71A9F}" name="PARTICIPANT">
      <calculatedColumnFormula>INDEX(t_Participants[],ROW()-1,2)</calculatedColumnFormula>
    </tableColumn>
    <tableColumn id="2" xr3:uid="{042E0EBE-A316-4629-BD93-15CA0478F7ED}" name="TEMPS1" dataDxfId="7"/>
    <tableColumn id="3" xr3:uid="{EAAFE069-AEC3-4A47-9265-18B25A449701}" name="temps 2" dataDxfId="6"/>
    <tableColumn id="4" xr3:uid="{756D34DC-66E7-4597-9DA6-379130B11313}" name="moyenne" dataDxfId="5"/>
    <tableColumn id="5" xr3:uid="{B711A65F-5F20-4E18-AB70-F4528F4C8952}" name="RANG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7BF8F7-A22D-4F7B-8F96-22BC75323C71}" name="t_Participants" displayName="t_Participants" ref="A1:B17" totalsRowShown="0" headerRowDxfId="25" dataDxfId="24">
  <autoFilter ref="A1:B17" xr:uid="{B27BF8F7-A22D-4F7B-8F96-22BC75323C71}"/>
  <tableColumns count="2">
    <tableColumn id="1" xr3:uid="{2910EB72-EB66-448E-A88F-901116BFC310}" name="ID" dataDxfId="27"/>
    <tableColumn id="2" xr3:uid="{2F802247-6E3A-4948-8583-8328F8A68386}" name="Nom" dataDxfId="2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04253-4593-42A9-9E0E-B2AB035B9123}">
  <dimension ref="A1:P19"/>
  <sheetViews>
    <sheetView zoomScale="110" zoomScaleNormal="110" workbookViewId="0">
      <selection activeCell="C32" sqref="C32"/>
    </sheetView>
  </sheetViews>
  <sheetFormatPr baseColWidth="10" defaultRowHeight="14.25"/>
  <cols>
    <col min="5" max="5" width="8" customWidth="1"/>
    <col min="6" max="6" width="7.625" customWidth="1"/>
    <col min="7" max="7" width="6.625" customWidth="1"/>
    <col min="8" max="8" width="7.625" customWidth="1"/>
    <col min="9" max="9" width="6.625" customWidth="1"/>
    <col min="10" max="10" width="7.625" customWidth="1"/>
    <col min="11" max="11" width="6.625" customWidth="1"/>
    <col min="12" max="12" width="7.625" customWidth="1"/>
    <col min="13" max="13" width="6.625" customWidth="1"/>
    <col min="14" max="14" width="7.625" customWidth="1"/>
    <col min="15" max="15" width="6.625" customWidth="1"/>
    <col min="16" max="16" width="7.625" customWidth="1"/>
  </cols>
  <sheetData>
    <row r="1" spans="1:16">
      <c r="A1" s="5" t="s">
        <v>16</v>
      </c>
      <c r="B1" s="5"/>
      <c r="C1" s="5" t="s">
        <v>3</v>
      </c>
      <c r="D1" s="5" t="s">
        <v>8</v>
      </c>
      <c r="E1" s="5" t="s">
        <v>9</v>
      </c>
      <c r="F1" s="5"/>
      <c r="G1" s="5" t="s">
        <v>12</v>
      </c>
      <c r="H1" s="5"/>
      <c r="I1" s="5" t="s">
        <v>17</v>
      </c>
      <c r="J1" s="5"/>
      <c r="K1" s="5" t="s">
        <v>13</v>
      </c>
      <c r="L1" s="5"/>
      <c r="M1" s="5" t="s">
        <v>14</v>
      </c>
      <c r="N1" s="5"/>
      <c r="O1" s="5" t="s">
        <v>15</v>
      </c>
      <c r="P1" s="5"/>
    </row>
    <row r="2" spans="1:16">
      <c r="A2" s="5"/>
      <c r="B2" s="5"/>
      <c r="C2" s="5"/>
      <c r="D2" s="5"/>
      <c r="E2" s="2" t="s">
        <v>10</v>
      </c>
      <c r="F2" s="2" t="s">
        <v>11</v>
      </c>
      <c r="G2" s="2" t="s">
        <v>10</v>
      </c>
      <c r="H2" s="2" t="s">
        <v>11</v>
      </c>
      <c r="I2" s="2" t="s">
        <v>10</v>
      </c>
      <c r="J2" s="2" t="s">
        <v>11</v>
      </c>
      <c r="K2" s="2" t="s">
        <v>10</v>
      </c>
      <c r="L2" s="2" t="s">
        <v>11</v>
      </c>
      <c r="M2" s="2" t="s">
        <v>10</v>
      </c>
      <c r="N2" s="2" t="s">
        <v>11</v>
      </c>
      <c r="O2" s="2" t="s">
        <v>10</v>
      </c>
      <c r="P2" s="2" t="s">
        <v>11</v>
      </c>
    </row>
    <row r="3" spans="1:16">
      <c r="A3" s="2">
        <f t="shared" ref="A3:A16" si="0">RANK(C3,C$3:C$17)</f>
        <v>1</v>
      </c>
      <c r="B3" s="2" t="str">
        <f>participant!B3</f>
        <v>ANTOINE</v>
      </c>
      <c r="C3" s="2">
        <f t="shared" ref="C3:C18" si="1">F3+H3+J3+L3+N3+P3</f>
        <v>56</v>
      </c>
      <c r="D3" s="3">
        <f t="shared" ref="D3:D18" si="2">E3+G3+I3+K3+M3+O3</f>
        <v>0.22013888888888888</v>
      </c>
      <c r="E3" s="4">
        <f>stock!E3</f>
        <v>1.8750000000000003E-2</v>
      </c>
      <c r="F3" s="2">
        <v>13</v>
      </c>
      <c r="G3" s="3">
        <f>standing!E3</f>
        <v>4.0277777777777773E-2</v>
      </c>
      <c r="H3" s="2">
        <v>14</v>
      </c>
      <c r="I3" s="3">
        <f>single!E3</f>
        <v>4.0277777777777773E-2</v>
      </c>
      <c r="J3" s="2">
        <v>14</v>
      </c>
      <c r="K3" s="3">
        <f>under!E3</f>
        <v>4.0277777777777773E-2</v>
      </c>
      <c r="L3" s="2">
        <v>15</v>
      </c>
      <c r="M3" s="3">
        <f>springboard!E3</f>
        <v>4.0277777777777773E-2</v>
      </c>
      <c r="N3" s="2"/>
      <c r="O3" s="3">
        <f>'hot saw'!E3</f>
        <v>4.0277777777777773E-2</v>
      </c>
      <c r="P3" s="2"/>
    </row>
    <row r="4" spans="1:16">
      <c r="A4" s="2">
        <f t="shared" si="0"/>
        <v>2</v>
      </c>
      <c r="B4" s="2" t="str">
        <f>participant!B4</f>
        <v>LEO</v>
      </c>
      <c r="C4" s="2">
        <f t="shared" si="1"/>
        <v>51</v>
      </c>
      <c r="D4" s="3">
        <f t="shared" si="2"/>
        <v>1.1659722222222222</v>
      </c>
      <c r="E4" s="4">
        <f>stock!E4</f>
        <v>0.55833333333333346</v>
      </c>
      <c r="F4" s="2">
        <v>15</v>
      </c>
      <c r="G4" s="3">
        <f>standing!E4</f>
        <v>0.12152777777777778</v>
      </c>
      <c r="H4" s="2">
        <v>13</v>
      </c>
      <c r="I4" s="3">
        <f>single!E4</f>
        <v>0.12152777777777778</v>
      </c>
      <c r="J4" s="2">
        <v>11</v>
      </c>
      <c r="K4" s="3">
        <f>under!E4</f>
        <v>0.12152777777777778</v>
      </c>
      <c r="L4" s="2">
        <v>12</v>
      </c>
      <c r="M4" s="3">
        <f>springboard!E4</f>
        <v>0.12152777777777778</v>
      </c>
      <c r="N4" s="2"/>
      <c r="O4" s="3">
        <f>'hot saw'!E4</f>
        <v>0.12152777777777778</v>
      </c>
      <c r="P4" s="2"/>
    </row>
    <row r="5" spans="1:16">
      <c r="A5" s="2">
        <f t="shared" si="0"/>
        <v>3</v>
      </c>
      <c r="B5" s="2" t="str">
        <f>participant!B2</f>
        <v xml:space="preserve">TIM </v>
      </c>
      <c r="C5" s="2">
        <f t="shared" si="1"/>
        <v>50</v>
      </c>
      <c r="D5" s="3">
        <f t="shared" si="2"/>
        <v>1.0673668981481481</v>
      </c>
      <c r="E5" s="4">
        <f>stock!E5</f>
        <v>0.84791666666666654</v>
      </c>
      <c r="F5" s="2">
        <v>15</v>
      </c>
      <c r="G5" s="3">
        <f>standing!E2</f>
        <v>3.5763888888888887E-2</v>
      </c>
      <c r="H5" s="2">
        <v>16</v>
      </c>
      <c r="I5" s="3">
        <f>single!E2</f>
        <v>3.5763888888888887E-2</v>
      </c>
      <c r="J5" s="2">
        <v>3</v>
      </c>
      <c r="K5" s="3">
        <f>under!E2</f>
        <v>5.3125000000000006E-2</v>
      </c>
      <c r="L5" s="2">
        <v>16</v>
      </c>
      <c r="M5" s="3">
        <f>springboard!E2</f>
        <v>5.903356481481481E-2</v>
      </c>
      <c r="N5" s="2"/>
      <c r="O5" s="3">
        <f>'hot saw'!E2</f>
        <v>3.5763888888888887E-2</v>
      </c>
      <c r="P5" s="2"/>
    </row>
    <row r="6" spans="1:16">
      <c r="A6" s="2">
        <f t="shared" si="0"/>
        <v>3</v>
      </c>
      <c r="B6" s="2" t="str">
        <f>participant!B5</f>
        <v>FLORIAN</v>
      </c>
      <c r="C6" s="2">
        <f t="shared" si="1"/>
        <v>50</v>
      </c>
      <c r="D6" s="3">
        <f t="shared" si="2"/>
        <v>0.86493055555555542</v>
      </c>
      <c r="E6" s="4">
        <f>stock!E6</f>
        <v>0.76249999999999996</v>
      </c>
      <c r="F6" s="2">
        <v>8</v>
      </c>
      <c r="G6" s="3">
        <f>standing!E5</f>
        <v>2.0486111111111111E-2</v>
      </c>
      <c r="H6" s="2">
        <v>15</v>
      </c>
      <c r="I6" s="3">
        <f>single!E5</f>
        <v>2.0486111111111111E-2</v>
      </c>
      <c r="J6" s="2">
        <v>16</v>
      </c>
      <c r="K6" s="3">
        <f>under!E5</f>
        <v>2.0486111111111111E-2</v>
      </c>
      <c r="L6" s="2">
        <v>11</v>
      </c>
      <c r="M6" s="3">
        <f>springboard!E5</f>
        <v>2.0486111111111111E-2</v>
      </c>
      <c r="N6" s="2"/>
      <c r="O6" s="3">
        <f>'hot saw'!E5</f>
        <v>2.0486111111111111E-2</v>
      </c>
      <c r="P6" s="2"/>
    </row>
    <row r="7" spans="1:16">
      <c r="A7" s="2">
        <f t="shared" si="0"/>
        <v>5</v>
      </c>
      <c r="B7" s="2" t="str">
        <f>participant!B6</f>
        <v>DORIAN</v>
      </c>
      <c r="C7" s="2">
        <f t="shared" si="1"/>
        <v>47</v>
      </c>
      <c r="D7" s="3">
        <f t="shared" si="2"/>
        <v>0.81597222222222288</v>
      </c>
      <c r="E7" s="4">
        <f>stock!E7</f>
        <v>0.67708333333333393</v>
      </c>
      <c r="F7" s="2">
        <v>12</v>
      </c>
      <c r="G7" s="3">
        <f>standing!E6</f>
        <v>2.7777777777777776E-2</v>
      </c>
      <c r="H7" s="2">
        <v>7</v>
      </c>
      <c r="I7" s="3">
        <f>single!E6</f>
        <v>2.7777777777777776E-2</v>
      </c>
      <c r="J7" s="2">
        <v>15</v>
      </c>
      <c r="K7" s="3">
        <f>under!E6</f>
        <v>2.7777777777777776E-2</v>
      </c>
      <c r="L7" s="2">
        <v>13</v>
      </c>
      <c r="M7" s="3">
        <f>springboard!E6</f>
        <v>2.7777777777777776E-2</v>
      </c>
      <c r="N7" s="2"/>
      <c r="O7" s="3">
        <f>'hot saw'!E6</f>
        <v>2.7777777777777776E-2</v>
      </c>
      <c r="P7" s="2"/>
    </row>
    <row r="8" spans="1:16">
      <c r="A8" s="2">
        <f t="shared" si="0"/>
        <v>6</v>
      </c>
      <c r="B8" s="2" t="str">
        <f>participant!B7</f>
        <v>TIM G</v>
      </c>
      <c r="C8" s="2">
        <f t="shared" si="1"/>
        <v>43</v>
      </c>
      <c r="D8" s="3">
        <f t="shared" si="2"/>
        <v>0.85208333333333386</v>
      </c>
      <c r="E8" s="4">
        <f>stock!E8</f>
        <v>0.59166666666666701</v>
      </c>
      <c r="F8" s="2">
        <v>11</v>
      </c>
      <c r="G8" s="3">
        <f>standing!E7</f>
        <v>5.2083333333333329E-2</v>
      </c>
      <c r="H8" s="2">
        <v>12</v>
      </c>
      <c r="I8" s="3">
        <f>single!E7</f>
        <v>5.2083333333333329E-2</v>
      </c>
      <c r="J8" s="2">
        <v>13</v>
      </c>
      <c r="K8" s="3">
        <f>under!E7</f>
        <v>5.2083333333333329E-2</v>
      </c>
      <c r="L8" s="2">
        <v>7</v>
      </c>
      <c r="M8" s="3">
        <f>springboard!E7</f>
        <v>5.2083333333333329E-2</v>
      </c>
      <c r="N8" s="2"/>
      <c r="O8" s="3">
        <f>'hot saw'!E7</f>
        <v>5.2083333333333329E-2</v>
      </c>
      <c r="P8" s="2"/>
    </row>
    <row r="9" spans="1:16">
      <c r="A9" s="2">
        <f t="shared" si="0"/>
        <v>7</v>
      </c>
      <c r="B9" s="2" t="str">
        <f>participant!B8</f>
        <v xml:space="preserve">NATHAN </v>
      </c>
      <c r="C9" s="2">
        <f t="shared" si="1"/>
        <v>40</v>
      </c>
      <c r="D9" s="3">
        <f t="shared" si="2"/>
        <v>0.88819444444444584</v>
      </c>
      <c r="E9" s="4">
        <f>stock!E9</f>
        <v>0.50625000000000153</v>
      </c>
      <c r="F9" s="2">
        <v>10</v>
      </c>
      <c r="G9" s="3">
        <f>standing!E8</f>
        <v>7.6388888888888895E-2</v>
      </c>
      <c r="H9" s="2">
        <v>11</v>
      </c>
      <c r="I9" s="3">
        <f>single!E8</f>
        <v>7.6388888888888895E-2</v>
      </c>
      <c r="J9" s="2">
        <v>5</v>
      </c>
      <c r="K9" s="3">
        <f>under!E8</f>
        <v>7.6388888888888895E-2</v>
      </c>
      <c r="L9" s="2">
        <v>14</v>
      </c>
      <c r="M9" s="3">
        <f>springboard!E8</f>
        <v>7.6388888888888895E-2</v>
      </c>
      <c r="N9" s="2"/>
      <c r="O9" s="3">
        <f>'hot saw'!E8</f>
        <v>7.6388888888888895E-2</v>
      </c>
      <c r="P9" s="2"/>
    </row>
    <row r="10" spans="1:16">
      <c r="A10" s="2">
        <f t="shared" si="0"/>
        <v>8</v>
      </c>
      <c r="B10" s="2" t="str">
        <f>participant!B9</f>
        <v>THEO</v>
      </c>
      <c r="C10" s="2">
        <f t="shared" si="1"/>
        <v>37</v>
      </c>
      <c r="D10" s="3">
        <f t="shared" si="2"/>
        <v>1.4243055555555562</v>
      </c>
      <c r="E10" s="4">
        <f>stock!E10</f>
        <v>0.92083333333333406</v>
      </c>
      <c r="F10" s="2">
        <v>16</v>
      </c>
      <c r="G10" s="3">
        <f>standing!E9</f>
        <v>0.10069444444444445</v>
      </c>
      <c r="H10" s="2">
        <v>8</v>
      </c>
      <c r="I10" s="3">
        <f>single!E9</f>
        <v>0.10069444444444445</v>
      </c>
      <c r="J10" s="2">
        <v>8</v>
      </c>
      <c r="K10" s="3">
        <f>under!E9</f>
        <v>0.10069444444444445</v>
      </c>
      <c r="L10" s="2">
        <v>5</v>
      </c>
      <c r="M10" s="3">
        <f>springboard!E9</f>
        <v>0.10069444444444445</v>
      </c>
      <c r="N10" s="2"/>
      <c r="O10" s="3">
        <f>'hot saw'!E9</f>
        <v>0.10069444444444445</v>
      </c>
      <c r="P10" s="2"/>
    </row>
    <row r="11" spans="1:16">
      <c r="A11" s="2">
        <f t="shared" si="0"/>
        <v>9</v>
      </c>
      <c r="B11" s="2" t="str">
        <f>participant!B10</f>
        <v>MATHIS</v>
      </c>
      <c r="C11" s="2">
        <f t="shared" si="1"/>
        <v>33</v>
      </c>
      <c r="D11" s="3">
        <f t="shared" si="2"/>
        <v>1.4604166666666669</v>
      </c>
      <c r="E11" s="4">
        <f>stock!E11</f>
        <v>0.83541666666666692</v>
      </c>
      <c r="F11" s="2">
        <v>6</v>
      </c>
      <c r="G11" s="3">
        <f>standing!E10</f>
        <v>0.125</v>
      </c>
      <c r="H11" s="2">
        <v>10</v>
      </c>
      <c r="I11" s="3">
        <f>single!E10</f>
        <v>0.125</v>
      </c>
      <c r="J11" s="2">
        <v>7</v>
      </c>
      <c r="K11" s="3">
        <f>under!E10</f>
        <v>0.125</v>
      </c>
      <c r="L11" s="2">
        <v>10</v>
      </c>
      <c r="M11" s="3">
        <f>springboard!E10</f>
        <v>0.125</v>
      </c>
      <c r="N11" s="2"/>
      <c r="O11" s="3">
        <f>'hot saw'!E10</f>
        <v>0.125</v>
      </c>
      <c r="P11" s="2"/>
    </row>
    <row r="12" spans="1:16">
      <c r="A12" s="2">
        <f t="shared" si="0"/>
        <v>10</v>
      </c>
      <c r="B12" s="2" t="str">
        <f>participant!B11</f>
        <v>VALENTIN</v>
      </c>
      <c r="C12" s="2">
        <f t="shared" si="1"/>
        <v>20</v>
      </c>
      <c r="D12" s="3">
        <f t="shared" si="2"/>
        <v>1.4097222222222221</v>
      </c>
      <c r="E12" s="4">
        <f>stock!E12</f>
        <v>0.75</v>
      </c>
      <c r="F12" s="2">
        <v>4</v>
      </c>
      <c r="G12" s="3">
        <f>standing!E11</f>
        <v>0.13194444444444445</v>
      </c>
      <c r="H12" s="2">
        <v>9</v>
      </c>
      <c r="I12" s="3">
        <f>single!E11</f>
        <v>0.13194444444444445</v>
      </c>
      <c r="J12" s="2">
        <v>3</v>
      </c>
      <c r="K12" s="3">
        <f>under!E11</f>
        <v>0.13194444444444445</v>
      </c>
      <c r="L12" s="2">
        <v>4</v>
      </c>
      <c r="M12" s="3">
        <f>springboard!E11</f>
        <v>0.13194444444444445</v>
      </c>
      <c r="N12" s="2"/>
      <c r="O12" s="3">
        <f>'hot saw'!E11</f>
        <v>0.13194444444444445</v>
      </c>
      <c r="P12" s="2"/>
    </row>
    <row r="13" spans="1:16">
      <c r="A13" s="2">
        <f t="shared" si="0"/>
        <v>10</v>
      </c>
      <c r="B13" s="2" t="str">
        <f>participant!B12</f>
        <v>CESAR</v>
      </c>
      <c r="C13" s="2">
        <f t="shared" si="1"/>
        <v>20</v>
      </c>
      <c r="D13" s="3">
        <f t="shared" si="2"/>
        <v>1.407638888888888</v>
      </c>
      <c r="E13" s="4">
        <f>stock!E13</f>
        <v>0.66458333333333253</v>
      </c>
      <c r="F13" s="2">
        <v>0</v>
      </c>
      <c r="G13" s="3">
        <f>standing!E12</f>
        <v>0.14861111111111111</v>
      </c>
      <c r="H13" s="2">
        <v>6</v>
      </c>
      <c r="I13" s="3">
        <f>single!E12</f>
        <v>0.14861111111111111</v>
      </c>
      <c r="J13" s="2">
        <v>6</v>
      </c>
      <c r="K13" s="3">
        <f>under!E12</f>
        <v>0.14861111111111111</v>
      </c>
      <c r="L13" s="2">
        <v>8</v>
      </c>
      <c r="M13" s="3">
        <f>springboard!E12</f>
        <v>0.14861111111111111</v>
      </c>
      <c r="N13" s="2"/>
      <c r="O13" s="3">
        <f>'hot saw'!E12</f>
        <v>0.14861111111111111</v>
      </c>
      <c r="P13" s="2"/>
    </row>
    <row r="14" spans="1:16">
      <c r="A14" s="2">
        <f t="shared" si="0"/>
        <v>12</v>
      </c>
      <c r="B14" s="2" t="str">
        <f>participant!B14</f>
        <v>BENJAMIN</v>
      </c>
      <c r="C14" s="2">
        <f t="shared" si="1"/>
        <v>19</v>
      </c>
      <c r="D14" s="3">
        <f t="shared" si="2"/>
        <v>1.6121527777777769</v>
      </c>
      <c r="E14" s="4">
        <f>stock!E14</f>
        <v>0.5791666666666655</v>
      </c>
      <c r="F14" s="2">
        <v>9</v>
      </c>
      <c r="G14" s="3">
        <f>standing!E14</f>
        <v>0.20659722222222221</v>
      </c>
      <c r="H14" s="2">
        <v>2</v>
      </c>
      <c r="I14" s="3">
        <f>single!E14</f>
        <v>0.20659722222222221</v>
      </c>
      <c r="J14" s="2">
        <v>2</v>
      </c>
      <c r="K14" s="3">
        <f>under!E14</f>
        <v>0.20659722222222221</v>
      </c>
      <c r="L14" s="2">
        <v>6</v>
      </c>
      <c r="M14" s="3">
        <f>springboard!E14</f>
        <v>0.20659722222222221</v>
      </c>
      <c r="N14" s="2"/>
      <c r="O14" s="3">
        <f>'hot saw'!E14</f>
        <v>0.20659722222222221</v>
      </c>
      <c r="P14" s="2"/>
    </row>
    <row r="15" spans="1:16">
      <c r="A15" s="2">
        <f t="shared" si="0"/>
        <v>12</v>
      </c>
      <c r="B15" s="2" t="str">
        <f>participant!B15</f>
        <v>ENZO</v>
      </c>
      <c r="C15" s="2">
        <f t="shared" si="1"/>
        <v>19</v>
      </c>
      <c r="D15" s="3">
        <f t="shared" si="2"/>
        <v>1.4687499999999978</v>
      </c>
      <c r="E15" s="4">
        <f>stock!E15</f>
        <v>0.49374999999999797</v>
      </c>
      <c r="F15" s="2">
        <v>5</v>
      </c>
      <c r="G15" s="3">
        <f>standing!E15</f>
        <v>0.21354166666666669</v>
      </c>
      <c r="H15" s="2">
        <v>4</v>
      </c>
      <c r="I15" s="3">
        <f>single!E15</f>
        <v>0.21354166666666669</v>
      </c>
      <c r="J15" s="2">
        <v>10</v>
      </c>
      <c r="K15" s="3">
        <f>under!E13</f>
        <v>0.18263888888888888</v>
      </c>
      <c r="L15" s="2">
        <v>0</v>
      </c>
      <c r="M15" s="3">
        <f>springboard!E13</f>
        <v>0.18263888888888888</v>
      </c>
      <c r="N15" s="2"/>
      <c r="O15" s="3">
        <f>'hot saw'!E13</f>
        <v>0.18263888888888888</v>
      </c>
      <c r="P15" s="2"/>
    </row>
    <row r="16" spans="1:16">
      <c r="A16" s="2">
        <f t="shared" si="0"/>
        <v>12</v>
      </c>
      <c r="B16" s="2" t="str">
        <f>participant!B13</f>
        <v>THIBAULT</v>
      </c>
      <c r="C16" s="2">
        <f t="shared" si="1"/>
        <v>19</v>
      </c>
      <c r="D16" s="3">
        <f t="shared" si="2"/>
        <v>1.3215277777777803</v>
      </c>
      <c r="E16" s="4">
        <f>stock!E16</f>
        <v>0.40833333333333593</v>
      </c>
      <c r="F16" s="2">
        <v>3</v>
      </c>
      <c r="G16" s="3">
        <f>standing!E13</f>
        <v>0.18263888888888888</v>
      </c>
      <c r="H16" s="2">
        <v>3</v>
      </c>
      <c r="I16" s="3">
        <f>single!E13</f>
        <v>0.18263888888888888</v>
      </c>
      <c r="J16" s="2">
        <v>4</v>
      </c>
      <c r="K16" s="3">
        <f>under!E13</f>
        <v>0.18263888888888888</v>
      </c>
      <c r="L16" s="2">
        <v>9</v>
      </c>
      <c r="M16" s="3">
        <f>springboard!E13</f>
        <v>0.18263888888888888</v>
      </c>
      <c r="N16" s="2"/>
      <c r="O16" s="3">
        <f>'hot saw'!E13</f>
        <v>0.18263888888888888</v>
      </c>
      <c r="P16" s="2"/>
    </row>
    <row r="17" spans="1:16">
      <c r="A17" s="2">
        <f>RANK(C17,C$3:C$18)</f>
        <v>15</v>
      </c>
      <c r="B17" s="2" t="str">
        <f>participant!B16</f>
        <v>THOMAS</v>
      </c>
      <c r="C17" s="2">
        <f t="shared" si="1"/>
        <v>14</v>
      </c>
      <c r="D17" s="3">
        <f t="shared" si="2"/>
        <v>2.0208333333333348</v>
      </c>
      <c r="E17" s="4">
        <f>stock!E17</f>
        <v>0.82291666666666852</v>
      </c>
      <c r="F17" s="2">
        <v>0</v>
      </c>
      <c r="G17" s="3">
        <f>standing!E16</f>
        <v>0.23958333333333331</v>
      </c>
      <c r="H17" s="2">
        <v>5</v>
      </c>
      <c r="I17" s="3">
        <f>single!E16</f>
        <v>0.23958333333333331</v>
      </c>
      <c r="J17" s="2">
        <v>9</v>
      </c>
      <c r="K17" s="3">
        <f>under!E16</f>
        <v>0.23958333333333331</v>
      </c>
      <c r="L17" s="2">
        <v>0</v>
      </c>
      <c r="M17" s="3">
        <f>springboard!E16</f>
        <v>0.23958333333333331</v>
      </c>
      <c r="N17" s="2"/>
      <c r="O17" s="3">
        <f>'hot saw'!E16</f>
        <v>0.23958333333333331</v>
      </c>
      <c r="P17" s="2"/>
    </row>
    <row r="18" spans="1:16">
      <c r="A18" s="2">
        <f>RANK(C18,C$3:C$18)</f>
        <v>16</v>
      </c>
      <c r="B18" s="2" t="str">
        <f>participant!B17</f>
        <v>ANTONY</v>
      </c>
      <c r="C18" s="2">
        <f t="shared" si="1"/>
        <v>12</v>
      </c>
      <c r="D18" s="3">
        <f t="shared" si="2"/>
        <v>0</v>
      </c>
      <c r="E18" s="4">
        <f>stock!E18</f>
        <v>0</v>
      </c>
      <c r="F18" s="2">
        <v>7</v>
      </c>
      <c r="G18" s="3">
        <f>standing!E17</f>
        <v>0</v>
      </c>
      <c r="H18" s="2">
        <v>1</v>
      </c>
      <c r="I18" s="3">
        <f>single!E17</f>
        <v>0</v>
      </c>
      <c r="J18" s="2">
        <v>1</v>
      </c>
      <c r="K18" s="3">
        <f>under!E17</f>
        <v>0</v>
      </c>
      <c r="L18" s="2">
        <v>3</v>
      </c>
      <c r="M18" s="3">
        <f>springboard!E17</f>
        <v>0</v>
      </c>
      <c r="N18" s="2"/>
      <c r="O18" s="3">
        <f>'hot saw'!E17</f>
        <v>0</v>
      </c>
      <c r="P18" s="2"/>
    </row>
    <row r="19" spans="1:16"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</sheetData>
  <mergeCells count="10">
    <mergeCell ref="I1:J1"/>
    <mergeCell ref="K1:L1"/>
    <mergeCell ref="M1:N1"/>
    <mergeCell ref="O1:P1"/>
    <mergeCell ref="A1:A2"/>
    <mergeCell ref="B1:B2"/>
    <mergeCell ref="C1:C2"/>
    <mergeCell ref="D1:D2"/>
    <mergeCell ref="E1:F1"/>
    <mergeCell ref="G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E01B1-2C49-41AD-9B9B-2CDB18A94BF7}">
  <dimension ref="A1:P19"/>
  <sheetViews>
    <sheetView zoomScale="110" zoomScaleNormal="110" workbookViewId="0">
      <selection activeCell="E3" sqref="E3"/>
    </sheetView>
  </sheetViews>
  <sheetFormatPr baseColWidth="10" defaultRowHeight="14.25"/>
  <cols>
    <col min="5" max="5" width="10.25" customWidth="1"/>
    <col min="6" max="6" width="7.625" customWidth="1"/>
    <col min="7" max="7" width="6.625" customWidth="1"/>
    <col min="8" max="8" width="7.625" customWidth="1"/>
    <col min="9" max="9" width="6.625" customWidth="1"/>
    <col min="10" max="10" width="7.625" customWidth="1"/>
    <col min="11" max="11" width="6.625" customWidth="1"/>
    <col min="12" max="12" width="7.625" customWidth="1"/>
    <col min="13" max="13" width="6.625" customWidth="1"/>
    <col min="14" max="14" width="7.625" customWidth="1"/>
    <col min="15" max="15" width="6.625" customWidth="1"/>
    <col min="16" max="16" width="7.625" customWidth="1"/>
  </cols>
  <sheetData>
    <row r="1" spans="1:16">
      <c r="A1" s="5" t="s">
        <v>16</v>
      </c>
      <c r="B1" s="5"/>
      <c r="C1" s="5" t="s">
        <v>3</v>
      </c>
      <c r="D1" s="5" t="s">
        <v>8</v>
      </c>
      <c r="E1" s="5" t="s">
        <v>9</v>
      </c>
      <c r="F1" s="5"/>
      <c r="G1" s="5" t="s">
        <v>12</v>
      </c>
      <c r="H1" s="5"/>
      <c r="I1" s="5" t="s">
        <v>17</v>
      </c>
      <c r="J1" s="5"/>
      <c r="K1" s="5" t="s">
        <v>13</v>
      </c>
      <c r="L1" s="5"/>
      <c r="M1" s="5" t="s">
        <v>14</v>
      </c>
      <c r="N1" s="5"/>
      <c r="O1" s="5" t="s">
        <v>15</v>
      </c>
      <c r="P1" s="5"/>
    </row>
    <row r="2" spans="1:16">
      <c r="A2" s="5"/>
      <c r="B2" s="5"/>
      <c r="C2" s="5"/>
      <c r="D2" s="5"/>
      <c r="E2" s="2" t="s">
        <v>10</v>
      </c>
      <c r="F2" s="2" t="s">
        <v>11</v>
      </c>
      <c r="G2" s="2" t="s">
        <v>10</v>
      </c>
      <c r="H2" s="2" t="s">
        <v>11</v>
      </c>
      <c r="I2" s="2" t="s">
        <v>10</v>
      </c>
      <c r="J2" s="2" t="s">
        <v>11</v>
      </c>
      <c r="K2" s="2" t="s">
        <v>10</v>
      </c>
      <c r="L2" s="2" t="s">
        <v>11</v>
      </c>
      <c r="M2" s="2" t="s">
        <v>10</v>
      </c>
      <c r="N2" s="2" t="s">
        <v>11</v>
      </c>
      <c r="O2" s="2" t="s">
        <v>10</v>
      </c>
      <c r="P2" s="2" t="s">
        <v>11</v>
      </c>
    </row>
    <row r="3" spans="1:16">
      <c r="A3" s="2">
        <f t="shared" ref="A3:A16" si="0">RANK(C3,C$3:C$17)</f>
        <v>1</v>
      </c>
      <c r="B3" s="2" t="str">
        <f>participant!B3</f>
        <v>ANTOINE</v>
      </c>
      <c r="C3" s="2">
        <f t="shared" ref="C3:C18" si="1">F3+H3+J3+L3+N3+P3</f>
        <v>56</v>
      </c>
      <c r="D3" s="3">
        <f t="shared" ref="D3:D18" si="2">E3+G3+I3+K3+M3+O3</f>
        <v>0.22013888888888888</v>
      </c>
      <c r="E3" s="3">
        <f>stock!E3</f>
        <v>1.8750000000000003E-2</v>
      </c>
      <c r="F3" s="2">
        <v>13</v>
      </c>
      <c r="G3" s="3">
        <f>standing!E3</f>
        <v>4.0277777777777773E-2</v>
      </c>
      <c r="H3" s="2">
        <v>14</v>
      </c>
      <c r="I3" s="3">
        <f>single!E3</f>
        <v>4.0277777777777773E-2</v>
      </c>
      <c r="J3" s="2">
        <v>14</v>
      </c>
      <c r="K3" s="3">
        <f>under!E3</f>
        <v>4.0277777777777773E-2</v>
      </c>
      <c r="L3" s="2">
        <v>15</v>
      </c>
      <c r="M3" s="3">
        <f>springboard!E3</f>
        <v>4.0277777777777773E-2</v>
      </c>
      <c r="N3" s="2"/>
      <c r="O3" s="3">
        <f>'hot saw'!E3</f>
        <v>4.0277777777777773E-2</v>
      </c>
      <c r="P3" s="2"/>
    </row>
    <row r="4" spans="1:16">
      <c r="A4" s="2">
        <f t="shared" si="0"/>
        <v>2</v>
      </c>
      <c r="B4" s="2" t="str">
        <f>participant!B4</f>
        <v>LEO</v>
      </c>
      <c r="C4" s="2">
        <f t="shared" si="1"/>
        <v>51</v>
      </c>
      <c r="D4" s="3">
        <f t="shared" si="2"/>
        <v>1.1659722222222222</v>
      </c>
      <c r="E4" s="3">
        <f>stock!E4</f>
        <v>0.55833333333333346</v>
      </c>
      <c r="F4" s="2">
        <v>15</v>
      </c>
      <c r="G4" s="3">
        <f>standing!E4</f>
        <v>0.12152777777777778</v>
      </c>
      <c r="H4" s="2">
        <v>13</v>
      </c>
      <c r="I4" s="3">
        <f>single!E4</f>
        <v>0.12152777777777778</v>
      </c>
      <c r="J4" s="2">
        <v>11</v>
      </c>
      <c r="K4" s="3">
        <f>under!E4</f>
        <v>0.12152777777777778</v>
      </c>
      <c r="L4" s="2">
        <v>12</v>
      </c>
      <c r="M4" s="3">
        <f>springboard!E4</f>
        <v>0.12152777777777778</v>
      </c>
      <c r="N4" s="2"/>
      <c r="O4" s="3">
        <f>'hot saw'!E4</f>
        <v>0.12152777777777778</v>
      </c>
      <c r="P4" s="2"/>
    </row>
    <row r="5" spans="1:16">
      <c r="A5" s="2">
        <f t="shared" si="0"/>
        <v>3</v>
      </c>
      <c r="B5" s="2" t="str">
        <f>participant!B2</f>
        <v xml:space="preserve">TIM </v>
      </c>
      <c r="C5" s="2">
        <f t="shared" si="1"/>
        <v>50</v>
      </c>
      <c r="D5" s="3">
        <f t="shared" si="2"/>
        <v>0.30278356481481478</v>
      </c>
      <c r="E5" s="4">
        <f>stock!E2</f>
        <v>8.3333333333333329E-2</v>
      </c>
      <c r="F5" s="2">
        <v>15</v>
      </c>
      <c r="G5" s="3">
        <f>standing!E2</f>
        <v>3.5763888888888887E-2</v>
      </c>
      <c r="H5" s="2">
        <v>16</v>
      </c>
      <c r="I5" s="3">
        <f>single!E2</f>
        <v>3.5763888888888887E-2</v>
      </c>
      <c r="J5" s="2">
        <v>3</v>
      </c>
      <c r="K5" s="3">
        <f>under!E2</f>
        <v>5.3125000000000006E-2</v>
      </c>
      <c r="L5" s="2">
        <v>16</v>
      </c>
      <c r="M5" s="3">
        <f>springboard!E2</f>
        <v>5.903356481481481E-2</v>
      </c>
      <c r="N5" s="2"/>
      <c r="O5" s="3">
        <f>'hot saw'!E2</f>
        <v>3.5763888888888887E-2</v>
      </c>
      <c r="P5" s="2"/>
    </row>
    <row r="6" spans="1:16">
      <c r="A6" s="2">
        <f t="shared" si="0"/>
        <v>3</v>
      </c>
      <c r="B6" s="2" t="str">
        <f>participant!B5</f>
        <v>FLORIAN</v>
      </c>
      <c r="C6" s="2">
        <f t="shared" si="1"/>
        <v>50</v>
      </c>
      <c r="D6" s="3">
        <f t="shared" si="2"/>
        <v>0.95034722222222201</v>
      </c>
      <c r="E6" s="3">
        <f>stock!E5</f>
        <v>0.84791666666666654</v>
      </c>
      <c r="F6" s="2">
        <v>8</v>
      </c>
      <c r="G6" s="3">
        <f>standing!E5</f>
        <v>2.0486111111111111E-2</v>
      </c>
      <c r="H6" s="2">
        <v>15</v>
      </c>
      <c r="I6" s="3">
        <f>single!E5</f>
        <v>2.0486111111111111E-2</v>
      </c>
      <c r="J6" s="2">
        <v>16</v>
      </c>
      <c r="K6" s="3">
        <f>under!E5</f>
        <v>2.0486111111111111E-2</v>
      </c>
      <c r="L6" s="2">
        <v>11</v>
      </c>
      <c r="M6" s="3">
        <f>springboard!E5</f>
        <v>2.0486111111111111E-2</v>
      </c>
      <c r="N6" s="2"/>
      <c r="O6" s="3">
        <f>'hot saw'!E5</f>
        <v>2.0486111111111111E-2</v>
      </c>
      <c r="P6" s="2"/>
    </row>
    <row r="7" spans="1:16">
      <c r="A7" s="2">
        <f t="shared" si="0"/>
        <v>5</v>
      </c>
      <c r="B7" s="2" t="str">
        <f>participant!B6</f>
        <v>DORIAN</v>
      </c>
      <c r="C7" s="2">
        <f t="shared" si="1"/>
        <v>47</v>
      </c>
      <c r="D7" s="3">
        <f t="shared" si="2"/>
        <v>0.90138888888888891</v>
      </c>
      <c r="E7" s="3">
        <f>stock!E6</f>
        <v>0.76249999999999996</v>
      </c>
      <c r="F7" s="2">
        <v>12</v>
      </c>
      <c r="G7" s="3">
        <f>standing!E6</f>
        <v>2.7777777777777776E-2</v>
      </c>
      <c r="H7" s="2">
        <v>7</v>
      </c>
      <c r="I7" s="3">
        <f>single!E6</f>
        <v>2.7777777777777776E-2</v>
      </c>
      <c r="J7" s="2">
        <v>15</v>
      </c>
      <c r="K7" s="3">
        <f>under!E6</f>
        <v>2.7777777777777776E-2</v>
      </c>
      <c r="L7" s="2">
        <v>13</v>
      </c>
      <c r="M7" s="3">
        <f>springboard!E6</f>
        <v>2.7777777777777776E-2</v>
      </c>
      <c r="N7" s="2"/>
      <c r="O7" s="3">
        <f>'hot saw'!E6</f>
        <v>2.7777777777777776E-2</v>
      </c>
      <c r="P7" s="2"/>
    </row>
    <row r="8" spans="1:16">
      <c r="A8" s="2">
        <f t="shared" si="0"/>
        <v>6</v>
      </c>
      <c r="B8" s="2" t="str">
        <f>participant!B7</f>
        <v>TIM G</v>
      </c>
      <c r="C8" s="2">
        <f t="shared" si="1"/>
        <v>43</v>
      </c>
      <c r="D8" s="3">
        <f t="shared" si="2"/>
        <v>0.93750000000000078</v>
      </c>
      <c r="E8" s="3">
        <f>stock!E7</f>
        <v>0.67708333333333393</v>
      </c>
      <c r="F8" s="2">
        <v>11</v>
      </c>
      <c r="G8" s="3">
        <f>standing!E7</f>
        <v>5.2083333333333329E-2</v>
      </c>
      <c r="H8" s="2">
        <v>12</v>
      </c>
      <c r="I8" s="3">
        <f>single!E7</f>
        <v>5.2083333333333329E-2</v>
      </c>
      <c r="J8" s="2">
        <v>13</v>
      </c>
      <c r="K8" s="3">
        <f>under!E7</f>
        <v>5.2083333333333329E-2</v>
      </c>
      <c r="L8" s="2">
        <v>7</v>
      </c>
      <c r="M8" s="3">
        <f>springboard!E7</f>
        <v>5.2083333333333329E-2</v>
      </c>
      <c r="N8" s="2"/>
      <c r="O8" s="3">
        <f>'hot saw'!E7</f>
        <v>5.2083333333333329E-2</v>
      </c>
      <c r="P8" s="2"/>
    </row>
    <row r="9" spans="1:16">
      <c r="A9" s="2">
        <f t="shared" si="0"/>
        <v>7</v>
      </c>
      <c r="B9" s="2" t="str">
        <f>participant!B8</f>
        <v xml:space="preserve">NATHAN </v>
      </c>
      <c r="C9" s="2">
        <f t="shared" si="1"/>
        <v>40</v>
      </c>
      <c r="D9" s="3">
        <f t="shared" si="2"/>
        <v>0.9736111111111112</v>
      </c>
      <c r="E9" s="3">
        <f>stock!E8</f>
        <v>0.59166666666666701</v>
      </c>
      <c r="F9" s="2">
        <v>10</v>
      </c>
      <c r="G9" s="3">
        <f>standing!E8</f>
        <v>7.6388888888888895E-2</v>
      </c>
      <c r="H9" s="2">
        <v>11</v>
      </c>
      <c r="I9" s="3">
        <f>single!E8</f>
        <v>7.6388888888888895E-2</v>
      </c>
      <c r="J9" s="2">
        <v>5</v>
      </c>
      <c r="K9" s="3">
        <f>under!E8</f>
        <v>7.6388888888888895E-2</v>
      </c>
      <c r="L9" s="2">
        <v>14</v>
      </c>
      <c r="M9" s="3">
        <f>springboard!E8</f>
        <v>7.6388888888888895E-2</v>
      </c>
      <c r="N9" s="2"/>
      <c r="O9" s="3">
        <f>'hot saw'!E8</f>
        <v>7.6388888888888895E-2</v>
      </c>
      <c r="P9" s="2"/>
    </row>
    <row r="10" spans="1:16">
      <c r="A10" s="2">
        <f t="shared" si="0"/>
        <v>8</v>
      </c>
      <c r="B10" s="2" t="str">
        <f>participant!B9</f>
        <v>THEO</v>
      </c>
      <c r="C10" s="2">
        <f t="shared" si="1"/>
        <v>37</v>
      </c>
      <c r="D10" s="3">
        <f t="shared" si="2"/>
        <v>1.0097222222222237</v>
      </c>
      <c r="E10" s="3">
        <f>stock!E9</f>
        <v>0.50625000000000153</v>
      </c>
      <c r="F10" s="2">
        <v>16</v>
      </c>
      <c r="G10" s="3">
        <f>standing!E9</f>
        <v>0.10069444444444445</v>
      </c>
      <c r="H10" s="2">
        <v>8</v>
      </c>
      <c r="I10" s="3">
        <f>single!E9</f>
        <v>0.10069444444444445</v>
      </c>
      <c r="J10" s="2">
        <v>8</v>
      </c>
      <c r="K10" s="3">
        <f>under!E9</f>
        <v>0.10069444444444445</v>
      </c>
      <c r="L10" s="2">
        <v>5</v>
      </c>
      <c r="M10" s="3">
        <f>springboard!E9</f>
        <v>0.10069444444444445</v>
      </c>
      <c r="N10" s="2"/>
      <c r="O10" s="3">
        <f>'hot saw'!E9</f>
        <v>0.10069444444444445</v>
      </c>
      <c r="P10" s="2"/>
    </row>
    <row r="11" spans="1:16">
      <c r="A11" s="2">
        <f t="shared" si="0"/>
        <v>9</v>
      </c>
      <c r="B11" s="2" t="str">
        <f>participant!B10</f>
        <v>MATHIS</v>
      </c>
      <c r="C11" s="2">
        <f t="shared" si="1"/>
        <v>33</v>
      </c>
      <c r="D11" s="3">
        <f t="shared" si="2"/>
        <v>1.5458333333333341</v>
      </c>
      <c r="E11" s="3">
        <f>stock!E10</f>
        <v>0.92083333333333406</v>
      </c>
      <c r="F11" s="2">
        <v>6</v>
      </c>
      <c r="G11" s="3">
        <f>standing!E10</f>
        <v>0.125</v>
      </c>
      <c r="H11" s="2">
        <v>10</v>
      </c>
      <c r="I11" s="3">
        <f>single!E10</f>
        <v>0.125</v>
      </c>
      <c r="J11" s="2">
        <v>7</v>
      </c>
      <c r="K11" s="3">
        <f>under!E10</f>
        <v>0.125</v>
      </c>
      <c r="L11" s="2">
        <v>10</v>
      </c>
      <c r="M11" s="3">
        <f>springboard!E10</f>
        <v>0.125</v>
      </c>
      <c r="N11" s="2"/>
      <c r="O11" s="3">
        <f>'hot saw'!E10</f>
        <v>0.125</v>
      </c>
      <c r="P11" s="2"/>
    </row>
    <row r="12" spans="1:16">
      <c r="A12" s="2">
        <f t="shared" si="0"/>
        <v>10</v>
      </c>
      <c r="B12" s="2" t="str">
        <f>participant!B11</f>
        <v>VALENTIN</v>
      </c>
      <c r="C12" s="2">
        <f t="shared" si="1"/>
        <v>20</v>
      </c>
      <c r="D12" s="3">
        <f t="shared" si="2"/>
        <v>1.495138888888889</v>
      </c>
      <c r="E12" s="3">
        <f>stock!E11</f>
        <v>0.83541666666666692</v>
      </c>
      <c r="F12" s="2">
        <v>4</v>
      </c>
      <c r="G12" s="3">
        <f>standing!E11</f>
        <v>0.13194444444444445</v>
      </c>
      <c r="H12" s="2">
        <v>9</v>
      </c>
      <c r="I12" s="3">
        <f>single!E11</f>
        <v>0.13194444444444445</v>
      </c>
      <c r="J12" s="2">
        <v>3</v>
      </c>
      <c r="K12" s="3">
        <f>under!E11</f>
        <v>0.13194444444444445</v>
      </c>
      <c r="L12" s="2">
        <v>4</v>
      </c>
      <c r="M12" s="3">
        <f>springboard!E11</f>
        <v>0.13194444444444445</v>
      </c>
      <c r="N12" s="2"/>
      <c r="O12" s="3">
        <f>'hot saw'!E11</f>
        <v>0.13194444444444445</v>
      </c>
      <c r="P12" s="2"/>
    </row>
    <row r="13" spans="1:16">
      <c r="A13" s="2">
        <f t="shared" si="0"/>
        <v>10</v>
      </c>
      <c r="B13" s="2" t="str">
        <f>participant!B12</f>
        <v>CESAR</v>
      </c>
      <c r="C13" s="2">
        <f t="shared" si="1"/>
        <v>20</v>
      </c>
      <c r="D13" s="3">
        <f t="shared" si="2"/>
        <v>1.4930555555555554</v>
      </c>
      <c r="E13" s="3">
        <f>stock!E12</f>
        <v>0.75</v>
      </c>
      <c r="F13" s="2">
        <v>0</v>
      </c>
      <c r="G13" s="3">
        <f>standing!E12</f>
        <v>0.14861111111111111</v>
      </c>
      <c r="H13" s="2">
        <v>6</v>
      </c>
      <c r="I13" s="3">
        <f>single!E12</f>
        <v>0.14861111111111111</v>
      </c>
      <c r="J13" s="2">
        <v>6</v>
      </c>
      <c r="K13" s="3">
        <f>under!E12</f>
        <v>0.14861111111111111</v>
      </c>
      <c r="L13" s="2">
        <v>8</v>
      </c>
      <c r="M13" s="3">
        <f>springboard!E12</f>
        <v>0.14861111111111111</v>
      </c>
      <c r="N13" s="2"/>
      <c r="O13" s="3">
        <f>'hot saw'!E12</f>
        <v>0.14861111111111111</v>
      </c>
      <c r="P13" s="2"/>
    </row>
    <row r="14" spans="1:16">
      <c r="A14" s="2">
        <f t="shared" si="0"/>
        <v>12</v>
      </c>
      <c r="B14" s="2" t="str">
        <f>participant!B14</f>
        <v>BENJAMIN</v>
      </c>
      <c r="C14" s="2">
        <f t="shared" si="1"/>
        <v>19</v>
      </c>
      <c r="D14" s="3">
        <f t="shared" si="2"/>
        <v>1.6121527777777769</v>
      </c>
      <c r="E14" s="3">
        <f>stock!E14</f>
        <v>0.5791666666666655</v>
      </c>
      <c r="F14" s="2">
        <v>9</v>
      </c>
      <c r="G14" s="3">
        <f>standing!E14</f>
        <v>0.20659722222222221</v>
      </c>
      <c r="H14" s="2">
        <v>2</v>
      </c>
      <c r="I14" s="3">
        <f>single!E14</f>
        <v>0.20659722222222221</v>
      </c>
      <c r="J14" s="2">
        <v>2</v>
      </c>
      <c r="K14" s="3">
        <f>under!E14</f>
        <v>0.20659722222222221</v>
      </c>
      <c r="L14" s="2">
        <v>6</v>
      </c>
      <c r="M14" s="3">
        <f>springboard!E14</f>
        <v>0.20659722222222221</v>
      </c>
      <c r="N14" s="2"/>
      <c r="O14" s="3">
        <f>'hot saw'!E14</f>
        <v>0.20659722222222221</v>
      </c>
      <c r="P14" s="2"/>
    </row>
    <row r="15" spans="1:16">
      <c r="A15" s="2">
        <f t="shared" si="0"/>
        <v>12</v>
      </c>
      <c r="B15" s="2" t="str">
        <f>participant!B15</f>
        <v>ENZO</v>
      </c>
      <c r="C15" s="2">
        <f t="shared" si="1"/>
        <v>19</v>
      </c>
      <c r="D15" s="3">
        <f t="shared" si="2"/>
        <v>1.4687499999999978</v>
      </c>
      <c r="E15" s="3">
        <f>stock!E15</f>
        <v>0.49374999999999797</v>
      </c>
      <c r="F15" s="2">
        <v>5</v>
      </c>
      <c r="G15" s="3">
        <f>standing!E15</f>
        <v>0.21354166666666669</v>
      </c>
      <c r="H15" s="2">
        <v>4</v>
      </c>
      <c r="I15" s="3">
        <f>single!E15</f>
        <v>0.21354166666666669</v>
      </c>
      <c r="J15" s="2">
        <v>10</v>
      </c>
      <c r="K15" s="3">
        <f>under!E13</f>
        <v>0.18263888888888888</v>
      </c>
      <c r="L15" s="2">
        <v>0</v>
      </c>
      <c r="M15" s="3">
        <f>springboard!E13</f>
        <v>0.18263888888888888</v>
      </c>
      <c r="N15" s="2"/>
      <c r="O15" s="3">
        <f>'hot saw'!E13</f>
        <v>0.18263888888888888</v>
      </c>
      <c r="P15" s="2"/>
    </row>
    <row r="16" spans="1:16">
      <c r="A16" s="2">
        <f t="shared" si="0"/>
        <v>12</v>
      </c>
      <c r="B16" s="2" t="str">
        <f>participant!B13</f>
        <v>THIBAULT</v>
      </c>
      <c r="C16" s="2">
        <f t="shared" si="1"/>
        <v>19</v>
      </c>
      <c r="D16" s="3">
        <f t="shared" si="2"/>
        <v>1.5777777777777766</v>
      </c>
      <c r="E16" s="3">
        <f>stock!E13</f>
        <v>0.66458333333333253</v>
      </c>
      <c r="F16" s="2">
        <v>3</v>
      </c>
      <c r="G16" s="3">
        <f>standing!E13</f>
        <v>0.18263888888888888</v>
      </c>
      <c r="H16" s="2">
        <v>3</v>
      </c>
      <c r="I16" s="3">
        <f>single!E13</f>
        <v>0.18263888888888888</v>
      </c>
      <c r="J16" s="2">
        <v>4</v>
      </c>
      <c r="K16" s="3">
        <f>under!E13</f>
        <v>0.18263888888888888</v>
      </c>
      <c r="L16" s="2">
        <v>9</v>
      </c>
      <c r="M16" s="3">
        <f>springboard!E13</f>
        <v>0.18263888888888888</v>
      </c>
      <c r="N16" s="2"/>
      <c r="O16" s="3">
        <f>'hot saw'!E13</f>
        <v>0.18263888888888888</v>
      </c>
      <c r="P16" s="2"/>
    </row>
    <row r="17" spans="1:16">
      <c r="A17" s="2">
        <f>RANK(C17,C$3:C$18)</f>
        <v>15</v>
      </c>
      <c r="B17" s="2" t="str">
        <f>participant!B16</f>
        <v>THOMAS</v>
      </c>
      <c r="C17" s="2">
        <f t="shared" si="1"/>
        <v>14</v>
      </c>
      <c r="D17" s="3">
        <f t="shared" si="2"/>
        <v>1.6062500000000024</v>
      </c>
      <c r="E17" s="3">
        <f>stock!E16</f>
        <v>0.40833333333333593</v>
      </c>
      <c r="F17" s="2">
        <v>0</v>
      </c>
      <c r="G17" s="3">
        <f>standing!E16</f>
        <v>0.23958333333333331</v>
      </c>
      <c r="H17" s="2">
        <v>5</v>
      </c>
      <c r="I17" s="3">
        <f>single!E16</f>
        <v>0.23958333333333331</v>
      </c>
      <c r="J17" s="2">
        <v>9</v>
      </c>
      <c r="K17" s="3">
        <f>under!E16</f>
        <v>0.23958333333333331</v>
      </c>
      <c r="L17" s="2">
        <v>0</v>
      </c>
      <c r="M17" s="3">
        <f>springboard!E16</f>
        <v>0.23958333333333331</v>
      </c>
      <c r="N17" s="2"/>
      <c r="O17" s="3">
        <f>'hot saw'!E16</f>
        <v>0.23958333333333331</v>
      </c>
      <c r="P17" s="2"/>
    </row>
    <row r="18" spans="1:16">
      <c r="A18" s="2">
        <f>RANK(C18,C$3:C$18)</f>
        <v>16</v>
      </c>
      <c r="B18" s="2" t="str">
        <f>participant!B17</f>
        <v>ANTONY</v>
      </c>
      <c r="C18" s="2">
        <f t="shared" si="1"/>
        <v>12</v>
      </c>
      <c r="D18" s="3">
        <f t="shared" si="2"/>
        <v>0.82291666666666852</v>
      </c>
      <c r="E18" s="3">
        <f>stock!E17</f>
        <v>0.82291666666666852</v>
      </c>
      <c r="F18" s="2">
        <v>7</v>
      </c>
      <c r="G18" s="3">
        <f>standing!E17</f>
        <v>0</v>
      </c>
      <c r="H18" s="2">
        <v>1</v>
      </c>
      <c r="I18" s="3">
        <f>single!E17</f>
        <v>0</v>
      </c>
      <c r="J18" s="2">
        <v>1</v>
      </c>
      <c r="K18" s="3">
        <f>under!E17</f>
        <v>0</v>
      </c>
      <c r="L18" s="2">
        <v>3</v>
      </c>
      <c r="M18" s="3">
        <f>springboard!E17</f>
        <v>0</v>
      </c>
      <c r="N18" s="2"/>
      <c r="O18" s="3">
        <f>'hot saw'!E17</f>
        <v>0</v>
      </c>
      <c r="P18" s="2"/>
    </row>
    <row r="19" spans="1:16"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</sheetData>
  <sortState xmlns:xlrd2="http://schemas.microsoft.com/office/spreadsheetml/2017/richdata2" ref="A3:P18">
    <sortCondition ref="A3:A18"/>
  </sortState>
  <mergeCells count="10">
    <mergeCell ref="A1:A2"/>
    <mergeCell ref="C1:C2"/>
    <mergeCell ref="D1:D2"/>
    <mergeCell ref="B1:B2"/>
    <mergeCell ref="E1:F1"/>
    <mergeCell ref="G1:H1"/>
    <mergeCell ref="I1:J1"/>
    <mergeCell ref="K1:L1"/>
    <mergeCell ref="M1:N1"/>
    <mergeCell ref="O1:P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5FB39-3CD1-4726-A808-588917987263}">
  <dimension ref="A2:K19"/>
  <sheetViews>
    <sheetView zoomScaleNormal="100" workbookViewId="0">
      <selection activeCell="F3" sqref="F3"/>
    </sheetView>
  </sheetViews>
  <sheetFormatPr baseColWidth="10" defaultRowHeight="14.25"/>
  <sheetData>
    <row r="2" spans="1:11">
      <c r="C2" t="s">
        <v>3</v>
      </c>
      <c r="D2" t="s">
        <v>1</v>
      </c>
      <c r="E2" t="s">
        <v>2</v>
      </c>
      <c r="F2" t="s">
        <v>3</v>
      </c>
    </row>
    <row r="3" spans="1:11">
      <c r="A3" t="s">
        <v>0</v>
      </c>
      <c r="B3" t="str">
        <f>participant!B2</f>
        <v xml:space="preserve">TIM </v>
      </c>
      <c r="C3">
        <f>under!E2+standing!E2+stock!G2</f>
        <v>15.088888888888889</v>
      </c>
      <c r="D3" s="1">
        <f>stock!C2+standing!C2+under!C2</f>
        <v>0.18472222222222223</v>
      </c>
      <c r="F3">
        <f>under!E2+standing!E2+stock!G2</f>
        <v>15.088888888888889</v>
      </c>
      <c r="K3" s="1"/>
    </row>
    <row r="4" spans="1:11">
      <c r="A4" t="s">
        <v>0</v>
      </c>
      <c r="B4" t="str">
        <f>participant!B7</f>
        <v>TIM G</v>
      </c>
      <c r="C4">
        <f>under!E3+standing!E3+stock!G3</f>
        <v>13.080555555555556</v>
      </c>
      <c r="D4" s="1">
        <f>stock!C7+standing!C7+under!C7</f>
        <v>0.59201388888888973</v>
      </c>
      <c r="F4">
        <f>under!E7+standing!E7+stock!G7</f>
        <v>11.104166666666666</v>
      </c>
      <c r="K4" s="1"/>
    </row>
    <row r="5" spans="1:11">
      <c r="A5" t="s">
        <v>0</v>
      </c>
      <c r="B5" t="str">
        <f>participant!B8</f>
        <v xml:space="preserve">NATHAN </v>
      </c>
      <c r="C5">
        <f>under!E4+standing!E4+stock!G4</f>
        <v>15.243055555555555</v>
      </c>
      <c r="D5" s="1">
        <f>stock!C8+standing!C8+under!C8</f>
        <v>0.52708333333333401</v>
      </c>
      <c r="F5">
        <f>under!E8+standing!E8+stock!G8</f>
        <v>10.152777777777779</v>
      </c>
    </row>
    <row r="6" spans="1:11">
      <c r="A6" t="s">
        <v>0</v>
      </c>
      <c r="B6" t="str">
        <f>participant!B3</f>
        <v>ANTOINE</v>
      </c>
      <c r="C6">
        <f>under!E5+standing!E5+stock!G5</f>
        <v>8.0409722222222229</v>
      </c>
      <c r="D6" s="1">
        <f>stock!C3+standing!C3+under!C3</f>
        <v>0.10173611111111111</v>
      </c>
      <c r="F6">
        <f>under!E3+standing!E3+stock!G3</f>
        <v>13.080555555555556</v>
      </c>
    </row>
    <row r="7" spans="1:11">
      <c r="A7" t="s">
        <v>0</v>
      </c>
      <c r="B7" t="str">
        <f>participant!B4</f>
        <v>LEO</v>
      </c>
      <c r="C7">
        <f>under!E6+standing!E6+stock!G6</f>
        <v>12.055555555555555</v>
      </c>
      <c r="D7" s="1">
        <f>stock!C4+standing!C4+under!C4</f>
        <v>0.35624999999999996</v>
      </c>
      <c r="F7">
        <f>under!E4+standing!E4+stock!G4</f>
        <v>15.243055555555555</v>
      </c>
    </row>
    <row r="8" spans="1:11">
      <c r="A8" t="s">
        <v>0</v>
      </c>
      <c r="B8" t="str">
        <f>participant!B5</f>
        <v>FLORIAN</v>
      </c>
      <c r="C8">
        <f>under!E7+standing!E7+stock!G7</f>
        <v>11.104166666666666</v>
      </c>
      <c r="D8" s="1">
        <f>stock!C5+standing!C5+under!C5</f>
        <v>0.78298611111111116</v>
      </c>
      <c r="F8">
        <f>under!E5+standing!E5+stock!G5</f>
        <v>8.0409722222222229</v>
      </c>
    </row>
    <row r="9" spans="1:11">
      <c r="A9" t="s">
        <v>0</v>
      </c>
      <c r="B9" t="str">
        <f>participant!B6</f>
        <v>DORIAN</v>
      </c>
      <c r="C9">
        <f>under!E8+standing!E8+stock!G8</f>
        <v>10.152777777777779</v>
      </c>
      <c r="D9" s="1">
        <f>stock!C6+standing!C6+under!C6</f>
        <v>0.65694444444444422</v>
      </c>
      <c r="F9">
        <f>under!E6+standing!E6+stock!G6</f>
        <v>12.055555555555555</v>
      </c>
    </row>
    <row r="10" spans="1:11">
      <c r="A10" t="s">
        <v>0</v>
      </c>
      <c r="B10" t="str">
        <f>participant!B9</f>
        <v>THEO</v>
      </c>
      <c r="C10">
        <f>under!E9+standing!E9+stock!G9</f>
        <v>16.201388888888889</v>
      </c>
      <c r="D10" s="1">
        <f>stock!C9+standing!C9+under!C9</f>
        <v>0.4621527777777803</v>
      </c>
      <c r="F10">
        <f>under!E9+standing!E9+stock!G9</f>
        <v>16.201388888888889</v>
      </c>
    </row>
    <row r="11" spans="1:11">
      <c r="A11" t="s">
        <v>0</v>
      </c>
      <c r="B11" t="str">
        <f>participant!B11</f>
        <v>VALENTIN</v>
      </c>
      <c r="C11">
        <f>under!E10+standing!E10+stock!G10</f>
        <v>6.25</v>
      </c>
      <c r="D11" s="1">
        <f>stock!C11+standing!C11+under!C11</f>
        <v>1.3322916666666669</v>
      </c>
      <c r="F11">
        <f>under!E11+standing!E11+stock!G11</f>
        <v>4.2638888888888893</v>
      </c>
    </row>
    <row r="12" spans="1:11">
      <c r="A12" t="s">
        <v>0</v>
      </c>
      <c r="B12" t="str">
        <f>participant!B10</f>
        <v>MATHIS</v>
      </c>
      <c r="C12">
        <f>under!E11+standing!E11+stock!G11</f>
        <v>4.2638888888888893</v>
      </c>
      <c r="D12" s="1">
        <f>stock!C10+standing!C10+under!C10</f>
        <v>1.3972222222222235</v>
      </c>
      <c r="F12">
        <f>under!E10+standing!E10+stock!G10</f>
        <v>6.25</v>
      </c>
    </row>
    <row r="13" spans="1:11">
      <c r="A13" t="s">
        <v>0</v>
      </c>
      <c r="B13" t="str">
        <f>participant!B12</f>
        <v>CESAR</v>
      </c>
      <c r="C13">
        <f>under!E12+standing!E12+stock!G12</f>
        <v>0.29722222222222222</v>
      </c>
      <c r="D13" s="1">
        <f>stock!C12+standing!C12+under!C12</f>
        <v>1.2673611111111105</v>
      </c>
      <c r="F13">
        <f>under!E12+standing!E12+stock!G12</f>
        <v>0.29722222222222222</v>
      </c>
    </row>
    <row r="14" spans="1:11">
      <c r="A14" t="s">
        <v>0</v>
      </c>
      <c r="B14" t="str">
        <f>participant!B13</f>
        <v>THIBAULT</v>
      </c>
      <c r="C14">
        <f>under!E13+standing!E13+stock!G13</f>
        <v>3.3652777777777776</v>
      </c>
      <c r="D14" s="1">
        <f>stock!C13+standing!C13+under!C13</f>
        <v>1.2024305555555537</v>
      </c>
      <c r="F14">
        <f>under!E13+standing!E13+stock!G13</f>
        <v>3.3652777777777776</v>
      </c>
    </row>
    <row r="15" spans="1:11">
      <c r="A15" t="s">
        <v>0</v>
      </c>
      <c r="B15" t="str">
        <f>participant!B14</f>
        <v>BENJAMIN</v>
      </c>
      <c r="C15">
        <f>under!E14+standing!E14+stock!G14</f>
        <v>9.4131944444444446</v>
      </c>
      <c r="D15" s="1">
        <f>stock!C14+standing!C14+under!C14</f>
        <v>1.1374999999999971</v>
      </c>
      <c r="F15">
        <f>under!E14+standing!E14+stock!G14</f>
        <v>9.4131944444444446</v>
      </c>
    </row>
    <row r="16" spans="1:11">
      <c r="A16" t="s">
        <v>0</v>
      </c>
      <c r="B16" t="str">
        <f>participant!B15</f>
        <v>ENZO</v>
      </c>
      <c r="C16">
        <f>under!E15+standing!E15+stock!G15</f>
        <v>5.427083333333333</v>
      </c>
      <c r="D16" s="1">
        <f>stock!C15+standing!C15+under!C15</f>
        <v>1.0725694444444405</v>
      </c>
      <c r="F16">
        <f>under!E15+standing!E15+stock!G15</f>
        <v>5.427083333333333</v>
      </c>
    </row>
    <row r="17" spans="1:6">
      <c r="A17" t="s">
        <v>0</v>
      </c>
      <c r="B17" t="str">
        <f>participant!B16</f>
        <v>THOMAS</v>
      </c>
      <c r="C17">
        <f>under!E16+standing!E16+stock!G16</f>
        <v>0.47916666666666663</v>
      </c>
      <c r="D17" s="1">
        <f>stock!C16+standing!C16+under!C16</f>
        <v>1.0076388888888934</v>
      </c>
      <c r="F17">
        <f>under!E16+standing!E16+stock!G16</f>
        <v>0.47916666666666663</v>
      </c>
    </row>
    <row r="18" spans="1:6">
      <c r="D18" s="1"/>
    </row>
    <row r="19" spans="1:6">
      <c r="D19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0A8FF-3F42-4CC8-9819-3F3F3F73E389}">
  <dimension ref="B1:K18"/>
  <sheetViews>
    <sheetView showGridLines="0" zoomScale="110" zoomScaleNormal="110" workbookViewId="0">
      <selection activeCell="G2" sqref="G2"/>
    </sheetView>
  </sheetViews>
  <sheetFormatPr baseColWidth="10" defaultRowHeight="14.25"/>
  <cols>
    <col min="2" max="2" width="14.75" customWidth="1"/>
  </cols>
  <sheetData>
    <row r="1" spans="2:11">
      <c r="B1" t="s">
        <v>0</v>
      </c>
      <c r="C1" t="s">
        <v>3</v>
      </c>
      <c r="D1" t="s">
        <v>1</v>
      </c>
      <c r="E1" t="s">
        <v>2</v>
      </c>
      <c r="F1" t="s">
        <v>38</v>
      </c>
      <c r="G1" t="s">
        <v>4</v>
      </c>
    </row>
    <row r="2" spans="2:11">
      <c r="B2" t="str">
        <f>INDEX(t_Participants[],ROW()-1,2)</f>
        <v xml:space="preserve">TIM </v>
      </c>
      <c r="C2">
        <f>under!E2+standing!E2+stock!G2</f>
        <v>15.088888888888889</v>
      </c>
      <c r="D2" s="1">
        <f>stock!C2+standing!C2+under!C2</f>
        <v>0.18472222222222223</v>
      </c>
      <c r="F2">
        <f>under!E2+standing!E2+stock!G2</f>
        <v>15.088888888888889</v>
      </c>
      <c r="K2" s="1"/>
    </row>
    <row r="3" spans="2:11">
      <c r="B3" t="str">
        <f>INDEX(t_Participants[],ROW()-1,2)</f>
        <v>ANTOINE</v>
      </c>
      <c r="C3">
        <f>under!E3+standing!E3+stock!G3</f>
        <v>13.080555555555556</v>
      </c>
      <c r="D3" s="1">
        <f>stock!C7+standing!C7+under!C7</f>
        <v>0.59201388888888973</v>
      </c>
      <c r="F3">
        <f>under!E7+standing!E7+stock!G7</f>
        <v>11.104166666666666</v>
      </c>
      <c r="K3" s="1"/>
    </row>
    <row r="4" spans="2:11">
      <c r="B4" t="str">
        <f>INDEX(t_Participants[],ROW()-1,2)</f>
        <v>LEO</v>
      </c>
      <c r="C4">
        <f>under!E4+standing!E4+stock!G4</f>
        <v>15.243055555555555</v>
      </c>
      <c r="D4" s="1">
        <f>stock!C8+standing!C8+under!C8</f>
        <v>0.52708333333333401</v>
      </c>
      <c r="F4">
        <f>under!E8+standing!E8+stock!G8</f>
        <v>10.152777777777779</v>
      </c>
    </row>
    <row r="5" spans="2:11">
      <c r="B5" t="str">
        <f>INDEX(t_Participants[],ROW()-1,2)</f>
        <v>FLORIAN</v>
      </c>
      <c r="C5">
        <f>under!E5+standing!E5+stock!G5</f>
        <v>8.0409722222222229</v>
      </c>
      <c r="D5" s="1">
        <f>stock!C3+standing!C3+under!C3</f>
        <v>0.10173611111111111</v>
      </c>
      <c r="F5">
        <f>under!E3+standing!E3+stock!G3</f>
        <v>13.080555555555556</v>
      </c>
    </row>
    <row r="6" spans="2:11">
      <c r="B6" t="str">
        <f>INDEX(t_Participants[],ROW()-1,2)</f>
        <v>DORIAN</v>
      </c>
      <c r="C6">
        <f>under!E6+standing!E6+stock!G6</f>
        <v>12.055555555555555</v>
      </c>
      <c r="D6" s="1">
        <f>stock!C4+standing!C4+under!C4</f>
        <v>0.35624999999999996</v>
      </c>
      <c r="F6">
        <f>under!E4+standing!E4+stock!G4</f>
        <v>15.243055555555555</v>
      </c>
    </row>
    <row r="7" spans="2:11">
      <c r="B7" t="str">
        <f>INDEX(t_Participants[],ROW()-1,2)</f>
        <v>TIM G</v>
      </c>
      <c r="C7">
        <f>under!E7+standing!E7+stock!G7</f>
        <v>11.104166666666666</v>
      </c>
      <c r="D7" s="1">
        <f>stock!C5+standing!C5+under!C5</f>
        <v>0.78298611111111116</v>
      </c>
      <c r="F7">
        <f>under!E5+standing!E5+stock!G5</f>
        <v>8.0409722222222229</v>
      </c>
    </row>
    <row r="8" spans="2:11">
      <c r="B8" t="str">
        <f>INDEX(t_Participants[],ROW()-1,2)</f>
        <v xml:space="preserve">NATHAN </v>
      </c>
      <c r="C8">
        <f>under!E8+standing!E8+stock!G8</f>
        <v>10.152777777777779</v>
      </c>
      <c r="D8" s="1">
        <f>stock!C6+standing!C6+under!C6</f>
        <v>0.65694444444444422</v>
      </c>
      <c r="F8">
        <f>under!E6+standing!E6+stock!G6</f>
        <v>12.055555555555555</v>
      </c>
    </row>
    <row r="9" spans="2:11">
      <c r="B9" t="str">
        <f>INDEX(t_Participants[],ROW()-1,2)</f>
        <v>THEO</v>
      </c>
      <c r="C9">
        <f>under!E9+standing!E9+stock!G9</f>
        <v>16.201388888888889</v>
      </c>
      <c r="D9" s="1">
        <f>stock!C9+standing!C9+under!C9</f>
        <v>0.4621527777777803</v>
      </c>
      <c r="F9">
        <f>under!E9+standing!E9+stock!G9</f>
        <v>16.201388888888889</v>
      </c>
    </row>
    <row r="10" spans="2:11">
      <c r="B10" t="str">
        <f>INDEX(t_Participants[],ROW()-1,2)</f>
        <v>MATHIS</v>
      </c>
      <c r="C10">
        <f>under!E10+standing!E10+stock!G10</f>
        <v>6.25</v>
      </c>
      <c r="D10" s="1">
        <f>stock!C11+standing!C11+under!C11</f>
        <v>1.3322916666666669</v>
      </c>
      <c r="F10">
        <f>under!E11+standing!E11+stock!G11</f>
        <v>4.2638888888888893</v>
      </c>
    </row>
    <row r="11" spans="2:11">
      <c r="B11" t="str">
        <f>INDEX(t_Participants[],ROW()-1,2)</f>
        <v>VALENTIN</v>
      </c>
      <c r="C11">
        <f>under!E11+standing!E11+stock!G11</f>
        <v>4.2638888888888893</v>
      </c>
      <c r="D11" s="1">
        <f>stock!C10+standing!C10+under!C10</f>
        <v>1.3972222222222235</v>
      </c>
      <c r="F11">
        <f>under!E10+standing!E10+stock!G10</f>
        <v>6.25</v>
      </c>
    </row>
    <row r="12" spans="2:11">
      <c r="B12" t="str">
        <f>INDEX(t_Participants[],ROW()-1,2)</f>
        <v>CESAR</v>
      </c>
      <c r="C12">
        <f>under!E12+standing!E12+stock!G12</f>
        <v>0.29722222222222222</v>
      </c>
      <c r="D12" s="1">
        <f>stock!C12+standing!C12+under!C12</f>
        <v>1.2673611111111105</v>
      </c>
      <c r="F12">
        <f>under!E12+standing!E12+stock!G12</f>
        <v>0.29722222222222222</v>
      </c>
    </row>
    <row r="13" spans="2:11">
      <c r="B13" t="str">
        <f>INDEX(t_Participants[],ROW()-1,2)</f>
        <v>THIBAULT</v>
      </c>
      <c r="C13">
        <f>under!E13+standing!E13+stock!G13</f>
        <v>3.3652777777777776</v>
      </c>
      <c r="D13" s="1">
        <f>stock!C13+standing!C13+under!C13</f>
        <v>1.2024305555555537</v>
      </c>
      <c r="F13">
        <f>under!E13+standing!E13+stock!G13</f>
        <v>3.3652777777777776</v>
      </c>
    </row>
    <row r="14" spans="2:11">
      <c r="B14" t="str">
        <f>INDEX(t_Participants[],ROW()-1,2)</f>
        <v>BENJAMIN</v>
      </c>
      <c r="C14">
        <f>under!E14+standing!E14+stock!G14</f>
        <v>9.4131944444444446</v>
      </c>
      <c r="D14" s="1">
        <f>stock!C14+standing!C14+under!C14</f>
        <v>1.1374999999999971</v>
      </c>
      <c r="F14">
        <f>under!E14+standing!E14+stock!G14</f>
        <v>9.4131944444444446</v>
      </c>
    </row>
    <row r="15" spans="2:11">
      <c r="B15" t="str">
        <f>INDEX(t_Participants[],ROW()-1,2)</f>
        <v>ENZO</v>
      </c>
      <c r="C15">
        <f>under!E15+standing!E15+stock!G15</f>
        <v>5.427083333333333</v>
      </c>
      <c r="D15" s="1">
        <f>stock!C15+standing!C15+under!C15</f>
        <v>1.0725694444444405</v>
      </c>
      <c r="F15">
        <f>under!E15+standing!E15+stock!G15</f>
        <v>5.427083333333333</v>
      </c>
    </row>
    <row r="16" spans="2:11">
      <c r="B16" t="str">
        <f>INDEX(t_Participants[],ROW()-1,2)</f>
        <v>THOMAS</v>
      </c>
      <c r="C16">
        <f>under!E16+standing!E16+stock!G16</f>
        <v>0.47916666666666663</v>
      </c>
      <c r="D16" s="1">
        <f>stock!C16+standing!C16+under!C16</f>
        <v>1.0076388888888934</v>
      </c>
      <c r="F16">
        <f>under!E16+standing!E16+stock!G16</f>
        <v>0.47916666666666663</v>
      </c>
    </row>
    <row r="17" spans="2:6">
      <c r="B17" t="str">
        <f>INDEX(t_Participants[],ROW()-1,2)</f>
        <v>ANTONY</v>
      </c>
      <c r="C17" s="1">
        <f>under!E17+standing!E17+stock!G17</f>
        <v>7</v>
      </c>
      <c r="D17" s="1">
        <f>stock!C17+standing!C17+under!C17</f>
        <v>0.94270833333333703</v>
      </c>
      <c r="F17" s="1">
        <f>under!E17+standing!E17+stock!G17</f>
        <v>7</v>
      </c>
    </row>
    <row r="18" spans="2:6">
      <c r="D18" s="1"/>
    </row>
  </sheetData>
  <sortState xmlns:xlrd2="http://schemas.microsoft.com/office/spreadsheetml/2017/richdata2" ref="A2:F16">
    <sortCondition descending="1" ref="F2:F16"/>
  </sortState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AFF53-D24F-4637-9A38-35B84B7A81AB}">
  <sheetPr>
    <tabColor rgb="FFFFFF00"/>
  </sheetPr>
  <dimension ref="B1:J18"/>
  <sheetViews>
    <sheetView showGridLines="0" tabSelected="1" zoomScaleNormal="100" workbookViewId="0">
      <selection activeCell="L23" sqref="L23"/>
    </sheetView>
  </sheetViews>
  <sheetFormatPr baseColWidth="10" defaultRowHeight="14.25"/>
  <cols>
    <col min="2" max="2" width="15.25" bestFit="1" customWidth="1"/>
  </cols>
  <sheetData>
    <row r="1" spans="2:10">
      <c r="B1" t="s">
        <v>0</v>
      </c>
      <c r="C1" t="s">
        <v>18</v>
      </c>
      <c r="D1" t="s">
        <v>19</v>
      </c>
      <c r="E1" t="s">
        <v>20</v>
      </c>
      <c r="F1" t="s">
        <v>4</v>
      </c>
    </row>
    <row r="2" spans="2:10">
      <c r="B2" t="str">
        <f>INDEX(t_Participants[],ROW()-1,2)</f>
        <v xml:space="preserve">TIM </v>
      </c>
      <c r="C2" s="1">
        <v>2.9861111111111113E-2</v>
      </c>
      <c r="D2" s="1">
        <v>7.6388888888888895E-2</v>
      </c>
      <c r="E2" s="1">
        <f>AVERAGE(C2:D2)</f>
        <v>5.3125000000000006E-2</v>
      </c>
      <c r="J2" s="1"/>
    </row>
    <row r="3" spans="2:10">
      <c r="B3" t="str">
        <f>INDEX(t_Participants[],ROW()-1,2)</f>
        <v>ANTOINE</v>
      </c>
      <c r="C3" s="1">
        <v>4.1666666666666664E-2</v>
      </c>
      <c r="D3" s="1">
        <v>3.888888888888889E-2</v>
      </c>
      <c r="E3" s="1">
        <f t="shared" ref="E3:E16" si="0">AVERAGE(C3:D3)</f>
        <v>4.0277777777777773E-2</v>
      </c>
      <c r="J3" s="1"/>
    </row>
    <row r="4" spans="2:10">
      <c r="B4" t="str">
        <f>INDEX(t_Participants[],ROW()-1,2)</f>
        <v>LEO</v>
      </c>
      <c r="C4" s="1">
        <v>0.11805555555555555</v>
      </c>
      <c r="D4" s="1">
        <v>0.125</v>
      </c>
      <c r="E4" s="1">
        <f t="shared" si="0"/>
        <v>0.12152777777777778</v>
      </c>
    </row>
    <row r="5" spans="2:10">
      <c r="B5" t="str">
        <f>INDEX(t_Participants[],ROW()-1,2)</f>
        <v>FLORIAN</v>
      </c>
      <c r="C5" s="1">
        <v>3.0555555555555555E-2</v>
      </c>
      <c r="D5" s="1">
        <v>1.0416666666666666E-2</v>
      </c>
      <c r="E5" s="1">
        <f t="shared" si="0"/>
        <v>2.0486111111111111E-2</v>
      </c>
    </row>
    <row r="6" spans="2:10">
      <c r="B6" t="str">
        <f>INDEX(t_Participants[],ROW()-1,2)</f>
        <v>DORIAN</v>
      </c>
      <c r="C6" s="1">
        <v>4.1666666666666664E-2</v>
      </c>
      <c r="D6" s="1">
        <v>1.3888888888888888E-2</v>
      </c>
      <c r="E6" s="1">
        <f t="shared" si="0"/>
        <v>2.7777777777777776E-2</v>
      </c>
    </row>
    <row r="7" spans="2:10">
      <c r="B7" t="str">
        <f>INDEX(t_Participants[],ROW()-1,2)</f>
        <v>TIM G</v>
      </c>
      <c r="C7" s="1">
        <v>8.3333333333333329E-2</v>
      </c>
      <c r="D7" s="1">
        <v>2.0833333333333332E-2</v>
      </c>
      <c r="E7" s="1">
        <f t="shared" si="0"/>
        <v>5.2083333333333329E-2</v>
      </c>
    </row>
    <row r="8" spans="2:10">
      <c r="B8" t="str">
        <f>INDEX(t_Participants[],ROW()-1,2)</f>
        <v xml:space="preserve">NATHAN </v>
      </c>
      <c r="C8" s="1">
        <v>0.125</v>
      </c>
      <c r="D8" s="1">
        <v>2.7777777777777776E-2</v>
      </c>
      <c r="E8" s="1">
        <f t="shared" si="0"/>
        <v>7.6388888888888895E-2</v>
      </c>
    </row>
    <row r="9" spans="2:10">
      <c r="B9" t="str">
        <f>INDEX(t_Participants[],ROW()-1,2)</f>
        <v>THEO</v>
      </c>
      <c r="C9" s="1">
        <v>0.16666666666666666</v>
      </c>
      <c r="D9" s="1">
        <v>3.4722222222222224E-2</v>
      </c>
      <c r="E9" s="1">
        <f t="shared" si="0"/>
        <v>0.10069444444444445</v>
      </c>
    </row>
    <row r="10" spans="2:10">
      <c r="B10" t="str">
        <f>INDEX(t_Participants[],ROW()-1,2)</f>
        <v>MATHIS</v>
      </c>
      <c r="C10" s="1">
        <v>0.20833333333333334</v>
      </c>
      <c r="D10" s="1">
        <v>4.1666666666666664E-2</v>
      </c>
      <c r="E10" s="1">
        <f t="shared" si="0"/>
        <v>0.125</v>
      </c>
    </row>
    <row r="11" spans="2:10">
      <c r="B11" t="str">
        <f>INDEX(t_Participants[],ROW()-1,2)</f>
        <v>VALENTIN</v>
      </c>
      <c r="C11" s="1">
        <v>0.25</v>
      </c>
      <c r="D11" s="1">
        <v>1.3888888888888888E-2</v>
      </c>
      <c r="E11" s="1">
        <f t="shared" si="0"/>
        <v>0.13194444444444445</v>
      </c>
    </row>
    <row r="12" spans="2:10">
      <c r="B12" t="str">
        <f>INDEX(t_Participants[],ROW()-1,2)</f>
        <v>CESAR</v>
      </c>
      <c r="C12" s="1">
        <v>0.29166666666666669</v>
      </c>
      <c r="D12" s="1">
        <v>5.5555555555555558E-3</v>
      </c>
      <c r="E12" s="1">
        <f t="shared" si="0"/>
        <v>0.14861111111111111</v>
      </c>
    </row>
    <row r="13" spans="2:10">
      <c r="B13" t="str">
        <f>INDEX(t_Participants[],ROW()-1,2)</f>
        <v>THIBAULT</v>
      </c>
      <c r="C13" s="1">
        <v>0.33333333333333331</v>
      </c>
      <c r="D13" s="1">
        <v>3.1944444444444442E-2</v>
      </c>
      <c r="E13" s="1">
        <f t="shared" si="0"/>
        <v>0.18263888888888888</v>
      </c>
    </row>
    <row r="14" spans="2:10">
      <c r="B14" t="str">
        <f>INDEX(t_Participants[],ROW()-1,2)</f>
        <v>BENJAMIN</v>
      </c>
      <c r="C14" s="1">
        <v>0.375</v>
      </c>
      <c r="D14" s="1">
        <v>3.8194444444444448E-2</v>
      </c>
      <c r="E14" s="1">
        <f t="shared" si="0"/>
        <v>0.20659722222222221</v>
      </c>
    </row>
    <row r="15" spans="2:10">
      <c r="B15" t="str">
        <f>INDEX(t_Participants[],ROW()-1,2)</f>
        <v>ENZO</v>
      </c>
      <c r="C15" s="1">
        <v>0.41666666666666669</v>
      </c>
      <c r="D15" s="1">
        <v>1.0416666666666666E-2</v>
      </c>
      <c r="E15" s="1">
        <f t="shared" si="0"/>
        <v>0.21354166666666669</v>
      </c>
    </row>
    <row r="16" spans="2:10">
      <c r="B16" t="str">
        <f>INDEX(t_Participants[],ROW()-1,2)</f>
        <v>THOMAS</v>
      </c>
      <c r="C16" s="1">
        <v>0.45833333333333331</v>
      </c>
      <c r="D16" s="1">
        <v>2.0833333333333332E-2</v>
      </c>
      <c r="E16" s="1">
        <f t="shared" si="0"/>
        <v>0.23958333333333331</v>
      </c>
    </row>
    <row r="17" spans="2:5">
      <c r="B17" t="str">
        <f>INDEX(t_Participants[],ROW()-1,2)</f>
        <v>ANTONY</v>
      </c>
      <c r="C17" s="1"/>
      <c r="D17" s="1"/>
      <c r="E17" s="1"/>
    </row>
    <row r="18" spans="2:5">
      <c r="C18" s="1"/>
      <c r="D18" s="1"/>
      <c r="E18" s="1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ADFD6-3B01-4945-8589-5A0E4A3E61D8}">
  <sheetPr>
    <tabColor rgb="FFFFFF00"/>
  </sheetPr>
  <dimension ref="B1:J18"/>
  <sheetViews>
    <sheetView showGridLines="0" workbookViewId="0">
      <selection activeCell="B2" sqref="B2:B17"/>
    </sheetView>
  </sheetViews>
  <sheetFormatPr baseColWidth="10" defaultRowHeight="14.25"/>
  <cols>
    <col min="2" max="2" width="15.25" bestFit="1" customWidth="1"/>
  </cols>
  <sheetData>
    <row r="1" spans="2:10">
      <c r="B1" t="s">
        <v>0</v>
      </c>
      <c r="C1" t="s">
        <v>18</v>
      </c>
      <c r="D1" t="s">
        <v>19</v>
      </c>
      <c r="E1" t="s">
        <v>20</v>
      </c>
      <c r="F1" t="s">
        <v>4</v>
      </c>
    </row>
    <row r="2" spans="2:10">
      <c r="B2" t="str">
        <f>INDEX(t_Participants[],ROW()-1,2)</f>
        <v xml:space="preserve">TIM </v>
      </c>
      <c r="C2" s="1">
        <v>2.9861111111111113E-2</v>
      </c>
      <c r="D2" s="1">
        <v>4.1666666666666664E-2</v>
      </c>
      <c r="E2" s="1">
        <f>AVERAGE(C2:D2)</f>
        <v>3.5763888888888887E-2</v>
      </c>
    </row>
    <row r="3" spans="2:10">
      <c r="B3" t="str">
        <f>INDEX(t_Participants[],ROW()-1,2)</f>
        <v>ANTOINE</v>
      </c>
      <c r="C3" s="1">
        <v>4.1666666666666664E-2</v>
      </c>
      <c r="D3" s="1">
        <v>3.888888888888889E-2</v>
      </c>
      <c r="E3" s="1">
        <f t="shared" ref="E3:E16" si="0">AVERAGE(C3:D3)</f>
        <v>4.0277777777777773E-2</v>
      </c>
    </row>
    <row r="4" spans="2:10">
      <c r="B4" t="str">
        <f>INDEX(t_Participants[],ROW()-1,2)</f>
        <v>LEO</v>
      </c>
      <c r="C4" s="1">
        <v>0.11805555555555555</v>
      </c>
      <c r="D4" s="1">
        <v>0.125</v>
      </c>
      <c r="E4" s="1">
        <f t="shared" si="0"/>
        <v>0.12152777777777778</v>
      </c>
      <c r="J4" s="1"/>
    </row>
    <row r="5" spans="2:10">
      <c r="B5" t="str">
        <f>INDEX(t_Participants[],ROW()-1,2)</f>
        <v>FLORIAN</v>
      </c>
      <c r="C5" s="1">
        <v>3.0555555555555555E-2</v>
      </c>
      <c r="D5" s="1">
        <v>1.0416666666666666E-2</v>
      </c>
      <c r="E5" s="1">
        <f t="shared" si="0"/>
        <v>2.0486111111111111E-2</v>
      </c>
      <c r="J5" s="1"/>
    </row>
    <row r="6" spans="2:10">
      <c r="B6" t="str">
        <f>INDEX(t_Participants[],ROW()-1,2)</f>
        <v>DORIAN</v>
      </c>
      <c r="C6" s="1">
        <v>4.1666666666666664E-2</v>
      </c>
      <c r="D6" s="1">
        <v>1.3888888888888888E-2</v>
      </c>
      <c r="E6" s="1">
        <f t="shared" si="0"/>
        <v>2.7777777777777776E-2</v>
      </c>
    </row>
    <row r="7" spans="2:10">
      <c r="B7" t="str">
        <f>INDEX(t_Participants[],ROW()-1,2)</f>
        <v>TIM G</v>
      </c>
      <c r="C7" s="1">
        <v>8.3333333333333329E-2</v>
      </c>
      <c r="D7" s="1">
        <v>2.0833333333333332E-2</v>
      </c>
      <c r="E7" s="1">
        <f t="shared" si="0"/>
        <v>5.2083333333333329E-2</v>
      </c>
      <c r="J7" s="1"/>
    </row>
    <row r="8" spans="2:10">
      <c r="B8" t="str">
        <f>INDEX(t_Participants[],ROW()-1,2)</f>
        <v xml:space="preserve">NATHAN </v>
      </c>
      <c r="C8" s="1">
        <v>0.125</v>
      </c>
      <c r="D8" s="1">
        <v>2.7777777777777776E-2</v>
      </c>
      <c r="E8" s="1">
        <f t="shared" si="0"/>
        <v>7.6388888888888895E-2</v>
      </c>
      <c r="J8" s="1"/>
    </row>
    <row r="9" spans="2:10">
      <c r="B9" t="str">
        <f>INDEX(t_Participants[],ROW()-1,2)</f>
        <v>THEO</v>
      </c>
      <c r="C9" s="1">
        <v>0.16666666666666666</v>
      </c>
      <c r="D9" s="1">
        <v>3.4722222222222224E-2</v>
      </c>
      <c r="E9" s="1">
        <f t="shared" si="0"/>
        <v>0.10069444444444445</v>
      </c>
    </row>
    <row r="10" spans="2:10">
      <c r="B10" t="str">
        <f>INDEX(t_Participants[],ROW()-1,2)</f>
        <v>MATHIS</v>
      </c>
      <c r="C10" s="1">
        <v>0.20833333333333334</v>
      </c>
      <c r="D10" s="1">
        <v>4.1666666666666664E-2</v>
      </c>
      <c r="E10" s="1">
        <f t="shared" si="0"/>
        <v>0.125</v>
      </c>
    </row>
    <row r="11" spans="2:10">
      <c r="B11" t="str">
        <f>INDEX(t_Participants[],ROW()-1,2)</f>
        <v>VALENTIN</v>
      </c>
      <c r="C11" s="1">
        <v>0.25</v>
      </c>
      <c r="D11" s="1">
        <v>1.3888888888888888E-2</v>
      </c>
      <c r="E11" s="1">
        <f t="shared" si="0"/>
        <v>0.13194444444444445</v>
      </c>
    </row>
    <row r="12" spans="2:10">
      <c r="B12" t="str">
        <f>INDEX(t_Participants[],ROW()-1,2)</f>
        <v>CESAR</v>
      </c>
      <c r="C12" s="1">
        <v>0.29166666666666669</v>
      </c>
      <c r="D12" s="1">
        <v>5.5555555555555558E-3</v>
      </c>
      <c r="E12" s="1">
        <f t="shared" si="0"/>
        <v>0.14861111111111111</v>
      </c>
    </row>
    <row r="13" spans="2:10">
      <c r="B13" t="str">
        <f>INDEX(t_Participants[],ROW()-1,2)</f>
        <v>THIBAULT</v>
      </c>
      <c r="C13" s="1">
        <v>0.33333333333333331</v>
      </c>
      <c r="D13" s="1">
        <v>3.1944444444444442E-2</v>
      </c>
      <c r="E13" s="1">
        <f t="shared" si="0"/>
        <v>0.18263888888888888</v>
      </c>
    </row>
    <row r="14" spans="2:10">
      <c r="B14" t="str">
        <f>INDEX(t_Participants[],ROW()-1,2)</f>
        <v>BENJAMIN</v>
      </c>
      <c r="C14" s="1">
        <v>0.375</v>
      </c>
      <c r="D14" s="1">
        <v>3.8194444444444448E-2</v>
      </c>
      <c r="E14" s="1">
        <f t="shared" si="0"/>
        <v>0.20659722222222221</v>
      </c>
    </row>
    <row r="15" spans="2:10">
      <c r="B15" t="str">
        <f>INDEX(t_Participants[],ROW()-1,2)</f>
        <v>ENZO</v>
      </c>
      <c r="C15" s="1">
        <v>0.41666666666666669</v>
      </c>
      <c r="D15" s="1">
        <v>1.0416666666666666E-2</v>
      </c>
      <c r="E15" s="1">
        <f t="shared" si="0"/>
        <v>0.21354166666666669</v>
      </c>
    </row>
    <row r="16" spans="2:10">
      <c r="B16" t="str">
        <f>INDEX(t_Participants[],ROW()-1,2)</f>
        <v>THOMAS</v>
      </c>
      <c r="C16" s="1">
        <v>0.45833333333333331</v>
      </c>
      <c r="D16" s="1">
        <v>2.0833333333333332E-2</v>
      </c>
      <c r="E16" s="1">
        <f t="shared" si="0"/>
        <v>0.23958333333333331</v>
      </c>
    </row>
    <row r="17" spans="2:5">
      <c r="B17" t="str">
        <f>INDEX(t_Participants[],ROW()-1,2)</f>
        <v>ANTONY</v>
      </c>
      <c r="C17" s="1"/>
      <c r="D17" s="1"/>
      <c r="E17" s="1"/>
    </row>
    <row r="18" spans="2:5">
      <c r="C18" s="1"/>
      <c r="D18" s="1"/>
      <c r="E18" s="1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B6C25-CFF5-477C-BF1E-3B0D0BFF98E1}">
  <sheetPr>
    <tabColor rgb="FFFFFF00"/>
  </sheetPr>
  <dimension ref="B1:L18"/>
  <sheetViews>
    <sheetView showGridLines="0" zoomScaleNormal="100" workbookViewId="0">
      <selection activeCell="B2" sqref="B2:B17"/>
    </sheetView>
  </sheetViews>
  <sheetFormatPr baseColWidth="10" defaultRowHeight="14.25"/>
  <cols>
    <col min="2" max="2" width="15.25" bestFit="1" customWidth="1"/>
  </cols>
  <sheetData>
    <row r="1" spans="2:12">
      <c r="B1" t="s">
        <v>0</v>
      </c>
      <c r="C1" t="s">
        <v>18</v>
      </c>
      <c r="D1" t="s">
        <v>19</v>
      </c>
      <c r="E1" t="s">
        <v>20</v>
      </c>
      <c r="F1" t="s">
        <v>2</v>
      </c>
      <c r="G1" t="s">
        <v>3</v>
      </c>
      <c r="H1" t="s">
        <v>4</v>
      </c>
    </row>
    <row r="2" spans="2:12">
      <c r="B2" t="str">
        <f>INDEX(t_Participants[],ROW()-1,2)</f>
        <v xml:space="preserve">TIM </v>
      </c>
      <c r="C2" s="1">
        <v>0.125</v>
      </c>
      <c r="D2" s="1">
        <v>4.1666666666666664E-2</v>
      </c>
      <c r="E2" s="1">
        <f>AVERAGE(C2:D2)</f>
        <v>8.3333333333333329E-2</v>
      </c>
      <c r="G2">
        <v>15</v>
      </c>
      <c r="K2" t="s">
        <v>6</v>
      </c>
      <c r="L2">
        <v>8.3333333333333329E-2</v>
      </c>
    </row>
    <row r="3" spans="2:12">
      <c r="B3" t="str">
        <f>INDEX(t_Participants[],ROW()-1,2)</f>
        <v>ANTOINE</v>
      </c>
      <c r="C3" s="1">
        <v>1.8402777777777778E-2</v>
      </c>
      <c r="D3" s="1">
        <v>1.9097222222222224E-2</v>
      </c>
      <c r="E3" s="1">
        <f>AVERAGE(C3:D3)</f>
        <v>1.8750000000000003E-2</v>
      </c>
      <c r="G3">
        <v>13</v>
      </c>
      <c r="K3" t="s">
        <v>7</v>
      </c>
      <c r="L3">
        <v>4.1666666666666664E-2</v>
      </c>
    </row>
    <row r="4" spans="2:12">
      <c r="B4" t="str">
        <f>INDEX(t_Participants[],ROW()-1,2)</f>
        <v>LEO</v>
      </c>
      <c r="C4" s="1">
        <v>0.12013888888888889</v>
      </c>
      <c r="D4" s="1">
        <v>0.99652777777777801</v>
      </c>
      <c r="E4" s="1">
        <f t="shared" ref="E4:E17" si="0">AVERAGE(C4:D4)</f>
        <v>0.55833333333333346</v>
      </c>
      <c r="G4">
        <v>15</v>
      </c>
      <c r="J4" s="1"/>
      <c r="L4">
        <f>AVERAGE(L2:L3)</f>
        <v>6.25E-2</v>
      </c>
    </row>
    <row r="5" spans="2:12">
      <c r="B5" t="str">
        <f>INDEX(t_Participants[],ROW()-1,2)</f>
        <v>FLORIAN</v>
      </c>
      <c r="C5" s="1">
        <v>0.72187500000000004</v>
      </c>
      <c r="D5" s="1">
        <v>0.97395833333333304</v>
      </c>
      <c r="E5" s="1">
        <f t="shared" si="0"/>
        <v>0.84791666666666654</v>
      </c>
      <c r="G5">
        <v>8</v>
      </c>
      <c r="J5" s="1"/>
    </row>
    <row r="6" spans="2:12">
      <c r="B6" t="str">
        <f>INDEX(t_Participants[],ROW()-1,2)</f>
        <v>DORIAN</v>
      </c>
      <c r="C6" s="1">
        <v>0.57361111111111096</v>
      </c>
      <c r="D6" s="1">
        <v>0.95138888888888895</v>
      </c>
      <c r="E6" s="1">
        <f t="shared" si="0"/>
        <v>0.76249999999999996</v>
      </c>
      <c r="G6">
        <v>12</v>
      </c>
      <c r="K6">
        <f>AVERAGE(C5:D5)</f>
        <v>0.84791666666666654</v>
      </c>
    </row>
    <row r="7" spans="2:12">
      <c r="B7" t="str">
        <f>INDEX(t_Participants[],ROW()-1,2)</f>
        <v>TIM G</v>
      </c>
      <c r="C7" s="1">
        <v>0.42534722222222299</v>
      </c>
      <c r="D7" s="1">
        <v>0.92881944444444497</v>
      </c>
      <c r="E7" s="1">
        <f t="shared" si="0"/>
        <v>0.67708333333333393</v>
      </c>
      <c r="G7">
        <v>11</v>
      </c>
      <c r="J7" s="1"/>
    </row>
    <row r="8" spans="2:12">
      <c r="B8" t="str">
        <f>INDEX(t_Participants[],ROW()-1,2)</f>
        <v xml:space="preserve">NATHAN </v>
      </c>
      <c r="C8" s="1">
        <v>0.27708333333333401</v>
      </c>
      <c r="D8" s="1">
        <v>0.90625</v>
      </c>
      <c r="E8" s="1">
        <f t="shared" si="0"/>
        <v>0.59166666666666701</v>
      </c>
      <c r="G8">
        <v>10</v>
      </c>
      <c r="J8" s="1"/>
    </row>
    <row r="9" spans="2:12">
      <c r="B9" t="str">
        <f>INDEX(t_Participants[],ROW()-1,2)</f>
        <v>THEO</v>
      </c>
      <c r="C9" s="1">
        <v>0.12881944444444701</v>
      </c>
      <c r="D9" s="1">
        <v>0.88368055555555602</v>
      </c>
      <c r="E9" s="1">
        <f t="shared" si="0"/>
        <v>0.50625000000000153</v>
      </c>
      <c r="G9">
        <v>16</v>
      </c>
    </row>
    <row r="10" spans="2:12">
      <c r="B10" t="str">
        <f>INDEX(t_Participants[],ROW()-1,2)</f>
        <v>MATHIS</v>
      </c>
      <c r="C10" s="1">
        <v>0.98055555555555696</v>
      </c>
      <c r="D10" s="1">
        <v>0.86111111111111105</v>
      </c>
      <c r="E10" s="1">
        <f t="shared" si="0"/>
        <v>0.92083333333333406</v>
      </c>
      <c r="G10">
        <v>6</v>
      </c>
    </row>
    <row r="11" spans="2:12">
      <c r="B11" t="str">
        <f>INDEX(t_Participants[],ROW()-1,2)</f>
        <v>VALENTIN</v>
      </c>
      <c r="C11" s="1">
        <v>0.83229166666666698</v>
      </c>
      <c r="D11" s="1">
        <v>0.83854166666666696</v>
      </c>
      <c r="E11" s="1">
        <f t="shared" si="0"/>
        <v>0.83541666666666692</v>
      </c>
      <c r="G11">
        <v>4</v>
      </c>
    </row>
    <row r="12" spans="2:12">
      <c r="B12" t="str">
        <f>INDEX(t_Participants[],ROW()-1,2)</f>
        <v>CESAR</v>
      </c>
      <c r="C12" s="1">
        <v>0.68402777777777701</v>
      </c>
      <c r="D12" s="1">
        <v>0.81597222222222299</v>
      </c>
      <c r="E12" s="1">
        <f t="shared" si="0"/>
        <v>0.75</v>
      </c>
      <c r="G12">
        <v>0</v>
      </c>
    </row>
    <row r="13" spans="2:12">
      <c r="B13" t="str">
        <f>INDEX(t_Participants[],ROW()-1,2)</f>
        <v>THIBAULT</v>
      </c>
      <c r="C13" s="1">
        <v>0.53576388888888704</v>
      </c>
      <c r="D13" s="1">
        <v>0.79340277777777801</v>
      </c>
      <c r="E13" s="1">
        <f t="shared" si="0"/>
        <v>0.66458333333333253</v>
      </c>
      <c r="G13">
        <v>3</v>
      </c>
    </row>
    <row r="14" spans="2:12">
      <c r="B14" t="str">
        <f>INDEX(t_Participants[],ROW()-1,2)</f>
        <v>BENJAMIN</v>
      </c>
      <c r="C14" s="1">
        <v>0.38749999999999701</v>
      </c>
      <c r="D14" s="1">
        <v>0.77083333333333404</v>
      </c>
      <c r="E14" s="1">
        <f t="shared" si="0"/>
        <v>0.5791666666666655</v>
      </c>
      <c r="G14">
        <v>9</v>
      </c>
    </row>
    <row r="15" spans="2:12">
      <c r="B15" t="str">
        <f>INDEX(t_Participants[],ROW()-1,2)</f>
        <v>ENZO</v>
      </c>
      <c r="C15" s="1">
        <v>0.23923611111110701</v>
      </c>
      <c r="D15" s="1">
        <v>0.74826388888888895</v>
      </c>
      <c r="E15" s="1">
        <f t="shared" si="0"/>
        <v>0.49374999999999797</v>
      </c>
      <c r="G15">
        <v>5</v>
      </c>
    </row>
    <row r="16" spans="2:12">
      <c r="B16" t="str">
        <f>INDEX(t_Participants[],ROW()-1,2)</f>
        <v>THOMAS</v>
      </c>
      <c r="C16" s="1">
        <v>9.0972222222226895E-2</v>
      </c>
      <c r="D16" s="1">
        <v>0.72569444444444497</v>
      </c>
      <c r="E16" s="1">
        <f t="shared" si="0"/>
        <v>0.40833333333333593</v>
      </c>
      <c r="G16">
        <v>0</v>
      </c>
    </row>
    <row r="17" spans="2:7">
      <c r="B17" t="str">
        <f>INDEX(t_Participants[],ROW()-1,2)</f>
        <v>ANTONY</v>
      </c>
      <c r="C17" s="1">
        <v>0.94270833333333703</v>
      </c>
      <c r="D17" s="1">
        <v>0.703125</v>
      </c>
      <c r="E17" s="1">
        <f t="shared" si="0"/>
        <v>0.82291666666666852</v>
      </c>
      <c r="G17">
        <v>7</v>
      </c>
    </row>
    <row r="18" spans="2:7">
      <c r="C18" s="1"/>
      <c r="D18" s="1"/>
      <c r="E18" s="1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C8C43-BDB3-4747-A6B9-C957351E6326}">
  <sheetPr>
    <tabColor rgb="FFFFFF00"/>
  </sheetPr>
  <dimension ref="B1:J18"/>
  <sheetViews>
    <sheetView showGridLines="0" workbookViewId="0">
      <selection activeCell="B2" sqref="B2:B17"/>
    </sheetView>
  </sheetViews>
  <sheetFormatPr baseColWidth="10" defaultRowHeight="14.25"/>
  <cols>
    <col min="2" max="2" width="15.25" bestFit="1" customWidth="1"/>
  </cols>
  <sheetData>
    <row r="1" spans="2:10">
      <c r="B1" t="s">
        <v>0</v>
      </c>
      <c r="C1" t="s">
        <v>18</v>
      </c>
      <c r="D1" t="s">
        <v>19</v>
      </c>
      <c r="E1" t="s">
        <v>20</v>
      </c>
      <c r="F1" t="s">
        <v>4</v>
      </c>
    </row>
    <row r="2" spans="2:10">
      <c r="B2" t="str">
        <f>INDEX(t_Participants[],ROW()-1,2)</f>
        <v xml:space="preserve">TIM </v>
      </c>
      <c r="C2" s="1">
        <v>2.9861111111111113E-2</v>
      </c>
      <c r="D2" s="1">
        <v>4.1666666666666664E-2</v>
      </c>
      <c r="E2" s="1">
        <f>AVERAGE(C2:D2)</f>
        <v>3.5763888888888887E-2</v>
      </c>
    </row>
    <row r="3" spans="2:10">
      <c r="B3" t="str">
        <f>INDEX(t_Participants[],ROW()-1,2)</f>
        <v>ANTOINE</v>
      </c>
      <c r="C3" s="1">
        <v>4.1666666666666664E-2</v>
      </c>
      <c r="D3" s="1">
        <v>3.888888888888889E-2</v>
      </c>
      <c r="E3" s="1">
        <f t="shared" ref="E3:E16" si="0">AVERAGE(C3:D3)</f>
        <v>4.0277777777777773E-2</v>
      </c>
    </row>
    <row r="4" spans="2:10">
      <c r="B4" t="str">
        <f>INDEX(t_Participants[],ROW()-1,2)</f>
        <v>LEO</v>
      </c>
      <c r="C4" s="1">
        <v>0.11805555555555555</v>
      </c>
      <c r="D4" s="1">
        <v>0.125</v>
      </c>
      <c r="E4" s="1">
        <f t="shared" si="0"/>
        <v>0.12152777777777778</v>
      </c>
      <c r="J4" s="1"/>
    </row>
    <row r="5" spans="2:10">
      <c r="B5" t="str">
        <f>INDEX(t_Participants[],ROW()-1,2)</f>
        <v>FLORIAN</v>
      </c>
      <c r="C5" s="1">
        <v>3.0555555555555555E-2</v>
      </c>
      <c r="D5" s="1">
        <v>1.0416666666666666E-2</v>
      </c>
      <c r="E5" s="1">
        <f t="shared" si="0"/>
        <v>2.0486111111111111E-2</v>
      </c>
      <c r="J5" s="1"/>
    </row>
    <row r="6" spans="2:10">
      <c r="B6" t="str">
        <f>INDEX(t_Participants[],ROW()-1,2)</f>
        <v>DORIAN</v>
      </c>
      <c r="C6" s="1">
        <v>4.1666666666666664E-2</v>
      </c>
      <c r="D6" s="1">
        <v>1.3888888888888888E-2</v>
      </c>
      <c r="E6" s="1">
        <f t="shared" si="0"/>
        <v>2.7777777777777776E-2</v>
      </c>
    </row>
    <row r="7" spans="2:10">
      <c r="B7" t="str">
        <f>INDEX(t_Participants[],ROW()-1,2)</f>
        <v>TIM G</v>
      </c>
      <c r="C7" s="1">
        <v>8.3333333333333329E-2</v>
      </c>
      <c r="D7" s="1">
        <v>2.0833333333333332E-2</v>
      </c>
      <c r="E7" s="1">
        <f t="shared" si="0"/>
        <v>5.2083333333333329E-2</v>
      </c>
      <c r="J7" s="1"/>
    </row>
    <row r="8" spans="2:10">
      <c r="B8" t="str">
        <f>INDEX(t_Participants[],ROW()-1,2)</f>
        <v xml:space="preserve">NATHAN </v>
      </c>
      <c r="C8" s="1">
        <v>0.125</v>
      </c>
      <c r="D8" s="1">
        <v>2.7777777777777776E-2</v>
      </c>
      <c r="E8" s="1">
        <f t="shared" si="0"/>
        <v>7.6388888888888895E-2</v>
      </c>
      <c r="J8" s="1"/>
    </row>
    <row r="9" spans="2:10">
      <c r="B9" t="str">
        <f>INDEX(t_Participants[],ROW()-1,2)</f>
        <v>THEO</v>
      </c>
      <c r="C9" s="1">
        <v>0.16666666666666666</v>
      </c>
      <c r="D9" s="1">
        <v>3.4722222222222224E-2</v>
      </c>
      <c r="E9" s="1">
        <f t="shared" si="0"/>
        <v>0.10069444444444445</v>
      </c>
    </row>
    <row r="10" spans="2:10">
      <c r="B10" t="str">
        <f>INDEX(t_Participants[],ROW()-1,2)</f>
        <v>MATHIS</v>
      </c>
      <c r="C10" s="1">
        <v>0.20833333333333334</v>
      </c>
      <c r="D10" s="1">
        <v>4.1666666666666664E-2</v>
      </c>
      <c r="E10" s="1">
        <f t="shared" si="0"/>
        <v>0.125</v>
      </c>
    </row>
    <row r="11" spans="2:10">
      <c r="B11" t="str">
        <f>INDEX(t_Participants[],ROW()-1,2)</f>
        <v>VALENTIN</v>
      </c>
      <c r="C11" s="1">
        <v>0.25</v>
      </c>
      <c r="D11" s="1">
        <v>1.3888888888888888E-2</v>
      </c>
      <c r="E11" s="1">
        <f t="shared" si="0"/>
        <v>0.13194444444444445</v>
      </c>
    </row>
    <row r="12" spans="2:10">
      <c r="B12" t="str">
        <f>INDEX(t_Participants[],ROW()-1,2)</f>
        <v>CESAR</v>
      </c>
      <c r="C12" s="1">
        <v>0.29166666666666669</v>
      </c>
      <c r="D12" s="1">
        <v>5.5555555555555558E-3</v>
      </c>
      <c r="E12" s="1">
        <f t="shared" si="0"/>
        <v>0.14861111111111111</v>
      </c>
    </row>
    <row r="13" spans="2:10">
      <c r="B13" t="str">
        <f>INDEX(t_Participants[],ROW()-1,2)</f>
        <v>THIBAULT</v>
      </c>
      <c r="C13" s="1">
        <v>0.33333333333333331</v>
      </c>
      <c r="D13" s="1">
        <v>3.1944444444444442E-2</v>
      </c>
      <c r="E13" s="1">
        <f t="shared" si="0"/>
        <v>0.18263888888888888</v>
      </c>
    </row>
    <row r="14" spans="2:10">
      <c r="B14" t="str">
        <f>INDEX(t_Participants[],ROW()-1,2)</f>
        <v>BENJAMIN</v>
      </c>
      <c r="C14" s="1">
        <v>0.375</v>
      </c>
      <c r="D14" s="1">
        <v>3.8194444444444448E-2</v>
      </c>
      <c r="E14" s="1">
        <f t="shared" si="0"/>
        <v>0.20659722222222221</v>
      </c>
    </row>
    <row r="15" spans="2:10">
      <c r="B15" t="str">
        <f>INDEX(t_Participants[],ROW()-1,2)</f>
        <v>ENZO</v>
      </c>
      <c r="C15" s="1">
        <v>0.41666666666666669</v>
      </c>
      <c r="D15" s="1">
        <v>1.0416666666666666E-2</v>
      </c>
      <c r="E15" s="1">
        <f t="shared" si="0"/>
        <v>0.21354166666666669</v>
      </c>
    </row>
    <row r="16" spans="2:10">
      <c r="B16" t="str">
        <f>INDEX(t_Participants[],ROW()-1,2)</f>
        <v>THOMAS</v>
      </c>
      <c r="C16" s="1">
        <v>0.45833333333333331</v>
      </c>
      <c r="D16" s="1">
        <v>2.0833333333333332E-2</v>
      </c>
      <c r="E16" s="1">
        <f t="shared" si="0"/>
        <v>0.23958333333333331</v>
      </c>
    </row>
    <row r="17" spans="2:5">
      <c r="B17" t="str">
        <f>INDEX(t_Participants[],ROW()-1,2)</f>
        <v>ANTONY</v>
      </c>
      <c r="C17" s="1"/>
      <c r="D17" s="1"/>
      <c r="E17" s="1"/>
    </row>
    <row r="18" spans="2:5">
      <c r="C18" s="1"/>
      <c r="D18" s="1"/>
      <c r="E18" s="1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685B6-5163-4776-B0D2-8BF86883AF9A}">
  <sheetPr>
    <tabColor rgb="FFFFFF00"/>
  </sheetPr>
  <dimension ref="B1:J18"/>
  <sheetViews>
    <sheetView showGridLines="0" workbookViewId="0">
      <selection activeCell="B2" sqref="B2:B17"/>
    </sheetView>
  </sheetViews>
  <sheetFormatPr baseColWidth="10" defaultRowHeight="14.25"/>
  <cols>
    <col min="2" max="2" width="15.25" bestFit="1" customWidth="1"/>
  </cols>
  <sheetData>
    <row r="1" spans="2:10">
      <c r="B1" t="s">
        <v>0</v>
      </c>
      <c r="C1" t="s">
        <v>18</v>
      </c>
      <c r="D1" t="s">
        <v>19</v>
      </c>
      <c r="E1" t="s">
        <v>20</v>
      </c>
      <c r="F1" t="s">
        <v>4</v>
      </c>
    </row>
    <row r="2" spans="2:10">
      <c r="B2" t="str">
        <f>INDEX(t_Participants[],ROW()-1,2)</f>
        <v xml:space="preserve">TIM </v>
      </c>
      <c r="C2" s="1">
        <v>7.6400462962962962E-2</v>
      </c>
      <c r="D2" s="1">
        <v>4.1666666666666664E-2</v>
      </c>
      <c r="E2" s="1">
        <f>AVERAGE(C2:D2)</f>
        <v>5.903356481481481E-2</v>
      </c>
    </row>
    <row r="3" spans="2:10">
      <c r="B3" t="str">
        <f>INDEX(t_Participants[],ROW()-1,2)</f>
        <v>ANTOINE</v>
      </c>
      <c r="C3" s="1">
        <v>4.1666666666666664E-2</v>
      </c>
      <c r="D3" s="1">
        <v>3.888888888888889E-2</v>
      </c>
      <c r="E3" s="1">
        <f t="shared" ref="E3:E16" si="0">AVERAGE(C3:D3)</f>
        <v>4.0277777777777773E-2</v>
      </c>
    </row>
    <row r="4" spans="2:10">
      <c r="B4" t="str">
        <f>INDEX(t_Participants[],ROW()-1,2)</f>
        <v>LEO</v>
      </c>
      <c r="C4" s="1">
        <v>0.11805555555555555</v>
      </c>
      <c r="D4" s="1">
        <v>0.125</v>
      </c>
      <c r="E4" s="1">
        <f t="shared" si="0"/>
        <v>0.12152777777777778</v>
      </c>
      <c r="J4" s="1"/>
    </row>
    <row r="5" spans="2:10">
      <c r="B5" t="str">
        <f>INDEX(t_Participants[],ROW()-1,2)</f>
        <v>FLORIAN</v>
      </c>
      <c r="C5" s="1">
        <v>3.0555555555555555E-2</v>
      </c>
      <c r="D5" s="1">
        <v>1.0416666666666666E-2</v>
      </c>
      <c r="E5" s="1">
        <f t="shared" si="0"/>
        <v>2.0486111111111111E-2</v>
      </c>
      <c r="J5" s="1"/>
    </row>
    <row r="6" spans="2:10">
      <c r="B6" t="str">
        <f>INDEX(t_Participants[],ROW()-1,2)</f>
        <v>DORIAN</v>
      </c>
      <c r="C6" s="1">
        <v>4.1666666666666664E-2</v>
      </c>
      <c r="D6" s="1">
        <v>1.3888888888888888E-2</v>
      </c>
      <c r="E6" s="1">
        <f t="shared" si="0"/>
        <v>2.7777777777777776E-2</v>
      </c>
    </row>
    <row r="7" spans="2:10">
      <c r="B7" t="str">
        <f>INDEX(t_Participants[],ROW()-1,2)</f>
        <v>TIM G</v>
      </c>
      <c r="C7" s="1">
        <v>8.3333333333333329E-2</v>
      </c>
      <c r="D7" s="1">
        <v>2.0833333333333332E-2</v>
      </c>
      <c r="E7" s="1">
        <f t="shared" si="0"/>
        <v>5.2083333333333329E-2</v>
      </c>
      <c r="J7" s="1"/>
    </row>
    <row r="8" spans="2:10">
      <c r="B8" t="str">
        <f>INDEX(t_Participants[],ROW()-1,2)</f>
        <v xml:space="preserve">NATHAN </v>
      </c>
      <c r="C8" s="1">
        <v>0.125</v>
      </c>
      <c r="D8" s="1">
        <v>2.7777777777777776E-2</v>
      </c>
      <c r="E8" s="1">
        <f t="shared" si="0"/>
        <v>7.6388888888888895E-2</v>
      </c>
      <c r="J8" s="1"/>
    </row>
    <row r="9" spans="2:10">
      <c r="B9" t="str">
        <f>INDEX(t_Participants[],ROW()-1,2)</f>
        <v>THEO</v>
      </c>
      <c r="C9" s="1">
        <v>0.16666666666666666</v>
      </c>
      <c r="D9" s="1">
        <v>3.4722222222222224E-2</v>
      </c>
      <c r="E9" s="1">
        <f t="shared" si="0"/>
        <v>0.10069444444444445</v>
      </c>
    </row>
    <row r="10" spans="2:10">
      <c r="B10" t="str">
        <f>INDEX(t_Participants[],ROW()-1,2)</f>
        <v>MATHIS</v>
      </c>
      <c r="C10" s="1">
        <v>0.20833333333333334</v>
      </c>
      <c r="D10" s="1">
        <v>4.1666666666666664E-2</v>
      </c>
      <c r="E10" s="1">
        <f t="shared" si="0"/>
        <v>0.125</v>
      </c>
    </row>
    <row r="11" spans="2:10">
      <c r="B11" t="str">
        <f>INDEX(t_Participants[],ROW()-1,2)</f>
        <v>VALENTIN</v>
      </c>
      <c r="C11" s="1">
        <v>0.25</v>
      </c>
      <c r="D11" s="1">
        <v>1.3888888888888888E-2</v>
      </c>
      <c r="E11" s="1">
        <f t="shared" si="0"/>
        <v>0.13194444444444445</v>
      </c>
    </row>
    <row r="12" spans="2:10">
      <c r="B12" t="str">
        <f>INDEX(t_Participants[],ROW()-1,2)</f>
        <v>CESAR</v>
      </c>
      <c r="C12" s="1">
        <v>0.29166666666666669</v>
      </c>
      <c r="D12" s="1">
        <v>5.5555555555555558E-3</v>
      </c>
      <c r="E12" s="1">
        <f t="shared" si="0"/>
        <v>0.14861111111111111</v>
      </c>
    </row>
    <row r="13" spans="2:10">
      <c r="B13" t="str">
        <f>INDEX(t_Participants[],ROW()-1,2)</f>
        <v>THIBAULT</v>
      </c>
      <c r="C13" s="1">
        <v>0.33333333333333331</v>
      </c>
      <c r="D13" s="1">
        <v>3.1944444444444442E-2</v>
      </c>
      <c r="E13" s="1">
        <f t="shared" si="0"/>
        <v>0.18263888888888888</v>
      </c>
    </row>
    <row r="14" spans="2:10">
      <c r="B14" t="str">
        <f>INDEX(t_Participants[],ROW()-1,2)</f>
        <v>BENJAMIN</v>
      </c>
      <c r="C14" s="1">
        <v>0.375</v>
      </c>
      <c r="D14" s="1">
        <v>3.8194444444444448E-2</v>
      </c>
      <c r="E14" s="1">
        <f t="shared" si="0"/>
        <v>0.20659722222222221</v>
      </c>
    </row>
    <row r="15" spans="2:10">
      <c r="B15" t="str">
        <f>INDEX(t_Participants[],ROW()-1,2)</f>
        <v>ENZO</v>
      </c>
      <c r="C15" s="1">
        <v>0.41666666666666669</v>
      </c>
      <c r="D15" s="1">
        <v>1.0416666666666666E-2</v>
      </c>
      <c r="E15" s="1">
        <f t="shared" si="0"/>
        <v>0.21354166666666669</v>
      </c>
    </row>
    <row r="16" spans="2:10">
      <c r="B16" t="str">
        <f>INDEX(t_Participants[],ROW()-1,2)</f>
        <v>THOMAS</v>
      </c>
      <c r="C16" s="1">
        <v>0.45833333333333331</v>
      </c>
      <c r="D16" s="1">
        <v>2.0833333333333332E-2</v>
      </c>
      <c r="E16" s="1">
        <f t="shared" si="0"/>
        <v>0.23958333333333331</v>
      </c>
    </row>
    <row r="17" spans="2:5">
      <c r="B17" t="str">
        <f>INDEX(t_Participants[],ROW()-1,2)</f>
        <v>ANTONY</v>
      </c>
      <c r="C17" s="1"/>
      <c r="D17" s="1"/>
      <c r="E17" s="1"/>
    </row>
    <row r="18" spans="2:5">
      <c r="C18" s="1"/>
      <c r="D18" s="1"/>
      <c r="E18" s="1"/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DE2A3-1B8F-4AE0-B046-AE233E204452}">
  <sheetPr>
    <tabColor rgb="FFFFFF00"/>
  </sheetPr>
  <dimension ref="B1:J18"/>
  <sheetViews>
    <sheetView showGridLines="0" workbookViewId="0">
      <selection activeCell="I39" sqref="I39"/>
    </sheetView>
  </sheetViews>
  <sheetFormatPr baseColWidth="10" defaultRowHeight="14.25"/>
  <cols>
    <col min="2" max="2" width="15.25" bestFit="1" customWidth="1"/>
  </cols>
  <sheetData>
    <row r="1" spans="2:10">
      <c r="B1" t="s">
        <v>0</v>
      </c>
      <c r="C1" t="s">
        <v>18</v>
      </c>
      <c r="D1" t="s">
        <v>19</v>
      </c>
      <c r="E1" t="s">
        <v>20</v>
      </c>
      <c r="F1" t="s">
        <v>4</v>
      </c>
    </row>
    <row r="2" spans="2:10">
      <c r="B2" t="str">
        <f>INDEX(t_Participants[],ROW()-1,2)</f>
        <v xml:space="preserve">TIM </v>
      </c>
      <c r="C2" s="1">
        <v>2.9861111111111113E-2</v>
      </c>
      <c r="D2" s="1">
        <v>4.1666666666666664E-2</v>
      </c>
      <c r="E2" s="1">
        <f>AVERAGE(C2:D2)</f>
        <v>3.5763888888888887E-2</v>
      </c>
    </row>
    <row r="3" spans="2:10">
      <c r="B3" t="str">
        <f>INDEX(t_Participants[],ROW()-1,2)</f>
        <v>ANTOINE</v>
      </c>
      <c r="C3" s="1">
        <v>4.1666666666666664E-2</v>
      </c>
      <c r="D3" s="1">
        <v>3.888888888888889E-2</v>
      </c>
      <c r="E3" s="1">
        <f t="shared" ref="E3:E16" si="0">AVERAGE(C3:D3)</f>
        <v>4.0277777777777773E-2</v>
      </c>
    </row>
    <row r="4" spans="2:10">
      <c r="B4" t="str">
        <f>INDEX(t_Participants[],ROW()-1,2)</f>
        <v>LEO</v>
      </c>
      <c r="C4" s="1">
        <v>0.11805555555555555</v>
      </c>
      <c r="D4" s="1">
        <v>0.125</v>
      </c>
      <c r="E4" s="1">
        <f t="shared" si="0"/>
        <v>0.12152777777777778</v>
      </c>
      <c r="J4" s="1"/>
    </row>
    <row r="5" spans="2:10">
      <c r="B5" t="str">
        <f>INDEX(t_Participants[],ROW()-1,2)</f>
        <v>FLORIAN</v>
      </c>
      <c r="C5" s="1">
        <v>3.0555555555555555E-2</v>
      </c>
      <c r="D5" s="1">
        <v>1.0416666666666666E-2</v>
      </c>
      <c r="E5" s="1">
        <f t="shared" si="0"/>
        <v>2.0486111111111111E-2</v>
      </c>
      <c r="J5" s="1"/>
    </row>
    <row r="6" spans="2:10">
      <c r="B6" t="str">
        <f>INDEX(t_Participants[],ROW()-1,2)</f>
        <v>DORIAN</v>
      </c>
      <c r="C6" s="1">
        <v>4.1666666666666664E-2</v>
      </c>
      <c r="D6" s="1">
        <v>1.3888888888888888E-2</v>
      </c>
      <c r="E6" s="1">
        <f t="shared" si="0"/>
        <v>2.7777777777777776E-2</v>
      </c>
    </row>
    <row r="7" spans="2:10">
      <c r="B7" t="str">
        <f>INDEX(t_Participants[],ROW()-1,2)</f>
        <v>TIM G</v>
      </c>
      <c r="C7" s="1">
        <v>8.3333333333333329E-2</v>
      </c>
      <c r="D7" s="1">
        <v>2.0833333333333332E-2</v>
      </c>
      <c r="E7" s="1">
        <f t="shared" si="0"/>
        <v>5.2083333333333329E-2</v>
      </c>
      <c r="J7" s="1"/>
    </row>
    <row r="8" spans="2:10">
      <c r="B8" t="str">
        <f>INDEX(t_Participants[],ROW()-1,2)</f>
        <v xml:space="preserve">NATHAN </v>
      </c>
      <c r="C8" s="1">
        <v>0.125</v>
      </c>
      <c r="D8" s="1">
        <v>2.7777777777777776E-2</v>
      </c>
      <c r="E8" s="1">
        <f t="shared" si="0"/>
        <v>7.6388888888888895E-2</v>
      </c>
      <c r="J8" s="1"/>
    </row>
    <row r="9" spans="2:10">
      <c r="B9" t="str">
        <f>INDEX(t_Participants[],ROW()-1,2)</f>
        <v>THEO</v>
      </c>
      <c r="C9" s="1">
        <v>0.16666666666666666</v>
      </c>
      <c r="D9" s="1">
        <v>3.4722222222222224E-2</v>
      </c>
      <c r="E9" s="1">
        <f t="shared" si="0"/>
        <v>0.10069444444444445</v>
      </c>
    </row>
    <row r="10" spans="2:10">
      <c r="B10" t="str">
        <f>INDEX(t_Participants[],ROW()-1,2)</f>
        <v>MATHIS</v>
      </c>
      <c r="C10" s="1">
        <v>0.20833333333333334</v>
      </c>
      <c r="D10" s="1">
        <v>4.1666666666666664E-2</v>
      </c>
      <c r="E10" s="1">
        <f t="shared" si="0"/>
        <v>0.125</v>
      </c>
    </row>
    <row r="11" spans="2:10">
      <c r="B11" t="str">
        <f>INDEX(t_Participants[],ROW()-1,2)</f>
        <v>VALENTIN</v>
      </c>
      <c r="C11" s="1">
        <v>0.25</v>
      </c>
      <c r="D11" s="1">
        <v>1.3888888888888888E-2</v>
      </c>
      <c r="E11" s="1">
        <f t="shared" si="0"/>
        <v>0.13194444444444445</v>
      </c>
    </row>
    <row r="12" spans="2:10">
      <c r="B12" t="str">
        <f>INDEX(t_Participants[],ROW()-1,2)</f>
        <v>CESAR</v>
      </c>
      <c r="C12" s="1">
        <v>0.29166666666666669</v>
      </c>
      <c r="D12" s="1">
        <v>5.5555555555555558E-3</v>
      </c>
      <c r="E12" s="1">
        <f t="shared" si="0"/>
        <v>0.14861111111111111</v>
      </c>
    </row>
    <row r="13" spans="2:10">
      <c r="B13" t="str">
        <f>INDEX(t_Participants[],ROW()-1,2)</f>
        <v>THIBAULT</v>
      </c>
      <c r="C13" s="1">
        <v>0.33333333333333331</v>
      </c>
      <c r="D13" s="1">
        <v>3.1944444444444442E-2</v>
      </c>
      <c r="E13" s="1">
        <f t="shared" si="0"/>
        <v>0.18263888888888888</v>
      </c>
    </row>
    <row r="14" spans="2:10">
      <c r="B14" t="str">
        <f>INDEX(t_Participants[],ROW()-1,2)</f>
        <v>BENJAMIN</v>
      </c>
      <c r="C14" s="1">
        <v>0.375</v>
      </c>
      <c r="D14" s="1">
        <v>3.8194444444444448E-2</v>
      </c>
      <c r="E14" s="1">
        <f t="shared" si="0"/>
        <v>0.20659722222222221</v>
      </c>
    </row>
    <row r="15" spans="2:10">
      <c r="B15" t="str">
        <f>INDEX(t_Participants[],ROW()-1,2)</f>
        <v>ENZO</v>
      </c>
      <c r="C15" s="1">
        <v>0.41666666666666669</v>
      </c>
      <c r="D15" s="1">
        <v>1.0416666666666666E-2</v>
      </c>
      <c r="E15" s="1">
        <f t="shared" si="0"/>
        <v>0.21354166666666669</v>
      </c>
    </row>
    <row r="16" spans="2:10">
      <c r="B16" t="str">
        <f>INDEX(t_Participants[],ROW()-1,2)</f>
        <v>THOMAS</v>
      </c>
      <c r="C16" s="1">
        <v>0.45833333333333331</v>
      </c>
      <c r="D16" s="1">
        <v>2.0833333333333332E-2</v>
      </c>
      <c r="E16" s="1">
        <f t="shared" si="0"/>
        <v>0.23958333333333331</v>
      </c>
    </row>
    <row r="17" spans="2:5">
      <c r="B17" t="str">
        <f>INDEX(t_Participants[],ROW()-1,2)</f>
        <v>ANTONY</v>
      </c>
      <c r="C17" s="1"/>
      <c r="D17" s="1"/>
      <c r="E17" s="1"/>
    </row>
    <row r="18" spans="2:5">
      <c r="C18" s="1"/>
      <c r="D18" s="1"/>
      <c r="E18" s="1"/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B4DF7-4E25-4086-99F2-6B225C47A9E3}">
  <dimension ref="A1:I17"/>
  <sheetViews>
    <sheetView showGridLines="0" workbookViewId="0">
      <selection activeCell="B2" sqref="B2"/>
    </sheetView>
  </sheetViews>
  <sheetFormatPr baseColWidth="10" defaultRowHeight="14.25"/>
  <cols>
    <col min="1" max="1" width="20.25" style="6" customWidth="1"/>
    <col min="2" max="16384" width="11" style="6"/>
  </cols>
  <sheetData>
    <row r="1" spans="1:9">
      <c r="A1" s="6" t="s">
        <v>36</v>
      </c>
      <c r="B1" s="6" t="s">
        <v>37</v>
      </c>
    </row>
    <row r="2" spans="1:9">
      <c r="A2" s="6">
        <v>1</v>
      </c>
      <c r="B2" s="6" t="s">
        <v>21</v>
      </c>
    </row>
    <row r="3" spans="1:9">
      <c r="A3" s="6">
        <v>2</v>
      </c>
      <c r="B3" s="6" t="s">
        <v>22</v>
      </c>
      <c r="I3" s="7"/>
    </row>
    <row r="4" spans="1:9">
      <c r="A4" s="6">
        <v>3</v>
      </c>
      <c r="B4" s="6" t="s">
        <v>23</v>
      </c>
      <c r="I4" s="7"/>
    </row>
    <row r="5" spans="1:9">
      <c r="A5" s="6">
        <v>4</v>
      </c>
      <c r="B5" s="6" t="s">
        <v>25</v>
      </c>
    </row>
    <row r="6" spans="1:9">
      <c r="A6" s="6">
        <v>5</v>
      </c>
      <c r="B6" s="6" t="s">
        <v>24</v>
      </c>
    </row>
    <row r="7" spans="1:9">
      <c r="A7" s="6">
        <v>6</v>
      </c>
      <c r="B7" s="6" t="s">
        <v>26</v>
      </c>
    </row>
    <row r="8" spans="1:9">
      <c r="A8" s="6">
        <v>7</v>
      </c>
      <c r="B8" s="6" t="s">
        <v>27</v>
      </c>
    </row>
    <row r="9" spans="1:9">
      <c r="A9" s="6">
        <v>8</v>
      </c>
      <c r="B9" s="6" t="s">
        <v>28</v>
      </c>
    </row>
    <row r="10" spans="1:9">
      <c r="A10" s="6">
        <v>9</v>
      </c>
      <c r="B10" s="6" t="s">
        <v>5</v>
      </c>
    </row>
    <row r="11" spans="1:9">
      <c r="A11" s="6">
        <v>10</v>
      </c>
      <c r="B11" s="6" t="s">
        <v>29</v>
      </c>
    </row>
    <row r="12" spans="1:9">
      <c r="A12" s="6">
        <v>11</v>
      </c>
      <c r="B12" s="6" t="s">
        <v>30</v>
      </c>
    </row>
    <row r="13" spans="1:9">
      <c r="A13" s="6">
        <v>12</v>
      </c>
      <c r="B13" s="6" t="s">
        <v>31</v>
      </c>
    </row>
    <row r="14" spans="1:9">
      <c r="A14" s="6">
        <v>13</v>
      </c>
      <c r="B14" s="6" t="s">
        <v>32</v>
      </c>
    </row>
    <row r="15" spans="1:9">
      <c r="A15" s="6">
        <v>14</v>
      </c>
      <c r="B15" s="6" t="s">
        <v>33</v>
      </c>
    </row>
    <row r="16" spans="1:9">
      <c r="A16" s="6">
        <v>15</v>
      </c>
      <c r="B16" s="6" t="s">
        <v>34</v>
      </c>
    </row>
    <row r="17" spans="1:2">
      <c r="A17" s="6">
        <v>16</v>
      </c>
      <c r="B17" s="6" t="s">
        <v>35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test</vt:lpstr>
      <vt:lpstr>ranking (2)</vt:lpstr>
      <vt:lpstr>ranking</vt:lpstr>
      <vt:lpstr>final</vt:lpstr>
      <vt:lpstr>under</vt:lpstr>
      <vt:lpstr>standing</vt:lpstr>
      <vt:lpstr>stock</vt:lpstr>
      <vt:lpstr>hot saw</vt:lpstr>
      <vt:lpstr>springboard</vt:lpstr>
      <vt:lpstr>single</vt:lpstr>
      <vt:lpstr>participant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SIMILLION</dc:creator>
  <cp:lastModifiedBy>Vincent GENDRON</cp:lastModifiedBy>
  <dcterms:created xsi:type="dcterms:W3CDTF">2024-10-27T12:43:24Z</dcterms:created>
  <dcterms:modified xsi:type="dcterms:W3CDTF">2025-01-18T18:36:44Z</dcterms:modified>
</cp:coreProperties>
</file>