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120.1\Travail\SMQSE\R3 Production\3-Enregistrements\11-Machines Matériel\3- Chinon\Atelier Armitec\"/>
    </mc:Choice>
  </mc:AlternateContent>
  <xr:revisionPtr revIDLastSave="0" documentId="13_ncr:1_{2B61CA00-ED43-447C-99F2-2390A8329DED}" xr6:coauthVersionLast="47" xr6:coauthVersionMax="47" xr10:uidLastSave="{00000000-0000-0000-0000-000000000000}"/>
  <bookViews>
    <workbookView xWindow="28680" yWindow="-120" windowWidth="38640" windowHeight="21120" xr2:uid="{D6F214DF-11ED-415C-B56C-0A283C163677}"/>
  </bookViews>
  <sheets>
    <sheet name="Général" sheetId="2" r:id="rId1"/>
    <sheet name="Tableau" sheetId="12" r:id="rId2"/>
    <sheet name="Feuil1" sheetId="13" r:id="rId3"/>
    <sheet name="Données" sheetId="11" r:id="rId4"/>
    <sheet name="1-5" sheetId="4" r:id="rId5"/>
    <sheet name="6-14" sheetId="8" r:id="rId6"/>
    <sheet name="15-20" sheetId="9" r:id="rId7"/>
    <sheet name="21-29" sheetId="10" r:id="rId8"/>
  </sheets>
  <definedNames>
    <definedName name="_xlnm._FilterDatabase" localSheetId="3" hidden="1">Données!$B$3:$H$148</definedName>
    <definedName name="_xlnm._FilterDatabase" localSheetId="2" hidden="1">Feuil1!$B$1:$F$146</definedName>
    <definedName name="ANNEE">Données!$H$4:$H$6</definedName>
    <definedName name="COLONNE_RACK">Données!$C$4:$C$32</definedName>
    <definedName name="ETAGE">Données!$D$4:$D$8</definedName>
    <definedName name="ETAGE_RACK">Données!$D$3</definedName>
    <definedName name="JOUR">Données!$F$4:$F$34</definedName>
    <definedName name="MOIS">Données!$G$4:$G$15</definedName>
    <definedName name="poidtotal1_2">Tableau3[1_2]</definedName>
    <definedName name="RACK">Données!$B$4:$B$13</definedName>
    <definedName name="RACK_1_2">Tableau2[1_2]</definedName>
    <definedName name="RACK_12_14">Tableau2[12_14]</definedName>
    <definedName name="RACK_15_17">Tableau2[15_17]</definedName>
    <definedName name="RACK_18_20">Tableau2[18_20]</definedName>
    <definedName name="RACK_21_23">Tableau2[21_23]</definedName>
    <definedName name="RACK_24_26">Tableau2[24_26]</definedName>
    <definedName name="RACK_27_29">Tableau2[27_29]</definedName>
    <definedName name="RACK_3_5">Tableau2[3_5]</definedName>
    <definedName name="RACK_6_8">Tableau2[6_8]</definedName>
    <definedName name="RACK_9_11">Tableau2[9_11]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8" i="12" l="1"/>
  <c r="G73" i="10"/>
  <c r="G72" i="10"/>
  <c r="G71" i="10"/>
  <c r="G70" i="10"/>
  <c r="G69" i="10"/>
  <c r="G68" i="10"/>
  <c r="G67" i="10"/>
  <c r="G66" i="10"/>
  <c r="G65" i="10"/>
  <c r="G64" i="10"/>
  <c r="G63" i="10"/>
  <c r="G62" i="10"/>
  <c r="G61" i="10"/>
  <c r="G60" i="10"/>
  <c r="G59" i="10"/>
  <c r="G58" i="10"/>
  <c r="G57" i="10"/>
  <c r="G56" i="10"/>
  <c r="G55" i="10"/>
  <c r="G54" i="10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70" i="9"/>
  <c r="G69" i="9"/>
  <c r="G68" i="9"/>
  <c r="G67" i="9"/>
  <c r="G66" i="9"/>
  <c r="G65" i="9"/>
  <c r="G61" i="9"/>
  <c r="G60" i="9"/>
  <c r="G59" i="9"/>
  <c r="G58" i="9"/>
  <c r="G57" i="9"/>
  <c r="G56" i="9"/>
  <c r="G52" i="9"/>
  <c r="G51" i="9"/>
  <c r="G50" i="9"/>
  <c r="G49" i="9"/>
  <c r="G48" i="9"/>
  <c r="G47" i="9"/>
  <c r="G43" i="9"/>
  <c r="G42" i="9"/>
  <c r="G41" i="9"/>
  <c r="G40" i="9"/>
  <c r="G39" i="9"/>
  <c r="G38" i="9"/>
  <c r="G34" i="9"/>
  <c r="G33" i="9"/>
  <c r="G32" i="9"/>
  <c r="G31" i="9"/>
  <c r="G30" i="9"/>
  <c r="G29" i="9"/>
  <c r="G73" i="8"/>
  <c r="G72" i="8"/>
  <c r="G71" i="8"/>
  <c r="G70" i="8"/>
  <c r="G69" i="8"/>
  <c r="G68" i="8"/>
  <c r="G67" i="8"/>
  <c r="G66" i="8"/>
  <c r="G65" i="8"/>
  <c r="G64" i="8"/>
  <c r="G63" i="8"/>
  <c r="G62" i="8"/>
  <c r="G61" i="8"/>
  <c r="G60" i="8"/>
  <c r="G59" i="8"/>
  <c r="G58" i="8"/>
  <c r="G57" i="8"/>
  <c r="G56" i="8"/>
  <c r="G55" i="8"/>
  <c r="G54" i="8"/>
  <c r="G53" i="8"/>
  <c r="G52" i="8"/>
  <c r="G51" i="8"/>
  <c r="G49" i="8"/>
  <c r="G46" i="8"/>
  <c r="G45" i="8"/>
  <c r="G44" i="8"/>
  <c r="G43" i="8"/>
  <c r="G37" i="8"/>
  <c r="G36" i="8"/>
  <c r="G35" i="8"/>
  <c r="G34" i="8"/>
  <c r="G50" i="8"/>
  <c r="G48" i="8"/>
  <c r="G47" i="8"/>
  <c r="G42" i="8"/>
  <c r="G41" i="8"/>
  <c r="G40" i="8"/>
  <c r="G39" i="8"/>
  <c r="G38" i="8"/>
  <c r="G33" i="8"/>
  <c r="G32" i="8"/>
  <c r="G31" i="8"/>
  <c r="G30" i="8"/>
  <c r="G29" i="8"/>
  <c r="G53" i="4"/>
  <c r="G52" i="4"/>
  <c r="G51" i="4"/>
  <c r="G50" i="4"/>
  <c r="G49" i="4"/>
  <c r="G48" i="4"/>
  <c r="G47" i="4"/>
  <c r="G46" i="4"/>
  <c r="G45" i="4"/>
  <c r="G44" i="4"/>
  <c r="G43" i="4"/>
  <c r="G42" i="4"/>
  <c r="G41" i="4"/>
  <c r="G40" i="4"/>
  <c r="G39" i="4"/>
  <c r="G38" i="4"/>
  <c r="G37" i="4"/>
  <c r="G36" i="4"/>
  <c r="G35" i="4"/>
  <c r="G34" i="4"/>
  <c r="G33" i="4"/>
  <c r="G32" i="4"/>
  <c r="G31" i="4"/>
  <c r="G30" i="4"/>
  <c r="AH3" i="4"/>
  <c r="AB8" i="11"/>
  <c r="AB7" i="11"/>
  <c r="AB6" i="11"/>
  <c r="AB5" i="11"/>
  <c r="AB4" i="11"/>
  <c r="AA8" i="11"/>
  <c r="AA7" i="11"/>
  <c r="AA6" i="11"/>
  <c r="AA5" i="11"/>
  <c r="Z5" i="11"/>
  <c r="AA4" i="11"/>
  <c r="Z8" i="11"/>
  <c r="Z7" i="11"/>
  <c r="Z6" i="11"/>
  <c r="Z4" i="11"/>
  <c r="Y8" i="11"/>
  <c r="Y7" i="11"/>
  <c r="Y6" i="11"/>
  <c r="Y5" i="11"/>
  <c r="Y4" i="11"/>
  <c r="X8" i="11"/>
  <c r="X7" i="11"/>
  <c r="X6" i="11"/>
  <c r="X5" i="11"/>
  <c r="U12" i="11"/>
  <c r="L32" i="11" s="1" a="1"/>
  <c r="L32" i="11" s="1"/>
  <c r="L28" i="11" a="1"/>
  <c r="L28" i="11" s="1"/>
  <c r="AH26" i="10"/>
  <c r="T26" i="10"/>
  <c r="F26" i="10"/>
  <c r="F26" i="9"/>
  <c r="T12" i="11"/>
  <c r="L31" i="11" s="1" a="1"/>
  <c r="L31" i="11" s="1"/>
  <c r="S12" i="11"/>
  <c r="L30" i="11" s="1" a="1"/>
  <c r="L30" i="11" s="1"/>
  <c r="Q12" i="11"/>
  <c r="U9" i="11"/>
  <c r="T9" i="11"/>
  <c r="S9" i="11"/>
  <c r="Q9" i="11"/>
  <c r="P13" i="2"/>
  <c r="M13" i="2"/>
  <c r="J13" i="2"/>
  <c r="AH24" i="10"/>
  <c r="T24" i="10"/>
  <c r="F24" i="10"/>
  <c r="Y7" i="2"/>
  <c r="T24" i="9"/>
  <c r="T26" i="9" s="1"/>
  <c r="R12" i="11" s="1"/>
  <c r="L29" i="11" s="1" a="1"/>
  <c r="L29" i="11" s="1"/>
  <c r="F24" i="9"/>
  <c r="F24" i="8"/>
  <c r="N5" i="2" s="1"/>
  <c r="AH24" i="8"/>
  <c r="AH26" i="8" s="1"/>
  <c r="P12" i="11" s="1"/>
  <c r="L27" i="11" s="1" a="1"/>
  <c r="L27" i="11" s="1"/>
  <c r="T24" i="8"/>
  <c r="O9" i="11" s="1"/>
  <c r="P24" i="4"/>
  <c r="G5" i="2" s="1"/>
  <c r="F24" i="4"/>
  <c r="E5" i="2" s="1"/>
  <c r="T5" i="2" l="1"/>
  <c r="N9" i="11"/>
  <c r="P9" i="11"/>
  <c r="F26" i="8"/>
  <c r="Q5" i="2"/>
  <c r="T26" i="8"/>
  <c r="O12" i="11" s="1"/>
  <c r="M9" i="11"/>
  <c r="P26" i="4"/>
  <c r="M12" i="11" s="1"/>
  <c r="L24" i="11" s="1" a="1"/>
  <c r="L24" i="11" s="1"/>
  <c r="F26" i="4"/>
  <c r="L12" i="11" s="1"/>
  <c r="L23" i="11" s="1" a="1"/>
  <c r="L23" i="11" s="1"/>
  <c r="L9" i="11"/>
  <c r="R9" i="11"/>
  <c r="Y10" i="2"/>
  <c r="L26" i="11" l="1" a="1"/>
  <c r="L26" i="11" s="1"/>
  <c r="N12" i="11"/>
  <c r="L25" i="11" s="1" a="1"/>
  <c r="L25" i="11" s="1"/>
  <c r="K20" i="12" l="1"/>
  <c r="F19" i="4"/>
  <c r="X4" i="11" s="1"/>
  <c r="G29" i="4" l="1"/>
  <c r="AG3" i="4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<sst xmlns="http://schemas.openxmlformats.org/spreadsheetml/2006/main" count="1351" uniqueCount="521">
  <si>
    <t>N° d'Afaire:</t>
  </si>
  <si>
    <t>POID TOTAL</t>
  </si>
  <si>
    <t>A</t>
  </si>
  <si>
    <t>B</t>
  </si>
  <si>
    <t>C</t>
  </si>
  <si>
    <t>D</t>
  </si>
  <si>
    <t>E</t>
  </si>
  <si>
    <t xml:space="preserve">Nbre d'étiquettes  lignes et colonnes </t>
  </si>
  <si>
    <t>étiquettes colonnes avec poid max</t>
  </si>
  <si>
    <t>Alertes date + 1 An</t>
  </si>
  <si>
    <t>N° d'affaire</t>
  </si>
  <si>
    <t>N° D'AFFAIRE :</t>
  </si>
  <si>
    <t>DE24-1103</t>
  </si>
  <si>
    <t>DATE D'ARCHIVAGE :</t>
  </si>
  <si>
    <t>PILOTE :</t>
  </si>
  <si>
    <t>TILLARD</t>
  </si>
  <si>
    <t>POIDS :</t>
  </si>
  <si>
    <t>EMPLACEMENT</t>
  </si>
  <si>
    <t>COLONNE</t>
  </si>
  <si>
    <t>ETAGE</t>
  </si>
  <si>
    <t>COLONNE RACK</t>
  </si>
  <si>
    <t>ETAGE RACK</t>
  </si>
  <si>
    <t>JOUR</t>
  </si>
  <si>
    <t>MOIS</t>
  </si>
  <si>
    <t>ANNEE</t>
  </si>
  <si>
    <t>Colonne1</t>
  </si>
  <si>
    <t>Colonne2</t>
  </si>
  <si>
    <t>Colonne3</t>
  </si>
  <si>
    <t>Colonne4</t>
  </si>
  <si>
    <t>Colonne5</t>
  </si>
  <si>
    <t>Colonne6</t>
  </si>
  <si>
    <t>Colonne7</t>
  </si>
  <si>
    <t>Date d'archivage</t>
  </si>
  <si>
    <t>Pilote</t>
  </si>
  <si>
    <t>Poids</t>
  </si>
  <si>
    <t>Colonne</t>
  </si>
  <si>
    <t>Etage</t>
  </si>
  <si>
    <t>RACK</t>
  </si>
  <si>
    <t>1_2</t>
  </si>
  <si>
    <t>3_5</t>
  </si>
  <si>
    <t>6_8</t>
  </si>
  <si>
    <t>9_11</t>
  </si>
  <si>
    <t>12_14</t>
  </si>
  <si>
    <t>15_17</t>
  </si>
  <si>
    <t>18_20</t>
  </si>
  <si>
    <t>21_23</t>
  </si>
  <si>
    <t>24_26</t>
  </si>
  <si>
    <t>27_29</t>
  </si>
  <si>
    <t>RACK_1_2</t>
  </si>
  <si>
    <t>RACK_3_5</t>
  </si>
  <si>
    <t>RACK_6_8</t>
  </si>
  <si>
    <t>RACK_9_11</t>
  </si>
  <si>
    <t>RACK_12_14</t>
  </si>
  <si>
    <t>RACK_15_17</t>
  </si>
  <si>
    <t>RACK_18_20</t>
  </si>
  <si>
    <t>RACK_21_23</t>
  </si>
  <si>
    <t>RACK_24_26</t>
  </si>
  <si>
    <t>RACK_27_29</t>
  </si>
  <si>
    <t>DE25-0001</t>
  </si>
  <si>
    <t>DE25-0002</t>
  </si>
  <si>
    <t>DE25-0003</t>
  </si>
  <si>
    <t>DE25-0004</t>
  </si>
  <si>
    <t>DE25-0005</t>
  </si>
  <si>
    <t>DE25-0006</t>
  </si>
  <si>
    <t>DE25-0007</t>
  </si>
  <si>
    <t>DE25-0008</t>
  </si>
  <si>
    <t>DE25-0009</t>
  </si>
  <si>
    <t>DE25-0010</t>
  </si>
  <si>
    <t>DE25-0011</t>
  </si>
  <si>
    <t>DE25-0012</t>
  </si>
  <si>
    <t>DE25-0013</t>
  </si>
  <si>
    <t>DE25-0014</t>
  </si>
  <si>
    <t>DE25-0015</t>
  </si>
  <si>
    <t>DE25-0016</t>
  </si>
  <si>
    <t>DE25-0017</t>
  </si>
  <si>
    <t>DE25-0018</t>
  </si>
  <si>
    <t>DE25-0019</t>
  </si>
  <si>
    <t>DE25-0020</t>
  </si>
  <si>
    <t>DE25-0021</t>
  </si>
  <si>
    <t>DE25-0022</t>
  </si>
  <si>
    <t>DE25-0023</t>
  </si>
  <si>
    <t>DE25-0024</t>
  </si>
  <si>
    <t>DE25-0025</t>
  </si>
  <si>
    <t>DE25-0026</t>
  </si>
  <si>
    <t>mde</t>
  </si>
  <si>
    <t>POID ADMISSIBLE</t>
  </si>
  <si>
    <t>Poid Total</t>
  </si>
  <si>
    <t>Poid admissible</t>
  </si>
  <si>
    <t>poids admissible</t>
  </si>
  <si>
    <t>a</t>
  </si>
  <si>
    <t>b</t>
  </si>
  <si>
    <t>c</t>
  </si>
  <si>
    <t>d</t>
  </si>
  <si>
    <t>e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</si>
  <si>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</si>
  <si>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</si>
  <si>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</si>
  <si>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</si>
  <si>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</si>
  <si>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</si>
  <si>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</si>
  <si>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</si>
  <si>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</si>
  <si>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</si>
  <si>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</si>
  <si>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</si>
  <si>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</si>
  <si>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</si>
  <si>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</si>
  <si>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</si>
  <si>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</si>
  <si>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</si>
  <si>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</si>
  <si>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</si>
  <si>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</si>
  <si>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</si>
  <si>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</si>
  <si>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</si>
  <si>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</si>
  <si>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</si>
  <si>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</si>
  <si>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</si>
  <si>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</si>
  <si>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B1</t>
  </si>
  <si>
    <t>B2</t>
  </si>
  <si>
    <t>B3</t>
  </si>
  <si>
    <t>B4</t>
  </si>
  <si>
    <t>B5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</si>
  <si>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</si>
  <si>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</si>
  <si>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</si>
  <si>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</si>
  <si>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</si>
  <si>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</si>
  <si>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</si>
  <si>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</si>
  <si>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</si>
  <si>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B15</t>
  </si>
  <si>
    <t>B16</t>
  </si>
  <si>
    <t>B17</t>
  </si>
  <si>
    <t>B18</t>
  </si>
  <si>
    <t>B19</t>
  </si>
  <si>
    <t>B20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</si>
  <si>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</si>
  <si>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</si>
  <si>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</si>
  <si>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</si>
  <si>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</si>
  <si>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</si>
  <si>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</si>
  <si>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</si>
  <si>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</si>
  <si>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C1</t>
  </si>
  <si>
    <t>C2</t>
  </si>
  <si>
    <t>C3</t>
  </si>
  <si>
    <t>C4</t>
  </si>
  <si>
    <t>C5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</si>
  <si>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</si>
  <si>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</si>
  <si>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</si>
  <si>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</si>
  <si>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</si>
  <si>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</si>
  <si>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</si>
  <si>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</si>
  <si>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</si>
  <si>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C15</t>
  </si>
  <si>
    <t>C16</t>
  </si>
  <si>
    <t>C17</t>
  </si>
  <si>
    <t>C18</t>
  </si>
  <si>
    <t>C19</t>
  </si>
  <si>
    <t>C20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</si>
  <si>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</si>
  <si>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</si>
  <si>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</si>
  <si>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</si>
  <si>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</si>
  <si>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</si>
  <si>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</si>
  <si>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</si>
  <si>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</si>
  <si>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</si>
  <si>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</si>
  <si>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</si>
  <si>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</si>
  <si>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</si>
  <si>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</si>
  <si>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</si>
  <si>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</si>
  <si>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</si>
  <si>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</si>
  <si>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D11</t>
  </si>
  <si>
    <t>D12</t>
  </si>
  <si>
    <t>D13</t>
  </si>
  <si>
    <t>D14</t>
  </si>
  <si>
    <t>D15</t>
  </si>
  <si>
    <t>D16</t>
  </si>
  <si>
    <t>D17</t>
  </si>
  <si>
    <t>D18</t>
  </si>
  <si>
    <t>D19</t>
  </si>
  <si>
    <t>D20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</si>
  <si>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</si>
  <si>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</si>
  <si>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</si>
  <si>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</si>
  <si>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</si>
  <si>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</si>
  <si>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</si>
  <si>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</si>
  <si>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</si>
  <si>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E1</t>
  </si>
  <si>
    <t>E2</t>
  </si>
  <si>
    <t>E3</t>
  </si>
  <si>
    <t>E4</t>
  </si>
  <si>
    <t>E5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</si>
  <si>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</si>
  <si>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</si>
  <si>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</si>
  <si>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</si>
  <si>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</si>
  <si>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</si>
  <si>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</si>
  <si>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</si>
  <si>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</si>
  <si>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E15</t>
  </si>
  <si>
    <t>E16</t>
  </si>
  <si>
    <t>E17</t>
  </si>
  <si>
    <t>E18</t>
  </si>
  <si>
    <t>E19</t>
  </si>
  <si>
    <t>E20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</si>
  <si>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</si>
  <si>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</si>
  <si>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</si>
  <si>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</si>
  <si>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</si>
  <si>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</si>
  <si>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</si>
  <si>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</si>
  <si>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</si>
  <si>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a1</t>
  </si>
  <si>
    <t>a2</t>
  </si>
  <si>
    <t>a3</t>
  </si>
  <si>
    <t>a4</t>
  </si>
  <si>
    <t>a5</t>
  </si>
  <si>
    <t>b1</t>
  </si>
  <si>
    <t>b2</t>
  </si>
  <si>
    <t>b3</t>
  </si>
  <si>
    <t>b4</t>
  </si>
  <si>
    <t>b5</t>
  </si>
  <si>
    <t>c1</t>
  </si>
  <si>
    <t>c2</t>
  </si>
  <si>
    <t>c3</t>
  </si>
  <si>
    <t>c4</t>
  </si>
  <si>
    <t>c5</t>
  </si>
  <si>
    <t>d1</t>
  </si>
  <si>
    <t>d2</t>
  </si>
  <si>
    <t>d3</t>
  </si>
  <si>
    <t>d4</t>
  </si>
  <si>
    <t>d5</t>
  </si>
  <si>
    <t>e1</t>
  </si>
  <si>
    <t>e2</t>
  </si>
  <si>
    <t>e3</t>
  </si>
  <si>
    <t>e4</t>
  </si>
  <si>
    <t>e5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</si>
  <si>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</si>
  <si>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</si>
  <si>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</si>
  <si>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</si>
  <si>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</si>
  <si>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</si>
  <si>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</si>
  <si>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</si>
  <si>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</si>
  <si>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b6</t>
  </si>
  <si>
    <t>b7</t>
  </si>
  <si>
    <t>b8</t>
  </si>
  <si>
    <t>b9</t>
  </si>
  <si>
    <t>b10</t>
  </si>
  <si>
    <t>b11</t>
  </si>
  <si>
    <t>b12</t>
  </si>
  <si>
    <t>b13</t>
  </si>
  <si>
    <t>b14</t>
  </si>
  <si>
    <t>d6</t>
  </si>
  <si>
    <t>d7</t>
  </si>
  <si>
    <t>d8</t>
  </si>
  <si>
    <t>d9</t>
  </si>
  <si>
    <t>c6</t>
  </si>
  <si>
    <t>c7</t>
  </si>
  <si>
    <t>c8</t>
  </si>
  <si>
    <t>c9</t>
  </si>
  <si>
    <t>c10</t>
  </si>
  <si>
    <t>c11</t>
  </si>
  <si>
    <t>c12</t>
  </si>
  <si>
    <t>c13</t>
  </si>
  <si>
    <t>c14</t>
  </si>
  <si>
    <t>d10</t>
  </si>
  <si>
    <t>d11</t>
  </si>
  <si>
    <t>d12</t>
  </si>
  <si>
    <t>d13</t>
  </si>
  <si>
    <t>d14</t>
  </si>
  <si>
    <t>e6</t>
  </si>
  <si>
    <t>e7</t>
  </si>
  <si>
    <t>e8</t>
  </si>
  <si>
    <t>e9</t>
  </si>
  <si>
    <t>e10</t>
  </si>
  <si>
    <t>e11</t>
  </si>
  <si>
    <t>e12</t>
  </si>
  <si>
    <t>e13</t>
  </si>
  <si>
    <t>e14</t>
  </si>
  <si>
    <t>a15</t>
  </si>
  <si>
    <t>a16</t>
  </si>
  <si>
    <t>a17</t>
  </si>
  <si>
    <t>a18</t>
  </si>
  <si>
    <t>a19</t>
  </si>
  <si>
    <t>a20</t>
  </si>
  <si>
    <t>b15</t>
  </si>
  <si>
    <t>b16</t>
  </si>
  <si>
    <t>b17</t>
  </si>
  <si>
    <t>b18</t>
  </si>
  <si>
    <t>b19</t>
  </si>
  <si>
    <t>b20</t>
  </si>
  <si>
    <t>c15</t>
  </si>
  <si>
    <t>c16</t>
  </si>
  <si>
    <t>c17</t>
  </si>
  <si>
    <t>c18</t>
  </si>
  <si>
    <t>c19</t>
  </si>
  <si>
    <t>c20</t>
  </si>
  <si>
    <t>d15</t>
  </si>
  <si>
    <t>d16</t>
  </si>
  <si>
    <t>d17</t>
  </si>
  <si>
    <t>d18</t>
  </si>
  <si>
    <t>d19</t>
  </si>
  <si>
    <t>d20</t>
  </si>
  <si>
    <t>e15</t>
  </si>
  <si>
    <t>e16</t>
  </si>
  <si>
    <t>e17</t>
  </si>
  <si>
    <t>e18</t>
  </si>
  <si>
    <t>e19</t>
  </si>
  <si>
    <t>e20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</si>
  <si>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</si>
  <si>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</si>
  <si>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</si>
  <si>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</si>
  <si>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</si>
  <si>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</si>
  <si>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</si>
  <si>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</si>
  <si>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</si>
  <si>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b21</t>
  </si>
  <si>
    <t>b22</t>
  </si>
  <si>
    <t>b23</t>
  </si>
  <si>
    <t>b24</t>
  </si>
  <si>
    <t>b25</t>
  </si>
  <si>
    <t>b26</t>
  </si>
  <si>
    <t>b27</t>
  </si>
  <si>
    <t>b28</t>
  </si>
  <si>
    <t>b29</t>
  </si>
  <si>
    <t>c21</t>
  </si>
  <si>
    <t>c22</t>
  </si>
  <si>
    <t>c23</t>
  </si>
  <si>
    <t>c24</t>
  </si>
  <si>
    <t>c25</t>
  </si>
  <si>
    <t>c26</t>
  </si>
  <si>
    <t>c27</t>
  </si>
  <si>
    <t>c28</t>
  </si>
  <si>
    <t>c29</t>
  </si>
  <si>
    <t>d21</t>
  </si>
  <si>
    <t>d22</t>
  </si>
  <si>
    <t>d23</t>
  </si>
  <si>
    <t>d24</t>
  </si>
  <si>
    <t>d25</t>
  </si>
  <si>
    <t>d26</t>
  </si>
  <si>
    <t>d27</t>
  </si>
  <si>
    <t>d28</t>
  </si>
  <si>
    <t>d29</t>
  </si>
  <si>
    <t>e21</t>
  </si>
  <si>
    <t>e22</t>
  </si>
  <si>
    <t>e23</t>
  </si>
  <si>
    <t>e24</t>
  </si>
  <si>
    <t>e25</t>
  </si>
  <si>
    <t>e26</t>
  </si>
  <si>
    <t>e27</t>
  </si>
  <si>
    <t>e28</t>
  </si>
  <si>
    <t>e29</t>
  </si>
  <si>
    <t>Emplacement</t>
  </si>
  <si>
    <t>DE25-0027</t>
  </si>
  <si>
    <t>DE25-0028</t>
  </si>
  <si>
    <t>DE25-0029</t>
  </si>
  <si>
    <t>DE25-0030</t>
  </si>
  <si>
    <t>DE25-0031</t>
  </si>
  <si>
    <t>DE25-0032</t>
  </si>
  <si>
    <t>DE25-0033</t>
  </si>
  <si>
    <t>DE25-0034</t>
  </si>
  <si>
    <t>DE25-0035</t>
  </si>
  <si>
    <t>DE25-0036</t>
  </si>
  <si>
    <t>DE25-0037</t>
  </si>
  <si>
    <t>DE25-0038</t>
  </si>
  <si>
    <t>DE25-0039</t>
  </si>
  <si>
    <t>DE25-0040</t>
  </si>
  <si>
    <t>DE25-0041</t>
  </si>
  <si>
    <t>DE25-0042</t>
  </si>
  <si>
    <t>DE25-0043</t>
  </si>
  <si>
    <t>DE25-0044</t>
  </si>
  <si>
    <t>DE25-0045</t>
  </si>
  <si>
    <t>DE25-0046</t>
  </si>
  <si>
    <t>DE25-0047</t>
  </si>
  <si>
    <t>DE25-0048</t>
  </si>
  <si>
    <t>DE25-0049</t>
  </si>
  <si>
    <t>DE25-0050</t>
  </si>
  <si>
    <t>DE25-0051</t>
  </si>
  <si>
    <t>DE25-0052</t>
  </si>
  <si>
    <t>DE25-0053</t>
  </si>
  <si>
    <t>DE25-0054</t>
  </si>
  <si>
    <t>DE25-0055</t>
  </si>
  <si>
    <t>DE25-0056</t>
  </si>
  <si>
    <t>DE25-0057</t>
  </si>
  <si>
    <t>DE25-0058</t>
  </si>
  <si>
    <t>DE25-0059</t>
  </si>
  <si>
    <t>DE25-0060</t>
  </si>
  <si>
    <t>DE25-0061</t>
  </si>
  <si>
    <t>DE25-0062</t>
  </si>
  <si>
    <t>DE25-0063</t>
  </si>
  <si>
    <t>DE25-0064</t>
  </si>
  <si>
    <t>DE25-0065</t>
  </si>
  <si>
    <t>DE25-0066</t>
  </si>
  <si>
    <t>DE25-0067</t>
  </si>
  <si>
    <t>DE25-0068</t>
  </si>
  <si>
    <t>DE25-0069</t>
  </si>
  <si>
    <t>DE25-0070</t>
  </si>
  <si>
    <t>DE25-0071</t>
  </si>
  <si>
    <t>DE25-0072</t>
  </si>
  <si>
    <t>DE25-0073</t>
  </si>
  <si>
    <t>DE25-0074</t>
  </si>
  <si>
    <t>DE25-0075</t>
  </si>
  <si>
    <t>DE25-0076</t>
  </si>
  <si>
    <t>DE25-0077</t>
  </si>
  <si>
    <t>DE25-0078</t>
  </si>
  <si>
    <t>DE25-0079</t>
  </si>
  <si>
    <t>DE25-0080</t>
  </si>
  <si>
    <t>DE25-0081</t>
  </si>
  <si>
    <t>DE25-0082</t>
  </si>
  <si>
    <t>DE25-0083</t>
  </si>
  <si>
    <t>DE25-0084</t>
  </si>
  <si>
    <t>DE25-0085</t>
  </si>
  <si>
    <t>DE25-0086</t>
  </si>
  <si>
    <t>DE25-0087</t>
  </si>
  <si>
    <t>DE25-0088</t>
  </si>
  <si>
    <t>DE25-0089</t>
  </si>
  <si>
    <t>DE25-0090</t>
  </si>
  <si>
    <t>DE25-0091</t>
  </si>
  <si>
    <t>DE25-0092</t>
  </si>
  <si>
    <t>DE25-0093</t>
  </si>
  <si>
    <t>DE25-0094</t>
  </si>
  <si>
    <t>DE25-0095</t>
  </si>
  <si>
    <t>DE25-0096</t>
  </si>
  <si>
    <t>DE25-0097</t>
  </si>
  <si>
    <t>DE25-0098</t>
  </si>
  <si>
    <t>DE25-0099</t>
  </si>
  <si>
    <t>DE25-0100</t>
  </si>
  <si>
    <t>DE25-0101</t>
  </si>
  <si>
    <t>DE25-0102</t>
  </si>
  <si>
    <t>DE25-0103</t>
  </si>
  <si>
    <t>DE25-0104</t>
  </si>
  <si>
    <t>DE25-0105</t>
  </si>
  <si>
    <t>DE25-0106</t>
  </si>
  <si>
    <t>DE25-0107</t>
  </si>
  <si>
    <t>DE25-0108</t>
  </si>
  <si>
    <t>DE25-0109</t>
  </si>
  <si>
    <t>DE25-0110</t>
  </si>
  <si>
    <t>DE25-0111</t>
  </si>
  <si>
    <t>DE25-0112</t>
  </si>
  <si>
    <t>DE25-0113</t>
  </si>
  <si>
    <t>DE25-0114</t>
  </si>
  <si>
    <t>DE25-0115</t>
  </si>
  <si>
    <t>DE25-0116</t>
  </si>
  <si>
    <t>DE25-0117</t>
  </si>
  <si>
    <t>DE25-0118</t>
  </si>
  <si>
    <t>DE25-0119</t>
  </si>
  <si>
    <t>DE25-0120</t>
  </si>
  <si>
    <t>DE25-0121</t>
  </si>
  <si>
    <t>DE25-0122</t>
  </si>
  <si>
    <t>DE25-0123</t>
  </si>
  <si>
    <t>DE25-0124</t>
  </si>
  <si>
    <t>DE25-0125</t>
  </si>
  <si>
    <t>DE25-0126</t>
  </si>
  <si>
    <t>DE25-0127</t>
  </si>
  <si>
    <t>DE25-0128</t>
  </si>
  <si>
    <t>DE25-0129</t>
  </si>
  <si>
    <t>DE25-0130</t>
  </si>
  <si>
    <t>DE25-0131</t>
  </si>
  <si>
    <t>DE25-0132</t>
  </si>
  <si>
    <t>DE25-0133</t>
  </si>
  <si>
    <t>DE25-0134</t>
  </si>
  <si>
    <t>DE25-0135</t>
  </si>
  <si>
    <t>DE25-0136</t>
  </si>
  <si>
    <t>DE25-0137</t>
  </si>
  <si>
    <t>DE25-0138</t>
  </si>
  <si>
    <t>DE25-0139</t>
  </si>
  <si>
    <t>DE25-0140</t>
  </si>
  <si>
    <t>DE25-0141</t>
  </si>
  <si>
    <t>DE25-0142</t>
  </si>
  <si>
    <t>DE25-0143</t>
  </si>
  <si>
    <t>DE25-0144</t>
  </si>
  <si>
    <t>DE25-0145</t>
  </si>
  <si>
    <t>DE25-0146</t>
  </si>
  <si>
    <t>DE25-0147</t>
  </si>
  <si>
    <t>DE25-0148</t>
  </si>
  <si>
    <t>DE25-0149</t>
  </si>
  <si>
    <t>DE25-0150</t>
  </si>
  <si>
    <t>DE25-0151</t>
  </si>
  <si>
    <t>DE25-0152</t>
  </si>
  <si>
    <t>DE25-0153</t>
  </si>
  <si>
    <t>DE25-0154</t>
  </si>
  <si>
    <t>DE25-0155</t>
  </si>
  <si>
    <t>DE25-0156</t>
  </si>
  <si>
    <t>DE25-0157</t>
  </si>
  <si>
    <t>Rack</t>
  </si>
  <si>
    <t>EMPLACEMENTS</t>
  </si>
  <si>
    <t>Poids admissible</t>
  </si>
  <si>
    <t>1100</t>
  </si>
  <si>
    <t>Poids MAX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</si>
</sst>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\K"/>
  </numFmts>
  <fonts count="1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4"/>
      <color theme="1"/>
      <name val="Aptos Narrow"/>
      <family val="2"/>
      <scheme val="minor"/>
    </font>
    <font>
      <sz val="16"/>
      <color theme="1"/>
      <name val="Aptos Narrow"/>
      <family val="2"/>
      <scheme val="minor"/>
    </font>
    <font>
      <sz val="18"/>
      <color theme="1"/>
      <name val="Aptos Narrow"/>
      <family val="2"/>
      <scheme val="minor"/>
    </font>
    <font>
      <sz val="22"/>
      <color theme="1"/>
      <name val="Aptos Narrow"/>
      <family val="2"/>
      <scheme val="minor"/>
    </font>
    <font>
      <sz val="20"/>
      <color rgb="FFFF0000"/>
      <name val="Aptos Narrow"/>
      <family val="2"/>
      <scheme val="minor"/>
    </font>
    <font>
      <sz val="22"/>
      <color rgb="FFFF0000"/>
      <name val="Aptos Narrow"/>
      <family val="2"/>
      <scheme val="minor"/>
    </font>
    <font>
      <b/>
      <sz val="36"/>
      <color theme="3" tint="0.499984740745262"/>
      <name val="Aptos Narrow"/>
      <family val="2"/>
      <scheme val="minor"/>
    </font>
    <font>
      <sz val="24"/>
      <color rgb="FFFF0000"/>
      <name val="Aptos Narrow"/>
      <family val="2"/>
      <scheme val="minor"/>
    </font>
    <font>
      <sz val="8"/>
      <name val="Aptos Narrow"/>
      <family val="2"/>
      <scheme val="minor"/>
    </font>
    <font>
      <sz val="7"/>
      <color theme="1"/>
      <name val="Aptos Narrow"/>
      <family val="2"/>
      <scheme val="minor"/>
    </font>
    <font>
      <u/>
      <sz val="7"/>
      <color theme="10"/>
      <name val="Aptos Narrow"/>
      <family val="2"/>
      <scheme val="minor"/>
    </font>
    <font>
      <sz val="7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4" tint="0.59999389629810485"/>
        <bgColor indexed="64"/>
      </patternFill>
    </fill>
  </fills>
  <borders count="43">
    <border>
      <left/>
      <right/>
      <top/>
      <bottom/>
      <diagonal/>
    </border>
    <border>
      <left style="thick">
        <color theme="3" tint="0.499984740745262"/>
      </left>
      <right/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/>
      <bottom/>
      <diagonal/>
    </border>
    <border>
      <left/>
      <right style="thick">
        <color theme="3" tint="0.499984740745262"/>
      </right>
      <top style="thick">
        <color rgb="FFFFC000"/>
      </top>
      <bottom style="thick">
        <color rgb="FFFFC000"/>
      </bottom>
      <diagonal/>
    </border>
    <border>
      <left/>
      <right/>
      <top style="thick">
        <color rgb="FFFFC000"/>
      </top>
      <bottom style="thick">
        <color rgb="FFFFC000"/>
      </bottom>
      <diagonal/>
    </border>
    <border>
      <left style="thick">
        <color rgb="FFFFC000"/>
      </left>
      <right style="thick">
        <color rgb="FFFFC000"/>
      </right>
      <top style="thick">
        <color theme="3" tint="0.499984740745262"/>
      </top>
      <bottom/>
      <diagonal/>
    </border>
    <border>
      <left style="thick">
        <color rgb="FFFFC000"/>
      </left>
      <right style="thick">
        <color rgb="FFFFC000"/>
      </right>
      <top/>
      <bottom style="thick">
        <color theme="3" tint="0.499984740745262"/>
      </bottom>
      <diagonal/>
    </border>
    <border>
      <left style="thick">
        <color theme="3" tint="0.499984740745262"/>
      </left>
      <right/>
      <top/>
      <bottom/>
      <diagonal/>
    </border>
    <border>
      <left/>
      <right/>
      <top/>
      <bottom style="thick">
        <color rgb="FFFFC000"/>
      </bottom>
      <diagonal/>
    </border>
    <border>
      <left/>
      <right/>
      <top style="thick">
        <color rgb="FFFFC000"/>
      </top>
      <bottom/>
      <diagonal/>
    </border>
    <border>
      <left style="thick">
        <color theme="3" tint="0.499984740745262"/>
      </left>
      <right style="thick">
        <color theme="3" tint="0.499984740745262"/>
      </right>
      <top/>
      <bottom/>
      <diagonal/>
    </border>
    <border>
      <left style="thin">
        <color rgb="FFFF0000"/>
      </left>
      <right/>
      <top style="thin">
        <color rgb="FFFF0000"/>
      </top>
      <bottom/>
      <diagonal/>
    </border>
    <border>
      <left/>
      <right/>
      <top style="thin">
        <color rgb="FFFF0000"/>
      </top>
      <bottom/>
      <diagonal/>
    </border>
    <border>
      <left/>
      <right style="thin">
        <color rgb="FFFF0000"/>
      </right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/>
      <right/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theme="3" tint="0.499984740745262"/>
      </left>
      <right style="thick">
        <color theme="3" tint="0.499984740745262"/>
      </right>
      <top style="thick">
        <color theme="3" tint="0.499984740745262"/>
      </top>
      <bottom style="thick">
        <color theme="3" tint="0.499984740745262"/>
      </bottom>
      <diagonal/>
    </border>
    <border>
      <left style="thick">
        <color theme="3" tint="0.499984740745262"/>
      </left>
      <right style="thick">
        <color theme="3" tint="0.499984740745262"/>
      </right>
      <top style="thick">
        <color theme="3" tint="0.499984740745262"/>
      </top>
      <bottom/>
      <diagonal/>
    </border>
    <border>
      <left style="thick">
        <color theme="3" tint="0.499984740745262"/>
      </left>
      <right style="thick">
        <color theme="3" tint="0.499984740745262"/>
      </right>
      <top/>
      <bottom style="thick">
        <color theme="3" tint="0.499984740745262"/>
      </bottom>
      <diagonal/>
    </border>
    <border>
      <left style="thick">
        <color theme="3" tint="0.499984740745262"/>
      </left>
      <right/>
      <top style="thick">
        <color theme="3" tint="0.499984740745262"/>
      </top>
      <bottom/>
      <diagonal/>
    </border>
    <border>
      <left style="thick">
        <color theme="3" tint="0.499984740745262"/>
      </left>
      <right/>
      <top/>
      <bottom style="thick">
        <color theme="3" tint="0.49998474074526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ck">
        <color theme="4" tint="0.59996337778862885"/>
      </left>
      <right/>
      <top style="thick">
        <color theme="4" tint="0.59996337778862885"/>
      </top>
      <bottom style="thick">
        <color theme="4" tint="0.59996337778862885"/>
      </bottom>
      <diagonal/>
    </border>
    <border>
      <left/>
      <right/>
      <top style="thick">
        <color theme="4" tint="0.59996337778862885"/>
      </top>
      <bottom style="thick">
        <color theme="4" tint="0.59996337778862885"/>
      </bottom>
      <diagonal/>
    </border>
    <border>
      <left/>
      <right style="thick">
        <color theme="4" tint="0.59996337778862885"/>
      </right>
      <top style="thick">
        <color theme="4" tint="0.59996337778862885"/>
      </top>
      <bottom style="thick">
        <color theme="4" tint="0.59996337778862885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2">
    <xf numFmtId="0" fontId="0" fillId="0" borderId="0" xfId="0"/>
    <xf numFmtId="0" fontId="0" fillId="0" borderId="8" xfId="0" applyBorder="1"/>
    <xf numFmtId="0" fontId="0" fillId="3" borderId="0" xfId="0" applyFill="1"/>
    <xf numFmtId="0" fontId="0" fillId="3" borderId="9" xfId="0" applyFill="1" applyBorder="1"/>
    <xf numFmtId="0" fontId="0" fillId="4" borderId="0" xfId="0" applyFill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0" xfId="0" applyAlignment="1">
      <alignment horizontal="center" vertical="center"/>
    </xf>
    <xf numFmtId="0" fontId="8" fillId="0" borderId="33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4" borderId="34" xfId="0" applyFill="1" applyBorder="1"/>
    <xf numFmtId="0" fontId="0" fillId="4" borderId="10" xfId="0" applyFill="1" applyBorder="1"/>
    <xf numFmtId="0" fontId="0" fillId="4" borderId="35" xfId="0" applyFill="1" applyBorder="1"/>
    <xf numFmtId="0" fontId="8" fillId="0" borderId="0" xfId="0" applyFont="1" applyAlignment="1">
      <alignment vertical="center"/>
    </xf>
    <xf numFmtId="164" fontId="7" fillId="0" borderId="0" xfId="1" applyNumberFormat="1" applyFont="1" applyBorder="1" applyAlignment="1">
      <alignment horizontal="center" vertical="center"/>
    </xf>
    <xf numFmtId="0" fontId="0" fillId="4" borderId="36" xfId="0" applyFill="1" applyBorder="1"/>
    <xf numFmtId="0" fontId="0" fillId="4" borderId="7" xfId="0" applyFill="1" applyBorder="1"/>
    <xf numFmtId="0" fontId="0" fillId="4" borderId="37" xfId="0" applyFill="1" applyBorder="1"/>
    <xf numFmtId="0" fontId="0" fillId="5" borderId="0" xfId="0" applyFill="1"/>
    <xf numFmtId="0" fontId="8" fillId="5" borderId="0" xfId="0" applyFont="1" applyFill="1" applyAlignment="1">
      <alignment horizontal="center" vertical="center"/>
    </xf>
    <xf numFmtId="0" fontId="0" fillId="0" borderId="38" xfId="0" applyBorder="1"/>
    <xf numFmtId="0" fontId="0" fillId="0" borderId="39" xfId="0" applyBorder="1"/>
    <xf numFmtId="0" fontId="3" fillId="0" borderId="40" xfId="0" applyFont="1" applyBorder="1" applyAlignment="1">
      <alignment horizontal="center" vertical="center"/>
    </xf>
    <xf numFmtId="0" fontId="3" fillId="0" borderId="41" xfId="0" applyFont="1" applyBorder="1" applyAlignment="1">
      <alignment horizontal="center" vertical="center"/>
    </xf>
    <xf numFmtId="0" fontId="3" fillId="0" borderId="42" xfId="0" applyFont="1" applyBorder="1" applyAlignment="1">
      <alignment horizontal="center" vertical="center"/>
    </xf>
    <xf numFmtId="0" fontId="0" fillId="0" borderId="42" xfId="0" applyBorder="1"/>
    <xf numFmtId="164" fontId="3" fillId="0" borderId="40" xfId="0" applyNumberFormat="1" applyFont="1" applyBorder="1" applyAlignment="1">
      <alignment horizontal="center" vertical="center"/>
    </xf>
    <xf numFmtId="0" fontId="3" fillId="7" borderId="40" xfId="0" applyFont="1" applyFill="1" applyBorder="1" applyAlignment="1">
      <alignment horizontal="left" vertical="center"/>
    </xf>
    <xf numFmtId="0" fontId="3" fillId="7" borderId="41" xfId="0" applyFont="1" applyFill="1" applyBorder="1" applyAlignment="1">
      <alignment horizontal="left" vertical="center"/>
    </xf>
    <xf numFmtId="0" fontId="0" fillId="7" borderId="41" xfId="0" applyFill="1" applyBorder="1"/>
    <xf numFmtId="0" fontId="3" fillId="6" borderId="40" xfId="0" applyFont="1" applyFill="1" applyBorder="1" applyAlignment="1">
      <alignment horizontal="left" vertical="center"/>
    </xf>
    <xf numFmtId="0" fontId="3" fillId="6" borderId="41" xfId="0" applyFont="1" applyFill="1" applyBorder="1" applyAlignment="1">
      <alignment horizontal="left" vertical="center"/>
    </xf>
    <xf numFmtId="0" fontId="3" fillId="0" borderId="40" xfId="0" applyFont="1" applyBorder="1" applyAlignment="1">
      <alignment horizontal="left" vertical="center"/>
    </xf>
    <xf numFmtId="0" fontId="0" fillId="7" borderId="42" xfId="0" applyFill="1" applyBorder="1"/>
    <xf numFmtId="0" fontId="2" fillId="7" borderId="40" xfId="0" applyFont="1" applyFill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2" fillId="7" borderId="41" xfId="0" applyFont="1" applyFill="1" applyBorder="1" applyAlignment="1">
      <alignment horizontal="center" vertical="center"/>
    </xf>
    <xf numFmtId="0" fontId="2" fillId="0" borderId="42" xfId="0" applyFont="1" applyBorder="1" applyAlignment="1">
      <alignment horizontal="center" vertical="center"/>
    </xf>
    <xf numFmtId="0" fontId="11" fillId="0" borderId="2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1" applyFont="1" applyBorder="1" applyAlignment="1">
      <alignment horizontal="center" vertical="center"/>
    </xf>
    <xf numFmtId="0" fontId="11" fillId="0" borderId="2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 textRotation="180"/>
    </xf>
    <xf numFmtId="0" fontId="13" fillId="0" borderId="0" xfId="1" applyNumberFormat="1" applyFont="1" applyBorder="1" applyAlignment="1">
      <alignment horizontal="center" vertical="center"/>
    </xf>
    <xf numFmtId="49" fontId="0" fillId="0" borderId="0" xfId="0" applyNumberFormat="1"/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6" fillId="0" borderId="14" xfId="0" applyNumberFormat="1" applyFont="1" applyBorder="1"/>
    <xf numFmtId="164" fontId="6" fillId="0" borderId="15" xfId="0" applyNumberFormat="1" applyFont="1" applyBorder="1"/>
    <xf numFmtId="164" fontId="6" fillId="0" borderId="16" xfId="0" applyNumberFormat="1" applyFont="1" applyBorder="1"/>
    <xf numFmtId="49" fontId="0" fillId="0" borderId="0" xfId="0" applyNumberFormat="1" applyAlignment="1">
      <alignment horizontal="center" vertical="center"/>
    </xf>
    <xf numFmtId="0" fontId="5" fillId="0" borderId="11" xfId="0" applyFont="1" applyBorder="1" applyAlignment="1">
      <alignment vertical="top"/>
    </xf>
    <xf numFmtId="0" fontId="5" fillId="0" borderId="12" xfId="0" applyFont="1" applyBorder="1" applyAlignment="1">
      <alignment vertical="top"/>
    </xf>
    <xf numFmtId="0" fontId="5" fillId="0" borderId="13" xfId="0" applyFont="1" applyBorder="1" applyAlignment="1">
      <alignment vertical="top"/>
    </xf>
    <xf numFmtId="164" fontId="6" fillId="0" borderId="0" xfId="0" applyNumberFormat="1" applyFont="1" applyAlignment="1">
      <alignment vertical="center"/>
    </xf>
    <xf numFmtId="0" fontId="4" fillId="2" borderId="0" xfId="0" applyFont="1" applyFill="1" applyAlignment="1">
      <alignment vertical="top"/>
    </xf>
    <xf numFmtId="0" fontId="0" fillId="3" borderId="0" xfId="0" applyFill="1" applyAlignment="1">
      <alignment vertical="top"/>
    </xf>
    <xf numFmtId="0" fontId="5" fillId="0" borderId="11" xfId="0" applyFont="1" applyBorder="1" applyAlignment="1">
      <alignment vertical="center"/>
    </xf>
    <xf numFmtId="0" fontId="5" fillId="0" borderId="12" xfId="0" applyFont="1" applyBorder="1" applyAlignment="1">
      <alignment vertical="center"/>
    </xf>
    <xf numFmtId="0" fontId="5" fillId="0" borderId="13" xfId="0" applyFont="1" applyBorder="1" applyAlignment="1">
      <alignment vertical="center"/>
    </xf>
    <xf numFmtId="164" fontId="6" fillId="0" borderId="14" xfId="0" applyNumberFormat="1" applyFont="1" applyBorder="1" applyAlignment="1">
      <alignment vertical="center"/>
    </xf>
    <xf numFmtId="164" fontId="6" fillId="0" borderId="15" xfId="0" applyNumberFormat="1" applyFont="1" applyBorder="1" applyAlignment="1">
      <alignment vertical="center"/>
    </xf>
    <xf numFmtId="164" fontId="6" fillId="0" borderId="16" xfId="0" applyNumberFormat="1" applyFont="1" applyBorder="1" applyAlignment="1">
      <alignment vertical="center"/>
    </xf>
    <xf numFmtId="164" fontId="0" fillId="0" borderId="0" xfId="0" applyNumberFormat="1"/>
    <xf numFmtId="0" fontId="3" fillId="0" borderId="0" xfId="0" applyFont="1"/>
    <xf numFmtId="164" fontId="3" fillId="0" borderId="0" xfId="0" applyNumberFormat="1" applyFont="1"/>
    <xf numFmtId="0" fontId="3" fillId="0" borderId="0" xfId="0" applyFont="1" applyAlignment="1">
      <alignment horizontal="center" vertical="center"/>
    </xf>
    <xf numFmtId="164" fontId="9" fillId="0" borderId="1" xfId="1" applyNumberFormat="1" applyFont="1" applyBorder="1" applyAlignment="1">
      <alignment horizontal="center" vertical="center"/>
    </xf>
    <xf numFmtId="164" fontId="9" fillId="0" borderId="4" xfId="1" applyNumberFormat="1" applyFont="1" applyBorder="1" applyAlignment="1">
      <alignment horizontal="center" vertical="center"/>
    </xf>
    <xf numFmtId="164" fontId="9" fillId="0" borderId="3" xfId="1" applyNumberFormat="1" applyFont="1" applyBorder="1" applyAlignment="1">
      <alignment horizontal="center" vertical="center"/>
    </xf>
    <xf numFmtId="164" fontId="9" fillId="0" borderId="5" xfId="1" applyNumberFormat="1" applyFont="1" applyBorder="1" applyAlignment="1">
      <alignment horizontal="center" vertical="center" textRotation="180"/>
    </xf>
    <xf numFmtId="164" fontId="9" fillId="0" borderId="2" xfId="1" applyNumberFormat="1" applyFont="1" applyBorder="1" applyAlignment="1">
      <alignment horizontal="center" vertical="center" textRotation="180"/>
    </xf>
    <xf numFmtId="164" fontId="9" fillId="0" borderId="6" xfId="1" applyNumberFormat="1" applyFont="1" applyBorder="1" applyAlignment="1">
      <alignment horizontal="center" vertical="center" textRotation="180"/>
    </xf>
    <xf numFmtId="0" fontId="0" fillId="0" borderId="0" xfId="0" applyAlignment="1">
      <alignment horizontal="center"/>
    </xf>
    <xf numFmtId="0" fontId="8" fillId="0" borderId="34" xfId="0" applyFont="1" applyBorder="1" applyAlignment="1">
      <alignment horizontal="center" vertical="center"/>
    </xf>
    <xf numFmtId="0" fontId="8" fillId="0" borderId="3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top"/>
    </xf>
    <xf numFmtId="0" fontId="5" fillId="0" borderId="12" xfId="0" applyFont="1" applyBorder="1" applyAlignment="1">
      <alignment horizontal="center" vertical="top"/>
    </xf>
    <xf numFmtId="0" fontId="5" fillId="0" borderId="13" xfId="0" applyFont="1" applyBorder="1" applyAlignment="1">
      <alignment horizontal="center" vertical="top"/>
    </xf>
    <xf numFmtId="164" fontId="6" fillId="0" borderId="14" xfId="0" applyNumberFormat="1" applyFont="1" applyBorder="1" applyAlignment="1">
      <alignment horizontal="center"/>
    </xf>
    <xf numFmtId="164" fontId="6" fillId="0" borderId="15" xfId="0" applyNumberFormat="1" applyFont="1" applyBorder="1" applyAlignment="1">
      <alignment horizontal="center"/>
    </xf>
    <xf numFmtId="164" fontId="6" fillId="0" borderId="16" xfId="0" applyNumberFormat="1" applyFont="1" applyBorder="1" applyAlignment="1">
      <alignment horizontal="center"/>
    </xf>
    <xf numFmtId="164" fontId="6" fillId="5" borderId="0" xfId="0" applyNumberFormat="1" applyFont="1" applyFill="1" applyAlignment="1">
      <alignment horizontal="center" vertical="center"/>
    </xf>
    <xf numFmtId="0" fontId="4" fillId="2" borderId="0" xfId="0" applyFont="1" applyFill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164" fontId="6" fillId="0" borderId="0" xfId="0" applyNumberFormat="1" applyFont="1" applyAlignment="1">
      <alignment horizontal="center" vertical="center"/>
    </xf>
    <xf numFmtId="0" fontId="0" fillId="3" borderId="9" xfId="0" applyFill="1" applyBorder="1" applyAlignment="1">
      <alignment horizontal="center"/>
    </xf>
    <xf numFmtId="0" fontId="0" fillId="5" borderId="0" xfId="0" applyFill="1" applyAlignment="1">
      <alignment horizont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164" fontId="6" fillId="0" borderId="14" xfId="0" applyNumberFormat="1" applyFont="1" applyBorder="1" applyAlignment="1">
      <alignment horizontal="center" vertical="center"/>
    </xf>
    <xf numFmtId="164" fontId="6" fillId="0" borderId="15" xfId="0" applyNumberFormat="1" applyFont="1" applyBorder="1" applyAlignment="1">
      <alignment horizontal="center" vertical="center"/>
    </xf>
    <xf numFmtId="164" fontId="6" fillId="0" borderId="16" xfId="0" applyNumberFormat="1" applyFont="1" applyBorder="1" applyAlignment="1">
      <alignment horizontal="center" vertical="center"/>
    </xf>
    <xf numFmtId="164" fontId="6" fillId="5" borderId="0" xfId="0" applyNumberFormat="1" applyFont="1" applyFill="1" applyAlignment="1">
      <alignment horizontal="center"/>
    </xf>
    <xf numFmtId="49" fontId="3" fillId="0" borderId="0" xfId="0" applyNumberFormat="1" applyFont="1" applyAlignment="1">
      <alignment horizontal="center" vertical="center"/>
    </xf>
  </cellXfs>
  <cellStyles count="2">
    <cellStyle name="Lien hypertexte" xfId="1" builtinId="8"/>
    <cellStyle name="Normal" xfId="0" builtinId="0"/>
  </cellStyles>
  <dxfs count="40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30" formatCode="@"/>
      <alignment horizontal="center" vertical="center" textRotation="0" wrapText="0" indent="0" justifyLastLine="0" shrinkToFit="0" readingOrder="0"/>
    </dxf>
    <dxf>
      <numFmt numFmtId="0" formatCode="General"/>
    </dxf>
    <dxf>
      <alignment horizontal="center" vertical="center" textRotation="0" wrapText="0" indent="0" justifyLastLine="0" shrinkToFit="0" readingOrder="0"/>
    </dxf>
    <dxf>
      <numFmt numFmtId="0" formatCode="General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FF1A7EC-403F-4F09-B533-60763A2D3EFA}" name="Tableau1" displayName="Tableau1" ref="A1:M158" totalsRowShown="0">
  <tableColumns count="13">
    <tableColumn id="1" xr3:uid="{9619F4F3-47BC-4647-A017-D63731AE5963}" name="Date d'archivage" dataDxfId="39"/>
    <tableColumn id="2" xr3:uid="{9B830C76-9EC5-408E-BC86-58FA823ACEB6}" name="N° d'affaire" dataDxfId="38">
      <calculatedColumnFormula>"DE25-0002"</calculatedColumnFormula>
    </tableColumn>
    <tableColumn id="3" xr3:uid="{09EADD1D-353F-40CB-AC9E-04AA03DA35B0}" name="Pilote"/>
    <tableColumn id="4" xr3:uid="{7D513FC7-265B-4805-B012-5E330C739B1B}" name="Poids"/>
    <tableColumn id="11" xr3:uid="{31D00462-7C02-4670-B70A-D4F53573DF2B}" name="Emplacement" dataDxfId="37"/>
    <tableColumn id="13" xr3:uid="{99A1FB9C-4207-469E-A594-02573E902086}" name="Poids MAX"/>
    <tableColumn id="12" xr3:uid="{42CEEC54-57A9-4909-BAC6-9B7BED12AAFA}" name="Colonne1" dataDxfId="36"/>
    <tableColumn id="5" xr3:uid="{0B95E5D0-EF52-4543-A510-3E8FE7AABFC1}" name="Colonne2"/>
    <tableColumn id="6" xr3:uid="{D3024D6D-85CB-49DA-89C7-8AF0C9648F5B}" name="Colonne3"/>
    <tableColumn id="7" xr3:uid="{37EF6188-AD9F-4BD4-98E1-DB458F735764}" name="Colonne4"/>
    <tableColumn id="8" xr3:uid="{E3BFEA16-6F1D-4F7D-A4C5-BA4DFFE69080}" name="Colonne5"/>
    <tableColumn id="9" xr3:uid="{6294C6FC-74E9-4BC6-B644-FC4D21B03A6F}" name="Colonne6"/>
    <tableColumn id="10" xr3:uid="{447D5F2B-FBA6-46C4-A185-D1B2E44F43A0}" name="Colonne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C4082D1-1E21-401B-82DA-CD1BCD4A1835}" name="Tableau2" displayName="Tableau2" ref="L3:U6" totalsRowShown="0" headerRowDxfId="35" dataDxfId="34">
  <tableColumns count="10">
    <tableColumn id="1" xr3:uid="{BB1C33A1-FF7E-4615-857B-CCF46724A2C9}" name="1_2" dataDxfId="33"/>
    <tableColumn id="2" xr3:uid="{9D2A5DAC-62B2-41A3-A234-67D4D223C197}" name="3_5" dataDxfId="32"/>
    <tableColumn id="3" xr3:uid="{E17B59BF-E039-4161-BDC9-C2C783D980D5}" name="6_8" dataDxfId="31"/>
    <tableColumn id="4" xr3:uid="{39B7333E-5A90-4836-ABE5-692DC1949626}" name="9_11" dataDxfId="30"/>
    <tableColumn id="5" xr3:uid="{4243EDD5-0D04-4418-9EC4-00D0A6742A62}" name="12_14" dataDxfId="29"/>
    <tableColumn id="6" xr3:uid="{F1A61DD9-7654-4AC5-BC48-29400D964409}" name="15_17" dataDxfId="28"/>
    <tableColumn id="7" xr3:uid="{4CCB48E1-B6C4-4C19-BE5D-A9F9B4C94765}" name="18_20" dataDxfId="27"/>
    <tableColumn id="8" xr3:uid="{6754D346-E5C9-49D2-80A4-6CFCF2F16EBF}" name="21_23" dataDxfId="26"/>
    <tableColumn id="9" xr3:uid="{FC1C7131-AF87-4A41-9D3E-8C6C6B1979DE}" name="24_26" dataDxfId="25"/>
    <tableColumn id="10" xr3:uid="{4833BB06-05B1-45BB-BA8F-880F2D335203}" name="27_29" dataDxfId="2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F2E1E25-8115-403E-A86C-A085B3AE3097}" name="Tableau3" displayName="Tableau3" ref="L8:U9" totalsRowShown="0" headerRowDxfId="23" dataDxfId="22">
  <tableColumns count="10">
    <tableColumn id="1" xr3:uid="{522D7A4A-0312-4A61-ACFE-6BB05B2B921B}" name="1_2" dataDxfId="21">
      <calculatedColumnFormula>'1-5'!F24</calculatedColumnFormula>
    </tableColumn>
    <tableColumn id="2" xr3:uid="{8E380DC2-2999-4335-8B7B-F1758FAC0C55}" name="3_5" dataDxfId="20">
      <calculatedColumnFormula>'1-5'!P24</calculatedColumnFormula>
    </tableColumn>
    <tableColumn id="3" xr3:uid="{E4F7DF4F-3769-4103-94D1-0FA24DAEB5D8}" name="6_8" dataDxfId="19">
      <calculatedColumnFormula>'6-14'!F24</calculatedColumnFormula>
    </tableColumn>
    <tableColumn id="4" xr3:uid="{943D49CA-4178-4FF1-8A98-19789E856E55}" name="9_11" dataDxfId="18">
      <calculatedColumnFormula>'6-14'!T24</calculatedColumnFormula>
    </tableColumn>
    <tableColumn id="5" xr3:uid="{C4B6D10F-2BBB-4E9D-8386-6C41BBC0530A}" name="12_14" dataDxfId="17">
      <calculatedColumnFormula>'6-14'!AH24</calculatedColumnFormula>
    </tableColumn>
    <tableColumn id="6" xr3:uid="{306C7511-E8C5-4339-AE1B-433D0DB24C00}" name="15_17" dataDxfId="16">
      <calculatedColumnFormula>'15-20'!F24</calculatedColumnFormula>
    </tableColumn>
    <tableColumn id="7" xr3:uid="{1BBB4570-7CF9-4F1B-9147-B44BB9FF98BF}" name="18_20" dataDxfId="15">
      <calculatedColumnFormula>'15-20'!T24</calculatedColumnFormula>
    </tableColumn>
    <tableColumn id="8" xr3:uid="{BD75CD2D-9427-47D0-9B55-9247FC58AB86}" name="21_23" dataDxfId="14">
      <calculatedColumnFormula>'21-29'!F24</calculatedColumnFormula>
    </tableColumn>
    <tableColumn id="9" xr3:uid="{8D727E78-A5A9-4681-99C8-0DD7EA254DDE}" name="24_26" dataDxfId="13">
      <calculatedColumnFormula>'21-29'!T24</calculatedColumnFormula>
    </tableColumn>
    <tableColumn id="10" xr3:uid="{59CFAF8C-F029-4957-936E-A7211B4E970F}" name="27_29" dataDxfId="12">
      <calculatedColumnFormula>'21-29'!AH24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24D0F550-10B4-4D2C-98A4-03C8457CAB27}" name="Tableau4" displayName="Tableau4" ref="L11:U12" totalsRowShown="0" headerRowDxfId="11" dataDxfId="10">
  <tableColumns count="10">
    <tableColumn id="1" xr3:uid="{B971818E-C64C-4CDB-80EB-010931F81B48}" name="RACK_1_2" dataDxfId="9">
      <calculatedColumnFormula>'1-5'!F26</calculatedColumnFormula>
    </tableColumn>
    <tableColumn id="2" xr3:uid="{DF8F5464-2AA7-4BF5-85AE-FD131EDC53D0}" name="RACK_3_5" dataDxfId="8">
      <calculatedColumnFormula>'1-5'!P26</calculatedColumnFormula>
    </tableColumn>
    <tableColumn id="3" xr3:uid="{AA8B5981-1111-47C2-AFDC-010FF3783E76}" name="RACK_6_8" dataDxfId="7">
      <calculatedColumnFormula>'6-14'!F26</calculatedColumnFormula>
    </tableColumn>
    <tableColumn id="4" xr3:uid="{E041B470-144D-491E-96EB-7FA3787CE392}" name="RACK_9_11" dataDxfId="6">
      <calculatedColumnFormula>'6-14'!T26</calculatedColumnFormula>
    </tableColumn>
    <tableColumn id="5" xr3:uid="{6677415D-637F-4563-B5FA-2935CE2CA86E}" name="RACK_12_14" dataDxfId="5">
      <calculatedColumnFormula>'6-14'!AH26</calculatedColumnFormula>
    </tableColumn>
    <tableColumn id="6" xr3:uid="{B41E113C-F7B2-4E79-8A5C-56FFEE3FD33D}" name="RACK_15_17" dataDxfId="4">
      <calculatedColumnFormula>'15-20'!F26</calculatedColumnFormula>
    </tableColumn>
    <tableColumn id="7" xr3:uid="{D8113512-2927-4CDB-B046-E8D2A98C750D}" name="RACK_18_20" dataDxfId="3">
      <calculatedColumnFormula>'15-20'!T26</calculatedColumnFormula>
    </tableColumn>
    <tableColumn id="8" xr3:uid="{E99003D6-0070-4F23-8C8A-E4932AB09A3E}" name="RACK_21_23" dataDxfId="2">
      <calculatedColumnFormula>'21-29'!F26</calculatedColumnFormula>
    </tableColumn>
    <tableColumn id="9" xr3:uid="{414ACCB1-5611-47CE-8433-7CD1E0CD55D2}" name="RACK_24_26" dataDxfId="1">
      <calculatedColumnFormula>'21-29'!T26</calculatedColumnFormula>
    </tableColumn>
    <tableColumn id="10" xr3:uid="{1A82B86A-BFBA-45AF-941F-C2BB79D8C5DA}" name="RACK_27_29" dataDxfId="0">
      <calculatedColumnFormula>'21-29'!AH26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BD16B5-8E98-4AA6-9DB3-FBF4FC2034EF}">
  <sheetPr>
    <pageSetUpPr fitToPage="1"/>
  </sheetPr>
  <dimension ref="B1:Z48"/>
  <sheetViews>
    <sheetView showGridLines="0" tabSelected="1" topLeftCell="A2" zoomScale="90" zoomScaleNormal="90" workbookViewId="0">
      <selection activeCell="I8" sqref="I8"/>
    </sheetView>
  </sheetViews>
  <sheetFormatPr baseColWidth="10" defaultRowHeight="14.4" x14ac:dyDescent="0.3"/>
  <cols>
    <col min="2" max="2" width="2.77734375" customWidth="1"/>
    <col min="3" max="3" width="10.77734375" customWidth="1"/>
    <col min="24" max="24" width="1.77734375" customWidth="1"/>
    <col min="26" max="26" width="2.77734375" customWidth="1"/>
  </cols>
  <sheetData>
    <row r="1" spans="2:26" ht="55.05" customHeight="1" x14ac:dyDescent="0.3"/>
    <row r="2" spans="2:26" ht="55.05" customHeight="1" x14ac:dyDescent="0.3"/>
    <row r="3" spans="2:26" ht="55.05" customHeight="1" thickBot="1" x14ac:dyDescent="0.35"/>
    <row r="4" spans="2:26" ht="10.050000000000001" customHeight="1" thickTop="1" thickBot="1" x14ac:dyDescent="0.35">
      <c r="B4" s="5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7"/>
    </row>
    <row r="5" spans="2:26" ht="55.05" customHeight="1" thickTop="1" thickBot="1" x14ac:dyDescent="0.35">
      <c r="B5" s="8"/>
      <c r="E5" s="82">
        <f>'1-5'!F24</f>
        <v>1100</v>
      </c>
      <c r="F5" s="83"/>
      <c r="G5" s="82">
        <f>'1-5'!P24</f>
        <v>6600</v>
      </c>
      <c r="H5" s="83"/>
      <c r="I5" s="84"/>
      <c r="N5" s="82">
        <f>'6-14'!F24</f>
        <v>9900</v>
      </c>
      <c r="O5" s="83"/>
      <c r="P5" s="84"/>
      <c r="Q5" s="82">
        <f>'6-14'!T24</f>
        <v>1100</v>
      </c>
      <c r="R5" s="83"/>
      <c r="S5" s="84"/>
      <c r="T5" s="82">
        <f>'6-14'!AH24</f>
        <v>9900</v>
      </c>
      <c r="U5" s="83"/>
      <c r="V5" s="84"/>
      <c r="W5" s="29"/>
      <c r="Z5" s="9"/>
    </row>
    <row r="6" spans="2:26" s="54" customFormat="1" ht="10.050000000000001" customHeight="1" thickTop="1" thickBot="1" x14ac:dyDescent="0.35">
      <c r="B6" s="53"/>
      <c r="E6" s="54">
        <v>1</v>
      </c>
      <c r="F6" s="54">
        <v>2</v>
      </c>
      <c r="G6" s="55">
        <v>3</v>
      </c>
      <c r="H6" s="55">
        <v>4</v>
      </c>
      <c r="I6" s="55">
        <v>5</v>
      </c>
      <c r="N6" s="54">
        <v>6</v>
      </c>
      <c r="O6" s="54">
        <v>7</v>
      </c>
      <c r="P6" s="54">
        <v>8</v>
      </c>
      <c r="Q6" s="54">
        <v>9</v>
      </c>
      <c r="R6" s="54">
        <v>10</v>
      </c>
      <c r="S6" s="54">
        <v>11</v>
      </c>
      <c r="T6" s="54">
        <v>12</v>
      </c>
      <c r="U6" s="54">
        <v>13</v>
      </c>
      <c r="V6" s="54">
        <v>14</v>
      </c>
      <c r="Z6" s="56"/>
    </row>
    <row r="7" spans="2:26" ht="55.05" customHeight="1" thickTop="1" thickBot="1" x14ac:dyDescent="0.35">
      <c r="B7" s="8"/>
      <c r="E7" s="13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5"/>
      <c r="X7" s="57">
        <v>15</v>
      </c>
      <c r="Y7" s="85">
        <f>'15-20'!F24</f>
        <v>9900</v>
      </c>
      <c r="Z7" s="9"/>
    </row>
    <row r="8" spans="2:26" ht="55.05" customHeight="1" thickTop="1" thickBot="1" x14ac:dyDescent="0.35">
      <c r="B8" s="8"/>
      <c r="E8" s="16"/>
      <c r="F8" s="42" t="s">
        <v>13</v>
      </c>
      <c r="G8" s="43"/>
      <c r="H8" s="44"/>
      <c r="I8" s="37">
        <v>14</v>
      </c>
      <c r="J8" s="38">
        <v>1</v>
      </c>
      <c r="K8" s="39">
        <v>2025</v>
      </c>
      <c r="M8" s="45" t="s">
        <v>11</v>
      </c>
      <c r="N8" s="46"/>
      <c r="O8" s="47" t="s">
        <v>12</v>
      </c>
      <c r="P8" s="40"/>
      <c r="R8" s="42"/>
      <c r="S8" s="43" t="s">
        <v>17</v>
      </c>
      <c r="T8" s="44"/>
      <c r="U8" s="48"/>
      <c r="V8" s="17"/>
      <c r="X8" s="57">
        <v>16</v>
      </c>
      <c r="Y8" s="86"/>
      <c r="Z8" s="9"/>
    </row>
    <row r="9" spans="2:26" ht="55.05" customHeight="1" thickTop="1" thickBot="1" x14ac:dyDescent="0.35">
      <c r="B9" s="8"/>
      <c r="E9" s="16"/>
      <c r="V9" s="17"/>
      <c r="X9" s="57">
        <v>17</v>
      </c>
      <c r="Y9" s="87"/>
      <c r="Z9" s="9"/>
    </row>
    <row r="10" spans="2:26" ht="55.05" customHeight="1" thickTop="1" thickBot="1" x14ac:dyDescent="0.35">
      <c r="B10" s="8"/>
      <c r="E10" s="16"/>
      <c r="F10" s="42" t="s">
        <v>14</v>
      </c>
      <c r="G10" s="43"/>
      <c r="H10" s="44"/>
      <c r="I10" s="37" t="s">
        <v>15</v>
      </c>
      <c r="J10" s="38"/>
      <c r="K10" s="39"/>
      <c r="M10" s="45" t="s">
        <v>16</v>
      </c>
      <c r="N10" s="46"/>
      <c r="O10" s="41">
        <v>550</v>
      </c>
      <c r="P10" s="40"/>
      <c r="R10" s="49" t="s">
        <v>18</v>
      </c>
      <c r="S10" s="50">
        <v>6</v>
      </c>
      <c r="T10" s="51" t="s">
        <v>19</v>
      </c>
      <c r="U10" s="52" t="s">
        <v>3</v>
      </c>
      <c r="V10" s="17"/>
      <c r="X10" s="57">
        <v>18</v>
      </c>
      <c r="Y10" s="85">
        <f>'15-20'!T24</f>
        <v>5500</v>
      </c>
      <c r="Z10" s="9"/>
    </row>
    <row r="11" spans="2:26" ht="55.05" customHeight="1" thickTop="1" thickBot="1" x14ac:dyDescent="0.35">
      <c r="B11" s="8"/>
      <c r="E11" s="18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20"/>
      <c r="X11" s="57">
        <v>19</v>
      </c>
      <c r="Y11" s="86"/>
      <c r="Z11" s="9"/>
    </row>
    <row r="12" spans="2:26" ht="55.05" customHeight="1" thickBot="1" x14ac:dyDescent="0.35">
      <c r="B12" s="8"/>
      <c r="X12" s="57">
        <v>20</v>
      </c>
      <c r="Y12" s="87"/>
      <c r="Z12" s="9"/>
    </row>
    <row r="13" spans="2:26" ht="55.05" customHeight="1" thickTop="1" thickBot="1" x14ac:dyDescent="0.35">
      <c r="B13" s="8"/>
      <c r="J13" s="82">
        <f>'21-29'!F24</f>
        <v>9900</v>
      </c>
      <c r="K13" s="83"/>
      <c r="L13" s="84"/>
      <c r="M13" s="82">
        <f>'21-29'!T24</f>
        <v>9900</v>
      </c>
      <c r="N13" s="83"/>
      <c r="O13" s="84"/>
      <c r="P13" s="82">
        <f>'21-29'!AH24</f>
        <v>9900</v>
      </c>
      <c r="Q13" s="83"/>
      <c r="R13" s="84"/>
      <c r="Z13" s="9"/>
    </row>
    <row r="14" spans="2:26" ht="10.050000000000001" customHeight="1" thickTop="1" thickBot="1" x14ac:dyDescent="0.35">
      <c r="B14" s="8"/>
      <c r="J14" s="58">
        <v>29</v>
      </c>
      <c r="K14" s="58">
        <v>28</v>
      </c>
      <c r="L14" s="58">
        <v>27</v>
      </c>
      <c r="M14" s="58">
        <v>26</v>
      </c>
      <c r="N14" s="58">
        <v>25</v>
      </c>
      <c r="O14" s="58">
        <v>24</v>
      </c>
      <c r="P14" s="58">
        <v>23</v>
      </c>
      <c r="Q14" s="58">
        <v>22</v>
      </c>
      <c r="R14" s="58">
        <v>21</v>
      </c>
      <c r="Z14" s="9"/>
    </row>
    <row r="15" spans="2:26" ht="55.05" customHeight="1" x14ac:dyDescent="0.3">
      <c r="B15" s="8"/>
      <c r="C15" s="13"/>
      <c r="D15" s="14"/>
      <c r="E15" s="14"/>
      <c r="F15" s="14"/>
      <c r="G15" s="14"/>
      <c r="H15" s="14"/>
      <c r="I15" s="35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5"/>
      <c r="Z15" s="9"/>
    </row>
    <row r="16" spans="2:26" ht="55.05" customHeight="1" x14ac:dyDescent="0.3">
      <c r="B16" s="8"/>
      <c r="C16" s="16"/>
      <c r="I16" s="35"/>
      <c r="Y16" s="17"/>
      <c r="Z16" s="9"/>
    </row>
    <row r="17" spans="2:26" ht="55.05" customHeight="1" thickBot="1" x14ac:dyDescent="0.35">
      <c r="B17" s="8"/>
      <c r="C17" s="16"/>
      <c r="I17" s="36"/>
      <c r="Y17" s="17"/>
      <c r="Z17" s="9"/>
    </row>
    <row r="18" spans="2:26" ht="55.05" customHeight="1" thickBot="1" x14ac:dyDescent="0.35">
      <c r="B18" s="8"/>
      <c r="C18" s="18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20"/>
      <c r="Z18" s="9"/>
    </row>
    <row r="19" spans="2:26" ht="10.050000000000001" customHeight="1" thickBot="1" x14ac:dyDescent="0.35">
      <c r="B19" s="10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2"/>
    </row>
    <row r="20" spans="2:26" ht="55.05" customHeight="1" thickTop="1" x14ac:dyDescent="0.3"/>
    <row r="21" spans="2:26" ht="55.05" customHeight="1" x14ac:dyDescent="0.3"/>
    <row r="22" spans="2:26" ht="55.05" customHeight="1" x14ac:dyDescent="0.3"/>
    <row r="23" spans="2:26" ht="55.05" customHeight="1" x14ac:dyDescent="0.3"/>
    <row r="24" spans="2:26" ht="55.05" customHeight="1" x14ac:dyDescent="0.3"/>
    <row r="25" spans="2:26" ht="55.05" customHeight="1" x14ac:dyDescent="0.3"/>
    <row r="26" spans="2:26" ht="55.05" customHeight="1" x14ac:dyDescent="0.3"/>
    <row r="27" spans="2:26" ht="55.05" customHeight="1" x14ac:dyDescent="0.3"/>
    <row r="28" spans="2:26" ht="55.05" customHeight="1" x14ac:dyDescent="0.3"/>
    <row r="29" spans="2:26" ht="55.05" customHeight="1" x14ac:dyDescent="0.3"/>
    <row r="30" spans="2:26" ht="55.05" customHeight="1" x14ac:dyDescent="0.3"/>
    <row r="31" spans="2:26" ht="55.05" customHeight="1" x14ac:dyDescent="0.3"/>
    <row r="32" spans="2:26" ht="55.05" customHeight="1" x14ac:dyDescent="0.3"/>
    <row r="33" ht="55.05" customHeight="1" x14ac:dyDescent="0.3"/>
    <row r="34" ht="55.05" customHeight="1" x14ac:dyDescent="0.3"/>
    <row r="35" ht="55.05" customHeight="1" x14ac:dyDescent="0.3"/>
    <row r="36" ht="55.05" customHeight="1" x14ac:dyDescent="0.3"/>
    <row r="37" ht="55.05" customHeight="1" x14ac:dyDescent="0.3"/>
    <row r="38" ht="55.05" customHeight="1" x14ac:dyDescent="0.3"/>
    <row r="39" ht="55.05" customHeight="1" x14ac:dyDescent="0.3"/>
    <row r="40" ht="55.05" customHeight="1" x14ac:dyDescent="0.3"/>
    <row r="41" ht="55.05" customHeight="1" x14ac:dyDescent="0.3"/>
    <row r="42" ht="55.05" customHeight="1" x14ac:dyDescent="0.3"/>
    <row r="43" ht="55.05" customHeight="1" x14ac:dyDescent="0.3"/>
    <row r="44" ht="55.05" customHeight="1" x14ac:dyDescent="0.3"/>
    <row r="45" ht="55.05" customHeight="1" x14ac:dyDescent="0.3"/>
    <row r="46" ht="55.05" customHeight="1" x14ac:dyDescent="0.3"/>
    <row r="47" ht="55.05" customHeight="1" x14ac:dyDescent="0.3"/>
    <row r="48" ht="14.4" customHeight="1" x14ac:dyDescent="0.3"/>
  </sheetData>
  <mergeCells count="10">
    <mergeCell ref="J13:L13"/>
    <mergeCell ref="M13:O13"/>
    <mergeCell ref="P13:R13"/>
    <mergeCell ref="Y10:Y12"/>
    <mergeCell ref="Y7:Y9"/>
    <mergeCell ref="E5:F5"/>
    <mergeCell ref="G5:I5"/>
    <mergeCell ref="T5:V5"/>
    <mergeCell ref="Q5:S5"/>
    <mergeCell ref="N5:P5"/>
  </mergeCells>
  <dataValidations count="4">
    <dataValidation type="list" allowBlank="1" showInputMessage="1" showErrorMessage="1" sqref="S10" xr:uid="{B260BF27-82A3-4A05-9CA8-0A6485457AC7}">
      <formula1>COLONNE_RACK</formula1>
    </dataValidation>
    <dataValidation type="list" allowBlank="1" showInputMessage="1" showErrorMessage="1" sqref="I8" xr:uid="{AD9314F9-563E-4867-B6B8-1D4F06D4A9F0}">
      <formula1>JOUR</formula1>
    </dataValidation>
    <dataValidation type="list" allowBlank="1" showInputMessage="1" showErrorMessage="1" sqref="J8" xr:uid="{4B6DD1ED-998C-4900-9068-5F7C7F5A0312}">
      <formula1>MOIS</formula1>
    </dataValidation>
    <dataValidation type="list" allowBlank="1" showInputMessage="1" showErrorMessage="1" sqref="K8" xr:uid="{033FE5E8-C365-4CC5-BF96-9BB21B02B1A3}">
      <formula1>ANNEE</formula1>
    </dataValidation>
  </dataValidations>
  <hyperlinks>
    <hyperlink ref="E5:F5" location="'1-5'!A1" display="'1-5'!A1" xr:uid="{9F823A72-E309-4B82-90E7-7F86AEF4F9A0}"/>
    <hyperlink ref="G5:I5" location="'1-5'!A1" display="'1-5'!A1" xr:uid="{1EB9B784-B6DA-4003-9D4C-5DC52DDA49E6}"/>
    <hyperlink ref="N5:P5" location="'6-14'!A1" display="'6-14'!A1" xr:uid="{906C3E7D-09E9-45F3-ACFB-D897B7D9C4CD}"/>
    <hyperlink ref="Q5:S5" location="'6-14'!A1" display="'6-14'!A1" xr:uid="{3E0B1E0D-7CB9-4724-9216-04368267C755}"/>
    <hyperlink ref="T5:V5" location="'6-14'!A1" display="'6-14'!A1" xr:uid="{C04E858E-1B69-4DC7-84FD-F46CFCD2CEF8}"/>
    <hyperlink ref="J13:L13" location="'21-29'!A1" display="'21-29'!A1" xr:uid="{2AEF60CF-7C88-43A9-8D83-F1D33FEE92A4}"/>
    <hyperlink ref="P13:R13" location="'21-29'!A1" display="'21-29'!A1" xr:uid="{4077AB95-7FF8-44AC-9BCB-A4114B44FB82}"/>
    <hyperlink ref="Y7:Y9" location="'15-20'!A1" display="'15-20'!A1" xr:uid="{1F04724C-F5F4-4FF3-A516-CA490F3BCDD9}"/>
    <hyperlink ref="Y10:Y12" location="'15-20'!A1" display="'15-20'!A1" xr:uid="{AF6C5AC3-B902-49C5-86F2-4D5236C60F08}"/>
    <hyperlink ref="M13:O13" location="'21-29'!A1" display="'21-29'!A1" xr:uid="{E78A4053-6559-4563-9DAC-82CDB43E2AE1}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2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0E11AD-3133-4740-89E7-42D22C7E33E9}">
          <x14:formula1>
            <xm:f>Données!$D$4:$D$8</xm:f>
          </x14:formula1>
          <xm:sqref>U10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042CD-DFC9-4A45-B1C3-7D1179ED9D01}">
  <dimension ref="A1:M158"/>
  <sheetViews>
    <sheetView workbookViewId="0">
      <selection activeCell="E2" sqref="E2"/>
    </sheetView>
  </sheetViews>
  <sheetFormatPr baseColWidth="10" defaultRowHeight="14.4" x14ac:dyDescent="0.3"/>
  <cols>
    <col min="1" max="1" width="17.6640625" bestFit="1" customWidth="1"/>
    <col min="2" max="2" width="13" bestFit="1" customWidth="1"/>
    <col min="5" max="5" width="11.5546875" style="21"/>
    <col min="7" max="7" width="15.109375" bestFit="1" customWidth="1"/>
    <col min="11" max="11" width="15.109375" bestFit="1" customWidth="1"/>
    <col min="13" max="13" width="12.33203125" customWidth="1"/>
  </cols>
  <sheetData>
    <row r="1" spans="1:13" x14ac:dyDescent="0.3">
      <c r="A1" t="s">
        <v>32</v>
      </c>
      <c r="B1" t="s">
        <v>10</v>
      </c>
      <c r="C1" t="s">
        <v>33</v>
      </c>
      <c r="D1" t="s">
        <v>34</v>
      </c>
      <c r="E1" s="21" t="s">
        <v>384</v>
      </c>
      <c r="F1" t="s">
        <v>520</v>
      </c>
      <c r="G1" t="s">
        <v>25</v>
      </c>
      <c r="H1" t="s">
        <v>26</v>
      </c>
      <c r="I1" t="s">
        <v>27</v>
      </c>
      <c r="J1" t="s">
        <v>28</v>
      </c>
      <c r="K1" t="s">
        <v>29</v>
      </c>
      <c r="L1" t="s">
        <v>30</v>
      </c>
      <c r="M1" t="s">
        <v>31</v>
      </c>
    </row>
    <row r="2" spans="1:13" x14ac:dyDescent="0.3">
      <c r="A2" s="60">
        <v>45658</v>
      </c>
      <c r="B2" t="s">
        <v>58</v>
      </c>
      <c r="C2" t="s">
        <v>84</v>
      </c>
      <c r="D2">
        <v>850</v>
      </c>
      <c r="E2" s="21" t="s">
        <v>94</v>
      </c>
      <c r="F2">
        <v>1100</v>
      </c>
    </row>
    <row r="3" spans="1:13" x14ac:dyDescent="0.3">
      <c r="A3" s="61"/>
      <c r="B3" t="s">
        <v>59</v>
      </c>
      <c r="D3">
        <v>200</v>
      </c>
      <c r="E3" s="21" t="s">
        <v>95</v>
      </c>
      <c r="F3">
        <v>1100</v>
      </c>
    </row>
    <row r="4" spans="1:13" x14ac:dyDescent="0.3">
      <c r="A4" s="61"/>
      <c r="B4" t="s">
        <v>60</v>
      </c>
      <c r="D4">
        <v>1000</v>
      </c>
      <c r="E4" s="21" t="s">
        <v>96</v>
      </c>
      <c r="F4">
        <v>1100</v>
      </c>
    </row>
    <row r="5" spans="1:13" x14ac:dyDescent="0.3">
      <c r="A5" s="61"/>
      <c r="B5" t="s">
        <v>61</v>
      </c>
      <c r="D5">
        <v>1100</v>
      </c>
      <c r="E5" s="21" t="s">
        <v>97</v>
      </c>
      <c r="F5">
        <v>1100</v>
      </c>
    </row>
    <row r="6" spans="1:13" x14ac:dyDescent="0.3">
      <c r="A6" s="61"/>
      <c r="B6" t="s">
        <v>62</v>
      </c>
    </row>
    <row r="7" spans="1:13" x14ac:dyDescent="0.3">
      <c r="A7" s="61"/>
      <c r="B7" t="s">
        <v>63</v>
      </c>
    </row>
    <row r="8" spans="1:13" x14ac:dyDescent="0.3">
      <c r="A8" s="61"/>
      <c r="B8" t="s">
        <v>64</v>
      </c>
    </row>
    <row r="9" spans="1:13" x14ac:dyDescent="0.3">
      <c r="A9" s="61"/>
      <c r="B9" t="s">
        <v>65</v>
      </c>
    </row>
    <row r="10" spans="1:13" x14ac:dyDescent="0.3">
      <c r="A10" s="61"/>
      <c r="B10" t="s">
        <v>66</v>
      </c>
    </row>
    <row r="11" spans="1:13" x14ac:dyDescent="0.3">
      <c r="A11" s="61"/>
      <c r="B11" t="s">
        <v>67</v>
      </c>
    </row>
    <row r="12" spans="1:13" x14ac:dyDescent="0.3">
      <c r="A12" s="61"/>
      <c r="B12" t="s">
        <v>68</v>
      </c>
    </row>
    <row r="13" spans="1:13" x14ac:dyDescent="0.3">
      <c r="A13" s="61"/>
      <c r="B13" t="s">
        <v>69</v>
      </c>
    </row>
    <row r="14" spans="1:13" x14ac:dyDescent="0.3">
      <c r="A14" s="61"/>
      <c r="B14" t="s">
        <v>70</v>
      </c>
    </row>
    <row r="15" spans="1:13" x14ac:dyDescent="0.3">
      <c r="A15" s="61"/>
      <c r="B15" t="s">
        <v>71</v>
      </c>
    </row>
    <row r="16" spans="1:13" x14ac:dyDescent="0.3">
      <c r="A16" s="61"/>
      <c r="B16" t="s">
        <v>72</v>
      </c>
    </row>
    <row r="17" spans="1:11" x14ac:dyDescent="0.3">
      <c r="A17" s="61"/>
      <c r="B17" t="s">
        <v>73</v>
      </c>
    </row>
    <row r="18" spans="1:11" x14ac:dyDescent="0.3">
      <c r="A18" s="61"/>
      <c r="B18" t="s">
        <v>74</v>
      </c>
      <c r="K18" t="str">
        <f>_xlfn.XLOOKUP(D2,Feuil1!$G$2:$G$146,Feuil1!$E$2:$E$146,"",-1)</f>
        <v/>
      </c>
    </row>
    <row r="19" spans="1:11" x14ac:dyDescent="0.3">
      <c r="A19" s="61"/>
      <c r="B19" t="s">
        <v>75</v>
      </c>
    </row>
    <row r="20" spans="1:11" x14ac:dyDescent="0.3">
      <c r="A20" s="61"/>
      <c r="B20" t="s">
        <v>76</v>
      </c>
      <c r="K20" t="str">
        <f>_xlfn.XLOOKUP("D2",Feuil1!F2:F146,Feuil1!E2:E146,"",-1)</f>
        <v>A1</v>
      </c>
    </row>
    <row r="21" spans="1:11" x14ac:dyDescent="0.3">
      <c r="A21" s="61"/>
      <c r="B21" t="s">
        <v>77</v>
      </c>
    </row>
    <row r="22" spans="1:11" x14ac:dyDescent="0.3">
      <c r="A22" s="61"/>
      <c r="B22" t="s">
        <v>78</v>
      </c>
    </row>
    <row r="23" spans="1:11" x14ac:dyDescent="0.3">
      <c r="A23" s="61"/>
      <c r="B23" t="s">
        <v>79</v>
      </c>
    </row>
    <row r="24" spans="1:11" x14ac:dyDescent="0.3">
      <c r="A24" s="61"/>
      <c r="B24" t="s">
        <v>80</v>
      </c>
    </row>
    <row r="25" spans="1:11" x14ac:dyDescent="0.3">
      <c r="A25" s="61"/>
      <c r="B25" t="s">
        <v>81</v>
      </c>
    </row>
    <row r="26" spans="1:11" x14ac:dyDescent="0.3">
      <c r="A26" s="61"/>
      <c r="B26" t="s">
        <v>82</v>
      </c>
    </row>
    <row r="27" spans="1:11" x14ac:dyDescent="0.3">
      <c r="A27" s="61"/>
      <c r="B27" t="s">
        <v>83</v>
      </c>
    </row>
    <row r="28" spans="1:11" x14ac:dyDescent="0.3">
      <c r="A28" s="61"/>
      <c r="B28" t="s">
        <v>385</v>
      </c>
    </row>
    <row r="29" spans="1:11" x14ac:dyDescent="0.3">
      <c r="A29" s="61"/>
      <c r="B29" t="s">
        <v>386</v>
      </c>
    </row>
    <row r="30" spans="1:11" x14ac:dyDescent="0.3">
      <c r="A30" s="61"/>
      <c r="B30" t="s">
        <v>387</v>
      </c>
    </row>
    <row r="31" spans="1:11" x14ac:dyDescent="0.3">
      <c r="A31" s="61"/>
      <c r="B31" t="s">
        <v>388</v>
      </c>
    </row>
    <row r="32" spans="1:11" x14ac:dyDescent="0.3">
      <c r="A32" s="61"/>
      <c r="B32" t="s">
        <v>389</v>
      </c>
    </row>
    <row r="33" spans="1:2" x14ac:dyDescent="0.3">
      <c r="A33" s="61"/>
      <c r="B33" t="s">
        <v>390</v>
      </c>
    </row>
    <row r="34" spans="1:2" x14ac:dyDescent="0.3">
      <c r="A34" s="61"/>
      <c r="B34" t="s">
        <v>391</v>
      </c>
    </row>
    <row r="35" spans="1:2" x14ac:dyDescent="0.3">
      <c r="A35" s="61"/>
      <c r="B35" t="s">
        <v>392</v>
      </c>
    </row>
    <row r="36" spans="1:2" x14ac:dyDescent="0.3">
      <c r="A36" s="61"/>
      <c r="B36" t="s">
        <v>393</v>
      </c>
    </row>
    <row r="37" spans="1:2" x14ac:dyDescent="0.3">
      <c r="A37" s="61"/>
      <c r="B37" t="s">
        <v>394</v>
      </c>
    </row>
    <row r="38" spans="1:2" x14ac:dyDescent="0.3">
      <c r="A38" s="61"/>
      <c r="B38" t="s">
        <v>395</v>
      </c>
    </row>
    <row r="39" spans="1:2" x14ac:dyDescent="0.3">
      <c r="A39" s="61"/>
      <c r="B39" t="s">
        <v>396</v>
      </c>
    </row>
    <row r="40" spans="1:2" x14ac:dyDescent="0.3">
      <c r="A40" s="61"/>
      <c r="B40" t="s">
        <v>397</v>
      </c>
    </row>
    <row r="41" spans="1:2" x14ac:dyDescent="0.3">
      <c r="A41" s="61"/>
      <c r="B41" t="s">
        <v>398</v>
      </c>
    </row>
    <row r="42" spans="1:2" x14ac:dyDescent="0.3">
      <c r="A42" s="61"/>
      <c r="B42" t="s">
        <v>399</v>
      </c>
    </row>
    <row r="43" spans="1:2" x14ac:dyDescent="0.3">
      <c r="A43" s="61"/>
      <c r="B43" t="s">
        <v>400</v>
      </c>
    </row>
    <row r="44" spans="1:2" x14ac:dyDescent="0.3">
      <c r="A44" s="61"/>
      <c r="B44" t="s">
        <v>401</v>
      </c>
    </row>
    <row r="45" spans="1:2" x14ac:dyDescent="0.3">
      <c r="A45" s="61"/>
      <c r="B45" t="s">
        <v>402</v>
      </c>
    </row>
    <row r="46" spans="1:2" x14ac:dyDescent="0.3">
      <c r="A46" s="61"/>
      <c r="B46" t="s">
        <v>403</v>
      </c>
    </row>
    <row r="47" spans="1:2" x14ac:dyDescent="0.3">
      <c r="A47" s="61"/>
      <c r="B47" t="s">
        <v>404</v>
      </c>
    </row>
    <row r="48" spans="1:2" x14ac:dyDescent="0.3">
      <c r="A48" s="61"/>
      <c r="B48" t="s">
        <v>405</v>
      </c>
    </row>
    <row r="49" spans="1:2" x14ac:dyDescent="0.3">
      <c r="A49" s="61"/>
      <c r="B49" t="s">
        <v>406</v>
      </c>
    </row>
    <row r="50" spans="1:2" x14ac:dyDescent="0.3">
      <c r="A50" s="61"/>
      <c r="B50" t="s">
        <v>407</v>
      </c>
    </row>
    <row r="51" spans="1:2" x14ac:dyDescent="0.3">
      <c r="A51" s="61"/>
      <c r="B51" t="s">
        <v>408</v>
      </c>
    </row>
    <row r="52" spans="1:2" x14ac:dyDescent="0.3">
      <c r="A52" s="61"/>
      <c r="B52" t="s">
        <v>409</v>
      </c>
    </row>
    <row r="53" spans="1:2" x14ac:dyDescent="0.3">
      <c r="A53" s="61"/>
      <c r="B53" t="s">
        <v>410</v>
      </c>
    </row>
    <row r="54" spans="1:2" x14ac:dyDescent="0.3">
      <c r="A54" s="61"/>
      <c r="B54" t="s">
        <v>411</v>
      </c>
    </row>
    <row r="55" spans="1:2" x14ac:dyDescent="0.3">
      <c r="A55" s="61"/>
      <c r="B55" t="s">
        <v>412</v>
      </c>
    </row>
    <row r="56" spans="1:2" x14ac:dyDescent="0.3">
      <c r="A56" s="61"/>
      <c r="B56" t="s">
        <v>413</v>
      </c>
    </row>
    <row r="57" spans="1:2" x14ac:dyDescent="0.3">
      <c r="A57" s="61"/>
      <c r="B57" t="s">
        <v>414</v>
      </c>
    </row>
    <row r="58" spans="1:2" x14ac:dyDescent="0.3">
      <c r="A58" s="61"/>
      <c r="B58" t="s">
        <v>415</v>
      </c>
    </row>
    <row r="59" spans="1:2" x14ac:dyDescent="0.3">
      <c r="A59" s="61"/>
      <c r="B59" t="s">
        <v>416</v>
      </c>
    </row>
    <row r="60" spans="1:2" x14ac:dyDescent="0.3">
      <c r="A60" s="61"/>
      <c r="B60" t="s">
        <v>417</v>
      </c>
    </row>
    <row r="61" spans="1:2" x14ac:dyDescent="0.3">
      <c r="A61" s="61"/>
      <c r="B61" t="s">
        <v>418</v>
      </c>
    </row>
    <row r="62" spans="1:2" x14ac:dyDescent="0.3">
      <c r="A62" s="61"/>
      <c r="B62" t="s">
        <v>419</v>
      </c>
    </row>
    <row r="63" spans="1:2" x14ac:dyDescent="0.3">
      <c r="A63" s="61"/>
      <c r="B63" t="s">
        <v>420</v>
      </c>
    </row>
    <row r="64" spans="1:2" x14ac:dyDescent="0.3">
      <c r="A64" s="61"/>
      <c r="B64" t="s">
        <v>421</v>
      </c>
    </row>
    <row r="65" spans="1:2" x14ac:dyDescent="0.3">
      <c r="A65" s="61"/>
      <c r="B65" t="s">
        <v>422</v>
      </c>
    </row>
    <row r="66" spans="1:2" x14ac:dyDescent="0.3">
      <c r="A66" s="61"/>
      <c r="B66" t="s">
        <v>423</v>
      </c>
    </row>
    <row r="67" spans="1:2" x14ac:dyDescent="0.3">
      <c r="A67" s="61"/>
      <c r="B67" t="s">
        <v>424</v>
      </c>
    </row>
    <row r="68" spans="1:2" x14ac:dyDescent="0.3">
      <c r="A68" s="61"/>
      <c r="B68" t="s">
        <v>425</v>
      </c>
    </row>
    <row r="69" spans="1:2" x14ac:dyDescent="0.3">
      <c r="A69" s="61"/>
      <c r="B69" t="s">
        <v>426</v>
      </c>
    </row>
    <row r="70" spans="1:2" x14ac:dyDescent="0.3">
      <c r="A70" s="61"/>
      <c r="B70" t="s">
        <v>427</v>
      </c>
    </row>
    <row r="71" spans="1:2" x14ac:dyDescent="0.3">
      <c r="A71" s="61"/>
      <c r="B71" t="s">
        <v>428</v>
      </c>
    </row>
    <row r="72" spans="1:2" x14ac:dyDescent="0.3">
      <c r="A72" s="61"/>
      <c r="B72" t="s">
        <v>429</v>
      </c>
    </row>
    <row r="73" spans="1:2" x14ac:dyDescent="0.3">
      <c r="A73" s="61"/>
      <c r="B73" t="s">
        <v>430</v>
      </c>
    </row>
    <row r="74" spans="1:2" x14ac:dyDescent="0.3">
      <c r="A74" s="61"/>
      <c r="B74" t="s">
        <v>431</v>
      </c>
    </row>
    <row r="75" spans="1:2" x14ac:dyDescent="0.3">
      <c r="A75" s="61"/>
      <c r="B75" t="s">
        <v>432</v>
      </c>
    </row>
    <row r="76" spans="1:2" x14ac:dyDescent="0.3">
      <c r="A76" s="61"/>
      <c r="B76" t="s">
        <v>433</v>
      </c>
    </row>
    <row r="77" spans="1:2" x14ac:dyDescent="0.3">
      <c r="A77" s="61"/>
      <c r="B77" t="s">
        <v>434</v>
      </c>
    </row>
    <row r="78" spans="1:2" x14ac:dyDescent="0.3">
      <c r="A78" s="61"/>
      <c r="B78" t="s">
        <v>435</v>
      </c>
    </row>
    <row r="79" spans="1:2" x14ac:dyDescent="0.3">
      <c r="A79" s="61"/>
      <c r="B79" t="s">
        <v>436</v>
      </c>
    </row>
    <row r="80" spans="1:2" x14ac:dyDescent="0.3">
      <c r="A80" s="61"/>
      <c r="B80" t="s">
        <v>437</v>
      </c>
    </row>
    <row r="81" spans="1:2" x14ac:dyDescent="0.3">
      <c r="A81" s="61"/>
      <c r="B81" t="s">
        <v>438</v>
      </c>
    </row>
    <row r="82" spans="1:2" x14ac:dyDescent="0.3">
      <c r="A82" s="61"/>
      <c r="B82" t="s">
        <v>439</v>
      </c>
    </row>
    <row r="83" spans="1:2" x14ac:dyDescent="0.3">
      <c r="A83" s="61"/>
      <c r="B83" t="s">
        <v>440</v>
      </c>
    </row>
    <row r="84" spans="1:2" x14ac:dyDescent="0.3">
      <c r="A84" s="61"/>
      <c r="B84" t="s">
        <v>441</v>
      </c>
    </row>
    <row r="85" spans="1:2" x14ac:dyDescent="0.3">
      <c r="A85" s="61"/>
      <c r="B85" t="s">
        <v>442</v>
      </c>
    </row>
    <row r="86" spans="1:2" x14ac:dyDescent="0.3">
      <c r="A86" s="61"/>
      <c r="B86" t="s">
        <v>443</v>
      </c>
    </row>
    <row r="87" spans="1:2" x14ac:dyDescent="0.3">
      <c r="A87" s="61"/>
      <c r="B87" t="s">
        <v>444</v>
      </c>
    </row>
    <row r="88" spans="1:2" x14ac:dyDescent="0.3">
      <c r="A88" s="61"/>
      <c r="B88" t="s">
        <v>445</v>
      </c>
    </row>
    <row r="89" spans="1:2" x14ac:dyDescent="0.3">
      <c r="A89" s="61"/>
      <c r="B89" t="s">
        <v>446</v>
      </c>
    </row>
    <row r="90" spans="1:2" x14ac:dyDescent="0.3">
      <c r="A90" s="61"/>
      <c r="B90" t="s">
        <v>447</v>
      </c>
    </row>
    <row r="91" spans="1:2" x14ac:dyDescent="0.3">
      <c r="A91" s="61"/>
      <c r="B91" t="s">
        <v>448</v>
      </c>
    </row>
    <row r="92" spans="1:2" x14ac:dyDescent="0.3">
      <c r="A92" s="61"/>
      <c r="B92" t="s">
        <v>449</v>
      </c>
    </row>
    <row r="93" spans="1:2" x14ac:dyDescent="0.3">
      <c r="A93" s="61"/>
      <c r="B93" t="s">
        <v>450</v>
      </c>
    </row>
    <row r="94" spans="1:2" x14ac:dyDescent="0.3">
      <c r="A94" s="61"/>
      <c r="B94" t="s">
        <v>451</v>
      </c>
    </row>
    <row r="95" spans="1:2" x14ac:dyDescent="0.3">
      <c r="A95" s="61"/>
      <c r="B95" t="s">
        <v>452</v>
      </c>
    </row>
    <row r="96" spans="1:2" x14ac:dyDescent="0.3">
      <c r="A96" s="61"/>
      <c r="B96" t="s">
        <v>453</v>
      </c>
    </row>
    <row r="97" spans="1:2" x14ac:dyDescent="0.3">
      <c r="A97" s="61"/>
      <c r="B97" t="s">
        <v>454</v>
      </c>
    </row>
    <row r="98" spans="1:2" x14ac:dyDescent="0.3">
      <c r="A98" s="61"/>
      <c r="B98" t="s">
        <v>455</v>
      </c>
    </row>
    <row r="99" spans="1:2" x14ac:dyDescent="0.3">
      <c r="A99" s="61"/>
      <c r="B99" t="s">
        <v>456</v>
      </c>
    </row>
    <row r="100" spans="1:2" x14ac:dyDescent="0.3">
      <c r="A100" s="61"/>
      <c r="B100" t="s">
        <v>457</v>
      </c>
    </row>
    <row r="101" spans="1:2" x14ac:dyDescent="0.3">
      <c r="A101" s="61"/>
      <c r="B101" t="s">
        <v>458</v>
      </c>
    </row>
    <row r="102" spans="1:2" x14ac:dyDescent="0.3">
      <c r="A102" s="61"/>
      <c r="B102" t="s">
        <v>459</v>
      </c>
    </row>
    <row r="103" spans="1:2" x14ac:dyDescent="0.3">
      <c r="A103" s="61"/>
      <c r="B103" t="s">
        <v>460</v>
      </c>
    </row>
    <row r="104" spans="1:2" x14ac:dyDescent="0.3">
      <c r="A104" s="61"/>
      <c r="B104" t="s">
        <v>461</v>
      </c>
    </row>
    <row r="105" spans="1:2" x14ac:dyDescent="0.3">
      <c r="A105" s="61"/>
      <c r="B105" t="s">
        <v>462</v>
      </c>
    </row>
    <row r="106" spans="1:2" x14ac:dyDescent="0.3">
      <c r="A106" s="61"/>
      <c r="B106" t="s">
        <v>463</v>
      </c>
    </row>
    <row r="107" spans="1:2" x14ac:dyDescent="0.3">
      <c r="A107" s="61"/>
      <c r="B107" t="s">
        <v>464</v>
      </c>
    </row>
    <row r="108" spans="1:2" x14ac:dyDescent="0.3">
      <c r="A108" s="61"/>
      <c r="B108" t="s">
        <v>465</v>
      </c>
    </row>
    <row r="109" spans="1:2" x14ac:dyDescent="0.3">
      <c r="A109" s="61"/>
      <c r="B109" t="s">
        <v>466</v>
      </c>
    </row>
    <row r="110" spans="1:2" x14ac:dyDescent="0.3">
      <c r="A110" s="61"/>
      <c r="B110" t="s">
        <v>467</v>
      </c>
    </row>
    <row r="111" spans="1:2" x14ac:dyDescent="0.3">
      <c r="A111" s="61"/>
      <c r="B111" t="s">
        <v>468</v>
      </c>
    </row>
    <row r="112" spans="1:2" x14ac:dyDescent="0.3">
      <c r="A112" s="61"/>
      <c r="B112" t="s">
        <v>469</v>
      </c>
    </row>
    <row r="113" spans="1:2" x14ac:dyDescent="0.3">
      <c r="A113" s="61"/>
      <c r="B113" t="s">
        <v>470</v>
      </c>
    </row>
    <row r="114" spans="1:2" x14ac:dyDescent="0.3">
      <c r="A114" s="61"/>
      <c r="B114" t="s">
        <v>471</v>
      </c>
    </row>
    <row r="115" spans="1:2" x14ac:dyDescent="0.3">
      <c r="A115" s="61"/>
      <c r="B115" t="s">
        <v>472</v>
      </c>
    </row>
    <row r="116" spans="1:2" x14ac:dyDescent="0.3">
      <c r="A116" s="61"/>
      <c r="B116" t="s">
        <v>473</v>
      </c>
    </row>
    <row r="117" spans="1:2" x14ac:dyDescent="0.3">
      <c r="A117" s="61"/>
      <c r="B117" t="s">
        <v>474</v>
      </c>
    </row>
    <row r="118" spans="1:2" x14ac:dyDescent="0.3">
      <c r="A118" s="61"/>
      <c r="B118" t="s">
        <v>475</v>
      </c>
    </row>
    <row r="119" spans="1:2" x14ac:dyDescent="0.3">
      <c r="A119" s="61"/>
      <c r="B119" t="s">
        <v>476</v>
      </c>
    </row>
    <row r="120" spans="1:2" x14ac:dyDescent="0.3">
      <c r="A120" s="61"/>
      <c r="B120" t="s">
        <v>477</v>
      </c>
    </row>
    <row r="121" spans="1:2" x14ac:dyDescent="0.3">
      <c r="A121" s="61"/>
      <c r="B121" t="s">
        <v>478</v>
      </c>
    </row>
    <row r="122" spans="1:2" x14ac:dyDescent="0.3">
      <c r="A122" s="61"/>
      <c r="B122" t="s">
        <v>479</v>
      </c>
    </row>
    <row r="123" spans="1:2" x14ac:dyDescent="0.3">
      <c r="A123" s="61"/>
      <c r="B123" t="s">
        <v>480</v>
      </c>
    </row>
    <row r="124" spans="1:2" x14ac:dyDescent="0.3">
      <c r="A124" s="61"/>
      <c r="B124" t="s">
        <v>481</v>
      </c>
    </row>
    <row r="125" spans="1:2" x14ac:dyDescent="0.3">
      <c r="A125" s="61"/>
      <c r="B125" t="s">
        <v>482</v>
      </c>
    </row>
    <row r="126" spans="1:2" x14ac:dyDescent="0.3">
      <c r="A126" s="61"/>
      <c r="B126" t="s">
        <v>483</v>
      </c>
    </row>
    <row r="127" spans="1:2" x14ac:dyDescent="0.3">
      <c r="A127" s="61"/>
      <c r="B127" t="s">
        <v>484</v>
      </c>
    </row>
    <row r="128" spans="1:2" x14ac:dyDescent="0.3">
      <c r="A128" s="61"/>
      <c r="B128" t="s">
        <v>485</v>
      </c>
    </row>
    <row r="129" spans="1:2" x14ac:dyDescent="0.3">
      <c r="A129" s="61"/>
      <c r="B129" t="s">
        <v>486</v>
      </c>
    </row>
    <row r="130" spans="1:2" x14ac:dyDescent="0.3">
      <c r="A130" s="61"/>
      <c r="B130" t="s">
        <v>487</v>
      </c>
    </row>
    <row r="131" spans="1:2" x14ac:dyDescent="0.3">
      <c r="A131" s="61"/>
      <c r="B131" t="s">
        <v>488</v>
      </c>
    </row>
    <row r="132" spans="1:2" x14ac:dyDescent="0.3">
      <c r="A132" s="61"/>
      <c r="B132" t="s">
        <v>489</v>
      </c>
    </row>
    <row r="133" spans="1:2" x14ac:dyDescent="0.3">
      <c r="A133" s="61"/>
      <c r="B133" t="s">
        <v>490</v>
      </c>
    </row>
    <row r="134" spans="1:2" x14ac:dyDescent="0.3">
      <c r="A134" s="61"/>
      <c r="B134" t="s">
        <v>491</v>
      </c>
    </row>
    <row r="135" spans="1:2" x14ac:dyDescent="0.3">
      <c r="A135" s="61"/>
      <c r="B135" t="s">
        <v>492</v>
      </c>
    </row>
    <row r="136" spans="1:2" x14ac:dyDescent="0.3">
      <c r="A136" s="61"/>
      <c r="B136" t="s">
        <v>493</v>
      </c>
    </row>
    <row r="137" spans="1:2" x14ac:dyDescent="0.3">
      <c r="A137" s="61"/>
      <c r="B137" t="s">
        <v>494</v>
      </c>
    </row>
    <row r="138" spans="1:2" x14ac:dyDescent="0.3">
      <c r="A138" s="61"/>
      <c r="B138" t="s">
        <v>495</v>
      </c>
    </row>
    <row r="139" spans="1:2" x14ac:dyDescent="0.3">
      <c r="A139" s="61"/>
      <c r="B139" t="s">
        <v>496</v>
      </c>
    </row>
    <row r="140" spans="1:2" x14ac:dyDescent="0.3">
      <c r="A140" s="61"/>
      <c r="B140" t="s">
        <v>497</v>
      </c>
    </row>
    <row r="141" spans="1:2" x14ac:dyDescent="0.3">
      <c r="A141" s="61"/>
      <c r="B141" t="s">
        <v>498</v>
      </c>
    </row>
    <row r="142" spans="1:2" x14ac:dyDescent="0.3">
      <c r="A142" s="61"/>
      <c r="B142" t="s">
        <v>499</v>
      </c>
    </row>
    <row r="143" spans="1:2" x14ac:dyDescent="0.3">
      <c r="A143" s="61"/>
      <c r="B143" t="s">
        <v>500</v>
      </c>
    </row>
    <row r="144" spans="1:2" x14ac:dyDescent="0.3">
      <c r="A144" s="61"/>
      <c r="B144" t="s">
        <v>501</v>
      </c>
    </row>
    <row r="145" spans="1:2" x14ac:dyDescent="0.3">
      <c r="A145" s="61"/>
      <c r="B145" t="s">
        <v>502</v>
      </c>
    </row>
    <row r="146" spans="1:2" x14ac:dyDescent="0.3">
      <c r="A146" s="61"/>
      <c r="B146" t="s">
        <v>503</v>
      </c>
    </row>
    <row r="147" spans="1:2" x14ac:dyDescent="0.3">
      <c r="A147" s="61"/>
      <c r="B147" t="s">
        <v>504</v>
      </c>
    </row>
    <row r="148" spans="1:2" x14ac:dyDescent="0.3">
      <c r="A148" s="61"/>
      <c r="B148" t="s">
        <v>505</v>
      </c>
    </row>
    <row r="149" spans="1:2" x14ac:dyDescent="0.3">
      <c r="A149" s="61"/>
      <c r="B149" t="s">
        <v>506</v>
      </c>
    </row>
    <row r="150" spans="1:2" x14ac:dyDescent="0.3">
      <c r="A150" s="61"/>
      <c r="B150" t="s">
        <v>507</v>
      </c>
    </row>
    <row r="151" spans="1:2" x14ac:dyDescent="0.3">
      <c r="A151" s="61"/>
      <c r="B151" t="s">
        <v>508</v>
      </c>
    </row>
    <row r="152" spans="1:2" x14ac:dyDescent="0.3">
      <c r="A152" s="61"/>
      <c r="B152" t="s">
        <v>509</v>
      </c>
    </row>
    <row r="153" spans="1:2" x14ac:dyDescent="0.3">
      <c r="A153" s="61"/>
      <c r="B153" t="s">
        <v>510</v>
      </c>
    </row>
    <row r="154" spans="1:2" x14ac:dyDescent="0.3">
      <c r="A154" s="61"/>
      <c r="B154" t="s">
        <v>511</v>
      </c>
    </row>
    <row r="155" spans="1:2" x14ac:dyDescent="0.3">
      <c r="A155" s="61"/>
      <c r="B155" t="s">
        <v>512</v>
      </c>
    </row>
    <row r="156" spans="1:2" x14ac:dyDescent="0.3">
      <c r="A156" s="61"/>
      <c r="B156" t="s">
        <v>513</v>
      </c>
    </row>
    <row r="157" spans="1:2" x14ac:dyDescent="0.3">
      <c r="A157" s="61"/>
      <c r="B157" t="s">
        <v>514</v>
      </c>
    </row>
    <row r="158" spans="1:2" x14ac:dyDescent="0.3">
      <c r="A158" s="61"/>
      <c r="B158" t="s">
        <v>515</v>
      </c>
    </row>
  </sheetData>
  <phoneticPr fontId="10" type="noConversion"/>
  <dataValidations count="3">
    <dataValidation type="list" allowBlank="1" showInputMessage="1" showErrorMessage="1" sqref="I2:I158" xr:uid="{BCB3B910-17BF-46D6-96E0-22CC2F13F96A}">
      <formula1>ETAGE</formula1>
    </dataValidation>
    <dataValidation type="date" allowBlank="1" showInputMessage="1" showErrorMessage="1" sqref="A2:A158" xr:uid="{B266A7A0-2D24-418E-AAE0-9F116C129A9F}">
      <formula1>45658</formula1>
      <formula2>46022</formula2>
    </dataValidation>
    <dataValidation type="list" allowBlank="1" showInputMessage="1" showErrorMessage="1" sqref="H3" xr:uid="{3612FB0D-D270-414B-9216-5EAA4098391F}">
      <formula1>INDIRECT($E3)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5D799D23-91BE-47AE-B117-EFB5CD9B20D4}">
          <x14:formula1>
            <xm:f>_xlfn.XLOOKUP(E3,Données!$L$12:$U$12,Données!$L$11:$U$11,,1)</xm:f>
          </x14:formula1>
          <xm:sqref>F3</xm:sqref>
        </x14:dataValidation>
        <x14:dataValidation type="list" allowBlank="1" showInputMessage="1" showErrorMessage="1" xr:uid="{ABDE2548-5CBD-478F-B8EF-1BEEC4C3F44E}">
          <x14:formula1>
            <xm:f>_xlfn.XLOOKUP("D2",Feuil1!$F$2:$F$146,Feuil1!$E$2:$E$146,"",-1)</xm:f>
          </x14:formula1>
          <xm:sqref>E2:E5</xm:sqref>
        </x14:dataValidation>
        <x14:dataValidation type="list" showInputMessage="1" showErrorMessage="1" xr:uid="{6FD9D0DC-26B7-426D-8CD1-41FB555D04B9}">
          <x14:formula1>
            <xm:f>_xlfn.XLOOKUP(D6,Feuil1!#REF!,Feuil1!#REF!,,-1)</xm:f>
          </x14:formula1>
          <xm:sqref>E6:E158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2F26C8-0825-4F85-B2B1-4F5C4DF8D924}">
  <dimension ref="B1:G146"/>
  <sheetViews>
    <sheetView workbookViewId="0">
      <selection activeCell="N13" sqref="N13"/>
    </sheetView>
  </sheetViews>
  <sheetFormatPr baseColWidth="10" defaultRowHeight="14.4" x14ac:dyDescent="0.3"/>
  <cols>
    <col min="2" max="2" width="11.5546875" style="21"/>
    <col min="3" max="3" width="12.33203125" style="21" bestFit="1" customWidth="1"/>
    <col min="4" max="4" width="16" style="21" bestFit="1" customWidth="1"/>
    <col min="5" max="5" width="22.5546875" style="21" bestFit="1" customWidth="1"/>
    <col min="6" max="6" width="12.33203125" style="21" bestFit="1" customWidth="1"/>
    <col min="7" max="7" width="21.77734375" style="21" bestFit="1" customWidth="1"/>
  </cols>
  <sheetData>
    <row r="1" spans="2:7" s="79" customFormat="1" ht="21" x14ac:dyDescent="0.4">
      <c r="B1" s="81" t="s">
        <v>516</v>
      </c>
      <c r="C1" s="81" t="s">
        <v>36</v>
      </c>
      <c r="D1" s="81" t="s">
        <v>35</v>
      </c>
      <c r="E1" s="81" t="s">
        <v>384</v>
      </c>
      <c r="F1" s="81" t="s">
        <v>34</v>
      </c>
      <c r="G1" s="111" t="s">
        <v>518</v>
      </c>
    </row>
    <row r="2" spans="2:7" x14ac:dyDescent="0.3">
      <c r="B2" s="21" t="s">
        <v>48</v>
      </c>
      <c r="C2" s="21" t="s">
        <v>89</v>
      </c>
      <c r="D2" s="21">
        <v>1</v>
      </c>
      <c r="E2" s="21" t="s">
        <v>94</v>
      </c>
      <c r="F2" s="21">
        <v>0</v>
      </c>
      <c r="G2" s="65" t="s">
        <v>519</v>
      </c>
    </row>
    <row r="3" spans="2:7" x14ac:dyDescent="0.3">
      <c r="B3" s="21" t="s">
        <v>48</v>
      </c>
      <c r="C3" s="21" t="s">
        <v>89</v>
      </c>
      <c r="D3" s="21">
        <v>2</v>
      </c>
      <c r="E3" s="21" t="s">
        <v>95</v>
      </c>
      <c r="F3" s="21">
        <v>0</v>
      </c>
      <c r="G3" s="65" t="s">
        <v>519</v>
      </c>
    </row>
    <row r="4" spans="2:7" x14ac:dyDescent="0.3">
      <c r="B4" s="21" t="s">
        <v>48</v>
      </c>
      <c r="C4" s="21" t="s">
        <v>90</v>
      </c>
      <c r="D4" s="21">
        <v>1</v>
      </c>
      <c r="E4" s="21" t="s">
        <v>123</v>
      </c>
      <c r="F4" s="21">
        <v>0</v>
      </c>
      <c r="G4" s="65" t="s">
        <v>519</v>
      </c>
    </row>
    <row r="5" spans="2:7" x14ac:dyDescent="0.3">
      <c r="B5" s="21" t="s">
        <v>48</v>
      </c>
      <c r="C5" s="21" t="s">
        <v>90</v>
      </c>
      <c r="D5" s="21">
        <v>2</v>
      </c>
      <c r="E5" s="21" t="s">
        <v>124</v>
      </c>
      <c r="F5" s="21">
        <v>0</v>
      </c>
      <c r="G5" s="65" t="s">
        <v>519</v>
      </c>
    </row>
    <row r="6" spans="2:7" x14ac:dyDescent="0.3">
      <c r="B6" s="21" t="s">
        <v>48</v>
      </c>
      <c r="C6" s="21" t="s">
        <v>91</v>
      </c>
      <c r="D6" s="21">
        <v>1</v>
      </c>
      <c r="E6" s="21" t="s">
        <v>152</v>
      </c>
      <c r="F6" s="21">
        <v>0</v>
      </c>
      <c r="G6" s="65" t="s">
        <v>519</v>
      </c>
    </row>
    <row r="7" spans="2:7" x14ac:dyDescent="0.3">
      <c r="B7" s="21" t="s">
        <v>48</v>
      </c>
      <c r="C7" s="21" t="s">
        <v>91</v>
      </c>
      <c r="D7" s="21">
        <v>2</v>
      </c>
      <c r="E7" s="21" t="s">
        <v>153</v>
      </c>
      <c r="F7" s="21">
        <v>0</v>
      </c>
      <c r="G7" s="65" t="s">
        <v>519</v>
      </c>
    </row>
    <row r="8" spans="2:7" x14ac:dyDescent="0.3">
      <c r="B8" s="21" t="s">
        <v>48</v>
      </c>
      <c r="C8" s="21" t="s">
        <v>92</v>
      </c>
      <c r="D8" s="21">
        <v>1</v>
      </c>
      <c r="E8" s="21" t="s">
        <v>181</v>
      </c>
      <c r="F8" s="21">
        <v>0</v>
      </c>
      <c r="G8" s="65" t="s">
        <v>519</v>
      </c>
    </row>
    <row r="9" spans="2:7" x14ac:dyDescent="0.3">
      <c r="B9" s="21" t="s">
        <v>48</v>
      </c>
      <c r="C9" s="21" t="s">
        <v>92</v>
      </c>
      <c r="D9" s="21">
        <v>2</v>
      </c>
      <c r="E9" s="21" t="s">
        <v>182</v>
      </c>
      <c r="F9" s="21">
        <v>0</v>
      </c>
      <c r="G9" s="65" t="s">
        <v>519</v>
      </c>
    </row>
    <row r="10" spans="2:7" x14ac:dyDescent="0.3">
      <c r="B10" s="21" t="s">
        <v>48</v>
      </c>
      <c r="C10" s="21" t="s">
        <v>93</v>
      </c>
      <c r="D10" s="21">
        <v>1</v>
      </c>
      <c r="E10" s="21" t="s">
        <v>210</v>
      </c>
      <c r="F10" s="21">
        <v>0</v>
      </c>
      <c r="G10" s="65" t="s">
        <v>519</v>
      </c>
    </row>
    <row r="11" spans="2:7" x14ac:dyDescent="0.3">
      <c r="B11" s="21" t="s">
        <v>48</v>
      </c>
      <c r="C11" s="21" t="s">
        <v>93</v>
      </c>
      <c r="D11" s="21">
        <v>2</v>
      </c>
      <c r="E11" s="21" t="s">
        <v>211</v>
      </c>
      <c r="F11" s="21">
        <v>0</v>
      </c>
      <c r="G11" s="21" t="s">
        <v>519</v>
      </c>
    </row>
    <row r="12" spans="2:7" x14ac:dyDescent="0.3">
      <c r="B12" s="21" t="s">
        <v>52</v>
      </c>
      <c r="C12" s="21" t="s">
        <v>89</v>
      </c>
      <c r="D12" s="21">
        <v>12</v>
      </c>
      <c r="E12" s="21" t="s">
        <v>105</v>
      </c>
      <c r="F12" s="21">
        <v>0</v>
      </c>
      <c r="G12" s="21" t="s">
        <v>519</v>
      </c>
    </row>
    <row r="13" spans="2:7" x14ac:dyDescent="0.3">
      <c r="B13" s="21" t="s">
        <v>52</v>
      </c>
      <c r="C13" s="21" t="s">
        <v>89</v>
      </c>
      <c r="D13" s="21">
        <v>13</v>
      </c>
      <c r="E13" s="21" t="s">
        <v>106</v>
      </c>
      <c r="F13" s="21">
        <v>0</v>
      </c>
      <c r="G13" s="21" t="s">
        <v>519</v>
      </c>
    </row>
    <row r="14" spans="2:7" x14ac:dyDescent="0.3">
      <c r="B14" s="21" t="s">
        <v>52</v>
      </c>
      <c r="C14" s="21" t="s">
        <v>89</v>
      </c>
      <c r="D14" s="21">
        <v>14</v>
      </c>
      <c r="E14" s="21" t="s">
        <v>107</v>
      </c>
      <c r="F14" s="21">
        <v>0</v>
      </c>
      <c r="G14" s="21" t="s">
        <v>519</v>
      </c>
    </row>
    <row r="15" spans="2:7" x14ac:dyDescent="0.3">
      <c r="B15" s="21" t="s">
        <v>52</v>
      </c>
      <c r="C15" s="21" t="s">
        <v>90</v>
      </c>
      <c r="D15" s="21">
        <v>12</v>
      </c>
      <c r="E15" s="21" t="s">
        <v>134</v>
      </c>
      <c r="F15" s="21">
        <v>0</v>
      </c>
      <c r="G15" s="21" t="s">
        <v>519</v>
      </c>
    </row>
    <row r="16" spans="2:7" x14ac:dyDescent="0.3">
      <c r="B16" s="21" t="s">
        <v>52</v>
      </c>
      <c r="C16" s="21" t="s">
        <v>90</v>
      </c>
      <c r="D16" s="21">
        <v>13</v>
      </c>
      <c r="E16" s="21" t="s">
        <v>135</v>
      </c>
      <c r="F16" s="21">
        <v>0</v>
      </c>
      <c r="G16" s="21" t="s">
        <v>519</v>
      </c>
    </row>
    <row r="17" spans="2:7" x14ac:dyDescent="0.3">
      <c r="B17" s="21" t="s">
        <v>52</v>
      </c>
      <c r="C17" s="21" t="s">
        <v>90</v>
      </c>
      <c r="D17" s="21">
        <v>14</v>
      </c>
      <c r="E17" s="21" t="s">
        <v>136</v>
      </c>
      <c r="F17" s="21">
        <v>0</v>
      </c>
      <c r="G17" s="21" t="s">
        <v>519</v>
      </c>
    </row>
    <row r="18" spans="2:7" x14ac:dyDescent="0.3">
      <c r="B18" s="21" t="s">
        <v>52</v>
      </c>
      <c r="C18" s="21" t="s">
        <v>91</v>
      </c>
      <c r="D18" s="21">
        <v>12</v>
      </c>
      <c r="E18" s="21" t="s">
        <v>163</v>
      </c>
      <c r="F18" s="21">
        <v>0</v>
      </c>
      <c r="G18" s="21" t="s">
        <v>519</v>
      </c>
    </row>
    <row r="19" spans="2:7" x14ac:dyDescent="0.3">
      <c r="B19" s="21" t="s">
        <v>52</v>
      </c>
      <c r="C19" s="21" t="s">
        <v>91</v>
      </c>
      <c r="D19" s="21">
        <v>13</v>
      </c>
      <c r="E19" s="21" t="s">
        <v>164</v>
      </c>
      <c r="F19" s="21">
        <v>0</v>
      </c>
      <c r="G19" s="21" t="s">
        <v>519</v>
      </c>
    </row>
    <row r="20" spans="2:7" x14ac:dyDescent="0.3">
      <c r="B20" s="21" t="s">
        <v>52</v>
      </c>
      <c r="C20" s="21" t="s">
        <v>91</v>
      </c>
      <c r="D20" s="21">
        <v>14</v>
      </c>
      <c r="E20" s="21" t="s">
        <v>165</v>
      </c>
      <c r="F20" s="21">
        <v>0</v>
      </c>
      <c r="G20" s="21" t="s">
        <v>519</v>
      </c>
    </row>
    <row r="21" spans="2:7" x14ac:dyDescent="0.3">
      <c r="B21" s="21" t="s">
        <v>52</v>
      </c>
      <c r="C21" s="21" t="s">
        <v>92</v>
      </c>
      <c r="D21" s="21">
        <v>12</v>
      </c>
      <c r="E21" s="21" t="s">
        <v>192</v>
      </c>
      <c r="F21" s="21">
        <v>0</v>
      </c>
      <c r="G21" s="21" t="s">
        <v>519</v>
      </c>
    </row>
    <row r="22" spans="2:7" x14ac:dyDescent="0.3">
      <c r="B22" s="21" t="s">
        <v>52</v>
      </c>
      <c r="C22" s="21" t="s">
        <v>92</v>
      </c>
      <c r="D22" s="21">
        <v>13</v>
      </c>
      <c r="E22" s="21" t="s">
        <v>193</v>
      </c>
      <c r="F22" s="21">
        <v>0</v>
      </c>
      <c r="G22" s="21" t="s">
        <v>519</v>
      </c>
    </row>
    <row r="23" spans="2:7" x14ac:dyDescent="0.3">
      <c r="B23" s="21" t="s">
        <v>52</v>
      </c>
      <c r="C23" s="21" t="s">
        <v>92</v>
      </c>
      <c r="D23" s="21">
        <v>14</v>
      </c>
      <c r="E23" s="21" t="s">
        <v>194</v>
      </c>
      <c r="F23" s="21">
        <v>0</v>
      </c>
      <c r="G23" s="21" t="s">
        <v>519</v>
      </c>
    </row>
    <row r="24" spans="2:7" x14ac:dyDescent="0.3">
      <c r="B24" s="21" t="s">
        <v>52</v>
      </c>
      <c r="C24" s="21" t="s">
        <v>93</v>
      </c>
      <c r="D24" s="21">
        <v>12</v>
      </c>
      <c r="E24" s="21" t="s">
        <v>221</v>
      </c>
      <c r="F24" s="21">
        <v>0</v>
      </c>
      <c r="G24" s="21" t="s">
        <v>519</v>
      </c>
    </row>
    <row r="25" spans="2:7" x14ac:dyDescent="0.3">
      <c r="B25" s="21" t="s">
        <v>52</v>
      </c>
      <c r="C25" s="21" t="s">
        <v>93</v>
      </c>
      <c r="D25" s="21">
        <v>13</v>
      </c>
      <c r="E25" s="21" t="s">
        <v>222</v>
      </c>
      <c r="F25" s="21">
        <v>0</v>
      </c>
      <c r="G25" s="21" t="s">
        <v>519</v>
      </c>
    </row>
    <row r="26" spans="2:7" x14ac:dyDescent="0.3">
      <c r="B26" s="21" t="s">
        <v>52</v>
      </c>
      <c r="C26" s="21" t="s">
        <v>93</v>
      </c>
      <c r="D26" s="21">
        <v>14</v>
      </c>
      <c r="E26" s="21" t="s">
        <v>223</v>
      </c>
      <c r="F26" s="21">
        <v>0</v>
      </c>
      <c r="G26" s="21" t="s">
        <v>519</v>
      </c>
    </row>
    <row r="27" spans="2:7" x14ac:dyDescent="0.3">
      <c r="B27" s="21" t="s">
        <v>53</v>
      </c>
      <c r="C27" s="21" t="s">
        <v>89</v>
      </c>
      <c r="D27" s="21">
        <v>15</v>
      </c>
      <c r="E27" s="21" t="s">
        <v>108</v>
      </c>
      <c r="F27" s="21">
        <v>0</v>
      </c>
      <c r="G27" s="21" t="s">
        <v>519</v>
      </c>
    </row>
    <row r="28" spans="2:7" x14ac:dyDescent="0.3">
      <c r="B28" s="21" t="s">
        <v>53</v>
      </c>
      <c r="C28" s="21" t="s">
        <v>89</v>
      </c>
      <c r="D28" s="21">
        <v>16</v>
      </c>
      <c r="E28" s="21" t="s">
        <v>109</v>
      </c>
      <c r="F28" s="21">
        <v>0</v>
      </c>
      <c r="G28" s="21" t="s">
        <v>519</v>
      </c>
    </row>
    <row r="29" spans="2:7" x14ac:dyDescent="0.3">
      <c r="B29" s="21" t="s">
        <v>53</v>
      </c>
      <c r="C29" s="21" t="s">
        <v>89</v>
      </c>
      <c r="D29" s="21">
        <v>17</v>
      </c>
      <c r="E29" s="21" t="s">
        <v>110</v>
      </c>
      <c r="F29" s="21">
        <v>0</v>
      </c>
      <c r="G29" s="21" t="s">
        <v>519</v>
      </c>
    </row>
    <row r="30" spans="2:7" x14ac:dyDescent="0.3">
      <c r="B30" s="21" t="s">
        <v>53</v>
      </c>
      <c r="C30" s="21" t="s">
        <v>90</v>
      </c>
      <c r="D30" s="21">
        <v>15</v>
      </c>
      <c r="E30" s="21" t="s">
        <v>137</v>
      </c>
      <c r="F30" s="21">
        <v>0</v>
      </c>
      <c r="G30" s="21" t="s">
        <v>519</v>
      </c>
    </row>
    <row r="31" spans="2:7" x14ac:dyDescent="0.3">
      <c r="B31" s="21" t="s">
        <v>53</v>
      </c>
      <c r="C31" s="21" t="s">
        <v>90</v>
      </c>
      <c r="D31" s="21">
        <v>16</v>
      </c>
      <c r="E31" s="21" t="s">
        <v>138</v>
      </c>
      <c r="F31" s="21">
        <v>0</v>
      </c>
      <c r="G31" s="21" t="s">
        <v>519</v>
      </c>
    </row>
    <row r="32" spans="2:7" x14ac:dyDescent="0.3">
      <c r="B32" s="21" t="s">
        <v>53</v>
      </c>
      <c r="C32" s="21" t="s">
        <v>90</v>
      </c>
      <c r="D32" s="21">
        <v>17</v>
      </c>
      <c r="E32" s="21" t="s">
        <v>139</v>
      </c>
      <c r="F32" s="21">
        <v>0</v>
      </c>
      <c r="G32" s="21" t="s">
        <v>519</v>
      </c>
    </row>
    <row r="33" spans="2:7" x14ac:dyDescent="0.3">
      <c r="B33" s="21" t="s">
        <v>53</v>
      </c>
      <c r="C33" s="21" t="s">
        <v>91</v>
      </c>
      <c r="D33" s="21">
        <v>15</v>
      </c>
      <c r="E33" s="21" t="s">
        <v>166</v>
      </c>
      <c r="F33" s="21">
        <v>0</v>
      </c>
      <c r="G33" s="21" t="s">
        <v>519</v>
      </c>
    </row>
    <row r="34" spans="2:7" x14ac:dyDescent="0.3">
      <c r="B34" s="21" t="s">
        <v>53</v>
      </c>
      <c r="C34" s="21" t="s">
        <v>91</v>
      </c>
      <c r="D34" s="21">
        <v>16</v>
      </c>
      <c r="E34" s="21" t="s">
        <v>167</v>
      </c>
      <c r="F34" s="21">
        <v>0</v>
      </c>
      <c r="G34" s="21" t="s">
        <v>519</v>
      </c>
    </row>
    <row r="35" spans="2:7" x14ac:dyDescent="0.3">
      <c r="B35" s="21" t="s">
        <v>53</v>
      </c>
      <c r="C35" s="21" t="s">
        <v>91</v>
      </c>
      <c r="D35" s="21">
        <v>17</v>
      </c>
      <c r="E35" s="21" t="s">
        <v>168</v>
      </c>
      <c r="F35" s="21">
        <v>0</v>
      </c>
      <c r="G35" s="21" t="s">
        <v>519</v>
      </c>
    </row>
    <row r="36" spans="2:7" x14ac:dyDescent="0.3">
      <c r="B36" s="21" t="s">
        <v>53</v>
      </c>
      <c r="C36" s="21" t="s">
        <v>92</v>
      </c>
      <c r="D36" s="21">
        <v>15</v>
      </c>
      <c r="E36" s="21" t="s">
        <v>195</v>
      </c>
      <c r="F36" s="21">
        <v>0</v>
      </c>
      <c r="G36" s="21" t="s">
        <v>519</v>
      </c>
    </row>
    <row r="37" spans="2:7" x14ac:dyDescent="0.3">
      <c r="B37" s="21" t="s">
        <v>53</v>
      </c>
      <c r="C37" s="21" t="s">
        <v>92</v>
      </c>
      <c r="D37" s="21">
        <v>16</v>
      </c>
      <c r="E37" s="21" t="s">
        <v>196</v>
      </c>
      <c r="F37" s="21">
        <v>0</v>
      </c>
      <c r="G37" s="21" t="s">
        <v>519</v>
      </c>
    </row>
    <row r="38" spans="2:7" x14ac:dyDescent="0.3">
      <c r="B38" s="21" t="s">
        <v>53</v>
      </c>
      <c r="C38" s="21" t="s">
        <v>92</v>
      </c>
      <c r="D38" s="21">
        <v>17</v>
      </c>
      <c r="E38" s="21" t="s">
        <v>197</v>
      </c>
      <c r="F38" s="21">
        <v>0</v>
      </c>
      <c r="G38" s="21" t="s">
        <v>519</v>
      </c>
    </row>
    <row r="39" spans="2:7" x14ac:dyDescent="0.3">
      <c r="B39" s="21" t="s">
        <v>53</v>
      </c>
      <c r="C39" s="21" t="s">
        <v>93</v>
      </c>
      <c r="D39" s="21">
        <v>15</v>
      </c>
      <c r="E39" s="21" t="s">
        <v>224</v>
      </c>
      <c r="F39" s="21">
        <v>0</v>
      </c>
      <c r="G39" s="21" t="s">
        <v>519</v>
      </c>
    </row>
    <row r="40" spans="2:7" x14ac:dyDescent="0.3">
      <c r="B40" s="21" t="s">
        <v>53</v>
      </c>
      <c r="C40" s="21" t="s">
        <v>93</v>
      </c>
      <c r="D40" s="21">
        <v>16</v>
      </c>
      <c r="E40" s="21" t="s">
        <v>225</v>
      </c>
      <c r="F40" s="21">
        <v>0</v>
      </c>
      <c r="G40" s="21" t="s">
        <v>519</v>
      </c>
    </row>
    <row r="41" spans="2:7" x14ac:dyDescent="0.3">
      <c r="B41" s="21" t="s">
        <v>53</v>
      </c>
      <c r="C41" s="21" t="s">
        <v>93</v>
      </c>
      <c r="D41" s="21">
        <v>17</v>
      </c>
      <c r="E41" s="21" t="s">
        <v>226</v>
      </c>
      <c r="F41" s="21">
        <v>0</v>
      </c>
      <c r="G41" s="21" t="s">
        <v>519</v>
      </c>
    </row>
    <row r="42" spans="2:7" x14ac:dyDescent="0.3">
      <c r="B42" s="21" t="s">
        <v>54</v>
      </c>
      <c r="C42" s="21" t="s">
        <v>89</v>
      </c>
      <c r="D42" s="21">
        <v>18</v>
      </c>
      <c r="E42" s="21" t="s">
        <v>111</v>
      </c>
      <c r="F42" s="21">
        <v>0</v>
      </c>
      <c r="G42" s="21" t="s">
        <v>519</v>
      </c>
    </row>
    <row r="43" spans="2:7" x14ac:dyDescent="0.3">
      <c r="B43" s="21" t="s">
        <v>54</v>
      </c>
      <c r="C43" s="21" t="s">
        <v>89</v>
      </c>
      <c r="D43" s="21">
        <v>19</v>
      </c>
      <c r="E43" s="21" t="s">
        <v>112</v>
      </c>
      <c r="F43" s="21">
        <v>0</v>
      </c>
      <c r="G43" s="21" t="s">
        <v>519</v>
      </c>
    </row>
    <row r="44" spans="2:7" x14ac:dyDescent="0.3">
      <c r="B44" s="21" t="s">
        <v>54</v>
      </c>
      <c r="C44" s="21" t="s">
        <v>89</v>
      </c>
      <c r="D44" s="21">
        <v>20</v>
      </c>
      <c r="E44" s="21" t="s">
        <v>113</v>
      </c>
      <c r="F44" s="21">
        <v>0</v>
      </c>
      <c r="G44" s="21" t="s">
        <v>519</v>
      </c>
    </row>
    <row r="45" spans="2:7" x14ac:dyDescent="0.3">
      <c r="B45" s="21" t="s">
        <v>54</v>
      </c>
      <c r="C45" s="21" t="s">
        <v>90</v>
      </c>
      <c r="D45" s="21">
        <v>18</v>
      </c>
      <c r="E45" s="21" t="s">
        <v>140</v>
      </c>
      <c r="F45" s="21">
        <v>0</v>
      </c>
      <c r="G45" s="21" t="s">
        <v>519</v>
      </c>
    </row>
    <row r="46" spans="2:7" x14ac:dyDescent="0.3">
      <c r="B46" s="21" t="s">
        <v>54</v>
      </c>
      <c r="C46" s="21" t="s">
        <v>90</v>
      </c>
      <c r="D46" s="21">
        <v>19</v>
      </c>
      <c r="E46" s="21" t="s">
        <v>141</v>
      </c>
      <c r="F46" s="21">
        <v>0</v>
      </c>
      <c r="G46" s="21" t="s">
        <v>519</v>
      </c>
    </row>
    <row r="47" spans="2:7" x14ac:dyDescent="0.3">
      <c r="B47" s="21" t="s">
        <v>54</v>
      </c>
      <c r="C47" s="21" t="s">
        <v>90</v>
      </c>
      <c r="D47" s="21">
        <v>20</v>
      </c>
      <c r="E47" s="21" t="s">
        <v>142</v>
      </c>
      <c r="F47" s="21">
        <v>0</v>
      </c>
      <c r="G47" s="21" t="s">
        <v>519</v>
      </c>
    </row>
    <row r="48" spans="2:7" x14ac:dyDescent="0.3">
      <c r="B48" s="21" t="s">
        <v>54</v>
      </c>
      <c r="C48" s="21" t="s">
        <v>91</v>
      </c>
      <c r="D48" s="21">
        <v>18</v>
      </c>
      <c r="E48" s="21" t="s">
        <v>169</v>
      </c>
      <c r="F48" s="21">
        <v>0</v>
      </c>
      <c r="G48" s="21" t="s">
        <v>519</v>
      </c>
    </row>
    <row r="49" spans="2:7" x14ac:dyDescent="0.3">
      <c r="B49" s="21" t="s">
        <v>54</v>
      </c>
      <c r="C49" s="21" t="s">
        <v>91</v>
      </c>
      <c r="D49" s="21">
        <v>19</v>
      </c>
      <c r="E49" s="21" t="s">
        <v>170</v>
      </c>
      <c r="F49" s="21">
        <v>0</v>
      </c>
      <c r="G49" s="21" t="s">
        <v>519</v>
      </c>
    </row>
    <row r="50" spans="2:7" x14ac:dyDescent="0.3">
      <c r="B50" s="21" t="s">
        <v>54</v>
      </c>
      <c r="C50" s="21" t="s">
        <v>91</v>
      </c>
      <c r="D50" s="21">
        <v>20</v>
      </c>
      <c r="E50" s="21" t="s">
        <v>171</v>
      </c>
      <c r="F50" s="21">
        <v>0</v>
      </c>
      <c r="G50" s="21" t="s">
        <v>519</v>
      </c>
    </row>
    <row r="51" spans="2:7" x14ac:dyDescent="0.3">
      <c r="B51" s="21" t="s">
        <v>54</v>
      </c>
      <c r="C51" s="21" t="s">
        <v>92</v>
      </c>
      <c r="D51" s="21">
        <v>18</v>
      </c>
      <c r="E51" s="21" t="s">
        <v>198</v>
      </c>
      <c r="F51" s="21">
        <v>0</v>
      </c>
      <c r="G51" s="21" t="s">
        <v>519</v>
      </c>
    </row>
    <row r="52" spans="2:7" x14ac:dyDescent="0.3">
      <c r="B52" s="21" t="s">
        <v>54</v>
      </c>
      <c r="C52" s="21" t="s">
        <v>92</v>
      </c>
      <c r="D52" s="21">
        <v>19</v>
      </c>
      <c r="E52" s="21" t="s">
        <v>199</v>
      </c>
      <c r="F52" s="21">
        <v>0</v>
      </c>
      <c r="G52" s="21" t="s">
        <v>519</v>
      </c>
    </row>
    <row r="53" spans="2:7" x14ac:dyDescent="0.3">
      <c r="B53" s="21" t="s">
        <v>54</v>
      </c>
      <c r="C53" s="21" t="s">
        <v>92</v>
      </c>
      <c r="D53" s="21">
        <v>20</v>
      </c>
      <c r="E53" s="21" t="s">
        <v>200</v>
      </c>
      <c r="F53" s="21">
        <v>0</v>
      </c>
      <c r="G53" s="21" t="s">
        <v>519</v>
      </c>
    </row>
    <row r="54" spans="2:7" x14ac:dyDescent="0.3">
      <c r="B54" s="21" t="s">
        <v>54</v>
      </c>
      <c r="C54" s="21" t="s">
        <v>93</v>
      </c>
      <c r="D54" s="21">
        <v>18</v>
      </c>
      <c r="E54" s="21" t="s">
        <v>227</v>
      </c>
      <c r="F54" s="21">
        <v>0</v>
      </c>
      <c r="G54" s="21" t="s">
        <v>519</v>
      </c>
    </row>
    <row r="55" spans="2:7" x14ac:dyDescent="0.3">
      <c r="B55" s="21" t="s">
        <v>54</v>
      </c>
      <c r="C55" s="21" t="s">
        <v>93</v>
      </c>
      <c r="D55" s="21">
        <v>19</v>
      </c>
      <c r="E55" s="21" t="s">
        <v>228</v>
      </c>
      <c r="F55" s="21">
        <v>0</v>
      </c>
      <c r="G55" s="21" t="s">
        <v>519</v>
      </c>
    </row>
    <row r="56" spans="2:7" x14ac:dyDescent="0.3">
      <c r="B56" s="21" t="s">
        <v>54</v>
      </c>
      <c r="C56" s="21" t="s">
        <v>93</v>
      </c>
      <c r="D56" s="21">
        <v>20</v>
      </c>
      <c r="E56" s="21" t="s">
        <v>229</v>
      </c>
      <c r="F56" s="21">
        <v>0</v>
      </c>
      <c r="G56" s="21" t="s">
        <v>519</v>
      </c>
    </row>
    <row r="57" spans="2:7" x14ac:dyDescent="0.3">
      <c r="B57" s="21" t="s">
        <v>55</v>
      </c>
      <c r="C57" s="21" t="s">
        <v>89</v>
      </c>
      <c r="D57" s="21">
        <v>21</v>
      </c>
      <c r="E57" s="21" t="s">
        <v>114</v>
      </c>
      <c r="F57" s="21">
        <v>0</v>
      </c>
      <c r="G57" s="21" t="s">
        <v>519</v>
      </c>
    </row>
    <row r="58" spans="2:7" x14ac:dyDescent="0.3">
      <c r="B58" s="21" t="s">
        <v>55</v>
      </c>
      <c r="C58" s="21" t="s">
        <v>89</v>
      </c>
      <c r="D58" s="21">
        <v>22</v>
      </c>
      <c r="E58" s="21" t="s">
        <v>115</v>
      </c>
      <c r="F58" s="21">
        <v>0</v>
      </c>
      <c r="G58" s="21" t="s">
        <v>519</v>
      </c>
    </row>
    <row r="59" spans="2:7" x14ac:dyDescent="0.3">
      <c r="B59" s="21" t="s">
        <v>55</v>
      </c>
      <c r="C59" s="21" t="s">
        <v>89</v>
      </c>
      <c r="D59" s="21">
        <v>23</v>
      </c>
      <c r="E59" s="21" t="s">
        <v>116</v>
      </c>
      <c r="F59" s="21">
        <v>0</v>
      </c>
      <c r="G59" s="21" t="s">
        <v>519</v>
      </c>
    </row>
    <row r="60" spans="2:7" x14ac:dyDescent="0.3">
      <c r="B60" s="21" t="s">
        <v>55</v>
      </c>
      <c r="C60" s="21" t="s">
        <v>90</v>
      </c>
      <c r="D60" s="21">
        <v>21</v>
      </c>
      <c r="E60" s="21" t="s">
        <v>143</v>
      </c>
      <c r="F60" s="21">
        <v>0</v>
      </c>
      <c r="G60" s="21" t="s">
        <v>519</v>
      </c>
    </row>
    <row r="61" spans="2:7" x14ac:dyDescent="0.3">
      <c r="B61" s="21" t="s">
        <v>55</v>
      </c>
      <c r="C61" s="21" t="s">
        <v>90</v>
      </c>
      <c r="D61" s="21">
        <v>22</v>
      </c>
      <c r="E61" s="21" t="s">
        <v>144</v>
      </c>
      <c r="F61" s="21">
        <v>0</v>
      </c>
      <c r="G61" s="21" t="s">
        <v>519</v>
      </c>
    </row>
    <row r="62" spans="2:7" x14ac:dyDescent="0.3">
      <c r="B62" s="21" t="s">
        <v>55</v>
      </c>
      <c r="C62" s="21" t="s">
        <v>90</v>
      </c>
      <c r="D62" s="21">
        <v>23</v>
      </c>
      <c r="E62" s="21" t="s">
        <v>145</v>
      </c>
      <c r="F62" s="21">
        <v>0</v>
      </c>
      <c r="G62" s="21" t="s">
        <v>519</v>
      </c>
    </row>
    <row r="63" spans="2:7" x14ac:dyDescent="0.3">
      <c r="B63" s="21" t="s">
        <v>55</v>
      </c>
      <c r="C63" s="21" t="s">
        <v>91</v>
      </c>
      <c r="D63" s="21">
        <v>21</v>
      </c>
      <c r="E63" s="21" t="s">
        <v>172</v>
      </c>
      <c r="F63" s="21">
        <v>0</v>
      </c>
      <c r="G63" s="21" t="s">
        <v>519</v>
      </c>
    </row>
    <row r="64" spans="2:7" x14ac:dyDescent="0.3">
      <c r="B64" s="21" t="s">
        <v>55</v>
      </c>
      <c r="C64" s="21" t="s">
        <v>91</v>
      </c>
      <c r="D64" s="21">
        <v>22</v>
      </c>
      <c r="E64" s="21" t="s">
        <v>173</v>
      </c>
      <c r="F64" s="21">
        <v>0</v>
      </c>
      <c r="G64" s="21" t="s">
        <v>519</v>
      </c>
    </row>
    <row r="65" spans="2:7" x14ac:dyDescent="0.3">
      <c r="B65" s="21" t="s">
        <v>55</v>
      </c>
      <c r="C65" s="21" t="s">
        <v>91</v>
      </c>
      <c r="D65" s="21">
        <v>23</v>
      </c>
      <c r="E65" s="21" t="s">
        <v>174</v>
      </c>
      <c r="F65" s="21">
        <v>0</v>
      </c>
      <c r="G65" s="21" t="s">
        <v>519</v>
      </c>
    </row>
    <row r="66" spans="2:7" x14ac:dyDescent="0.3">
      <c r="B66" s="21" t="s">
        <v>55</v>
      </c>
      <c r="C66" s="21" t="s">
        <v>92</v>
      </c>
      <c r="D66" s="21">
        <v>21</v>
      </c>
      <c r="E66" s="21" t="s">
        <v>201</v>
      </c>
      <c r="F66" s="21">
        <v>0</v>
      </c>
      <c r="G66" s="21" t="s">
        <v>519</v>
      </c>
    </row>
    <row r="67" spans="2:7" x14ac:dyDescent="0.3">
      <c r="B67" s="21" t="s">
        <v>55</v>
      </c>
      <c r="C67" s="21" t="s">
        <v>92</v>
      </c>
      <c r="D67" s="21">
        <v>22</v>
      </c>
      <c r="E67" s="21" t="s">
        <v>202</v>
      </c>
      <c r="F67" s="21">
        <v>0</v>
      </c>
      <c r="G67" s="21" t="s">
        <v>519</v>
      </c>
    </row>
    <row r="68" spans="2:7" x14ac:dyDescent="0.3">
      <c r="B68" s="21" t="s">
        <v>55</v>
      </c>
      <c r="C68" s="21" t="s">
        <v>92</v>
      </c>
      <c r="D68" s="21">
        <v>23</v>
      </c>
      <c r="E68" s="21" t="s">
        <v>203</v>
      </c>
      <c r="F68" s="21">
        <v>0</v>
      </c>
      <c r="G68" s="21" t="s">
        <v>519</v>
      </c>
    </row>
    <row r="69" spans="2:7" x14ac:dyDescent="0.3">
      <c r="B69" s="21" t="s">
        <v>55</v>
      </c>
      <c r="C69" s="21" t="s">
        <v>93</v>
      </c>
      <c r="D69" s="21">
        <v>21</v>
      </c>
      <c r="E69" s="21" t="s">
        <v>230</v>
      </c>
      <c r="F69" s="21">
        <v>0</v>
      </c>
      <c r="G69" s="21" t="s">
        <v>519</v>
      </c>
    </row>
    <row r="70" spans="2:7" x14ac:dyDescent="0.3">
      <c r="B70" s="21" t="s">
        <v>55</v>
      </c>
      <c r="C70" s="21" t="s">
        <v>93</v>
      </c>
      <c r="D70" s="21">
        <v>22</v>
      </c>
      <c r="E70" s="21" t="s">
        <v>231</v>
      </c>
      <c r="F70" s="21">
        <v>0</v>
      </c>
      <c r="G70" s="21" t="s">
        <v>519</v>
      </c>
    </row>
    <row r="71" spans="2:7" x14ac:dyDescent="0.3">
      <c r="B71" s="21" t="s">
        <v>55</v>
      </c>
      <c r="C71" s="21" t="s">
        <v>93</v>
      </c>
      <c r="D71" s="21">
        <v>23</v>
      </c>
      <c r="E71" s="21" t="s">
        <v>232</v>
      </c>
      <c r="F71" s="21">
        <v>0</v>
      </c>
      <c r="G71" s="21" t="s">
        <v>519</v>
      </c>
    </row>
    <row r="72" spans="2:7" x14ac:dyDescent="0.3">
      <c r="B72" s="21" t="s">
        <v>56</v>
      </c>
      <c r="C72" s="21" t="s">
        <v>89</v>
      </c>
      <c r="D72" s="21">
        <v>24</v>
      </c>
      <c r="E72" s="21" t="s">
        <v>117</v>
      </c>
      <c r="F72" s="21">
        <v>0</v>
      </c>
      <c r="G72" s="21" t="s">
        <v>519</v>
      </c>
    </row>
    <row r="73" spans="2:7" x14ac:dyDescent="0.3">
      <c r="B73" s="21" t="s">
        <v>56</v>
      </c>
      <c r="C73" s="21" t="s">
        <v>89</v>
      </c>
      <c r="D73" s="21">
        <v>25</v>
      </c>
      <c r="E73" s="21" t="s">
        <v>118</v>
      </c>
      <c r="F73" s="21">
        <v>0</v>
      </c>
      <c r="G73" s="21" t="s">
        <v>519</v>
      </c>
    </row>
    <row r="74" spans="2:7" x14ac:dyDescent="0.3">
      <c r="B74" s="21" t="s">
        <v>56</v>
      </c>
      <c r="C74" s="21" t="s">
        <v>89</v>
      </c>
      <c r="D74" s="21">
        <v>26</v>
      </c>
      <c r="E74" s="21" t="s">
        <v>119</v>
      </c>
      <c r="F74" s="21">
        <v>0</v>
      </c>
      <c r="G74" s="21" t="s">
        <v>519</v>
      </c>
    </row>
    <row r="75" spans="2:7" x14ac:dyDescent="0.3">
      <c r="B75" s="21" t="s">
        <v>56</v>
      </c>
      <c r="C75" s="21" t="s">
        <v>90</v>
      </c>
      <c r="D75" s="21">
        <v>24</v>
      </c>
      <c r="E75" s="21" t="s">
        <v>146</v>
      </c>
      <c r="F75" s="21">
        <v>0</v>
      </c>
      <c r="G75" s="21" t="s">
        <v>519</v>
      </c>
    </row>
    <row r="76" spans="2:7" x14ac:dyDescent="0.3">
      <c r="B76" s="21" t="s">
        <v>56</v>
      </c>
      <c r="C76" s="21" t="s">
        <v>90</v>
      </c>
      <c r="D76" s="21">
        <v>25</v>
      </c>
      <c r="E76" s="21" t="s">
        <v>147</v>
      </c>
      <c r="F76" s="21">
        <v>0</v>
      </c>
      <c r="G76" s="21" t="s">
        <v>519</v>
      </c>
    </row>
    <row r="77" spans="2:7" x14ac:dyDescent="0.3">
      <c r="B77" s="21" t="s">
        <v>56</v>
      </c>
      <c r="C77" s="21" t="s">
        <v>90</v>
      </c>
      <c r="D77" s="21">
        <v>26</v>
      </c>
      <c r="E77" s="21" t="s">
        <v>148</v>
      </c>
      <c r="F77" s="21">
        <v>0</v>
      </c>
      <c r="G77" s="21" t="s">
        <v>519</v>
      </c>
    </row>
    <row r="78" spans="2:7" x14ac:dyDescent="0.3">
      <c r="B78" s="21" t="s">
        <v>56</v>
      </c>
      <c r="C78" s="21" t="s">
        <v>91</v>
      </c>
      <c r="D78" s="21">
        <v>24</v>
      </c>
      <c r="E78" s="21" t="s">
        <v>175</v>
      </c>
      <c r="F78" s="21">
        <v>0</v>
      </c>
      <c r="G78" s="21" t="s">
        <v>519</v>
      </c>
    </row>
    <row r="79" spans="2:7" x14ac:dyDescent="0.3">
      <c r="B79" s="21" t="s">
        <v>56</v>
      </c>
      <c r="C79" s="21" t="s">
        <v>91</v>
      </c>
      <c r="D79" s="21">
        <v>25</v>
      </c>
      <c r="E79" s="21" t="s">
        <v>176</v>
      </c>
      <c r="F79" s="21">
        <v>0</v>
      </c>
      <c r="G79" s="21" t="s">
        <v>519</v>
      </c>
    </row>
    <row r="80" spans="2:7" x14ac:dyDescent="0.3">
      <c r="B80" s="21" t="s">
        <v>56</v>
      </c>
      <c r="C80" s="21" t="s">
        <v>91</v>
      </c>
      <c r="D80" s="21">
        <v>26</v>
      </c>
      <c r="E80" s="21" t="s">
        <v>177</v>
      </c>
      <c r="F80" s="21">
        <v>0</v>
      </c>
      <c r="G80" s="21" t="s">
        <v>519</v>
      </c>
    </row>
    <row r="81" spans="2:7" x14ac:dyDescent="0.3">
      <c r="B81" s="21" t="s">
        <v>56</v>
      </c>
      <c r="C81" s="21" t="s">
        <v>92</v>
      </c>
      <c r="D81" s="21">
        <v>24</v>
      </c>
      <c r="E81" s="21" t="s">
        <v>204</v>
      </c>
      <c r="F81" s="21">
        <v>0</v>
      </c>
      <c r="G81" s="21" t="s">
        <v>519</v>
      </c>
    </row>
    <row r="82" spans="2:7" x14ac:dyDescent="0.3">
      <c r="B82" s="21" t="s">
        <v>56</v>
      </c>
      <c r="C82" s="21" t="s">
        <v>92</v>
      </c>
      <c r="D82" s="21">
        <v>25</v>
      </c>
      <c r="E82" s="21" t="s">
        <v>205</v>
      </c>
      <c r="F82" s="21">
        <v>0</v>
      </c>
      <c r="G82" s="21" t="s">
        <v>519</v>
      </c>
    </row>
    <row r="83" spans="2:7" x14ac:dyDescent="0.3">
      <c r="B83" s="21" t="s">
        <v>56</v>
      </c>
      <c r="C83" s="21" t="s">
        <v>92</v>
      </c>
      <c r="D83" s="21">
        <v>26</v>
      </c>
      <c r="E83" s="21" t="s">
        <v>206</v>
      </c>
      <c r="F83" s="21">
        <v>0</v>
      </c>
      <c r="G83" s="21" t="s">
        <v>519</v>
      </c>
    </row>
    <row r="84" spans="2:7" x14ac:dyDescent="0.3">
      <c r="B84" s="21" t="s">
        <v>56</v>
      </c>
      <c r="C84" s="21" t="s">
        <v>93</v>
      </c>
      <c r="D84" s="21">
        <v>24</v>
      </c>
      <c r="E84" s="21" t="s">
        <v>233</v>
      </c>
      <c r="F84" s="21">
        <v>0</v>
      </c>
      <c r="G84" s="21" t="s">
        <v>519</v>
      </c>
    </row>
    <row r="85" spans="2:7" x14ac:dyDescent="0.3">
      <c r="B85" s="21" t="s">
        <v>56</v>
      </c>
      <c r="C85" s="21" t="s">
        <v>93</v>
      </c>
      <c r="D85" s="21">
        <v>25</v>
      </c>
      <c r="E85" s="21" t="s">
        <v>234</v>
      </c>
      <c r="F85" s="21">
        <v>0</v>
      </c>
      <c r="G85" s="21" t="s">
        <v>519</v>
      </c>
    </row>
    <row r="86" spans="2:7" x14ac:dyDescent="0.3">
      <c r="B86" s="21" t="s">
        <v>56</v>
      </c>
      <c r="C86" s="21" t="s">
        <v>93</v>
      </c>
      <c r="D86" s="21">
        <v>26</v>
      </c>
      <c r="E86" s="21" t="s">
        <v>235</v>
      </c>
      <c r="F86" s="21">
        <v>0</v>
      </c>
      <c r="G86" s="21" t="s">
        <v>519</v>
      </c>
    </row>
    <row r="87" spans="2:7" x14ac:dyDescent="0.3">
      <c r="B87" s="21" t="s">
        <v>57</v>
      </c>
      <c r="C87" s="21" t="s">
        <v>89</v>
      </c>
      <c r="D87" s="21">
        <v>27</v>
      </c>
      <c r="E87" s="21" t="s">
        <v>120</v>
      </c>
      <c r="F87" s="21">
        <v>0</v>
      </c>
      <c r="G87" s="21" t="s">
        <v>519</v>
      </c>
    </row>
    <row r="88" spans="2:7" x14ac:dyDescent="0.3">
      <c r="B88" s="21" t="s">
        <v>57</v>
      </c>
      <c r="C88" s="21" t="s">
        <v>89</v>
      </c>
      <c r="D88" s="21">
        <v>28</v>
      </c>
      <c r="E88" s="21" t="s">
        <v>121</v>
      </c>
      <c r="F88" s="21">
        <v>0</v>
      </c>
      <c r="G88" s="21" t="s">
        <v>519</v>
      </c>
    </row>
    <row r="89" spans="2:7" x14ac:dyDescent="0.3">
      <c r="B89" s="21" t="s">
        <v>57</v>
      </c>
      <c r="C89" s="21" t="s">
        <v>89</v>
      </c>
      <c r="D89" s="21">
        <v>29</v>
      </c>
      <c r="E89" s="21" t="s">
        <v>122</v>
      </c>
      <c r="F89" s="21">
        <v>0</v>
      </c>
      <c r="G89" s="21" t="s">
        <v>519</v>
      </c>
    </row>
    <row r="90" spans="2:7" x14ac:dyDescent="0.3">
      <c r="B90" s="21" t="s">
        <v>57</v>
      </c>
      <c r="C90" s="21" t="s">
        <v>90</v>
      </c>
      <c r="D90" s="21">
        <v>27</v>
      </c>
      <c r="E90" s="21" t="s">
        <v>149</v>
      </c>
      <c r="F90" s="21">
        <v>0</v>
      </c>
      <c r="G90" s="21" t="s">
        <v>519</v>
      </c>
    </row>
    <row r="91" spans="2:7" x14ac:dyDescent="0.3">
      <c r="B91" s="21" t="s">
        <v>57</v>
      </c>
      <c r="C91" s="21" t="s">
        <v>90</v>
      </c>
      <c r="D91" s="21">
        <v>28</v>
      </c>
      <c r="E91" s="21" t="s">
        <v>150</v>
      </c>
      <c r="F91" s="21">
        <v>0</v>
      </c>
      <c r="G91" s="21" t="s">
        <v>519</v>
      </c>
    </row>
    <row r="92" spans="2:7" x14ac:dyDescent="0.3">
      <c r="B92" s="21" t="s">
        <v>57</v>
      </c>
      <c r="C92" s="21" t="s">
        <v>90</v>
      </c>
      <c r="D92" s="21">
        <v>29</v>
      </c>
      <c r="E92" s="21" t="s">
        <v>151</v>
      </c>
      <c r="F92" s="21">
        <v>0</v>
      </c>
      <c r="G92" s="21" t="s">
        <v>519</v>
      </c>
    </row>
    <row r="93" spans="2:7" x14ac:dyDescent="0.3">
      <c r="B93" s="21" t="s">
        <v>57</v>
      </c>
      <c r="C93" s="21" t="s">
        <v>91</v>
      </c>
      <c r="D93" s="21">
        <v>27</v>
      </c>
      <c r="E93" s="21" t="s">
        <v>178</v>
      </c>
      <c r="F93" s="21">
        <v>0</v>
      </c>
      <c r="G93" s="21" t="s">
        <v>519</v>
      </c>
    </row>
    <row r="94" spans="2:7" x14ac:dyDescent="0.3">
      <c r="B94" s="21" t="s">
        <v>57</v>
      </c>
      <c r="C94" s="21" t="s">
        <v>91</v>
      </c>
      <c r="D94" s="21">
        <v>28</v>
      </c>
      <c r="E94" s="21" t="s">
        <v>179</v>
      </c>
      <c r="F94" s="21">
        <v>0</v>
      </c>
      <c r="G94" s="21" t="s">
        <v>519</v>
      </c>
    </row>
    <row r="95" spans="2:7" x14ac:dyDescent="0.3">
      <c r="B95" s="21" t="s">
        <v>57</v>
      </c>
      <c r="C95" s="21" t="s">
        <v>91</v>
      </c>
      <c r="D95" s="21">
        <v>29</v>
      </c>
      <c r="E95" s="21" t="s">
        <v>180</v>
      </c>
      <c r="F95" s="21">
        <v>0</v>
      </c>
      <c r="G95" s="21" t="s">
        <v>519</v>
      </c>
    </row>
    <row r="96" spans="2:7" x14ac:dyDescent="0.3">
      <c r="B96" s="21" t="s">
        <v>57</v>
      </c>
      <c r="C96" s="21" t="s">
        <v>92</v>
      </c>
      <c r="D96" s="21">
        <v>27</v>
      </c>
      <c r="E96" s="21" t="s">
        <v>207</v>
      </c>
      <c r="F96" s="21">
        <v>0</v>
      </c>
      <c r="G96" s="21" t="s">
        <v>519</v>
      </c>
    </row>
    <row r="97" spans="2:7" x14ac:dyDescent="0.3">
      <c r="B97" s="21" t="s">
        <v>57</v>
      </c>
      <c r="C97" s="21" t="s">
        <v>92</v>
      </c>
      <c r="D97" s="21">
        <v>28</v>
      </c>
      <c r="E97" s="21" t="s">
        <v>208</v>
      </c>
      <c r="F97" s="21">
        <v>0</v>
      </c>
      <c r="G97" s="21" t="s">
        <v>519</v>
      </c>
    </row>
    <row r="98" spans="2:7" x14ac:dyDescent="0.3">
      <c r="B98" s="21" t="s">
        <v>57</v>
      </c>
      <c r="C98" s="21" t="s">
        <v>92</v>
      </c>
      <c r="D98" s="21">
        <v>29</v>
      </c>
      <c r="E98" s="21" t="s">
        <v>209</v>
      </c>
      <c r="F98" s="21">
        <v>0</v>
      </c>
      <c r="G98" s="21" t="s">
        <v>519</v>
      </c>
    </row>
    <row r="99" spans="2:7" x14ac:dyDescent="0.3">
      <c r="B99" s="21" t="s">
        <v>57</v>
      </c>
      <c r="C99" s="21" t="s">
        <v>93</v>
      </c>
      <c r="D99" s="21">
        <v>27</v>
      </c>
      <c r="E99" s="21" t="s">
        <v>236</v>
      </c>
      <c r="F99" s="21">
        <v>0</v>
      </c>
      <c r="G99" s="21" t="s">
        <v>519</v>
      </c>
    </row>
    <row r="100" spans="2:7" x14ac:dyDescent="0.3">
      <c r="B100" s="21" t="s">
        <v>57</v>
      </c>
      <c r="C100" s="21" t="s">
        <v>93</v>
      </c>
      <c r="D100" s="21">
        <v>28</v>
      </c>
      <c r="E100" s="21" t="s">
        <v>237</v>
      </c>
      <c r="F100" s="21">
        <v>0</v>
      </c>
      <c r="G100" s="21" t="s">
        <v>519</v>
      </c>
    </row>
    <row r="101" spans="2:7" x14ac:dyDescent="0.3">
      <c r="B101" s="21" t="s">
        <v>57</v>
      </c>
      <c r="C101" s="21" t="s">
        <v>93</v>
      </c>
      <c r="D101" s="21">
        <v>29</v>
      </c>
      <c r="E101" s="21" t="s">
        <v>238</v>
      </c>
      <c r="F101" s="21">
        <v>0</v>
      </c>
      <c r="G101" s="21" t="s">
        <v>519</v>
      </c>
    </row>
    <row r="102" spans="2:7" x14ac:dyDescent="0.3">
      <c r="B102" s="21" t="s">
        <v>49</v>
      </c>
      <c r="C102" s="21" t="s">
        <v>89</v>
      </c>
      <c r="D102" s="21">
        <v>3</v>
      </c>
      <c r="E102" s="21" t="s">
        <v>96</v>
      </c>
      <c r="F102" s="21">
        <v>0</v>
      </c>
      <c r="G102" s="21" t="s">
        <v>519</v>
      </c>
    </row>
    <row r="103" spans="2:7" x14ac:dyDescent="0.3">
      <c r="B103" s="21" t="s">
        <v>49</v>
      </c>
      <c r="C103" s="21" t="s">
        <v>89</v>
      </c>
      <c r="D103" s="21">
        <v>4</v>
      </c>
      <c r="E103" s="21" t="s">
        <v>97</v>
      </c>
      <c r="F103" s="21">
        <v>0</v>
      </c>
      <c r="G103" s="21" t="s">
        <v>519</v>
      </c>
    </row>
    <row r="104" spans="2:7" x14ac:dyDescent="0.3">
      <c r="B104" s="21" t="s">
        <v>49</v>
      </c>
      <c r="C104" s="21" t="s">
        <v>89</v>
      </c>
      <c r="D104" s="21">
        <v>5</v>
      </c>
      <c r="E104" s="21" t="s">
        <v>98</v>
      </c>
      <c r="F104" s="21">
        <v>0</v>
      </c>
      <c r="G104" s="21" t="s">
        <v>519</v>
      </c>
    </row>
    <row r="105" spans="2:7" x14ac:dyDescent="0.3">
      <c r="B105" s="21" t="s">
        <v>49</v>
      </c>
      <c r="C105" s="21" t="s">
        <v>90</v>
      </c>
      <c r="D105" s="21">
        <v>3</v>
      </c>
      <c r="E105" s="21" t="s">
        <v>125</v>
      </c>
      <c r="F105" s="21">
        <v>0</v>
      </c>
      <c r="G105" s="21" t="s">
        <v>519</v>
      </c>
    </row>
    <row r="106" spans="2:7" x14ac:dyDescent="0.3">
      <c r="B106" s="21" t="s">
        <v>49</v>
      </c>
      <c r="C106" s="21" t="s">
        <v>90</v>
      </c>
      <c r="D106" s="21">
        <v>4</v>
      </c>
      <c r="E106" s="21" t="s">
        <v>126</v>
      </c>
      <c r="F106" s="21">
        <v>0</v>
      </c>
      <c r="G106" s="21" t="s">
        <v>519</v>
      </c>
    </row>
    <row r="107" spans="2:7" x14ac:dyDescent="0.3">
      <c r="B107" s="21" t="s">
        <v>49</v>
      </c>
      <c r="C107" s="21" t="s">
        <v>91</v>
      </c>
      <c r="D107" s="21">
        <v>5</v>
      </c>
      <c r="E107" s="21" t="s">
        <v>127</v>
      </c>
      <c r="F107" s="21">
        <v>0</v>
      </c>
      <c r="G107" s="21" t="s">
        <v>519</v>
      </c>
    </row>
    <row r="108" spans="2:7" x14ac:dyDescent="0.3">
      <c r="B108" s="21" t="s">
        <v>49</v>
      </c>
      <c r="C108" s="21" t="s">
        <v>91</v>
      </c>
      <c r="D108" s="21">
        <v>3</v>
      </c>
      <c r="E108" s="21" t="s">
        <v>154</v>
      </c>
      <c r="F108" s="21">
        <v>0</v>
      </c>
      <c r="G108" s="21" t="s">
        <v>519</v>
      </c>
    </row>
    <row r="109" spans="2:7" x14ac:dyDescent="0.3">
      <c r="B109" s="21" t="s">
        <v>49</v>
      </c>
      <c r="C109" s="21" t="s">
        <v>91</v>
      </c>
      <c r="D109" s="21">
        <v>4</v>
      </c>
      <c r="E109" s="21" t="s">
        <v>155</v>
      </c>
      <c r="F109" s="21">
        <v>0</v>
      </c>
      <c r="G109" s="21" t="s">
        <v>519</v>
      </c>
    </row>
    <row r="110" spans="2:7" x14ac:dyDescent="0.3">
      <c r="B110" s="21" t="s">
        <v>49</v>
      </c>
      <c r="C110" s="21" t="s">
        <v>91</v>
      </c>
      <c r="D110" s="21">
        <v>5</v>
      </c>
      <c r="E110" s="21" t="s">
        <v>156</v>
      </c>
      <c r="F110" s="21">
        <v>0</v>
      </c>
      <c r="G110" s="21" t="s">
        <v>519</v>
      </c>
    </row>
    <row r="111" spans="2:7" x14ac:dyDescent="0.3">
      <c r="B111" s="21" t="s">
        <v>49</v>
      </c>
      <c r="C111" s="21" t="s">
        <v>92</v>
      </c>
      <c r="D111" s="21">
        <v>3</v>
      </c>
      <c r="E111" s="21" t="s">
        <v>183</v>
      </c>
      <c r="F111" s="21">
        <v>0</v>
      </c>
      <c r="G111" s="21" t="s">
        <v>519</v>
      </c>
    </row>
    <row r="112" spans="2:7" x14ac:dyDescent="0.3">
      <c r="B112" s="21" t="s">
        <v>49</v>
      </c>
      <c r="C112" s="21" t="s">
        <v>92</v>
      </c>
      <c r="D112" s="21">
        <v>4</v>
      </c>
      <c r="E112" s="21" t="s">
        <v>184</v>
      </c>
      <c r="F112" s="21">
        <v>0</v>
      </c>
      <c r="G112" s="21" t="s">
        <v>519</v>
      </c>
    </row>
    <row r="113" spans="2:7" x14ac:dyDescent="0.3">
      <c r="B113" s="21" t="s">
        <v>49</v>
      </c>
      <c r="C113" s="21" t="s">
        <v>92</v>
      </c>
      <c r="D113" s="21">
        <v>5</v>
      </c>
      <c r="E113" s="21" t="s">
        <v>185</v>
      </c>
      <c r="F113" s="21">
        <v>0</v>
      </c>
      <c r="G113" s="21" t="s">
        <v>519</v>
      </c>
    </row>
    <row r="114" spans="2:7" x14ac:dyDescent="0.3">
      <c r="B114" s="21" t="s">
        <v>49</v>
      </c>
      <c r="C114" s="21" t="s">
        <v>93</v>
      </c>
      <c r="D114" s="21">
        <v>3</v>
      </c>
      <c r="E114" s="21" t="s">
        <v>212</v>
      </c>
      <c r="F114" s="21">
        <v>0</v>
      </c>
      <c r="G114" s="21" t="s">
        <v>519</v>
      </c>
    </row>
    <row r="115" spans="2:7" x14ac:dyDescent="0.3">
      <c r="B115" s="21" t="s">
        <v>49</v>
      </c>
      <c r="C115" s="21" t="s">
        <v>93</v>
      </c>
      <c r="D115" s="21">
        <v>4</v>
      </c>
      <c r="E115" s="21" t="s">
        <v>213</v>
      </c>
      <c r="F115" s="21">
        <v>0</v>
      </c>
      <c r="G115" s="21" t="s">
        <v>519</v>
      </c>
    </row>
    <row r="116" spans="2:7" x14ac:dyDescent="0.3">
      <c r="B116" s="21" t="s">
        <v>49</v>
      </c>
      <c r="C116" s="21" t="s">
        <v>93</v>
      </c>
      <c r="D116" s="21">
        <v>5</v>
      </c>
      <c r="E116" s="21" t="s">
        <v>214</v>
      </c>
      <c r="F116" s="21">
        <v>0</v>
      </c>
      <c r="G116" s="21" t="s">
        <v>519</v>
      </c>
    </row>
    <row r="117" spans="2:7" x14ac:dyDescent="0.3">
      <c r="B117" s="21" t="s">
        <v>50</v>
      </c>
      <c r="C117" s="21" t="s">
        <v>89</v>
      </c>
      <c r="D117" s="21">
        <v>6</v>
      </c>
      <c r="E117" s="21" t="s">
        <v>99</v>
      </c>
      <c r="F117" s="21">
        <v>0</v>
      </c>
      <c r="G117" s="21" t="s">
        <v>519</v>
      </c>
    </row>
    <row r="118" spans="2:7" x14ac:dyDescent="0.3">
      <c r="B118" s="21" t="s">
        <v>50</v>
      </c>
      <c r="C118" s="21" t="s">
        <v>89</v>
      </c>
      <c r="D118" s="21">
        <v>7</v>
      </c>
      <c r="E118" s="21" t="s">
        <v>100</v>
      </c>
      <c r="F118" s="21">
        <v>0</v>
      </c>
      <c r="G118" s="21" t="s">
        <v>519</v>
      </c>
    </row>
    <row r="119" spans="2:7" x14ac:dyDescent="0.3">
      <c r="B119" s="21" t="s">
        <v>50</v>
      </c>
      <c r="C119" s="21" t="s">
        <v>89</v>
      </c>
      <c r="D119" s="21">
        <v>8</v>
      </c>
      <c r="E119" s="21" t="s">
        <v>101</v>
      </c>
      <c r="F119" s="21">
        <v>0</v>
      </c>
      <c r="G119" s="21" t="s">
        <v>519</v>
      </c>
    </row>
    <row r="120" spans="2:7" x14ac:dyDescent="0.3">
      <c r="B120" s="21" t="s">
        <v>50</v>
      </c>
      <c r="C120" s="21" t="s">
        <v>90</v>
      </c>
      <c r="D120" s="21">
        <v>6</v>
      </c>
      <c r="E120" s="21" t="s">
        <v>128</v>
      </c>
      <c r="F120" s="21">
        <v>0</v>
      </c>
      <c r="G120" s="21" t="s">
        <v>519</v>
      </c>
    </row>
    <row r="121" spans="2:7" x14ac:dyDescent="0.3">
      <c r="B121" s="21" t="s">
        <v>50</v>
      </c>
      <c r="C121" s="21" t="s">
        <v>90</v>
      </c>
      <c r="D121" s="21">
        <v>7</v>
      </c>
      <c r="E121" s="21" t="s">
        <v>129</v>
      </c>
      <c r="F121" s="21">
        <v>0</v>
      </c>
      <c r="G121" s="21" t="s">
        <v>519</v>
      </c>
    </row>
    <row r="122" spans="2:7" x14ac:dyDescent="0.3">
      <c r="B122" s="21" t="s">
        <v>50</v>
      </c>
      <c r="C122" s="21" t="s">
        <v>90</v>
      </c>
      <c r="D122" s="21">
        <v>8</v>
      </c>
      <c r="E122" s="21" t="s">
        <v>130</v>
      </c>
      <c r="F122" s="21">
        <v>0</v>
      </c>
      <c r="G122" s="21" t="s">
        <v>519</v>
      </c>
    </row>
    <row r="123" spans="2:7" x14ac:dyDescent="0.3">
      <c r="B123" s="21" t="s">
        <v>50</v>
      </c>
      <c r="C123" s="21" t="s">
        <v>91</v>
      </c>
      <c r="D123" s="21">
        <v>6</v>
      </c>
      <c r="E123" s="21" t="s">
        <v>157</v>
      </c>
      <c r="F123" s="21">
        <v>0</v>
      </c>
      <c r="G123" s="21" t="s">
        <v>519</v>
      </c>
    </row>
    <row r="124" spans="2:7" x14ac:dyDescent="0.3">
      <c r="B124" s="21" t="s">
        <v>50</v>
      </c>
      <c r="C124" s="21" t="s">
        <v>91</v>
      </c>
      <c r="D124" s="21">
        <v>7</v>
      </c>
      <c r="E124" s="21" t="s">
        <v>158</v>
      </c>
      <c r="F124" s="21">
        <v>0</v>
      </c>
      <c r="G124" s="21" t="s">
        <v>519</v>
      </c>
    </row>
    <row r="125" spans="2:7" x14ac:dyDescent="0.3">
      <c r="B125" s="21" t="s">
        <v>50</v>
      </c>
      <c r="C125" s="21" t="s">
        <v>91</v>
      </c>
      <c r="D125" s="21">
        <v>8</v>
      </c>
      <c r="E125" s="21" t="s">
        <v>159</v>
      </c>
      <c r="F125" s="21">
        <v>0</v>
      </c>
      <c r="G125" s="21" t="s">
        <v>519</v>
      </c>
    </row>
    <row r="126" spans="2:7" x14ac:dyDescent="0.3">
      <c r="B126" s="21" t="s">
        <v>50</v>
      </c>
      <c r="C126" s="21" t="s">
        <v>92</v>
      </c>
      <c r="D126" s="21">
        <v>6</v>
      </c>
      <c r="E126" s="21" t="s">
        <v>186</v>
      </c>
      <c r="F126" s="21">
        <v>0</v>
      </c>
      <c r="G126" s="21" t="s">
        <v>519</v>
      </c>
    </row>
    <row r="127" spans="2:7" x14ac:dyDescent="0.3">
      <c r="B127" s="21" t="s">
        <v>50</v>
      </c>
      <c r="C127" s="21" t="s">
        <v>92</v>
      </c>
      <c r="D127" s="21">
        <v>7</v>
      </c>
      <c r="E127" s="21" t="s">
        <v>187</v>
      </c>
      <c r="F127" s="21">
        <v>0</v>
      </c>
      <c r="G127" s="21" t="s">
        <v>519</v>
      </c>
    </row>
    <row r="128" spans="2:7" x14ac:dyDescent="0.3">
      <c r="B128" s="21" t="s">
        <v>50</v>
      </c>
      <c r="C128" s="21" t="s">
        <v>92</v>
      </c>
      <c r="D128" s="21">
        <v>8</v>
      </c>
      <c r="E128" s="21" t="s">
        <v>188</v>
      </c>
      <c r="F128" s="21">
        <v>0</v>
      </c>
      <c r="G128" s="21" t="s">
        <v>519</v>
      </c>
    </row>
    <row r="129" spans="2:7" x14ac:dyDescent="0.3">
      <c r="B129" s="21" t="s">
        <v>50</v>
      </c>
      <c r="C129" s="21" t="s">
        <v>93</v>
      </c>
      <c r="D129" s="21">
        <v>6</v>
      </c>
      <c r="E129" s="21" t="s">
        <v>215</v>
      </c>
      <c r="F129" s="21">
        <v>0</v>
      </c>
      <c r="G129" s="21" t="s">
        <v>519</v>
      </c>
    </row>
    <row r="130" spans="2:7" x14ac:dyDescent="0.3">
      <c r="B130" s="21" t="s">
        <v>50</v>
      </c>
      <c r="C130" s="21" t="s">
        <v>93</v>
      </c>
      <c r="D130" s="21">
        <v>7</v>
      </c>
      <c r="E130" s="21" t="s">
        <v>216</v>
      </c>
      <c r="F130" s="21">
        <v>0</v>
      </c>
      <c r="G130" s="21" t="s">
        <v>519</v>
      </c>
    </row>
    <row r="131" spans="2:7" x14ac:dyDescent="0.3">
      <c r="B131" s="21" t="s">
        <v>50</v>
      </c>
      <c r="C131" s="21" t="s">
        <v>93</v>
      </c>
      <c r="D131" s="21">
        <v>8</v>
      </c>
      <c r="E131" s="21" t="s">
        <v>217</v>
      </c>
      <c r="F131" s="21">
        <v>0</v>
      </c>
      <c r="G131" s="21" t="s">
        <v>519</v>
      </c>
    </row>
    <row r="132" spans="2:7" x14ac:dyDescent="0.3">
      <c r="B132" s="21" t="s">
        <v>51</v>
      </c>
      <c r="C132" s="21" t="s">
        <v>89</v>
      </c>
      <c r="D132" s="21">
        <v>9</v>
      </c>
      <c r="E132" s="21" t="s">
        <v>102</v>
      </c>
      <c r="F132" s="21">
        <v>0</v>
      </c>
      <c r="G132" s="21" t="s">
        <v>519</v>
      </c>
    </row>
    <row r="133" spans="2:7" x14ac:dyDescent="0.3">
      <c r="B133" s="21" t="s">
        <v>51</v>
      </c>
      <c r="C133" s="21" t="s">
        <v>89</v>
      </c>
      <c r="D133" s="21">
        <v>10</v>
      </c>
      <c r="E133" s="21" t="s">
        <v>103</v>
      </c>
      <c r="F133" s="21">
        <v>0</v>
      </c>
      <c r="G133" s="21" t="s">
        <v>519</v>
      </c>
    </row>
    <row r="134" spans="2:7" x14ac:dyDescent="0.3">
      <c r="B134" s="21" t="s">
        <v>51</v>
      </c>
      <c r="C134" s="21" t="s">
        <v>89</v>
      </c>
      <c r="D134" s="21">
        <v>11</v>
      </c>
      <c r="E134" s="21" t="s">
        <v>104</v>
      </c>
      <c r="F134" s="21">
        <v>0</v>
      </c>
      <c r="G134" s="21" t="s">
        <v>519</v>
      </c>
    </row>
    <row r="135" spans="2:7" x14ac:dyDescent="0.3">
      <c r="B135" s="21" t="s">
        <v>51</v>
      </c>
      <c r="C135" s="21" t="s">
        <v>90</v>
      </c>
      <c r="D135" s="21">
        <v>9</v>
      </c>
      <c r="E135" s="21" t="s">
        <v>131</v>
      </c>
      <c r="F135" s="21">
        <v>0</v>
      </c>
      <c r="G135" s="21" t="s">
        <v>519</v>
      </c>
    </row>
    <row r="136" spans="2:7" x14ac:dyDescent="0.3">
      <c r="B136" s="21" t="s">
        <v>51</v>
      </c>
      <c r="C136" s="21" t="s">
        <v>90</v>
      </c>
      <c r="D136" s="21">
        <v>10</v>
      </c>
      <c r="E136" s="21" t="s">
        <v>132</v>
      </c>
      <c r="F136" s="21">
        <v>0</v>
      </c>
      <c r="G136" s="21" t="s">
        <v>519</v>
      </c>
    </row>
    <row r="137" spans="2:7" x14ac:dyDescent="0.3">
      <c r="B137" s="21" t="s">
        <v>51</v>
      </c>
      <c r="C137" s="21" t="s">
        <v>90</v>
      </c>
      <c r="D137" s="21">
        <v>11</v>
      </c>
      <c r="E137" s="21" t="s">
        <v>133</v>
      </c>
      <c r="F137" s="21">
        <v>0</v>
      </c>
      <c r="G137" s="21" t="s">
        <v>519</v>
      </c>
    </row>
    <row r="138" spans="2:7" x14ac:dyDescent="0.3">
      <c r="B138" s="21" t="s">
        <v>51</v>
      </c>
      <c r="C138" s="21" t="s">
        <v>91</v>
      </c>
      <c r="D138" s="21">
        <v>9</v>
      </c>
      <c r="E138" s="21" t="s">
        <v>160</v>
      </c>
      <c r="F138" s="21">
        <v>0</v>
      </c>
      <c r="G138" s="21" t="s">
        <v>519</v>
      </c>
    </row>
    <row r="139" spans="2:7" x14ac:dyDescent="0.3">
      <c r="B139" s="21" t="s">
        <v>51</v>
      </c>
      <c r="C139" s="21" t="s">
        <v>91</v>
      </c>
      <c r="D139" s="21">
        <v>10</v>
      </c>
      <c r="E139" s="21" t="s">
        <v>161</v>
      </c>
      <c r="F139" s="21">
        <v>0</v>
      </c>
      <c r="G139" s="21" t="s">
        <v>519</v>
      </c>
    </row>
    <row r="140" spans="2:7" x14ac:dyDescent="0.3">
      <c r="B140" s="21" t="s">
        <v>51</v>
      </c>
      <c r="C140" s="21" t="s">
        <v>91</v>
      </c>
      <c r="D140" s="21">
        <v>11</v>
      </c>
      <c r="E140" s="21" t="s">
        <v>162</v>
      </c>
      <c r="F140" s="21">
        <v>0</v>
      </c>
      <c r="G140" s="21" t="s">
        <v>519</v>
      </c>
    </row>
    <row r="141" spans="2:7" x14ac:dyDescent="0.3">
      <c r="B141" s="21" t="s">
        <v>51</v>
      </c>
      <c r="C141" s="21" t="s">
        <v>92</v>
      </c>
      <c r="D141" s="21">
        <v>9</v>
      </c>
      <c r="E141" s="21" t="s">
        <v>189</v>
      </c>
      <c r="F141" s="21">
        <v>0</v>
      </c>
      <c r="G141" s="21" t="s">
        <v>519</v>
      </c>
    </row>
    <row r="142" spans="2:7" x14ac:dyDescent="0.3">
      <c r="B142" s="21" t="s">
        <v>51</v>
      </c>
      <c r="C142" s="21" t="s">
        <v>92</v>
      </c>
      <c r="D142" s="21">
        <v>10</v>
      </c>
      <c r="E142" s="21" t="s">
        <v>190</v>
      </c>
      <c r="F142" s="21">
        <v>0</v>
      </c>
      <c r="G142" s="21" t="s">
        <v>519</v>
      </c>
    </row>
    <row r="143" spans="2:7" x14ac:dyDescent="0.3">
      <c r="B143" s="21" t="s">
        <v>51</v>
      </c>
      <c r="C143" s="21" t="s">
        <v>92</v>
      </c>
      <c r="D143" s="21">
        <v>11</v>
      </c>
      <c r="E143" s="21" t="s">
        <v>191</v>
      </c>
      <c r="F143" s="21">
        <v>0</v>
      </c>
      <c r="G143" s="21" t="s">
        <v>519</v>
      </c>
    </row>
    <row r="144" spans="2:7" x14ac:dyDescent="0.3">
      <c r="B144" s="21" t="s">
        <v>51</v>
      </c>
      <c r="C144" s="21" t="s">
        <v>93</v>
      </c>
      <c r="D144" s="21">
        <v>9</v>
      </c>
      <c r="E144" s="21" t="s">
        <v>218</v>
      </c>
      <c r="F144" s="21">
        <v>0</v>
      </c>
      <c r="G144" s="21" t="s">
        <v>519</v>
      </c>
    </row>
    <row r="145" spans="2:7" x14ac:dyDescent="0.3">
      <c r="B145" s="21" t="s">
        <v>51</v>
      </c>
      <c r="C145" s="21" t="s">
        <v>93</v>
      </c>
      <c r="D145" s="21">
        <v>10</v>
      </c>
      <c r="E145" s="21" t="s">
        <v>219</v>
      </c>
      <c r="F145" s="21">
        <v>0</v>
      </c>
      <c r="G145" s="21" t="s">
        <v>519</v>
      </c>
    </row>
    <row r="146" spans="2:7" x14ac:dyDescent="0.3">
      <c r="B146" s="21" t="s">
        <v>51</v>
      </c>
      <c r="C146" s="21" t="s">
        <v>93</v>
      </c>
      <c r="D146" s="21">
        <v>11</v>
      </c>
      <c r="E146" s="21" t="s">
        <v>220</v>
      </c>
      <c r="F146" s="21">
        <v>0</v>
      </c>
      <c r="G146" s="21" t="s">
        <v>519</v>
      </c>
    </row>
  </sheetData>
  <autoFilter ref="B1:F146" xr:uid="{952F26C8-0825-4F85-B2B1-4F5C4DF8D924}">
    <sortState xmlns:xlrd2="http://schemas.microsoft.com/office/spreadsheetml/2017/richdata2" ref="B2:F146">
      <sortCondition ref="B1:B146"/>
    </sortState>
  </autoFilter>
  <phoneticPr fontId="1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4D03A9-CEA5-44F6-9F78-468C47841C1D}">
  <dimension ref="B3:AZ148"/>
  <sheetViews>
    <sheetView workbookViewId="0">
      <selection activeCell="R28" sqref="R28"/>
    </sheetView>
  </sheetViews>
  <sheetFormatPr baseColWidth="10" defaultRowHeight="14.4" x14ac:dyDescent="0.3"/>
  <cols>
    <col min="2" max="2" width="11" bestFit="1" customWidth="1"/>
    <col min="3" max="3" width="18.6640625" style="21" bestFit="1" customWidth="1"/>
    <col min="4" max="4" width="15.5546875" style="21" bestFit="1" customWidth="1"/>
    <col min="5" max="5" width="16.6640625" bestFit="1" customWidth="1"/>
    <col min="6" max="6" width="7.5546875" bestFit="1" customWidth="1"/>
    <col min="7" max="7" width="7.44140625" bestFit="1" customWidth="1"/>
    <col min="8" max="8" width="9" bestFit="1" customWidth="1"/>
    <col min="9" max="10" width="5.77734375" customWidth="1"/>
    <col min="11" max="11" width="21.21875" style="21" customWidth="1"/>
    <col min="12" max="12" width="15.109375" style="21" bestFit="1" customWidth="1"/>
    <col min="13" max="20" width="11.44140625" style="21" customWidth="1"/>
    <col min="21" max="21" width="12.33203125" style="21" customWidth="1"/>
    <col min="22" max="23" width="12.33203125" customWidth="1"/>
    <col min="24" max="28" width="5" bestFit="1" customWidth="1"/>
    <col min="29" max="32" width="2" bestFit="1" customWidth="1"/>
    <col min="33" max="52" width="3" bestFit="1" customWidth="1"/>
  </cols>
  <sheetData>
    <row r="3" spans="2:52" x14ac:dyDescent="0.3">
      <c r="B3" t="s">
        <v>37</v>
      </c>
      <c r="C3" s="21" t="s">
        <v>20</v>
      </c>
      <c r="D3" s="21" t="s">
        <v>21</v>
      </c>
      <c r="E3" t="s">
        <v>517</v>
      </c>
      <c r="F3" t="s">
        <v>22</v>
      </c>
      <c r="G3" t="s">
        <v>23</v>
      </c>
      <c r="H3" t="s">
        <v>24</v>
      </c>
      <c r="L3" s="65" t="s">
        <v>38</v>
      </c>
      <c r="M3" s="65" t="s">
        <v>39</v>
      </c>
      <c r="N3" s="65" t="s">
        <v>40</v>
      </c>
      <c r="O3" s="65" t="s">
        <v>41</v>
      </c>
      <c r="P3" s="65" t="s">
        <v>42</v>
      </c>
      <c r="Q3" s="65" t="s">
        <v>43</v>
      </c>
      <c r="R3" s="65" t="s">
        <v>44</v>
      </c>
      <c r="S3" s="65" t="s">
        <v>45</v>
      </c>
      <c r="T3" s="65" t="s">
        <v>46</v>
      </c>
      <c r="U3" s="65" t="s">
        <v>47</v>
      </c>
      <c r="X3">
        <v>1</v>
      </c>
      <c r="Y3">
        <v>2</v>
      </c>
      <c r="Z3">
        <v>3</v>
      </c>
      <c r="AA3">
        <v>4</v>
      </c>
      <c r="AB3">
        <v>5</v>
      </c>
      <c r="AC3">
        <v>6</v>
      </c>
      <c r="AD3">
        <v>7</v>
      </c>
      <c r="AE3">
        <v>8</v>
      </c>
      <c r="AF3">
        <v>9</v>
      </c>
      <c r="AG3">
        <v>10</v>
      </c>
      <c r="AH3">
        <v>11</v>
      </c>
      <c r="AI3">
        <v>12</v>
      </c>
      <c r="AJ3">
        <v>13</v>
      </c>
      <c r="AK3">
        <v>14</v>
      </c>
      <c r="AL3">
        <v>15</v>
      </c>
      <c r="AM3">
        <v>16</v>
      </c>
      <c r="AN3">
        <v>17</v>
      </c>
      <c r="AO3">
        <v>18</v>
      </c>
      <c r="AP3">
        <v>19</v>
      </c>
      <c r="AQ3">
        <v>20</v>
      </c>
      <c r="AR3">
        <v>21</v>
      </c>
      <c r="AS3">
        <v>22</v>
      </c>
      <c r="AT3">
        <v>23</v>
      </c>
      <c r="AU3">
        <v>24</v>
      </c>
      <c r="AV3">
        <v>25</v>
      </c>
      <c r="AW3">
        <v>26</v>
      </c>
      <c r="AX3">
        <v>27</v>
      </c>
      <c r="AY3">
        <v>28</v>
      </c>
      <c r="AZ3">
        <v>29</v>
      </c>
    </row>
    <row r="4" spans="2:52" x14ac:dyDescent="0.3">
      <c r="B4" s="59" t="s">
        <v>48</v>
      </c>
      <c r="C4" s="21">
        <v>1</v>
      </c>
      <c r="D4" s="21" t="s">
        <v>2</v>
      </c>
      <c r="E4" t="s">
        <v>94</v>
      </c>
      <c r="F4" s="21">
        <v>1</v>
      </c>
      <c r="G4" s="21">
        <v>1</v>
      </c>
      <c r="H4" s="21">
        <v>2025</v>
      </c>
      <c r="I4" s="21"/>
      <c r="J4" s="21"/>
      <c r="L4" s="21">
        <v>1</v>
      </c>
      <c r="M4" s="21">
        <v>3</v>
      </c>
      <c r="N4" s="21">
        <v>6</v>
      </c>
      <c r="O4" s="21">
        <v>9</v>
      </c>
      <c r="P4" s="21">
        <v>12</v>
      </c>
      <c r="Q4" s="21">
        <v>15</v>
      </c>
      <c r="R4" s="21">
        <v>18</v>
      </c>
      <c r="S4" s="21">
        <v>21</v>
      </c>
      <c r="T4" s="21">
        <v>24</v>
      </c>
      <c r="U4" s="21">
        <v>27</v>
      </c>
      <c r="V4" s="21"/>
      <c r="W4" s="21" t="s">
        <v>89</v>
      </c>
      <c r="X4" s="21">
        <f>'1-5'!F19</f>
        <v>0</v>
      </c>
      <c r="Y4" s="21">
        <f>'1-5'!J19</f>
        <v>1100</v>
      </c>
      <c r="Z4" s="21">
        <f>'1-5'!P19</f>
        <v>1100</v>
      </c>
      <c r="AA4" s="21">
        <f>'1-5'!T19</f>
        <v>1100</v>
      </c>
      <c r="AB4" s="21">
        <f>'1-5'!X19</f>
        <v>1100</v>
      </c>
      <c r="AC4" s="21"/>
      <c r="AD4" s="21"/>
      <c r="AE4" s="21"/>
      <c r="AF4" s="21"/>
      <c r="AG4" s="21"/>
      <c r="AH4" s="21"/>
      <c r="AI4" s="21"/>
      <c r="AJ4" s="21"/>
      <c r="AK4" s="21"/>
    </row>
    <row r="5" spans="2:52" x14ac:dyDescent="0.3">
      <c r="D5" s="21" t="s">
        <v>3</v>
      </c>
      <c r="E5" t="s">
        <v>103</v>
      </c>
      <c r="I5" s="21"/>
      <c r="J5" s="21"/>
      <c r="L5" s="21">
        <v>2</v>
      </c>
      <c r="M5" s="21">
        <v>4</v>
      </c>
      <c r="N5" s="21">
        <v>7</v>
      </c>
      <c r="O5" s="21">
        <v>10</v>
      </c>
      <c r="P5" s="21">
        <v>13</v>
      </c>
      <c r="Q5" s="21">
        <v>16</v>
      </c>
      <c r="R5" s="21">
        <v>19</v>
      </c>
      <c r="S5" s="21">
        <v>22</v>
      </c>
      <c r="T5" s="21">
        <v>25</v>
      </c>
      <c r="U5" s="21">
        <v>28</v>
      </c>
      <c r="V5" s="21"/>
      <c r="W5" s="21" t="s">
        <v>90</v>
      </c>
      <c r="X5" s="21">
        <f>'1-5'!F16</f>
        <v>1100</v>
      </c>
      <c r="Y5" s="21">
        <f>'1-5'!J16</f>
        <v>0</v>
      </c>
      <c r="Z5" s="21">
        <f>'1-5'!T16</f>
        <v>1100</v>
      </c>
      <c r="AA5" s="21">
        <f>'1-5'!T16</f>
        <v>1100</v>
      </c>
      <c r="AB5" s="21">
        <f>'1-5'!X16</f>
        <v>1100</v>
      </c>
      <c r="AC5" s="21"/>
      <c r="AD5" s="21"/>
      <c r="AE5" s="21"/>
      <c r="AF5" s="21"/>
      <c r="AG5" s="21"/>
      <c r="AH5" s="21"/>
      <c r="AI5" s="21"/>
      <c r="AJ5" s="21"/>
      <c r="AK5" s="21"/>
    </row>
    <row r="6" spans="2:52" x14ac:dyDescent="0.3">
      <c r="D6" s="21" t="s">
        <v>4</v>
      </c>
      <c r="E6" t="s">
        <v>104</v>
      </c>
      <c r="I6" s="21"/>
      <c r="J6" s="21"/>
      <c r="M6" s="21">
        <v>5</v>
      </c>
      <c r="N6" s="21">
        <v>8</v>
      </c>
      <c r="O6" s="21">
        <v>11</v>
      </c>
      <c r="P6" s="21">
        <v>14</v>
      </c>
      <c r="Q6" s="21">
        <v>17</v>
      </c>
      <c r="R6" s="21">
        <v>20</v>
      </c>
      <c r="S6" s="21">
        <v>23</v>
      </c>
      <c r="T6" s="21">
        <v>26</v>
      </c>
      <c r="U6" s="21">
        <v>29</v>
      </c>
      <c r="V6" s="21"/>
      <c r="W6" s="21" t="s">
        <v>91</v>
      </c>
      <c r="X6" s="21">
        <f>'1-5'!F12</f>
        <v>0</v>
      </c>
      <c r="Y6" s="21">
        <f>'1-5'!J12</f>
        <v>0</v>
      </c>
      <c r="Z6" s="21">
        <f>'1-5'!P12</f>
        <v>1100</v>
      </c>
      <c r="AA6" s="21">
        <f>'1-5'!T12</f>
        <v>1100</v>
      </c>
      <c r="AB6" s="21">
        <f>'1-5'!X12</f>
        <v>1100</v>
      </c>
      <c r="AC6" s="21"/>
      <c r="AD6" s="21"/>
      <c r="AE6" s="21"/>
      <c r="AF6" s="21"/>
      <c r="AG6" s="21"/>
      <c r="AH6" s="21"/>
      <c r="AI6" s="21"/>
      <c r="AJ6" s="21"/>
      <c r="AK6" s="21"/>
    </row>
    <row r="7" spans="2:52" x14ac:dyDescent="0.3">
      <c r="B7" s="59"/>
      <c r="C7" s="21">
        <v>11</v>
      </c>
      <c r="D7" s="21" t="s">
        <v>5</v>
      </c>
      <c r="E7" t="s">
        <v>105</v>
      </c>
      <c r="F7" s="21">
        <v>11</v>
      </c>
      <c r="G7" s="21">
        <v>11</v>
      </c>
      <c r="I7" s="21"/>
      <c r="J7" s="21"/>
      <c r="V7" s="21"/>
      <c r="W7" s="21" t="s">
        <v>92</v>
      </c>
      <c r="X7" s="21">
        <f>'1-5'!F8</f>
        <v>0</v>
      </c>
      <c r="Y7" s="21">
        <f>'1-5'!J8</f>
        <v>1100</v>
      </c>
      <c r="Z7" s="21">
        <f>'1-5'!P8</f>
        <v>1100</v>
      </c>
      <c r="AA7" s="21">
        <f>'1-5'!T8</f>
        <v>1100</v>
      </c>
      <c r="AB7" s="21">
        <f>'1-5'!X8</f>
        <v>1100</v>
      </c>
      <c r="AC7" s="21"/>
      <c r="AD7" s="21"/>
      <c r="AE7" s="21"/>
      <c r="AF7" s="21"/>
      <c r="AG7" s="21"/>
      <c r="AH7" s="21"/>
      <c r="AI7" s="21"/>
      <c r="AJ7" s="21"/>
      <c r="AK7" s="21"/>
    </row>
    <row r="8" spans="2:52" x14ac:dyDescent="0.3">
      <c r="B8" s="59"/>
      <c r="C8" s="21">
        <v>12</v>
      </c>
      <c r="D8" s="21" t="s">
        <v>6</v>
      </c>
      <c r="E8" t="s">
        <v>106</v>
      </c>
      <c r="F8" s="21">
        <v>12</v>
      </c>
      <c r="G8" s="21">
        <v>12</v>
      </c>
      <c r="I8" s="21"/>
      <c r="J8" s="21"/>
      <c r="L8" s="21" t="s">
        <v>38</v>
      </c>
      <c r="M8" s="21" t="s">
        <v>39</v>
      </c>
      <c r="N8" s="21" t="s">
        <v>40</v>
      </c>
      <c r="O8" s="21" t="s">
        <v>41</v>
      </c>
      <c r="P8" s="21" t="s">
        <v>42</v>
      </c>
      <c r="Q8" s="21" t="s">
        <v>43</v>
      </c>
      <c r="R8" s="21" t="s">
        <v>44</v>
      </c>
      <c r="S8" s="21" t="s">
        <v>45</v>
      </c>
      <c r="T8" s="21" t="s">
        <v>46</v>
      </c>
      <c r="U8" s="21" t="s">
        <v>47</v>
      </c>
      <c r="V8" s="21"/>
      <c r="W8" s="21" t="s">
        <v>93</v>
      </c>
      <c r="X8" s="21">
        <f>'1-5'!F4</f>
        <v>0</v>
      </c>
      <c r="Y8" s="21">
        <f>'1-5'!J4</f>
        <v>0</v>
      </c>
      <c r="Z8" s="21">
        <f>'1-5'!P4</f>
        <v>0</v>
      </c>
      <c r="AA8" s="21">
        <f>'1-5'!T4</f>
        <v>0</v>
      </c>
      <c r="AB8" s="21">
        <f>'1-5'!X4</f>
        <v>0</v>
      </c>
      <c r="AC8" s="21"/>
      <c r="AD8" s="21"/>
      <c r="AE8" s="21"/>
      <c r="AF8" s="21"/>
      <c r="AG8" s="21"/>
      <c r="AH8" s="21"/>
      <c r="AI8" s="21"/>
      <c r="AJ8" s="21"/>
      <c r="AK8" s="21"/>
    </row>
    <row r="9" spans="2:52" x14ac:dyDescent="0.3">
      <c r="B9" s="59"/>
      <c r="C9" s="21">
        <v>13</v>
      </c>
      <c r="E9" t="s">
        <v>107</v>
      </c>
      <c r="F9" s="21">
        <v>13</v>
      </c>
      <c r="I9" s="21"/>
      <c r="J9" s="21"/>
      <c r="K9" s="21" t="s">
        <v>86</v>
      </c>
      <c r="L9" s="21">
        <f>'1-5'!F24</f>
        <v>1100</v>
      </c>
      <c r="M9" s="21">
        <f>'1-5'!P24</f>
        <v>6600</v>
      </c>
      <c r="N9" s="21">
        <f>'6-14'!F24</f>
        <v>9900</v>
      </c>
      <c r="O9" s="21">
        <f>'6-14'!T24</f>
        <v>1100</v>
      </c>
      <c r="P9" s="21">
        <f>'6-14'!AH24</f>
        <v>9900</v>
      </c>
      <c r="Q9" s="21">
        <f>'15-20'!F24</f>
        <v>9900</v>
      </c>
      <c r="R9" s="21">
        <f>'15-20'!T24</f>
        <v>5500</v>
      </c>
      <c r="S9" s="21">
        <f>'21-29'!F24</f>
        <v>9900</v>
      </c>
      <c r="T9" s="21">
        <f>'21-29'!T24</f>
        <v>9900</v>
      </c>
      <c r="U9" s="21">
        <f>'21-29'!AH24</f>
        <v>9900</v>
      </c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</row>
    <row r="10" spans="2:52" x14ac:dyDescent="0.3">
      <c r="B10" s="59"/>
      <c r="C10" s="21">
        <v>26</v>
      </c>
      <c r="E10" t="s">
        <v>108</v>
      </c>
      <c r="F10" s="21">
        <v>26</v>
      </c>
    </row>
    <row r="11" spans="2:52" x14ac:dyDescent="0.3">
      <c r="B11" s="59"/>
      <c r="C11" s="21">
        <v>27</v>
      </c>
      <c r="E11" t="s">
        <v>109</v>
      </c>
      <c r="F11" s="21">
        <v>27</v>
      </c>
      <c r="L11" s="59" t="s">
        <v>48</v>
      </c>
      <c r="M11" s="59" t="s">
        <v>49</v>
      </c>
      <c r="N11" s="59" t="s">
        <v>50</v>
      </c>
      <c r="O11" s="59" t="s">
        <v>51</v>
      </c>
      <c r="P11" s="59" t="s">
        <v>52</v>
      </c>
      <c r="Q11" s="59" t="s">
        <v>53</v>
      </c>
      <c r="R11" s="59" t="s">
        <v>54</v>
      </c>
      <c r="S11" s="59" t="s">
        <v>55</v>
      </c>
      <c r="T11" s="59" t="s">
        <v>56</v>
      </c>
      <c r="U11" s="59" t="s">
        <v>57</v>
      </c>
    </row>
    <row r="12" spans="2:52" x14ac:dyDescent="0.3">
      <c r="B12" s="59"/>
      <c r="C12" s="21">
        <v>28</v>
      </c>
      <c r="E12" t="s">
        <v>110</v>
      </c>
      <c r="F12" s="21">
        <v>28</v>
      </c>
      <c r="K12" s="21" t="s">
        <v>87</v>
      </c>
      <c r="L12" s="21">
        <f>'1-5'!F26</f>
        <v>5500</v>
      </c>
      <c r="M12" s="21">
        <f>'1-5'!P26</f>
        <v>3300</v>
      </c>
      <c r="N12" s="21">
        <f>'6-14'!F26</f>
        <v>0</v>
      </c>
      <c r="O12" s="21">
        <f>'6-14'!T26</f>
        <v>8800</v>
      </c>
      <c r="P12" s="21">
        <f>'6-14'!AH26</f>
        <v>0</v>
      </c>
      <c r="Q12" s="21">
        <f>'15-20'!F26</f>
        <v>0</v>
      </c>
      <c r="R12" s="21">
        <f>'15-20'!T26</f>
        <v>4400</v>
      </c>
      <c r="S12" s="21">
        <f>'21-29'!F26</f>
        <v>0</v>
      </c>
      <c r="T12" s="21">
        <f>'21-29'!T26</f>
        <v>0</v>
      </c>
      <c r="U12" s="21">
        <f>'21-29'!AH26</f>
        <v>0</v>
      </c>
    </row>
    <row r="13" spans="2:52" x14ac:dyDescent="0.3">
      <c r="E13" t="s">
        <v>111</v>
      </c>
    </row>
    <row r="14" spans="2:52" x14ac:dyDescent="0.3">
      <c r="E14" t="s">
        <v>112</v>
      </c>
    </row>
    <row r="15" spans="2:52" x14ac:dyDescent="0.3">
      <c r="B15" s="59" t="s">
        <v>49</v>
      </c>
      <c r="C15" s="21">
        <v>2</v>
      </c>
      <c r="D15" s="21" t="s">
        <v>3</v>
      </c>
      <c r="E15" t="s">
        <v>95</v>
      </c>
      <c r="F15" s="21">
        <v>2</v>
      </c>
      <c r="G15" s="21">
        <v>2</v>
      </c>
      <c r="H15" s="21">
        <v>2026</v>
      </c>
    </row>
    <row r="16" spans="2:52" x14ac:dyDescent="0.3">
      <c r="E16" t="s">
        <v>113</v>
      </c>
    </row>
    <row r="17" spans="5:13" x14ac:dyDescent="0.3">
      <c r="E17" t="s">
        <v>114</v>
      </c>
    </row>
    <row r="18" spans="5:13" x14ac:dyDescent="0.3">
      <c r="E18" t="s">
        <v>115</v>
      </c>
    </row>
    <row r="19" spans="5:13" x14ac:dyDescent="0.3">
      <c r="E19" t="s">
        <v>116</v>
      </c>
    </row>
    <row r="20" spans="5:13" x14ac:dyDescent="0.3">
      <c r="E20" t="s">
        <v>117</v>
      </c>
    </row>
    <row r="21" spans="5:13" x14ac:dyDescent="0.3">
      <c r="E21" t="s">
        <v>118</v>
      </c>
    </row>
    <row r="22" spans="5:13" x14ac:dyDescent="0.3">
      <c r="E22" t="s">
        <v>119</v>
      </c>
      <c r="L22" s="21" t="s">
        <v>88</v>
      </c>
      <c r="M22" t="s">
        <v>37</v>
      </c>
    </row>
    <row r="23" spans="5:13" x14ac:dyDescent="0.3">
      <c r="E23" t="s">
        <v>120</v>
      </c>
      <c r="L23" s="21" cm="1">
        <f t="array" ref="L23">Tableau4[RACK_1_2]</f>
        <v>5500</v>
      </c>
      <c r="M23" s="59" t="s">
        <v>48</v>
      </c>
    </row>
    <row r="24" spans="5:13" x14ac:dyDescent="0.3">
      <c r="E24" t="s">
        <v>121</v>
      </c>
      <c r="L24" s="21" cm="1">
        <f t="array" ref="L24">Tableau4[RACK_3_5]</f>
        <v>3300</v>
      </c>
      <c r="M24" s="59" t="s">
        <v>49</v>
      </c>
    </row>
    <row r="25" spans="5:13" x14ac:dyDescent="0.3">
      <c r="E25" t="s">
        <v>122</v>
      </c>
      <c r="L25" s="21" cm="1">
        <f t="array" ref="L25">Tableau4[RACK_6_8]</f>
        <v>0</v>
      </c>
      <c r="M25" s="59" t="s">
        <v>50</v>
      </c>
    </row>
    <row r="26" spans="5:13" x14ac:dyDescent="0.3">
      <c r="E26" t="s">
        <v>96</v>
      </c>
      <c r="L26" s="21" cm="1">
        <f t="array" ref="L26">Tableau4[RACK_9_11]</f>
        <v>8800</v>
      </c>
      <c r="M26" s="59" t="s">
        <v>51</v>
      </c>
    </row>
    <row r="27" spans="5:13" x14ac:dyDescent="0.3">
      <c r="E27" t="s">
        <v>97</v>
      </c>
      <c r="L27" s="21" cm="1">
        <f t="array" ref="L27">Tableau4[RACK_12_14]</f>
        <v>0</v>
      </c>
      <c r="M27" s="59" t="s">
        <v>52</v>
      </c>
    </row>
    <row r="28" spans="5:13" x14ac:dyDescent="0.3">
      <c r="E28" t="s">
        <v>98</v>
      </c>
      <c r="L28" s="21" cm="1">
        <f t="array" ref="L28">Tableau4[RACK_15_17]</f>
        <v>0</v>
      </c>
      <c r="M28" s="59" t="s">
        <v>53</v>
      </c>
    </row>
    <row r="29" spans="5:13" x14ac:dyDescent="0.3">
      <c r="E29" t="s">
        <v>99</v>
      </c>
      <c r="L29" s="21" cm="1">
        <f t="array" ref="L29">Tableau4[RACK_18_20]</f>
        <v>4400</v>
      </c>
      <c r="M29" s="59" t="s">
        <v>54</v>
      </c>
    </row>
    <row r="30" spans="5:13" x14ac:dyDescent="0.3">
      <c r="E30" t="s">
        <v>100</v>
      </c>
      <c r="L30" s="21" cm="1">
        <f t="array" ref="L30">Tableau4[RACK_21_23]</f>
        <v>0</v>
      </c>
      <c r="M30" s="59" t="s">
        <v>55</v>
      </c>
    </row>
    <row r="31" spans="5:13" x14ac:dyDescent="0.3">
      <c r="E31" t="s">
        <v>101</v>
      </c>
      <c r="L31" s="21" cm="1">
        <f t="array" ref="L31">Tableau4[RACK_24_26]</f>
        <v>0</v>
      </c>
      <c r="M31" s="59" t="s">
        <v>56</v>
      </c>
    </row>
    <row r="32" spans="5:13" x14ac:dyDescent="0.3">
      <c r="E32" t="s">
        <v>102</v>
      </c>
      <c r="L32" s="21" cm="1">
        <f t="array" ref="L32">Tableau4[RACK_27_29]</f>
        <v>0</v>
      </c>
      <c r="M32" s="59" t="s">
        <v>57</v>
      </c>
    </row>
    <row r="33" spans="2:8" x14ac:dyDescent="0.3">
      <c r="B33" s="59" t="s">
        <v>50</v>
      </c>
      <c r="C33" s="21">
        <v>3</v>
      </c>
      <c r="D33" s="21" t="s">
        <v>4</v>
      </c>
      <c r="E33" t="s">
        <v>123</v>
      </c>
      <c r="F33" s="21">
        <v>3</v>
      </c>
      <c r="G33" s="21">
        <v>3</v>
      </c>
      <c r="H33" s="21">
        <v>2027</v>
      </c>
    </row>
    <row r="34" spans="2:8" x14ac:dyDescent="0.3">
      <c r="E34" t="s">
        <v>132</v>
      </c>
    </row>
    <row r="35" spans="2:8" x14ac:dyDescent="0.3">
      <c r="E35" t="s">
        <v>133</v>
      </c>
    </row>
    <row r="36" spans="2:8" x14ac:dyDescent="0.3">
      <c r="B36" s="59"/>
      <c r="C36" s="21">
        <v>14</v>
      </c>
      <c r="E36" t="s">
        <v>134</v>
      </c>
      <c r="F36" s="21">
        <v>14</v>
      </c>
    </row>
    <row r="37" spans="2:8" x14ac:dyDescent="0.3">
      <c r="B37" s="59"/>
      <c r="C37" s="21">
        <v>15</v>
      </c>
      <c r="E37" t="s">
        <v>135</v>
      </c>
      <c r="F37" s="21">
        <v>15</v>
      </c>
    </row>
    <row r="38" spans="2:8" x14ac:dyDescent="0.3">
      <c r="B38" s="59"/>
      <c r="C38" s="21">
        <v>16</v>
      </c>
      <c r="E38" t="s">
        <v>136</v>
      </c>
      <c r="F38" s="21">
        <v>16</v>
      </c>
    </row>
    <row r="39" spans="2:8" x14ac:dyDescent="0.3">
      <c r="B39" s="59"/>
      <c r="C39" s="21">
        <v>29</v>
      </c>
      <c r="E39" t="s">
        <v>137</v>
      </c>
      <c r="F39" s="21">
        <v>29</v>
      </c>
    </row>
    <row r="40" spans="2:8" x14ac:dyDescent="0.3">
      <c r="E40" t="s">
        <v>138</v>
      </c>
      <c r="F40" s="21">
        <v>30</v>
      </c>
    </row>
    <row r="41" spans="2:8" x14ac:dyDescent="0.3">
      <c r="E41" t="s">
        <v>139</v>
      </c>
      <c r="F41" s="21">
        <v>31</v>
      </c>
    </row>
    <row r="42" spans="2:8" x14ac:dyDescent="0.3">
      <c r="E42" t="s">
        <v>140</v>
      </c>
    </row>
    <row r="43" spans="2:8" x14ac:dyDescent="0.3">
      <c r="E43" t="s">
        <v>141</v>
      </c>
    </row>
    <row r="44" spans="2:8" x14ac:dyDescent="0.3">
      <c r="B44" s="59" t="s">
        <v>51</v>
      </c>
      <c r="C44" s="21">
        <v>4</v>
      </c>
      <c r="D44" s="21" t="s">
        <v>5</v>
      </c>
      <c r="E44" t="s">
        <v>124</v>
      </c>
      <c r="F44" s="21">
        <v>4</v>
      </c>
      <c r="G44" s="21">
        <v>4</v>
      </c>
      <c r="H44" s="21"/>
    </row>
    <row r="45" spans="2:8" x14ac:dyDescent="0.3">
      <c r="E45" t="s">
        <v>142</v>
      </c>
    </row>
    <row r="46" spans="2:8" x14ac:dyDescent="0.3">
      <c r="E46" t="s">
        <v>143</v>
      </c>
    </row>
    <row r="47" spans="2:8" x14ac:dyDescent="0.3">
      <c r="E47" t="s">
        <v>144</v>
      </c>
    </row>
    <row r="48" spans="2:8" x14ac:dyDescent="0.3">
      <c r="E48" t="s">
        <v>145</v>
      </c>
    </row>
    <row r="49" spans="2:8" x14ac:dyDescent="0.3">
      <c r="E49" t="s">
        <v>146</v>
      </c>
    </row>
    <row r="50" spans="2:8" x14ac:dyDescent="0.3">
      <c r="E50" t="s">
        <v>147</v>
      </c>
    </row>
    <row r="51" spans="2:8" x14ac:dyDescent="0.3">
      <c r="E51" t="s">
        <v>148</v>
      </c>
    </row>
    <row r="52" spans="2:8" x14ac:dyDescent="0.3">
      <c r="E52" t="s">
        <v>149</v>
      </c>
    </row>
    <row r="53" spans="2:8" x14ac:dyDescent="0.3">
      <c r="E53" t="s">
        <v>150</v>
      </c>
    </row>
    <row r="54" spans="2:8" x14ac:dyDescent="0.3">
      <c r="E54" t="s">
        <v>151</v>
      </c>
    </row>
    <row r="55" spans="2:8" x14ac:dyDescent="0.3">
      <c r="E55" t="s">
        <v>125</v>
      </c>
    </row>
    <row r="56" spans="2:8" x14ac:dyDescent="0.3">
      <c r="E56" t="s">
        <v>126</v>
      </c>
    </row>
    <row r="57" spans="2:8" x14ac:dyDescent="0.3">
      <c r="E57" t="s">
        <v>127</v>
      </c>
    </row>
    <row r="58" spans="2:8" x14ac:dyDescent="0.3">
      <c r="E58" t="s">
        <v>128</v>
      </c>
    </row>
    <row r="59" spans="2:8" x14ac:dyDescent="0.3">
      <c r="E59" t="s">
        <v>129</v>
      </c>
    </row>
    <row r="60" spans="2:8" x14ac:dyDescent="0.3">
      <c r="E60" t="s">
        <v>130</v>
      </c>
    </row>
    <row r="61" spans="2:8" x14ac:dyDescent="0.3">
      <c r="E61" t="s">
        <v>131</v>
      </c>
    </row>
    <row r="62" spans="2:8" x14ac:dyDescent="0.3">
      <c r="B62" s="59" t="s">
        <v>52</v>
      </c>
      <c r="C62" s="21">
        <v>5</v>
      </c>
      <c r="D62" s="21" t="s">
        <v>6</v>
      </c>
      <c r="E62" t="s">
        <v>152</v>
      </c>
      <c r="F62" s="21">
        <v>5</v>
      </c>
      <c r="G62" s="21">
        <v>5</v>
      </c>
      <c r="H62" s="21"/>
    </row>
    <row r="63" spans="2:8" x14ac:dyDescent="0.3">
      <c r="E63" t="s">
        <v>161</v>
      </c>
    </row>
    <row r="64" spans="2:8" x14ac:dyDescent="0.3">
      <c r="E64" t="s">
        <v>162</v>
      </c>
    </row>
    <row r="65" spans="2:8" x14ac:dyDescent="0.3">
      <c r="B65" s="59"/>
      <c r="C65" s="21">
        <v>17</v>
      </c>
      <c r="E65" t="s">
        <v>163</v>
      </c>
      <c r="F65" s="21">
        <v>17</v>
      </c>
    </row>
    <row r="66" spans="2:8" x14ac:dyDescent="0.3">
      <c r="B66" s="59"/>
      <c r="C66" s="21">
        <v>18</v>
      </c>
      <c r="E66" t="s">
        <v>164</v>
      </c>
      <c r="F66" s="21">
        <v>18</v>
      </c>
    </row>
    <row r="67" spans="2:8" x14ac:dyDescent="0.3">
      <c r="B67" s="59"/>
      <c r="C67" s="21">
        <v>19</v>
      </c>
      <c r="E67" t="s">
        <v>165</v>
      </c>
      <c r="F67" s="21">
        <v>19</v>
      </c>
    </row>
    <row r="68" spans="2:8" x14ac:dyDescent="0.3">
      <c r="E68" t="s">
        <v>166</v>
      </c>
    </row>
    <row r="69" spans="2:8" x14ac:dyDescent="0.3">
      <c r="B69" t="s">
        <v>94</v>
      </c>
      <c r="C69" s="21" t="s">
        <v>95</v>
      </c>
      <c r="E69" t="s">
        <v>167</v>
      </c>
    </row>
    <row r="70" spans="2:8" x14ac:dyDescent="0.3">
      <c r="E70" t="s">
        <v>168</v>
      </c>
    </row>
    <row r="71" spans="2:8" x14ac:dyDescent="0.3">
      <c r="E71" t="s">
        <v>169</v>
      </c>
    </row>
    <row r="72" spans="2:8" x14ac:dyDescent="0.3">
      <c r="E72" t="s">
        <v>170</v>
      </c>
    </row>
    <row r="73" spans="2:8" x14ac:dyDescent="0.3">
      <c r="B73" s="59" t="s">
        <v>53</v>
      </c>
      <c r="C73" s="21">
        <v>6</v>
      </c>
      <c r="E73" t="s">
        <v>153</v>
      </c>
      <c r="F73" s="21">
        <v>6</v>
      </c>
      <c r="G73" s="21">
        <v>6</v>
      </c>
      <c r="H73" s="21"/>
    </row>
    <row r="74" spans="2:8" x14ac:dyDescent="0.3">
      <c r="E74" t="s">
        <v>171</v>
      </c>
    </row>
    <row r="75" spans="2:8" x14ac:dyDescent="0.3">
      <c r="E75" t="s">
        <v>172</v>
      </c>
    </row>
    <row r="76" spans="2:8" x14ac:dyDescent="0.3">
      <c r="E76" t="s">
        <v>173</v>
      </c>
    </row>
    <row r="77" spans="2:8" x14ac:dyDescent="0.3">
      <c r="E77" t="s">
        <v>174</v>
      </c>
    </row>
    <row r="78" spans="2:8" x14ac:dyDescent="0.3">
      <c r="E78" t="s">
        <v>175</v>
      </c>
    </row>
    <row r="79" spans="2:8" x14ac:dyDescent="0.3">
      <c r="E79" t="s">
        <v>176</v>
      </c>
    </row>
    <row r="80" spans="2:8" x14ac:dyDescent="0.3">
      <c r="E80" t="s">
        <v>177</v>
      </c>
    </row>
    <row r="81" spans="2:7" x14ac:dyDescent="0.3">
      <c r="E81" t="s">
        <v>178</v>
      </c>
    </row>
    <row r="82" spans="2:7" x14ac:dyDescent="0.3">
      <c r="E82" t="s">
        <v>179</v>
      </c>
    </row>
    <row r="83" spans="2:7" x14ac:dyDescent="0.3">
      <c r="E83" t="s">
        <v>180</v>
      </c>
    </row>
    <row r="84" spans="2:7" x14ac:dyDescent="0.3">
      <c r="E84" t="s">
        <v>154</v>
      </c>
    </row>
    <row r="85" spans="2:7" x14ac:dyDescent="0.3">
      <c r="E85" t="s">
        <v>155</v>
      </c>
    </row>
    <row r="86" spans="2:7" x14ac:dyDescent="0.3">
      <c r="E86" t="s">
        <v>156</v>
      </c>
    </row>
    <row r="87" spans="2:7" x14ac:dyDescent="0.3">
      <c r="E87" t="s">
        <v>157</v>
      </c>
    </row>
    <row r="88" spans="2:7" x14ac:dyDescent="0.3">
      <c r="E88" t="s">
        <v>158</v>
      </c>
    </row>
    <row r="89" spans="2:7" x14ac:dyDescent="0.3">
      <c r="E89" t="s">
        <v>159</v>
      </c>
    </row>
    <row r="90" spans="2:7" x14ac:dyDescent="0.3">
      <c r="E90" t="s">
        <v>160</v>
      </c>
    </row>
    <row r="91" spans="2:7" x14ac:dyDescent="0.3">
      <c r="B91" s="59" t="s">
        <v>54</v>
      </c>
      <c r="C91" s="21">
        <v>7</v>
      </c>
      <c r="E91" t="s">
        <v>181</v>
      </c>
      <c r="F91" s="21">
        <v>7</v>
      </c>
      <c r="G91" s="21">
        <v>7</v>
      </c>
    </row>
    <row r="92" spans="2:7" x14ac:dyDescent="0.3">
      <c r="E92" t="s">
        <v>190</v>
      </c>
    </row>
    <row r="93" spans="2:7" x14ac:dyDescent="0.3">
      <c r="E93" t="s">
        <v>191</v>
      </c>
    </row>
    <row r="94" spans="2:7" x14ac:dyDescent="0.3">
      <c r="B94" s="59"/>
      <c r="C94" s="21">
        <v>20</v>
      </c>
      <c r="E94" t="s">
        <v>192</v>
      </c>
      <c r="F94" s="21">
        <v>20</v>
      </c>
    </row>
    <row r="95" spans="2:7" x14ac:dyDescent="0.3">
      <c r="B95" s="59"/>
      <c r="C95" s="21">
        <v>21</v>
      </c>
      <c r="E95" t="s">
        <v>193</v>
      </c>
      <c r="F95" s="21">
        <v>21</v>
      </c>
    </row>
    <row r="96" spans="2:7" x14ac:dyDescent="0.3">
      <c r="B96" s="59"/>
      <c r="C96" s="21">
        <v>22</v>
      </c>
      <c r="E96" t="s">
        <v>194</v>
      </c>
      <c r="F96" s="21">
        <v>22</v>
      </c>
    </row>
    <row r="97" spans="2:7" x14ac:dyDescent="0.3">
      <c r="E97" t="s">
        <v>195</v>
      </c>
    </row>
    <row r="98" spans="2:7" x14ac:dyDescent="0.3">
      <c r="E98" t="s">
        <v>196</v>
      </c>
    </row>
    <row r="99" spans="2:7" x14ac:dyDescent="0.3">
      <c r="E99" t="s">
        <v>197</v>
      </c>
    </row>
    <row r="100" spans="2:7" x14ac:dyDescent="0.3">
      <c r="E100" t="s">
        <v>198</v>
      </c>
    </row>
    <row r="101" spans="2:7" x14ac:dyDescent="0.3">
      <c r="E101" t="s">
        <v>199</v>
      </c>
    </row>
    <row r="102" spans="2:7" x14ac:dyDescent="0.3">
      <c r="B102" s="59" t="s">
        <v>55</v>
      </c>
      <c r="C102" s="21">
        <v>8</v>
      </c>
      <c r="E102" t="s">
        <v>182</v>
      </c>
      <c r="F102" s="21">
        <v>8</v>
      </c>
      <c r="G102" s="21">
        <v>8</v>
      </c>
    </row>
    <row r="103" spans="2:7" x14ac:dyDescent="0.3">
      <c r="E103" t="s">
        <v>200</v>
      </c>
    </row>
    <row r="104" spans="2:7" x14ac:dyDescent="0.3">
      <c r="E104" t="s">
        <v>201</v>
      </c>
    </row>
    <row r="105" spans="2:7" x14ac:dyDescent="0.3">
      <c r="E105" t="s">
        <v>202</v>
      </c>
    </row>
    <row r="106" spans="2:7" x14ac:dyDescent="0.3">
      <c r="E106" t="s">
        <v>203</v>
      </c>
    </row>
    <row r="107" spans="2:7" x14ac:dyDescent="0.3">
      <c r="E107" t="s">
        <v>204</v>
      </c>
    </row>
    <row r="108" spans="2:7" x14ac:dyDescent="0.3">
      <c r="E108" t="s">
        <v>205</v>
      </c>
    </row>
    <row r="109" spans="2:7" x14ac:dyDescent="0.3">
      <c r="E109" t="s">
        <v>206</v>
      </c>
    </row>
    <row r="110" spans="2:7" x14ac:dyDescent="0.3">
      <c r="E110" t="s">
        <v>207</v>
      </c>
    </row>
    <row r="111" spans="2:7" x14ac:dyDescent="0.3">
      <c r="E111" t="s">
        <v>208</v>
      </c>
    </row>
    <row r="112" spans="2:7" x14ac:dyDescent="0.3">
      <c r="E112" t="s">
        <v>209</v>
      </c>
    </row>
    <row r="113" spans="2:7" x14ac:dyDescent="0.3">
      <c r="E113" t="s">
        <v>183</v>
      </c>
    </row>
    <row r="114" spans="2:7" x14ac:dyDescent="0.3">
      <c r="E114" t="s">
        <v>184</v>
      </c>
    </row>
    <row r="115" spans="2:7" x14ac:dyDescent="0.3">
      <c r="E115" t="s">
        <v>185</v>
      </c>
    </row>
    <row r="116" spans="2:7" x14ac:dyDescent="0.3">
      <c r="E116" t="s">
        <v>186</v>
      </c>
    </row>
    <row r="117" spans="2:7" x14ac:dyDescent="0.3">
      <c r="E117" t="s">
        <v>187</v>
      </c>
    </row>
    <row r="118" spans="2:7" x14ac:dyDescent="0.3">
      <c r="E118" t="s">
        <v>188</v>
      </c>
    </row>
    <row r="119" spans="2:7" x14ac:dyDescent="0.3">
      <c r="E119" t="s">
        <v>189</v>
      </c>
    </row>
    <row r="120" spans="2:7" x14ac:dyDescent="0.3">
      <c r="B120" s="59" t="s">
        <v>56</v>
      </c>
      <c r="C120" s="21">
        <v>9</v>
      </c>
      <c r="E120" t="s">
        <v>210</v>
      </c>
      <c r="F120" s="21">
        <v>9</v>
      </c>
      <c r="G120" s="21">
        <v>9</v>
      </c>
    </row>
    <row r="121" spans="2:7" x14ac:dyDescent="0.3">
      <c r="E121" t="s">
        <v>219</v>
      </c>
    </row>
    <row r="122" spans="2:7" x14ac:dyDescent="0.3">
      <c r="E122" t="s">
        <v>220</v>
      </c>
    </row>
    <row r="123" spans="2:7" x14ac:dyDescent="0.3">
      <c r="B123" s="59"/>
      <c r="C123" s="21">
        <v>23</v>
      </c>
      <c r="E123" t="s">
        <v>221</v>
      </c>
      <c r="F123" s="21">
        <v>23</v>
      </c>
    </row>
    <row r="124" spans="2:7" x14ac:dyDescent="0.3">
      <c r="B124" s="59"/>
      <c r="C124" s="21">
        <v>24</v>
      </c>
      <c r="E124" t="s">
        <v>222</v>
      </c>
      <c r="F124" s="21">
        <v>24</v>
      </c>
    </row>
    <row r="125" spans="2:7" x14ac:dyDescent="0.3">
      <c r="B125" s="59"/>
      <c r="C125" s="21">
        <v>25</v>
      </c>
      <c r="E125" t="s">
        <v>223</v>
      </c>
      <c r="F125" s="21">
        <v>25</v>
      </c>
    </row>
    <row r="126" spans="2:7" x14ac:dyDescent="0.3">
      <c r="E126" t="s">
        <v>224</v>
      </c>
    </row>
    <row r="127" spans="2:7" x14ac:dyDescent="0.3">
      <c r="E127" t="s">
        <v>225</v>
      </c>
    </row>
    <row r="128" spans="2:7" x14ac:dyDescent="0.3">
      <c r="E128" t="s">
        <v>226</v>
      </c>
    </row>
    <row r="129" spans="2:7" x14ac:dyDescent="0.3">
      <c r="E129" t="s">
        <v>227</v>
      </c>
    </row>
    <row r="130" spans="2:7" x14ac:dyDescent="0.3">
      <c r="E130" t="s">
        <v>228</v>
      </c>
    </row>
    <row r="131" spans="2:7" x14ac:dyDescent="0.3">
      <c r="B131" s="59" t="s">
        <v>57</v>
      </c>
      <c r="C131" s="21">
        <v>10</v>
      </c>
      <c r="E131" t="s">
        <v>211</v>
      </c>
      <c r="F131" s="21">
        <v>10</v>
      </c>
      <c r="G131" s="21">
        <v>10</v>
      </c>
    </row>
    <row r="132" spans="2:7" x14ac:dyDescent="0.3">
      <c r="E132" t="s">
        <v>229</v>
      </c>
    </row>
    <row r="133" spans="2:7" x14ac:dyDescent="0.3">
      <c r="E133" t="s">
        <v>230</v>
      </c>
    </row>
    <row r="134" spans="2:7" x14ac:dyDescent="0.3">
      <c r="E134" t="s">
        <v>231</v>
      </c>
    </row>
    <row r="135" spans="2:7" x14ac:dyDescent="0.3">
      <c r="E135" t="s">
        <v>232</v>
      </c>
    </row>
    <row r="136" spans="2:7" x14ac:dyDescent="0.3">
      <c r="E136" t="s">
        <v>233</v>
      </c>
    </row>
    <row r="137" spans="2:7" x14ac:dyDescent="0.3">
      <c r="E137" t="s">
        <v>234</v>
      </c>
    </row>
    <row r="138" spans="2:7" x14ac:dyDescent="0.3">
      <c r="E138" t="s">
        <v>235</v>
      </c>
    </row>
    <row r="139" spans="2:7" x14ac:dyDescent="0.3">
      <c r="E139" t="s">
        <v>236</v>
      </c>
    </row>
    <row r="140" spans="2:7" x14ac:dyDescent="0.3">
      <c r="E140" t="s">
        <v>237</v>
      </c>
    </row>
    <row r="141" spans="2:7" x14ac:dyDescent="0.3">
      <c r="E141" t="s">
        <v>238</v>
      </c>
    </row>
    <row r="142" spans="2:7" x14ac:dyDescent="0.3">
      <c r="E142" t="s">
        <v>212</v>
      </c>
    </row>
    <row r="143" spans="2:7" x14ac:dyDescent="0.3">
      <c r="E143" t="s">
        <v>213</v>
      </c>
    </row>
    <row r="144" spans="2:7" x14ac:dyDescent="0.3">
      <c r="E144" t="s">
        <v>214</v>
      </c>
    </row>
    <row r="145" spans="5:5" x14ac:dyDescent="0.3">
      <c r="E145" t="s">
        <v>215</v>
      </c>
    </row>
    <row r="146" spans="5:5" x14ac:dyDescent="0.3">
      <c r="E146" t="s">
        <v>216</v>
      </c>
    </row>
    <row r="147" spans="5:5" x14ac:dyDescent="0.3">
      <c r="E147" t="s">
        <v>217</v>
      </c>
    </row>
    <row r="148" spans="5:5" x14ac:dyDescent="0.3">
      <c r="E148" t="s">
        <v>218</v>
      </c>
    </row>
  </sheetData>
  <autoFilter ref="B3:H148" xr:uid="{8E4D03A9-CEA5-44F6-9F78-468C47841C1D}">
    <sortState xmlns:xlrd2="http://schemas.microsoft.com/office/spreadsheetml/2017/richdata2" ref="B4:H148">
      <sortCondition ref="E3:E148"/>
    </sortState>
  </autoFilter>
  <phoneticPr fontId="10" type="noConversion"/>
  <pageMargins left="0.7" right="0.7" top="0.75" bottom="0.75" header="0.3" footer="0.3"/>
  <tableParts count="3">
    <tablePart r:id="rId1"/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EB55F-A13C-41FB-B7F0-67E4A8CF07CE}">
  <sheetPr>
    <pageSetUpPr fitToPage="1"/>
  </sheetPr>
  <dimension ref="B1:BE53"/>
  <sheetViews>
    <sheetView showGridLines="0" zoomScale="50" zoomScaleNormal="50" workbookViewId="0">
      <selection activeCell="F20" sqref="F20"/>
    </sheetView>
  </sheetViews>
  <sheetFormatPr baseColWidth="10" defaultRowHeight="14.4" x14ac:dyDescent="0.3"/>
  <cols>
    <col min="1" max="3" width="10.77734375" customWidth="1"/>
    <col min="4" max="4" width="1.77734375" customWidth="1"/>
    <col min="5" max="5" width="2.77734375" customWidth="1"/>
    <col min="6" max="8" width="10.77734375" customWidth="1"/>
    <col min="9" max="9" width="2.77734375" customWidth="1"/>
    <col min="10" max="12" width="10.77734375" customWidth="1"/>
    <col min="13" max="13" width="2.77734375" customWidth="1"/>
    <col min="14" max="14" width="1.77734375" customWidth="1"/>
    <col min="15" max="15" width="2.77734375" customWidth="1"/>
    <col min="16" max="18" width="10.77734375" customWidth="1"/>
    <col min="19" max="19" width="2.77734375" customWidth="1"/>
    <col min="20" max="22" width="10.77734375" customWidth="1"/>
    <col min="23" max="23" width="2.77734375" customWidth="1"/>
    <col min="24" max="26" width="10.77734375" customWidth="1"/>
    <col min="27" max="27" width="2.77734375" customWidth="1"/>
    <col min="28" max="28" width="1.77734375" customWidth="1"/>
    <col min="29" max="29" width="10.77734375" customWidth="1"/>
  </cols>
  <sheetData>
    <row r="1" spans="2:57" ht="15" thickBot="1" x14ac:dyDescent="0.35"/>
    <row r="2" spans="2:57" ht="55.05" customHeight="1" thickTop="1" thickBot="1" x14ac:dyDescent="0.35">
      <c r="G2" s="22">
        <v>1</v>
      </c>
      <c r="K2" s="22">
        <v>2</v>
      </c>
      <c r="Q2" s="22">
        <v>3</v>
      </c>
      <c r="U2" s="22">
        <v>4</v>
      </c>
      <c r="Y2" s="22">
        <v>5</v>
      </c>
      <c r="AG2" s="78" t="s">
        <v>239</v>
      </c>
      <c r="AH2" t="s">
        <v>240</v>
      </c>
      <c r="AI2" t="s">
        <v>241</v>
      </c>
      <c r="AJ2" t="s">
        <v>242</v>
      </c>
      <c r="AK2" t="s">
        <v>243</v>
      </c>
      <c r="AL2" t="s">
        <v>244</v>
      </c>
      <c r="AM2" t="s">
        <v>245</v>
      </c>
      <c r="AN2" t="s">
        <v>246</v>
      </c>
      <c r="AO2" t="s">
        <v>247</v>
      </c>
      <c r="AP2" t="s">
        <v>248</v>
      </c>
      <c r="AQ2" t="s">
        <v>249</v>
      </c>
      <c r="AR2" t="s">
        <v>250</v>
      </c>
      <c r="AS2" t="s">
        <v>251</v>
      </c>
      <c r="AT2" t="s">
        <v>252</v>
      </c>
      <c r="AU2" t="s">
        <v>253</v>
      </c>
      <c r="AV2" t="s">
        <v>254</v>
      </c>
      <c r="AW2" t="s">
        <v>255</v>
      </c>
      <c r="AX2" t="s">
        <v>256</v>
      </c>
      <c r="AY2" t="s">
        <v>257</v>
      </c>
      <c r="AZ2" t="s">
        <v>258</v>
      </c>
      <c r="BA2" t="s">
        <v>259</v>
      </c>
      <c r="BB2" t="s">
        <v>260</v>
      </c>
      <c r="BC2" t="s">
        <v>261</v>
      </c>
      <c r="BD2" t="s">
        <v>262</v>
      </c>
      <c r="BE2" t="s">
        <v>263</v>
      </c>
    </row>
    <row r="3" spans="2:57" ht="30" customHeight="1" thickTop="1" thickBot="1" x14ac:dyDescent="0.35">
      <c r="G3" s="23"/>
      <c r="K3" s="23"/>
      <c r="Q3" s="23"/>
      <c r="U3" s="23"/>
      <c r="Y3" s="23"/>
      <c r="AG3" s="78">
        <f>F19</f>
        <v>0</v>
      </c>
      <c r="AH3" s="78">
        <f>J19</f>
        <v>1100</v>
      </c>
    </row>
    <row r="4" spans="2:57" ht="55.05" customHeight="1" thickTop="1" thickBot="1" x14ac:dyDescent="0.35">
      <c r="D4" s="25"/>
      <c r="F4" s="69">
        <v>0</v>
      </c>
      <c r="G4" s="69"/>
      <c r="H4" s="69"/>
      <c r="J4" s="69">
        <v>0</v>
      </c>
      <c r="K4" s="69"/>
      <c r="L4" s="69"/>
      <c r="N4" s="25"/>
      <c r="P4" s="69">
        <v>0</v>
      </c>
      <c r="Q4" s="69"/>
      <c r="R4" s="69"/>
      <c r="T4" s="69">
        <v>0</v>
      </c>
      <c r="U4" s="69"/>
      <c r="V4" s="69"/>
      <c r="X4" s="69">
        <v>0</v>
      </c>
      <c r="Y4" s="69"/>
      <c r="Z4" s="69"/>
      <c r="AB4" s="25"/>
    </row>
    <row r="5" spans="2:57" ht="55.05" customHeight="1" thickTop="1" thickBot="1" x14ac:dyDescent="0.35">
      <c r="B5" s="22" t="s">
        <v>6</v>
      </c>
      <c r="D5" s="26"/>
      <c r="F5" s="70" t="s">
        <v>0</v>
      </c>
      <c r="G5" s="70"/>
      <c r="H5" s="70"/>
      <c r="J5" s="70" t="s">
        <v>0</v>
      </c>
      <c r="K5" s="70"/>
      <c r="L5" s="70"/>
      <c r="N5" s="26"/>
      <c r="P5" s="70" t="s">
        <v>0</v>
      </c>
      <c r="Q5" s="70"/>
      <c r="R5" s="70"/>
      <c r="T5" s="70" t="s">
        <v>0</v>
      </c>
      <c r="U5" s="70"/>
      <c r="V5" s="70"/>
      <c r="X5" s="70" t="s">
        <v>0</v>
      </c>
      <c r="Y5" s="70"/>
      <c r="Z5" s="70"/>
      <c r="AB5" s="26"/>
    </row>
    <row r="6" spans="2:57" ht="55.05" customHeight="1" thickTop="1" x14ac:dyDescent="0.3">
      <c r="B6" s="23"/>
      <c r="D6" s="26"/>
      <c r="F6" s="70"/>
      <c r="G6" s="70"/>
      <c r="H6" s="70"/>
      <c r="J6" s="70"/>
      <c r="K6" s="70"/>
      <c r="L6" s="70"/>
      <c r="N6" s="26"/>
      <c r="P6" s="70"/>
      <c r="Q6" s="70"/>
      <c r="R6" s="70"/>
      <c r="T6" s="70"/>
      <c r="U6" s="70"/>
      <c r="V6" s="70"/>
      <c r="X6" s="70"/>
      <c r="Y6" s="70"/>
      <c r="Z6" s="70"/>
      <c r="AB6" s="26"/>
    </row>
    <row r="7" spans="2:57" ht="10.050000000000001" customHeight="1" x14ac:dyDescent="0.3">
      <c r="D7" s="26"/>
      <c r="E7" s="2"/>
      <c r="F7" s="2"/>
      <c r="G7" s="24"/>
      <c r="H7" s="2"/>
      <c r="I7" s="2"/>
      <c r="J7" s="2"/>
      <c r="K7" s="24"/>
      <c r="L7" s="2"/>
      <c r="M7" s="2"/>
      <c r="N7" s="26"/>
      <c r="O7" s="2"/>
      <c r="P7" s="2"/>
      <c r="Q7" s="24"/>
      <c r="R7" s="2"/>
      <c r="S7" s="2"/>
      <c r="T7" s="2"/>
      <c r="U7" s="24"/>
      <c r="V7" s="2"/>
      <c r="W7" s="2"/>
      <c r="X7" s="2"/>
      <c r="Y7" s="24"/>
      <c r="Z7" s="2"/>
      <c r="AA7" s="2"/>
      <c r="AB7" s="26"/>
    </row>
    <row r="8" spans="2:57" ht="55.05" customHeight="1" thickBot="1" x14ac:dyDescent="0.35">
      <c r="D8" s="26"/>
      <c r="F8" s="69">
        <v>0</v>
      </c>
      <c r="G8" s="69"/>
      <c r="H8" s="69"/>
      <c r="J8" s="69">
        <v>1100</v>
      </c>
      <c r="K8" s="69"/>
      <c r="L8" s="69"/>
      <c r="N8" s="26"/>
      <c r="P8" s="69">
        <v>1100</v>
      </c>
      <c r="Q8" s="69"/>
      <c r="R8" s="69"/>
      <c r="T8" s="69">
        <v>1100</v>
      </c>
      <c r="U8" s="69"/>
      <c r="V8" s="69"/>
      <c r="X8" s="69">
        <v>1100</v>
      </c>
      <c r="Y8" s="69"/>
      <c r="Z8" s="69"/>
      <c r="AB8" s="26"/>
    </row>
    <row r="9" spans="2:57" ht="55.05" customHeight="1" thickTop="1" thickBot="1" x14ac:dyDescent="0.35">
      <c r="B9" s="22" t="s">
        <v>5</v>
      </c>
      <c r="D9" s="26"/>
      <c r="F9" s="70" t="s">
        <v>0</v>
      </c>
      <c r="G9" s="70"/>
      <c r="H9" s="70"/>
      <c r="J9" s="70" t="s">
        <v>0</v>
      </c>
      <c r="K9" s="70"/>
      <c r="L9" s="70"/>
      <c r="N9" s="26"/>
      <c r="P9" s="70" t="s">
        <v>0</v>
      </c>
      <c r="Q9" s="70"/>
      <c r="R9" s="70"/>
      <c r="T9" s="70" t="s">
        <v>0</v>
      </c>
      <c r="U9" s="70"/>
      <c r="V9" s="70"/>
      <c r="X9" s="70" t="s">
        <v>0</v>
      </c>
      <c r="Y9" s="70"/>
      <c r="Z9" s="70"/>
      <c r="AB9" s="26"/>
    </row>
    <row r="10" spans="2:57" ht="55.05" customHeight="1" thickTop="1" thickBot="1" x14ac:dyDescent="0.35">
      <c r="D10" s="26"/>
      <c r="F10" s="70"/>
      <c r="G10" s="70"/>
      <c r="H10" s="70"/>
      <c r="J10" s="70"/>
      <c r="K10" s="70"/>
      <c r="L10" s="70"/>
      <c r="N10" s="26"/>
      <c r="P10" s="70"/>
      <c r="Q10" s="70"/>
      <c r="R10" s="70"/>
      <c r="T10" s="70"/>
      <c r="U10" s="70"/>
      <c r="V10" s="70"/>
      <c r="X10" s="70"/>
      <c r="Y10" s="70"/>
      <c r="Z10" s="70"/>
      <c r="AB10" s="26"/>
    </row>
    <row r="11" spans="2:57" ht="10.050000000000001" customHeight="1" thickTop="1" x14ac:dyDescent="0.3">
      <c r="D11" s="26"/>
      <c r="E11" s="2"/>
      <c r="F11" s="71"/>
      <c r="G11" s="71"/>
      <c r="H11" s="71"/>
      <c r="I11" s="2"/>
      <c r="J11" s="71"/>
      <c r="K11" s="71"/>
      <c r="L11" s="71"/>
      <c r="M11" s="2"/>
      <c r="N11" s="26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26"/>
    </row>
    <row r="12" spans="2:57" ht="55.05" customHeight="1" thickBot="1" x14ac:dyDescent="0.35">
      <c r="D12" s="26"/>
      <c r="F12" s="69">
        <v>0</v>
      </c>
      <c r="G12" s="69"/>
      <c r="H12" s="69"/>
      <c r="J12" s="69">
        <v>0</v>
      </c>
      <c r="K12" s="69"/>
      <c r="L12" s="69"/>
      <c r="N12" s="26"/>
      <c r="P12" s="69">
        <v>1100</v>
      </c>
      <c r="Q12" s="69"/>
      <c r="R12" s="69"/>
      <c r="T12" s="69">
        <v>1100</v>
      </c>
      <c r="U12" s="69"/>
      <c r="V12" s="69"/>
      <c r="X12" s="69">
        <v>1100</v>
      </c>
      <c r="Y12" s="69"/>
      <c r="Z12" s="69"/>
      <c r="AB12" s="26"/>
      <c r="AD12" t="s">
        <v>7</v>
      </c>
    </row>
    <row r="13" spans="2:57" ht="55.05" customHeight="1" thickTop="1" thickBot="1" x14ac:dyDescent="0.35">
      <c r="B13" s="22" t="s">
        <v>4</v>
      </c>
      <c r="D13" s="26"/>
      <c r="F13" s="70" t="s">
        <v>0</v>
      </c>
      <c r="G13" s="70"/>
      <c r="H13" s="70"/>
      <c r="J13" s="70" t="s">
        <v>0</v>
      </c>
      <c r="K13" s="70"/>
      <c r="L13" s="70"/>
      <c r="N13" s="26"/>
      <c r="P13" s="70" t="s">
        <v>0</v>
      </c>
      <c r="Q13" s="70"/>
      <c r="R13" s="70"/>
      <c r="T13" s="70" t="s">
        <v>0</v>
      </c>
      <c r="U13" s="70"/>
      <c r="V13" s="70"/>
      <c r="X13" s="70" t="s">
        <v>0</v>
      </c>
      <c r="Y13" s="70"/>
      <c r="Z13" s="70"/>
      <c r="AB13" s="26"/>
      <c r="AD13" t="s">
        <v>8</v>
      </c>
    </row>
    <row r="14" spans="2:57" ht="55.05" customHeight="1" thickTop="1" thickBot="1" x14ac:dyDescent="0.35">
      <c r="D14" s="26"/>
      <c r="E14" s="1"/>
      <c r="F14" s="70"/>
      <c r="G14" s="70"/>
      <c r="H14" s="70"/>
      <c r="I14" s="1"/>
      <c r="J14" s="70"/>
      <c r="K14" s="70"/>
      <c r="L14" s="70"/>
      <c r="M14" s="1"/>
      <c r="N14" s="26"/>
      <c r="O14" s="1"/>
      <c r="P14" s="70"/>
      <c r="Q14" s="70"/>
      <c r="R14" s="70"/>
      <c r="S14" s="1"/>
      <c r="T14" s="70"/>
      <c r="U14" s="70"/>
      <c r="V14" s="70"/>
      <c r="W14" s="1"/>
      <c r="X14" s="70"/>
      <c r="Y14" s="70"/>
      <c r="Z14" s="70"/>
      <c r="AA14" s="1"/>
      <c r="AB14" s="26"/>
      <c r="AD14" t="s">
        <v>9</v>
      </c>
    </row>
    <row r="15" spans="2:57" ht="10.050000000000001" customHeight="1" thickTop="1" x14ac:dyDescent="0.3">
      <c r="D15" s="26"/>
      <c r="E15" s="2"/>
      <c r="F15" s="2"/>
      <c r="G15" s="2"/>
      <c r="H15" s="2"/>
      <c r="I15" s="2"/>
      <c r="J15" s="2"/>
      <c r="K15" s="2"/>
      <c r="L15" s="2"/>
      <c r="M15" s="2"/>
      <c r="N15" s="26"/>
      <c r="O15" s="2"/>
      <c r="P15" s="3"/>
      <c r="Q15" s="3"/>
      <c r="R15" s="3"/>
      <c r="S15" s="2"/>
      <c r="T15" s="2"/>
      <c r="U15" s="2"/>
      <c r="V15" s="2"/>
      <c r="W15" s="2"/>
      <c r="X15" s="2"/>
      <c r="Y15" s="2"/>
      <c r="Z15" s="2"/>
      <c r="AA15" s="2"/>
      <c r="AB15" s="26"/>
    </row>
    <row r="16" spans="2:57" ht="30" customHeight="1" thickBot="1" x14ac:dyDescent="0.35">
      <c r="D16" s="26"/>
      <c r="F16" s="69">
        <v>1100</v>
      </c>
      <c r="G16" s="69"/>
      <c r="H16" s="69"/>
      <c r="J16" s="69">
        <v>0</v>
      </c>
      <c r="K16" s="69"/>
      <c r="L16" s="69"/>
      <c r="N16" s="26"/>
      <c r="P16" s="69">
        <v>1100</v>
      </c>
      <c r="Q16" s="69"/>
      <c r="R16" s="69"/>
      <c r="T16" s="69">
        <v>1100</v>
      </c>
      <c r="U16" s="69"/>
      <c r="V16" s="69"/>
      <c r="X16" s="69">
        <v>1100</v>
      </c>
      <c r="Y16" s="69"/>
      <c r="Z16" s="69"/>
      <c r="AB16" s="26"/>
    </row>
    <row r="17" spans="2:28" ht="27.6" customHeight="1" thickTop="1" x14ac:dyDescent="0.3">
      <c r="B17" s="89" t="s">
        <v>3</v>
      </c>
      <c r="D17" s="26"/>
      <c r="F17" s="70" t="s">
        <v>0</v>
      </c>
      <c r="G17" s="70"/>
      <c r="H17" s="70"/>
      <c r="J17" s="70" t="s">
        <v>0</v>
      </c>
      <c r="K17" s="70"/>
      <c r="L17" s="70"/>
      <c r="N17" s="26"/>
      <c r="P17" s="70" t="s">
        <v>0</v>
      </c>
      <c r="Q17" s="70"/>
      <c r="R17" s="70"/>
      <c r="T17" s="70" t="s">
        <v>0</v>
      </c>
      <c r="U17" s="70"/>
      <c r="V17" s="70"/>
      <c r="X17" s="70" t="s">
        <v>0</v>
      </c>
      <c r="Y17" s="70"/>
      <c r="Z17" s="70"/>
      <c r="AB17" s="26"/>
    </row>
    <row r="18" spans="2:28" ht="27.6" customHeight="1" thickBot="1" x14ac:dyDescent="0.35">
      <c r="B18" s="90"/>
      <c r="D18" s="26"/>
      <c r="F18" s="70"/>
      <c r="G18" s="70"/>
      <c r="H18" s="70"/>
      <c r="J18" s="70"/>
      <c r="K18" s="70"/>
      <c r="L18" s="70"/>
      <c r="N18" s="26"/>
      <c r="P18" s="70"/>
      <c r="Q18" s="70"/>
      <c r="R18" s="70"/>
      <c r="T18" s="70"/>
      <c r="U18" s="70"/>
      <c r="V18" s="70"/>
      <c r="X18" s="70"/>
      <c r="Y18" s="70"/>
      <c r="Z18" s="70"/>
      <c r="AB18" s="26"/>
    </row>
    <row r="19" spans="2:28" ht="30" customHeight="1" thickTop="1" thickBot="1" x14ac:dyDescent="0.35">
      <c r="B19" s="28"/>
      <c r="D19" s="26"/>
      <c r="F19" s="69">
        <f>Feuil1!F2</f>
        <v>0</v>
      </c>
      <c r="G19" s="69"/>
      <c r="H19" s="69"/>
      <c r="J19" s="69">
        <v>1100</v>
      </c>
      <c r="K19" s="69"/>
      <c r="L19" s="69"/>
      <c r="N19" s="26"/>
      <c r="P19" s="69">
        <v>1100</v>
      </c>
      <c r="Q19" s="69"/>
      <c r="R19" s="69"/>
      <c r="T19" s="69">
        <v>1100</v>
      </c>
      <c r="U19" s="69"/>
      <c r="V19" s="69"/>
      <c r="X19" s="69">
        <v>1100</v>
      </c>
      <c r="Y19" s="69"/>
      <c r="Z19" s="69"/>
      <c r="AB19" s="26"/>
    </row>
    <row r="20" spans="2:28" ht="30" customHeight="1" thickTop="1" x14ac:dyDescent="0.3">
      <c r="B20" s="89" t="s">
        <v>2</v>
      </c>
      <c r="D20" s="26"/>
      <c r="F20" s="70" t="s">
        <v>0</v>
      </c>
      <c r="G20" s="70"/>
      <c r="H20" s="70"/>
      <c r="J20" s="70" t="s">
        <v>0</v>
      </c>
      <c r="K20" s="70"/>
      <c r="L20" s="70"/>
      <c r="N20" s="26"/>
      <c r="P20" s="70" t="s">
        <v>0</v>
      </c>
      <c r="Q20" s="70"/>
      <c r="R20" s="70"/>
      <c r="T20" s="70" t="s">
        <v>0</v>
      </c>
      <c r="U20" s="70"/>
      <c r="V20" s="70"/>
      <c r="X20" s="70" t="s">
        <v>0</v>
      </c>
      <c r="Y20" s="70"/>
      <c r="Z20" s="70"/>
      <c r="AB20" s="26"/>
    </row>
    <row r="21" spans="2:28" ht="27.6" customHeight="1" thickBot="1" x14ac:dyDescent="0.35">
      <c r="B21" s="90"/>
      <c r="D21" s="27"/>
      <c r="F21" s="70"/>
      <c r="G21" s="70"/>
      <c r="H21" s="70"/>
      <c r="J21" s="70"/>
      <c r="K21" s="70"/>
      <c r="L21" s="70"/>
      <c r="N21" s="27"/>
      <c r="P21" s="70"/>
      <c r="Q21" s="70"/>
      <c r="R21" s="70"/>
      <c r="T21" s="70"/>
      <c r="U21" s="70"/>
      <c r="V21" s="70"/>
      <c r="X21" s="70"/>
      <c r="Y21" s="70"/>
      <c r="Z21" s="70"/>
      <c r="AB21" s="27"/>
    </row>
    <row r="22" spans="2:28" ht="10.050000000000001" customHeight="1" thickTop="1" x14ac:dyDescent="0.3"/>
    <row r="23" spans="2:28" ht="30" customHeight="1" x14ac:dyDescent="0.3">
      <c r="F23" s="66" t="s">
        <v>1</v>
      </c>
      <c r="G23" s="67"/>
      <c r="H23" s="67"/>
      <c r="I23" s="67"/>
      <c r="J23" s="67"/>
      <c r="K23" s="67"/>
      <c r="L23" s="68"/>
      <c r="P23" s="72" t="s">
        <v>1</v>
      </c>
      <c r="Q23" s="73"/>
      <c r="R23" s="73"/>
      <c r="S23" s="73"/>
      <c r="T23" s="73"/>
      <c r="U23" s="73"/>
      <c r="V23" s="73"/>
      <c r="W23" s="73"/>
      <c r="X23" s="73"/>
      <c r="Y23" s="73"/>
      <c r="Z23" s="74"/>
    </row>
    <row r="24" spans="2:28" ht="30" customHeight="1" x14ac:dyDescent="0.5">
      <c r="F24" s="62">
        <f>F4+J4+J8+F8+F12+J12</f>
        <v>1100</v>
      </c>
      <c r="G24" s="63"/>
      <c r="H24" s="63"/>
      <c r="I24" s="63"/>
      <c r="J24" s="63"/>
      <c r="K24" s="63"/>
      <c r="L24" s="64"/>
      <c r="P24" s="62">
        <f>P4+T4+X4+X8+T8+P8+P12+T12+X12</f>
        <v>6600</v>
      </c>
      <c r="Q24" s="63"/>
      <c r="R24" s="63"/>
      <c r="S24" s="63"/>
      <c r="T24" s="63"/>
      <c r="U24" s="63"/>
      <c r="V24" s="63"/>
      <c r="W24" s="63"/>
      <c r="X24" s="63"/>
      <c r="Y24" s="63"/>
      <c r="Z24" s="64"/>
    </row>
    <row r="25" spans="2:28" ht="30" customHeight="1" x14ac:dyDescent="0.3">
      <c r="F25" s="66" t="s">
        <v>85</v>
      </c>
      <c r="G25" s="67"/>
      <c r="H25" s="67"/>
      <c r="I25" s="67"/>
      <c r="J25" s="67"/>
      <c r="K25" s="67"/>
      <c r="L25" s="68"/>
      <c r="P25" s="66" t="s">
        <v>85</v>
      </c>
      <c r="Q25" s="67"/>
      <c r="R25" s="67"/>
      <c r="S25" s="67"/>
      <c r="T25" s="67"/>
      <c r="U25" s="67"/>
      <c r="V25" s="67"/>
      <c r="W25" s="67"/>
      <c r="X25" s="67"/>
      <c r="Y25" s="67"/>
      <c r="Z25" s="68"/>
    </row>
    <row r="26" spans="2:28" ht="30" customHeight="1" x14ac:dyDescent="0.5">
      <c r="F26" s="62">
        <f>6600-F24</f>
        <v>5500</v>
      </c>
      <c r="G26" s="63"/>
      <c r="H26" s="63"/>
      <c r="I26" s="63"/>
      <c r="J26" s="63"/>
      <c r="K26" s="63"/>
      <c r="L26" s="64"/>
      <c r="P26" s="62">
        <f>9900-P24</f>
        <v>3300</v>
      </c>
      <c r="Q26" s="63"/>
      <c r="R26" s="63"/>
      <c r="S26" s="63"/>
      <c r="T26" s="63"/>
      <c r="U26" s="63"/>
      <c r="V26" s="63"/>
      <c r="W26" s="63"/>
      <c r="X26" s="63"/>
      <c r="Y26" s="63"/>
      <c r="Z26" s="64"/>
    </row>
    <row r="27" spans="2:28" ht="55.05" customHeight="1" x14ac:dyDescent="0.3"/>
    <row r="28" spans="2:28" ht="55.05" customHeight="1" x14ac:dyDescent="0.3">
      <c r="F28" s="88"/>
      <c r="G28" s="88"/>
      <c r="H28" s="88"/>
    </row>
    <row r="29" spans="2:28" x14ac:dyDescent="0.3">
      <c r="F29" s="78" t="s">
        <v>239</v>
      </c>
      <c r="G29" s="78">
        <f>F19</f>
        <v>0</v>
      </c>
    </row>
    <row r="30" spans="2:28" x14ac:dyDescent="0.3">
      <c r="F30" t="s">
        <v>240</v>
      </c>
      <c r="G30" s="78">
        <f>J19</f>
        <v>1100</v>
      </c>
    </row>
    <row r="31" spans="2:28" x14ac:dyDescent="0.3">
      <c r="F31" t="s">
        <v>241</v>
      </c>
      <c r="G31" s="78">
        <f>P19</f>
        <v>1100</v>
      </c>
    </row>
    <row r="32" spans="2:28" x14ac:dyDescent="0.3">
      <c r="F32" t="s">
        <v>242</v>
      </c>
      <c r="G32" s="78">
        <f>T19</f>
        <v>1100</v>
      </c>
    </row>
    <row r="33" spans="6:7" x14ac:dyDescent="0.3">
      <c r="F33" t="s">
        <v>243</v>
      </c>
      <c r="G33" s="78">
        <f>X19</f>
        <v>1100</v>
      </c>
    </row>
    <row r="34" spans="6:7" x14ac:dyDescent="0.3">
      <c r="F34" t="s">
        <v>244</v>
      </c>
      <c r="G34" s="78">
        <f>F16</f>
        <v>1100</v>
      </c>
    </row>
    <row r="35" spans="6:7" x14ac:dyDescent="0.3">
      <c r="F35" t="s">
        <v>245</v>
      </c>
      <c r="G35" s="78">
        <f>J16</f>
        <v>0</v>
      </c>
    </row>
    <row r="36" spans="6:7" x14ac:dyDescent="0.3">
      <c r="F36" t="s">
        <v>246</v>
      </c>
      <c r="G36" s="78">
        <f>P16</f>
        <v>1100</v>
      </c>
    </row>
    <row r="37" spans="6:7" x14ac:dyDescent="0.3">
      <c r="F37" t="s">
        <v>247</v>
      </c>
      <c r="G37" s="78">
        <f>T16</f>
        <v>1100</v>
      </c>
    </row>
    <row r="38" spans="6:7" x14ac:dyDescent="0.3">
      <c r="F38" t="s">
        <v>248</v>
      </c>
      <c r="G38" s="78">
        <f>X16</f>
        <v>1100</v>
      </c>
    </row>
    <row r="39" spans="6:7" x14ac:dyDescent="0.3">
      <c r="F39" t="s">
        <v>249</v>
      </c>
      <c r="G39" s="78">
        <f>F12</f>
        <v>0</v>
      </c>
    </row>
    <row r="40" spans="6:7" x14ac:dyDescent="0.3">
      <c r="F40" t="s">
        <v>250</v>
      </c>
      <c r="G40" s="78">
        <f>J12</f>
        <v>0</v>
      </c>
    </row>
    <row r="41" spans="6:7" x14ac:dyDescent="0.3">
      <c r="F41" t="s">
        <v>251</v>
      </c>
      <c r="G41" s="78">
        <f>P12</f>
        <v>1100</v>
      </c>
    </row>
    <row r="42" spans="6:7" x14ac:dyDescent="0.3">
      <c r="F42" t="s">
        <v>252</v>
      </c>
      <c r="G42" s="78">
        <f>T12</f>
        <v>1100</v>
      </c>
    </row>
    <row r="43" spans="6:7" x14ac:dyDescent="0.3">
      <c r="F43" t="s">
        <v>253</v>
      </c>
      <c r="G43" s="78">
        <f>X12</f>
        <v>1100</v>
      </c>
    </row>
    <row r="44" spans="6:7" x14ac:dyDescent="0.3">
      <c r="F44" t="s">
        <v>254</v>
      </c>
      <c r="G44" s="78">
        <f>F8</f>
        <v>0</v>
      </c>
    </row>
    <row r="45" spans="6:7" x14ac:dyDescent="0.3">
      <c r="F45" t="s">
        <v>255</v>
      </c>
      <c r="G45" s="78">
        <f>J8</f>
        <v>1100</v>
      </c>
    </row>
    <row r="46" spans="6:7" x14ac:dyDescent="0.3">
      <c r="F46" t="s">
        <v>256</v>
      </c>
      <c r="G46" s="78">
        <f>P8</f>
        <v>1100</v>
      </c>
    </row>
    <row r="47" spans="6:7" x14ac:dyDescent="0.3">
      <c r="F47" t="s">
        <v>257</v>
      </c>
      <c r="G47" s="78">
        <f>T8</f>
        <v>1100</v>
      </c>
    </row>
    <row r="48" spans="6:7" x14ac:dyDescent="0.3">
      <c r="F48" t="s">
        <v>258</v>
      </c>
      <c r="G48" s="78">
        <f>X8</f>
        <v>1100</v>
      </c>
    </row>
    <row r="49" spans="6:7" x14ac:dyDescent="0.3">
      <c r="F49" t="s">
        <v>259</v>
      </c>
      <c r="G49" s="78">
        <f>F4</f>
        <v>0</v>
      </c>
    </row>
    <row r="50" spans="6:7" x14ac:dyDescent="0.3">
      <c r="F50" t="s">
        <v>260</v>
      </c>
      <c r="G50" s="78">
        <f>J4</f>
        <v>0</v>
      </c>
    </row>
    <row r="51" spans="6:7" x14ac:dyDescent="0.3">
      <c r="F51" t="s">
        <v>261</v>
      </c>
      <c r="G51" s="78">
        <f>P4</f>
        <v>0</v>
      </c>
    </row>
    <row r="52" spans="6:7" x14ac:dyDescent="0.3">
      <c r="F52" t="s">
        <v>262</v>
      </c>
      <c r="G52" s="78">
        <f>T4</f>
        <v>0</v>
      </c>
    </row>
    <row r="53" spans="6:7" x14ac:dyDescent="0.3">
      <c r="F53" t="s">
        <v>263</v>
      </c>
      <c r="G53" s="78">
        <f>X4</f>
        <v>0</v>
      </c>
    </row>
  </sheetData>
  <mergeCells count="3">
    <mergeCell ref="F28:H28"/>
    <mergeCell ref="B17:B18"/>
    <mergeCell ref="B20:B21"/>
  </mergeCells>
  <phoneticPr fontId="10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43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3D9FD-1A52-4EDB-8083-0F4DFD6E55F4}">
  <sheetPr>
    <pageSetUpPr fitToPage="1"/>
  </sheetPr>
  <dimension ref="B1:AT78"/>
  <sheetViews>
    <sheetView showGridLines="0" zoomScale="50" zoomScaleNormal="50" workbookViewId="0">
      <selection activeCell="AC33" sqref="AC33"/>
    </sheetView>
  </sheetViews>
  <sheetFormatPr baseColWidth="10" defaultRowHeight="14.4" x14ac:dyDescent="0.3"/>
  <cols>
    <col min="2" max="3" width="10.77734375" customWidth="1"/>
    <col min="4" max="5" width="1.77734375" customWidth="1"/>
    <col min="6" max="8" width="10.77734375" customWidth="1"/>
    <col min="9" max="9" width="1.77734375" customWidth="1"/>
    <col min="10" max="12" width="10.77734375" customWidth="1"/>
    <col min="13" max="13" width="1.77734375" customWidth="1"/>
    <col min="14" max="16" width="10.77734375" customWidth="1"/>
    <col min="17" max="19" width="1.77734375" customWidth="1"/>
    <col min="20" max="22" width="10.77734375" customWidth="1"/>
    <col min="23" max="23" width="1.77734375" customWidth="1"/>
    <col min="24" max="26" width="10.77734375" customWidth="1"/>
    <col min="27" max="27" width="1.77734375" customWidth="1"/>
    <col min="28" max="30" width="10.77734375" customWidth="1"/>
    <col min="31" max="33" width="1.77734375" customWidth="1"/>
    <col min="37" max="37" width="1.77734375" customWidth="1"/>
    <col min="41" max="41" width="1.77734375" customWidth="1"/>
    <col min="45" max="46" width="1.77734375" customWidth="1"/>
  </cols>
  <sheetData>
    <row r="1" spans="2:46" ht="10.050000000000001" customHeight="1" thickBot="1" x14ac:dyDescent="0.35"/>
    <row r="2" spans="2:46" ht="55.05" customHeight="1" thickTop="1" thickBot="1" x14ac:dyDescent="0.35">
      <c r="G2" s="22">
        <v>6</v>
      </c>
      <c r="K2" s="22">
        <v>7</v>
      </c>
      <c r="O2" s="22">
        <v>8</v>
      </c>
      <c r="U2" s="22">
        <v>9</v>
      </c>
      <c r="Y2" s="22">
        <v>10</v>
      </c>
      <c r="AC2" s="22">
        <v>11</v>
      </c>
      <c r="AI2" s="22">
        <v>12</v>
      </c>
      <c r="AM2" s="22">
        <v>13</v>
      </c>
      <c r="AQ2" s="22">
        <v>14</v>
      </c>
    </row>
    <row r="3" spans="2:46" ht="55.05" customHeight="1" thickTop="1" thickBot="1" x14ac:dyDescent="0.35">
      <c r="G3" s="23"/>
      <c r="K3" s="23"/>
      <c r="O3" s="23"/>
      <c r="U3" s="23"/>
      <c r="Y3" s="23"/>
      <c r="AC3" s="23"/>
      <c r="AI3" s="23"/>
      <c r="AM3" s="23"/>
      <c r="AQ3" s="23"/>
    </row>
    <row r="4" spans="2:46" ht="55.05" customHeight="1" thickTop="1" thickBot="1" x14ac:dyDescent="0.35">
      <c r="D4" s="25"/>
      <c r="F4" s="69">
        <v>1100</v>
      </c>
      <c r="G4" s="69"/>
      <c r="H4" s="69"/>
      <c r="J4" s="69">
        <v>1100</v>
      </c>
      <c r="K4" s="69"/>
      <c r="L4" s="69"/>
      <c r="N4" s="69">
        <v>1100</v>
      </c>
      <c r="O4" s="69"/>
      <c r="P4" s="69"/>
      <c r="R4" s="25"/>
      <c r="T4" s="69">
        <v>0</v>
      </c>
      <c r="U4" s="69"/>
      <c r="V4" s="69"/>
      <c r="X4" s="69">
        <v>0</v>
      </c>
      <c r="Y4" s="69"/>
      <c r="Z4" s="69"/>
      <c r="AB4" s="69">
        <v>0</v>
      </c>
      <c r="AC4" s="69"/>
      <c r="AD4" s="69"/>
      <c r="AF4" s="25"/>
      <c r="AH4" s="69">
        <v>1100</v>
      </c>
      <c r="AI4" s="69"/>
      <c r="AJ4" s="69"/>
      <c r="AL4" s="69">
        <v>1100</v>
      </c>
      <c r="AM4" s="69"/>
      <c r="AN4" s="69"/>
      <c r="AP4" s="69">
        <v>1100</v>
      </c>
      <c r="AQ4" s="69"/>
      <c r="AR4" s="69"/>
      <c r="AT4" s="4"/>
    </row>
    <row r="5" spans="2:46" ht="55.05" customHeight="1" thickTop="1" thickBot="1" x14ac:dyDescent="0.35">
      <c r="B5" s="22" t="s">
        <v>6</v>
      </c>
      <c r="D5" s="26"/>
      <c r="F5" s="70" t="s">
        <v>0</v>
      </c>
      <c r="G5" s="70"/>
      <c r="H5" s="70"/>
      <c r="J5" s="70" t="s">
        <v>0</v>
      </c>
      <c r="K5" s="70"/>
      <c r="L5" s="70"/>
      <c r="N5" s="70" t="s">
        <v>0</v>
      </c>
      <c r="O5" s="70"/>
      <c r="P5" s="70"/>
      <c r="R5" s="26"/>
      <c r="T5" s="70" t="s">
        <v>0</v>
      </c>
      <c r="U5" s="70"/>
      <c r="V5" s="70"/>
      <c r="X5" s="70" t="s">
        <v>0</v>
      </c>
      <c r="Y5" s="70"/>
      <c r="Z5" s="70"/>
      <c r="AB5" s="70" t="s">
        <v>0</v>
      </c>
      <c r="AC5" s="70"/>
      <c r="AD5" s="70"/>
      <c r="AF5" s="26"/>
      <c r="AH5" s="70" t="s">
        <v>0</v>
      </c>
      <c r="AI5" s="70"/>
      <c r="AJ5" s="70"/>
      <c r="AL5" s="70" t="s">
        <v>0</v>
      </c>
      <c r="AM5" s="70"/>
      <c r="AN5" s="70"/>
      <c r="AP5" s="70" t="s">
        <v>0</v>
      </c>
      <c r="AQ5" s="70"/>
      <c r="AR5" s="70"/>
      <c r="AT5" s="4"/>
    </row>
    <row r="6" spans="2:46" ht="55.05" customHeight="1" thickTop="1" x14ac:dyDescent="0.3">
      <c r="B6" s="23"/>
      <c r="D6" s="26"/>
      <c r="F6" s="70"/>
      <c r="G6" s="70"/>
      <c r="H6" s="70"/>
      <c r="J6" s="70"/>
      <c r="K6" s="70"/>
      <c r="L6" s="70"/>
      <c r="N6" s="70"/>
      <c r="O6" s="70"/>
      <c r="P6" s="70"/>
      <c r="R6" s="26"/>
      <c r="T6" s="70"/>
      <c r="U6" s="70"/>
      <c r="V6" s="70"/>
      <c r="X6" s="70"/>
      <c r="Y6" s="70"/>
      <c r="Z6" s="70"/>
      <c r="AB6" s="70"/>
      <c r="AC6" s="70"/>
      <c r="AD6" s="70"/>
      <c r="AF6" s="26"/>
      <c r="AH6" s="70"/>
      <c r="AI6" s="70"/>
      <c r="AJ6" s="70"/>
      <c r="AL6" s="70"/>
      <c r="AM6" s="70"/>
      <c r="AN6" s="70"/>
      <c r="AP6" s="70"/>
      <c r="AQ6" s="70"/>
      <c r="AR6" s="70"/>
      <c r="AT6" s="4"/>
    </row>
    <row r="7" spans="2:46" ht="10.050000000000001" customHeight="1" x14ac:dyDescent="0.3">
      <c r="D7" s="26"/>
      <c r="E7" s="2"/>
      <c r="F7" s="2"/>
      <c r="G7" s="24"/>
      <c r="H7" s="2"/>
      <c r="I7" s="2"/>
      <c r="J7" s="2"/>
      <c r="K7" s="24"/>
      <c r="L7" s="2"/>
      <c r="M7" s="2"/>
      <c r="N7" s="2"/>
      <c r="O7" s="24"/>
      <c r="P7" s="2"/>
      <c r="Q7" s="2"/>
      <c r="R7" s="26"/>
      <c r="S7" s="2"/>
      <c r="T7" s="2"/>
      <c r="U7" s="24"/>
      <c r="V7" s="2"/>
      <c r="W7" s="2"/>
      <c r="X7" s="2"/>
      <c r="Y7" s="24"/>
      <c r="Z7" s="2"/>
      <c r="AA7" s="2"/>
      <c r="AB7" s="2"/>
      <c r="AC7" s="24"/>
      <c r="AD7" s="2"/>
      <c r="AE7" s="2"/>
      <c r="AF7" s="26"/>
      <c r="AG7" s="2"/>
      <c r="AH7" s="2"/>
      <c r="AI7" s="24"/>
      <c r="AJ7" s="2"/>
      <c r="AK7" s="2"/>
      <c r="AL7" s="2"/>
      <c r="AM7" s="24"/>
      <c r="AN7" s="2"/>
      <c r="AO7" s="2"/>
      <c r="AP7" s="2"/>
      <c r="AQ7" s="24"/>
      <c r="AR7" s="2"/>
      <c r="AS7" s="2"/>
      <c r="AT7" s="4"/>
    </row>
    <row r="8" spans="2:46" ht="55.05" customHeight="1" thickBot="1" x14ac:dyDescent="0.35">
      <c r="D8" s="26"/>
      <c r="F8" s="69">
        <v>1100</v>
      </c>
      <c r="G8" s="69"/>
      <c r="H8" s="69"/>
      <c r="J8" s="69">
        <v>1100</v>
      </c>
      <c r="K8" s="69"/>
      <c r="L8" s="69"/>
      <c r="N8" s="69">
        <v>1100</v>
      </c>
      <c r="O8" s="69"/>
      <c r="P8" s="69"/>
      <c r="R8" s="26"/>
      <c r="T8" s="69">
        <v>0</v>
      </c>
      <c r="U8" s="69"/>
      <c r="V8" s="69"/>
      <c r="X8" s="69">
        <v>0</v>
      </c>
      <c r="Y8" s="69"/>
      <c r="Z8" s="69"/>
      <c r="AB8" s="69">
        <v>0</v>
      </c>
      <c r="AC8" s="69"/>
      <c r="AD8" s="69"/>
      <c r="AF8" s="26"/>
      <c r="AH8" s="69">
        <v>1100</v>
      </c>
      <c r="AI8" s="69"/>
      <c r="AJ8" s="69"/>
      <c r="AL8" s="69">
        <v>1100</v>
      </c>
      <c r="AM8" s="69"/>
      <c r="AN8" s="69"/>
      <c r="AP8" s="69">
        <v>1100</v>
      </c>
      <c r="AQ8" s="69"/>
      <c r="AR8" s="69"/>
      <c r="AT8" s="4"/>
    </row>
    <row r="9" spans="2:46" ht="55.05" customHeight="1" thickTop="1" thickBot="1" x14ac:dyDescent="0.35">
      <c r="B9" s="22" t="s">
        <v>5</v>
      </c>
      <c r="D9" s="26"/>
      <c r="F9" s="70" t="s">
        <v>0</v>
      </c>
      <c r="G9" s="70"/>
      <c r="H9" s="70"/>
      <c r="J9" s="70" t="s">
        <v>0</v>
      </c>
      <c r="K9" s="70"/>
      <c r="L9" s="70"/>
      <c r="N9" s="70" t="s">
        <v>0</v>
      </c>
      <c r="O9" s="70"/>
      <c r="P9" s="70"/>
      <c r="R9" s="26"/>
      <c r="T9" s="70" t="s">
        <v>0</v>
      </c>
      <c r="U9" s="70"/>
      <c r="V9" s="70"/>
      <c r="X9" s="70" t="s">
        <v>0</v>
      </c>
      <c r="Y9" s="70"/>
      <c r="Z9" s="70"/>
      <c r="AB9" s="70" t="s">
        <v>0</v>
      </c>
      <c r="AC9" s="70"/>
      <c r="AD9" s="70"/>
      <c r="AF9" s="26"/>
      <c r="AH9" s="70" t="s">
        <v>0</v>
      </c>
      <c r="AI9" s="70"/>
      <c r="AJ9" s="70"/>
      <c r="AL9" s="70" t="s">
        <v>0</v>
      </c>
      <c r="AM9" s="70"/>
      <c r="AN9" s="70"/>
      <c r="AP9" s="70" t="s">
        <v>0</v>
      </c>
      <c r="AQ9" s="70"/>
      <c r="AR9" s="70"/>
      <c r="AT9" s="4"/>
    </row>
    <row r="10" spans="2:46" ht="55.05" customHeight="1" thickTop="1" thickBot="1" x14ac:dyDescent="0.35">
      <c r="D10" s="26"/>
      <c r="E10" s="1"/>
      <c r="F10" s="70"/>
      <c r="G10" s="70"/>
      <c r="H10" s="70"/>
      <c r="I10" s="1"/>
      <c r="J10" s="70"/>
      <c r="K10" s="70"/>
      <c r="L10" s="70"/>
      <c r="M10" s="1"/>
      <c r="N10" s="70"/>
      <c r="O10" s="70"/>
      <c r="P10" s="70"/>
      <c r="Q10" s="1"/>
      <c r="R10" s="26"/>
      <c r="S10" s="1"/>
      <c r="T10" s="70"/>
      <c r="U10" s="70"/>
      <c r="V10" s="70"/>
      <c r="W10" s="1"/>
      <c r="X10" s="70"/>
      <c r="Y10" s="70"/>
      <c r="Z10" s="70"/>
      <c r="AA10" s="1"/>
      <c r="AB10" s="70"/>
      <c r="AC10" s="70"/>
      <c r="AD10" s="70"/>
      <c r="AE10" s="1"/>
      <c r="AF10" s="26"/>
      <c r="AG10" s="1"/>
      <c r="AH10" s="70"/>
      <c r="AI10" s="70"/>
      <c r="AJ10" s="70"/>
      <c r="AK10" s="1"/>
      <c r="AL10" s="70"/>
      <c r="AM10" s="70"/>
      <c r="AN10" s="70"/>
      <c r="AO10" s="1"/>
      <c r="AP10" s="70"/>
      <c r="AQ10" s="70"/>
      <c r="AR10" s="70"/>
      <c r="AS10" s="1"/>
      <c r="AT10" s="4"/>
    </row>
    <row r="11" spans="2:46" ht="10.050000000000001" customHeight="1" thickTop="1" x14ac:dyDescent="0.3">
      <c r="D11" s="26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26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26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4"/>
    </row>
    <row r="12" spans="2:46" ht="55.05" customHeight="1" thickBot="1" x14ac:dyDescent="0.35">
      <c r="D12" s="26"/>
      <c r="F12" s="69">
        <v>1100</v>
      </c>
      <c r="G12" s="69"/>
      <c r="H12" s="69"/>
      <c r="J12" s="69">
        <v>1100</v>
      </c>
      <c r="K12" s="69"/>
      <c r="L12" s="69"/>
      <c r="N12" s="69">
        <v>1100</v>
      </c>
      <c r="O12" s="69"/>
      <c r="P12" s="69"/>
      <c r="R12" s="26"/>
      <c r="T12" s="69">
        <v>0</v>
      </c>
      <c r="U12" s="69"/>
      <c r="V12" s="69"/>
      <c r="X12" s="69">
        <v>1100</v>
      </c>
      <c r="Y12" s="69"/>
      <c r="Z12" s="69"/>
      <c r="AB12" s="69">
        <v>0</v>
      </c>
      <c r="AC12" s="69"/>
      <c r="AD12" s="69"/>
      <c r="AF12" s="26"/>
      <c r="AH12" s="69">
        <v>1100</v>
      </c>
      <c r="AI12" s="69"/>
      <c r="AJ12" s="69"/>
      <c r="AL12" s="69">
        <v>1100</v>
      </c>
      <c r="AM12" s="69"/>
      <c r="AN12" s="69"/>
      <c r="AP12" s="69">
        <v>1100</v>
      </c>
      <c r="AQ12" s="69"/>
      <c r="AR12" s="69"/>
      <c r="AT12" s="4"/>
    </row>
    <row r="13" spans="2:46" ht="55.05" customHeight="1" thickTop="1" thickBot="1" x14ac:dyDescent="0.35">
      <c r="B13" s="22" t="s">
        <v>4</v>
      </c>
      <c r="D13" s="26"/>
      <c r="F13" s="70" t="s">
        <v>0</v>
      </c>
      <c r="G13" s="70"/>
      <c r="H13" s="70"/>
      <c r="J13" s="70" t="s">
        <v>0</v>
      </c>
      <c r="K13" s="70"/>
      <c r="L13" s="70"/>
      <c r="N13" s="70" t="s">
        <v>0</v>
      </c>
      <c r="O13" s="70"/>
      <c r="P13" s="70"/>
      <c r="R13" s="26"/>
      <c r="T13" s="70" t="s">
        <v>0</v>
      </c>
      <c r="U13" s="70"/>
      <c r="V13" s="70"/>
      <c r="X13" s="70" t="s">
        <v>0</v>
      </c>
      <c r="Y13" s="70"/>
      <c r="Z13" s="70"/>
      <c r="AB13" s="70" t="s">
        <v>0</v>
      </c>
      <c r="AC13" s="70"/>
      <c r="AD13" s="70"/>
      <c r="AF13" s="26"/>
      <c r="AH13" s="70" t="s">
        <v>0</v>
      </c>
      <c r="AI13" s="70"/>
      <c r="AJ13" s="70"/>
      <c r="AL13" s="70" t="s">
        <v>0</v>
      </c>
      <c r="AM13" s="70"/>
      <c r="AN13" s="70"/>
      <c r="AP13" s="70" t="s">
        <v>0</v>
      </c>
      <c r="AQ13" s="70"/>
      <c r="AR13" s="70"/>
      <c r="AT13" s="4"/>
    </row>
    <row r="14" spans="2:46" ht="55.05" customHeight="1" thickTop="1" thickBot="1" x14ac:dyDescent="0.35">
      <c r="D14" s="26"/>
      <c r="E14" s="1"/>
      <c r="F14" s="70"/>
      <c r="G14" s="70"/>
      <c r="H14" s="70"/>
      <c r="I14" s="1"/>
      <c r="J14" s="70"/>
      <c r="K14" s="70"/>
      <c r="L14" s="70"/>
      <c r="M14" s="1"/>
      <c r="N14" s="70"/>
      <c r="O14" s="70"/>
      <c r="P14" s="70"/>
      <c r="Q14" s="1"/>
      <c r="R14" s="26"/>
      <c r="S14" s="1"/>
      <c r="T14" s="70"/>
      <c r="U14" s="70"/>
      <c r="V14" s="70"/>
      <c r="W14" s="1"/>
      <c r="X14" s="70"/>
      <c r="Y14" s="70"/>
      <c r="Z14" s="70"/>
      <c r="AA14" s="1"/>
      <c r="AB14" s="70"/>
      <c r="AC14" s="70"/>
      <c r="AD14" s="70"/>
      <c r="AE14" s="1"/>
      <c r="AF14" s="26"/>
      <c r="AG14" s="1"/>
      <c r="AH14" s="70"/>
      <c r="AI14" s="70"/>
      <c r="AJ14" s="70"/>
      <c r="AK14" s="1"/>
      <c r="AL14" s="70"/>
      <c r="AM14" s="70"/>
      <c r="AN14" s="70"/>
      <c r="AO14" s="1"/>
      <c r="AP14" s="70"/>
      <c r="AQ14" s="70"/>
      <c r="AR14" s="70"/>
      <c r="AS14" s="1"/>
      <c r="AT14" s="4"/>
    </row>
    <row r="15" spans="2:46" ht="10.050000000000001" customHeight="1" thickTop="1" x14ac:dyDescent="0.3">
      <c r="D15" s="26"/>
      <c r="E15" s="2"/>
      <c r="F15" s="3"/>
      <c r="G15" s="3"/>
      <c r="H15" s="3"/>
      <c r="I15" s="2"/>
      <c r="J15" s="2"/>
      <c r="K15" s="2"/>
      <c r="L15" s="2"/>
      <c r="M15" s="2"/>
      <c r="N15" s="2"/>
      <c r="O15" s="2"/>
      <c r="P15" s="2"/>
      <c r="Q15" s="2"/>
      <c r="R15" s="26"/>
      <c r="S15" s="2"/>
      <c r="T15" s="3"/>
      <c r="U15" s="3"/>
      <c r="V15" s="3"/>
      <c r="W15" s="2"/>
      <c r="X15" s="2"/>
      <c r="Y15" s="2"/>
      <c r="Z15" s="2"/>
      <c r="AA15" s="2"/>
      <c r="AB15" s="2"/>
      <c r="AC15" s="2"/>
      <c r="AD15" s="2"/>
      <c r="AE15" s="2"/>
      <c r="AF15" s="26"/>
      <c r="AG15" s="2"/>
      <c r="AH15" s="3"/>
      <c r="AI15" s="3"/>
      <c r="AJ15" s="3"/>
      <c r="AK15" s="2"/>
      <c r="AL15" s="2"/>
      <c r="AM15" s="2"/>
      <c r="AN15" s="2"/>
      <c r="AO15" s="2"/>
      <c r="AP15" s="2"/>
      <c r="AQ15" s="2"/>
      <c r="AR15" s="2"/>
      <c r="AS15" s="2"/>
      <c r="AT15" s="4"/>
    </row>
    <row r="16" spans="2:46" ht="27.6" customHeight="1" thickBot="1" x14ac:dyDescent="0.35">
      <c r="D16" s="26"/>
      <c r="F16" s="69">
        <v>1100</v>
      </c>
      <c r="G16" s="69"/>
      <c r="H16" s="69"/>
      <c r="J16" s="69">
        <v>1100</v>
      </c>
      <c r="K16" s="69"/>
      <c r="L16" s="69"/>
      <c r="N16" s="69">
        <v>1100</v>
      </c>
      <c r="O16" s="69"/>
      <c r="P16" s="69"/>
      <c r="R16" s="26"/>
      <c r="T16" s="69">
        <v>0</v>
      </c>
      <c r="U16" s="69"/>
      <c r="V16" s="69"/>
      <c r="X16" s="69">
        <v>0</v>
      </c>
      <c r="Y16" s="69"/>
      <c r="Z16" s="69"/>
      <c r="AB16" s="69">
        <v>0</v>
      </c>
      <c r="AC16" s="69"/>
      <c r="AD16" s="69"/>
      <c r="AF16" s="26"/>
      <c r="AH16" s="69">
        <v>1100</v>
      </c>
      <c r="AI16" s="69"/>
      <c r="AJ16" s="69"/>
      <c r="AL16" s="69">
        <v>1100</v>
      </c>
      <c r="AM16" s="69"/>
      <c r="AN16" s="69"/>
      <c r="AP16" s="69">
        <v>1100</v>
      </c>
      <c r="AQ16" s="69"/>
      <c r="AR16" s="69"/>
      <c r="AT16" s="4"/>
    </row>
    <row r="17" spans="2:46" ht="27.6" customHeight="1" thickTop="1" x14ac:dyDescent="0.3">
      <c r="B17" s="89" t="s">
        <v>3</v>
      </c>
      <c r="D17" s="26"/>
      <c r="F17" s="70" t="s">
        <v>0</v>
      </c>
      <c r="G17" s="70"/>
      <c r="H17" s="70"/>
      <c r="J17" s="70" t="s">
        <v>0</v>
      </c>
      <c r="K17" s="70"/>
      <c r="L17" s="70"/>
      <c r="N17" s="70" t="s">
        <v>0</v>
      </c>
      <c r="O17" s="70"/>
      <c r="P17" s="70"/>
      <c r="R17" s="26"/>
      <c r="T17" s="70" t="s">
        <v>0</v>
      </c>
      <c r="U17" s="70"/>
      <c r="V17" s="70"/>
      <c r="X17" s="70" t="s">
        <v>0</v>
      </c>
      <c r="Y17" s="70"/>
      <c r="Z17" s="70"/>
      <c r="AB17" s="70" t="s">
        <v>0</v>
      </c>
      <c r="AC17" s="70"/>
      <c r="AD17" s="70"/>
      <c r="AF17" s="26"/>
      <c r="AH17" s="70" t="s">
        <v>0</v>
      </c>
      <c r="AI17" s="70"/>
      <c r="AJ17" s="70"/>
      <c r="AL17" s="70" t="s">
        <v>0</v>
      </c>
      <c r="AM17" s="70"/>
      <c r="AN17" s="70"/>
      <c r="AP17" s="70" t="s">
        <v>0</v>
      </c>
      <c r="AQ17" s="70"/>
      <c r="AR17" s="70"/>
      <c r="AT17" s="4"/>
    </row>
    <row r="18" spans="2:46" ht="27.6" customHeight="1" thickBot="1" x14ac:dyDescent="0.35">
      <c r="B18" s="90"/>
      <c r="D18" s="26"/>
      <c r="F18" s="70"/>
      <c r="G18" s="70"/>
      <c r="H18" s="70"/>
      <c r="J18" s="70"/>
      <c r="K18" s="70"/>
      <c r="L18" s="70"/>
      <c r="N18" s="70"/>
      <c r="O18" s="70"/>
      <c r="P18" s="70"/>
      <c r="R18" s="26"/>
      <c r="T18" s="70"/>
      <c r="U18" s="70"/>
      <c r="V18" s="70"/>
      <c r="X18" s="70"/>
      <c r="Y18" s="70"/>
      <c r="Z18" s="70"/>
      <c r="AB18" s="70"/>
      <c r="AC18" s="70"/>
      <c r="AD18" s="70"/>
      <c r="AF18" s="26"/>
      <c r="AH18" s="70"/>
      <c r="AI18" s="70"/>
      <c r="AJ18" s="70"/>
      <c r="AL18" s="70"/>
      <c r="AM18" s="70"/>
      <c r="AN18" s="70"/>
      <c r="AP18" s="70"/>
      <c r="AQ18" s="70"/>
      <c r="AR18" s="70"/>
      <c r="AT18" s="4"/>
    </row>
    <row r="19" spans="2:46" ht="27.6" customHeight="1" thickTop="1" thickBot="1" x14ac:dyDescent="0.35">
      <c r="B19" s="28"/>
      <c r="D19" s="26"/>
      <c r="F19" s="69">
        <v>1100</v>
      </c>
      <c r="G19" s="69"/>
      <c r="H19" s="69"/>
      <c r="J19" s="69">
        <v>1100</v>
      </c>
      <c r="K19" s="69"/>
      <c r="L19" s="69"/>
      <c r="N19" s="69">
        <v>1100</v>
      </c>
      <c r="O19" s="69"/>
      <c r="P19" s="69"/>
      <c r="R19" s="26"/>
      <c r="T19" s="69">
        <v>0</v>
      </c>
      <c r="U19" s="69"/>
      <c r="V19" s="69"/>
      <c r="X19" s="69">
        <v>0</v>
      </c>
      <c r="Y19" s="69"/>
      <c r="Z19" s="69"/>
      <c r="AB19" s="69">
        <v>0</v>
      </c>
      <c r="AC19" s="69"/>
      <c r="AD19" s="69"/>
      <c r="AF19" s="26"/>
      <c r="AH19" s="69">
        <v>1100</v>
      </c>
      <c r="AI19" s="69"/>
      <c r="AJ19" s="69"/>
      <c r="AL19" s="69">
        <v>1100</v>
      </c>
      <c r="AM19" s="69"/>
      <c r="AN19" s="69"/>
      <c r="AP19" s="69">
        <v>1100</v>
      </c>
      <c r="AQ19" s="69"/>
      <c r="AR19" s="69"/>
      <c r="AT19" s="4"/>
    </row>
    <row r="20" spans="2:46" ht="27.6" customHeight="1" thickTop="1" x14ac:dyDescent="0.3">
      <c r="B20" s="89" t="s">
        <v>2</v>
      </c>
      <c r="D20" s="26"/>
      <c r="F20" s="70" t="s">
        <v>0</v>
      </c>
      <c r="G20" s="70"/>
      <c r="H20" s="70"/>
      <c r="J20" s="70" t="s">
        <v>0</v>
      </c>
      <c r="K20" s="70"/>
      <c r="L20" s="70"/>
      <c r="N20" s="70" t="s">
        <v>0</v>
      </c>
      <c r="O20" s="70"/>
      <c r="P20" s="70"/>
      <c r="R20" s="26"/>
      <c r="T20" s="70" t="s">
        <v>0</v>
      </c>
      <c r="U20" s="70"/>
      <c r="V20" s="70"/>
      <c r="X20" s="70" t="s">
        <v>0</v>
      </c>
      <c r="Y20" s="70"/>
      <c r="Z20" s="70"/>
      <c r="AB20" s="70" t="s">
        <v>0</v>
      </c>
      <c r="AC20" s="70"/>
      <c r="AD20" s="70"/>
      <c r="AF20" s="26"/>
      <c r="AH20" s="70" t="s">
        <v>0</v>
      </c>
      <c r="AI20" s="70"/>
      <c r="AJ20" s="70"/>
      <c r="AL20" s="70" t="s">
        <v>0</v>
      </c>
      <c r="AM20" s="70"/>
      <c r="AN20" s="70"/>
      <c r="AP20" s="70" t="s">
        <v>0</v>
      </c>
      <c r="AQ20" s="70"/>
      <c r="AR20" s="70"/>
      <c r="AT20" s="4"/>
    </row>
    <row r="21" spans="2:46" ht="27.6" customHeight="1" thickBot="1" x14ac:dyDescent="0.35">
      <c r="B21" s="90"/>
      <c r="D21" s="27"/>
      <c r="F21" s="70"/>
      <c r="G21" s="70"/>
      <c r="H21" s="70"/>
      <c r="J21" s="70"/>
      <c r="K21" s="70"/>
      <c r="L21" s="70"/>
      <c r="N21" s="70"/>
      <c r="O21" s="70"/>
      <c r="P21" s="70"/>
      <c r="R21" s="27"/>
      <c r="T21" s="70"/>
      <c r="U21" s="70"/>
      <c r="V21" s="70"/>
      <c r="X21" s="70"/>
      <c r="Y21" s="70"/>
      <c r="Z21" s="70"/>
      <c r="AB21" s="70"/>
      <c r="AC21" s="70"/>
      <c r="AD21" s="70"/>
      <c r="AF21" s="27"/>
      <c r="AH21" s="70"/>
      <c r="AI21" s="70"/>
      <c r="AJ21" s="70"/>
      <c r="AL21" s="70"/>
      <c r="AM21" s="70"/>
      <c r="AN21" s="70"/>
      <c r="AP21" s="70"/>
      <c r="AQ21" s="70"/>
      <c r="AR21" s="70"/>
      <c r="AT21" s="4"/>
    </row>
    <row r="22" spans="2:46" ht="55.05" customHeight="1" thickTop="1" x14ac:dyDescent="0.3"/>
    <row r="23" spans="2:46" ht="30" customHeight="1" x14ac:dyDescent="0.3">
      <c r="F23" s="72" t="s">
        <v>1</v>
      </c>
      <c r="G23" s="73"/>
      <c r="H23" s="73"/>
      <c r="I23" s="73"/>
      <c r="J23" s="73"/>
      <c r="K23" s="73"/>
      <c r="L23" s="73"/>
      <c r="M23" s="73"/>
      <c r="N23" s="73"/>
      <c r="O23" s="73"/>
      <c r="P23" s="74"/>
      <c r="T23" s="72" t="s">
        <v>1</v>
      </c>
      <c r="U23" s="73"/>
      <c r="V23" s="73"/>
      <c r="W23" s="73"/>
      <c r="X23" s="73"/>
      <c r="Y23" s="73"/>
      <c r="Z23" s="73"/>
      <c r="AA23" s="73"/>
      <c r="AB23" s="73"/>
      <c r="AC23" s="73"/>
      <c r="AD23" s="74"/>
      <c r="AH23" s="72" t="s">
        <v>1</v>
      </c>
      <c r="AI23" s="73"/>
      <c r="AJ23" s="73"/>
      <c r="AK23" s="73"/>
      <c r="AL23" s="73"/>
      <c r="AM23" s="73"/>
      <c r="AN23" s="73"/>
      <c r="AO23" s="73"/>
      <c r="AP23" s="73"/>
      <c r="AQ23" s="73"/>
      <c r="AR23" s="74"/>
    </row>
    <row r="24" spans="2:46" ht="30" customHeight="1" x14ac:dyDescent="0.5">
      <c r="F24" s="75">
        <f>F4+J4+N4+N8+J8+F8+F12+J12+N12</f>
        <v>9900</v>
      </c>
      <c r="G24" s="76"/>
      <c r="H24" s="76"/>
      <c r="I24" s="76"/>
      <c r="J24" s="76"/>
      <c r="K24" s="76"/>
      <c r="L24" s="76"/>
      <c r="M24" s="76"/>
      <c r="N24" s="76"/>
      <c r="O24" s="76"/>
      <c r="P24" s="77"/>
      <c r="T24" s="62">
        <f>T4+X4+AB4+AB8+X8+T8+T12+X12+AB12</f>
        <v>1100</v>
      </c>
      <c r="U24" s="63"/>
      <c r="V24" s="63"/>
      <c r="W24" s="63"/>
      <c r="X24" s="63"/>
      <c r="Y24" s="63"/>
      <c r="Z24" s="63"/>
      <c r="AA24" s="63"/>
      <c r="AB24" s="63"/>
      <c r="AC24" s="63"/>
      <c r="AD24" s="64"/>
      <c r="AH24" s="62">
        <f>AH4+AL4+AP4+AP8+AL8+AH8+AH12+AL12+AP12</f>
        <v>9900</v>
      </c>
      <c r="AI24" s="63"/>
      <c r="AJ24" s="63"/>
      <c r="AK24" s="63"/>
      <c r="AL24" s="63"/>
      <c r="AM24" s="63"/>
      <c r="AN24" s="63"/>
      <c r="AO24" s="63"/>
      <c r="AP24" s="63"/>
      <c r="AQ24" s="63"/>
      <c r="AR24" s="64"/>
    </row>
    <row r="25" spans="2:46" ht="28.8" x14ac:dyDescent="0.3">
      <c r="F25" s="66" t="s">
        <v>85</v>
      </c>
      <c r="G25" s="67"/>
      <c r="H25" s="67"/>
      <c r="I25" s="67"/>
      <c r="J25" s="67"/>
      <c r="K25" s="67"/>
      <c r="L25" s="67"/>
      <c r="M25" s="67"/>
      <c r="N25" s="67"/>
      <c r="O25" s="67"/>
      <c r="P25" s="68"/>
      <c r="T25" s="66" t="s">
        <v>85</v>
      </c>
      <c r="U25" s="67"/>
      <c r="V25" s="67"/>
      <c r="W25" s="67"/>
      <c r="X25" s="67"/>
      <c r="Y25" s="67"/>
      <c r="Z25" s="67"/>
      <c r="AA25" s="67"/>
      <c r="AB25" s="67"/>
      <c r="AC25" s="67"/>
      <c r="AD25" s="68"/>
      <c r="AH25" s="66" t="s">
        <v>85</v>
      </c>
      <c r="AI25" s="67"/>
      <c r="AJ25" s="67"/>
      <c r="AK25" s="67"/>
      <c r="AL25" s="67"/>
      <c r="AM25" s="67"/>
      <c r="AN25" s="67"/>
      <c r="AO25" s="67"/>
      <c r="AP25" s="67"/>
      <c r="AQ25" s="67"/>
      <c r="AR25" s="68"/>
    </row>
    <row r="26" spans="2:46" ht="25.8" x14ac:dyDescent="0.5">
      <c r="F26" s="62">
        <f>9900-F24</f>
        <v>0</v>
      </c>
      <c r="G26" s="63"/>
      <c r="H26" s="63"/>
      <c r="I26" s="63"/>
      <c r="J26" s="63"/>
      <c r="K26" s="63"/>
      <c r="L26" s="63"/>
      <c r="M26" s="63"/>
      <c r="N26" s="63"/>
      <c r="O26" s="63"/>
      <c r="P26" s="64"/>
      <c r="T26" s="62">
        <f>9900-T24</f>
        <v>8800</v>
      </c>
      <c r="U26" s="63"/>
      <c r="V26" s="63"/>
      <c r="W26" s="63"/>
      <c r="X26" s="63"/>
      <c r="Y26" s="63"/>
      <c r="Z26" s="63"/>
      <c r="AA26" s="63"/>
      <c r="AB26" s="63"/>
      <c r="AC26" s="63"/>
      <c r="AD26" s="64"/>
      <c r="AH26" s="62">
        <f>9900-AH24</f>
        <v>0</v>
      </c>
      <c r="AI26" s="63"/>
      <c r="AJ26" s="63"/>
      <c r="AK26" s="63"/>
      <c r="AL26" s="63"/>
      <c r="AM26" s="63"/>
      <c r="AN26" s="63"/>
      <c r="AO26" s="63"/>
      <c r="AP26" s="63"/>
      <c r="AQ26" s="63"/>
      <c r="AR26" s="64"/>
    </row>
    <row r="29" spans="2:46" ht="21" x14ac:dyDescent="0.4">
      <c r="F29" s="79" t="s">
        <v>264</v>
      </c>
      <c r="G29" s="79">
        <f>F19</f>
        <v>1100</v>
      </c>
    </row>
    <row r="30" spans="2:46" ht="21" x14ac:dyDescent="0.4">
      <c r="F30" s="79" t="s">
        <v>265</v>
      </c>
      <c r="G30" s="79">
        <f>J19</f>
        <v>1100</v>
      </c>
    </row>
    <row r="31" spans="2:46" ht="21" x14ac:dyDescent="0.4">
      <c r="F31" s="79" t="s">
        <v>266</v>
      </c>
      <c r="G31" s="79">
        <f>P19</f>
        <v>0</v>
      </c>
    </row>
    <row r="32" spans="2:46" ht="21" x14ac:dyDescent="0.4">
      <c r="F32" s="79" t="s">
        <v>267</v>
      </c>
      <c r="G32" s="79">
        <f>T19</f>
        <v>0</v>
      </c>
    </row>
    <row r="33" spans="6:7" ht="21" x14ac:dyDescent="0.4">
      <c r="F33" s="79" t="s">
        <v>268</v>
      </c>
      <c r="G33" s="79">
        <f>X19</f>
        <v>0</v>
      </c>
    </row>
    <row r="34" spans="6:7" ht="21" x14ac:dyDescent="0.4">
      <c r="F34" s="79" t="s">
        <v>269</v>
      </c>
      <c r="G34" s="80">
        <f>AB19</f>
        <v>0</v>
      </c>
    </row>
    <row r="35" spans="6:7" ht="21" x14ac:dyDescent="0.4">
      <c r="F35" s="79" t="s">
        <v>270</v>
      </c>
      <c r="G35" s="80">
        <f>AH19</f>
        <v>1100</v>
      </c>
    </row>
    <row r="36" spans="6:7" ht="21" x14ac:dyDescent="0.4">
      <c r="F36" s="79" t="s">
        <v>271</v>
      </c>
      <c r="G36" s="80">
        <f>AL19</f>
        <v>1100</v>
      </c>
    </row>
    <row r="37" spans="6:7" ht="21" x14ac:dyDescent="0.4">
      <c r="F37" s="79" t="s">
        <v>272</v>
      </c>
      <c r="G37" s="80">
        <f>AP19</f>
        <v>1100</v>
      </c>
    </row>
    <row r="38" spans="6:7" ht="21" x14ac:dyDescent="0.4">
      <c r="F38" s="79" t="s">
        <v>273</v>
      </c>
      <c r="G38" s="79">
        <f>F16</f>
        <v>1100</v>
      </c>
    </row>
    <row r="39" spans="6:7" ht="21" x14ac:dyDescent="0.4">
      <c r="F39" s="79" t="s">
        <v>274</v>
      </c>
      <c r="G39" s="79">
        <f>J16</f>
        <v>1100</v>
      </c>
    </row>
    <row r="40" spans="6:7" ht="21" x14ac:dyDescent="0.4">
      <c r="F40" s="79" t="s">
        <v>275</v>
      </c>
      <c r="G40" s="79">
        <f>P16</f>
        <v>0</v>
      </c>
    </row>
    <row r="41" spans="6:7" ht="21" x14ac:dyDescent="0.4">
      <c r="F41" s="79" t="s">
        <v>276</v>
      </c>
      <c r="G41" s="79">
        <f>T16</f>
        <v>0</v>
      </c>
    </row>
    <row r="42" spans="6:7" ht="21" x14ac:dyDescent="0.4">
      <c r="F42" s="79" t="s">
        <v>277</v>
      </c>
      <c r="G42" s="79">
        <f>X16</f>
        <v>0</v>
      </c>
    </row>
    <row r="43" spans="6:7" ht="21" x14ac:dyDescent="0.4">
      <c r="F43" s="79" t="s">
        <v>278</v>
      </c>
      <c r="G43" s="80">
        <f>AB16</f>
        <v>0</v>
      </c>
    </row>
    <row r="44" spans="6:7" ht="21" x14ac:dyDescent="0.4">
      <c r="F44" s="79" t="s">
        <v>279</v>
      </c>
      <c r="G44" s="80">
        <f>AH16</f>
        <v>1100</v>
      </c>
    </row>
    <row r="45" spans="6:7" ht="21" x14ac:dyDescent="0.4">
      <c r="F45" s="79" t="s">
        <v>280</v>
      </c>
      <c r="G45" s="80">
        <f>AL16</f>
        <v>1100</v>
      </c>
    </row>
    <row r="46" spans="6:7" ht="21" x14ac:dyDescent="0.4">
      <c r="F46" s="79" t="s">
        <v>281</v>
      </c>
      <c r="G46" s="80">
        <f>AP16</f>
        <v>1100</v>
      </c>
    </row>
    <row r="47" spans="6:7" ht="21" x14ac:dyDescent="0.4">
      <c r="F47" s="79" t="s">
        <v>286</v>
      </c>
      <c r="G47" s="79">
        <f>F12</f>
        <v>1100</v>
      </c>
    </row>
    <row r="48" spans="6:7" ht="21" x14ac:dyDescent="0.4">
      <c r="F48" s="79" t="s">
        <v>287</v>
      </c>
      <c r="G48" s="79">
        <f>J12</f>
        <v>1100</v>
      </c>
    </row>
    <row r="49" spans="6:7" ht="21" x14ac:dyDescent="0.4">
      <c r="F49" s="79" t="s">
        <v>288</v>
      </c>
      <c r="G49" s="80">
        <f>N12</f>
        <v>1100</v>
      </c>
    </row>
    <row r="50" spans="6:7" ht="21" x14ac:dyDescent="0.4">
      <c r="F50" s="79" t="s">
        <v>289</v>
      </c>
      <c r="G50" s="79">
        <f>T12</f>
        <v>0</v>
      </c>
    </row>
    <row r="51" spans="6:7" ht="21" x14ac:dyDescent="0.4">
      <c r="F51" s="79" t="s">
        <v>290</v>
      </c>
      <c r="G51" s="80">
        <f>X12</f>
        <v>1100</v>
      </c>
    </row>
    <row r="52" spans="6:7" ht="21" x14ac:dyDescent="0.4">
      <c r="F52" s="79" t="s">
        <v>291</v>
      </c>
      <c r="G52" s="80">
        <f>AB12</f>
        <v>0</v>
      </c>
    </row>
    <row r="53" spans="6:7" ht="21" x14ac:dyDescent="0.4">
      <c r="F53" s="79" t="s">
        <v>292</v>
      </c>
      <c r="G53" s="80">
        <f>AH12</f>
        <v>1100</v>
      </c>
    </row>
    <row r="54" spans="6:7" ht="21" x14ac:dyDescent="0.4">
      <c r="F54" s="79" t="s">
        <v>293</v>
      </c>
      <c r="G54" s="80">
        <f>AL12</f>
        <v>1100</v>
      </c>
    </row>
    <row r="55" spans="6:7" ht="21" x14ac:dyDescent="0.4">
      <c r="F55" s="79" t="s">
        <v>294</v>
      </c>
      <c r="G55" s="80">
        <f>AP12</f>
        <v>1100</v>
      </c>
    </row>
    <row r="56" spans="6:7" ht="21" x14ac:dyDescent="0.4">
      <c r="F56" s="79" t="s">
        <v>282</v>
      </c>
      <c r="G56" s="80">
        <f>F8</f>
        <v>1100</v>
      </c>
    </row>
    <row r="57" spans="6:7" ht="21" x14ac:dyDescent="0.4">
      <c r="F57" s="79" t="s">
        <v>283</v>
      </c>
      <c r="G57" s="80">
        <f>J8</f>
        <v>1100</v>
      </c>
    </row>
    <row r="58" spans="6:7" ht="21" x14ac:dyDescent="0.4">
      <c r="F58" s="79" t="s">
        <v>284</v>
      </c>
      <c r="G58" s="80">
        <f>N8</f>
        <v>1100</v>
      </c>
    </row>
    <row r="59" spans="6:7" ht="21" x14ac:dyDescent="0.4">
      <c r="F59" s="79" t="s">
        <v>285</v>
      </c>
      <c r="G59" s="80">
        <f>T8</f>
        <v>0</v>
      </c>
    </row>
    <row r="60" spans="6:7" ht="21" x14ac:dyDescent="0.4">
      <c r="F60" s="79" t="s">
        <v>295</v>
      </c>
      <c r="G60" s="80">
        <f>X8</f>
        <v>0</v>
      </c>
    </row>
    <row r="61" spans="6:7" ht="21" x14ac:dyDescent="0.4">
      <c r="F61" s="79" t="s">
        <v>296</v>
      </c>
      <c r="G61" s="80">
        <f>AB8</f>
        <v>0</v>
      </c>
    </row>
    <row r="62" spans="6:7" ht="21" x14ac:dyDescent="0.4">
      <c r="F62" s="79" t="s">
        <v>297</v>
      </c>
      <c r="G62" s="80">
        <f>AH8</f>
        <v>1100</v>
      </c>
    </row>
    <row r="63" spans="6:7" ht="21" x14ac:dyDescent="0.4">
      <c r="F63" s="79" t="s">
        <v>298</v>
      </c>
      <c r="G63" s="80">
        <f>AL8</f>
        <v>1100</v>
      </c>
    </row>
    <row r="64" spans="6:7" ht="21" x14ac:dyDescent="0.4">
      <c r="F64" s="79" t="s">
        <v>299</v>
      </c>
      <c r="G64" s="80">
        <f>AP8</f>
        <v>1100</v>
      </c>
    </row>
    <row r="65" spans="6:7" ht="21" x14ac:dyDescent="0.4">
      <c r="F65" s="79" t="s">
        <v>300</v>
      </c>
      <c r="G65" s="80">
        <f>F4</f>
        <v>1100</v>
      </c>
    </row>
    <row r="66" spans="6:7" ht="21" x14ac:dyDescent="0.4">
      <c r="F66" s="79" t="s">
        <v>301</v>
      </c>
      <c r="G66" s="80">
        <f>J4</f>
        <v>1100</v>
      </c>
    </row>
    <row r="67" spans="6:7" ht="21" x14ac:dyDescent="0.4">
      <c r="F67" s="79" t="s">
        <v>302</v>
      </c>
      <c r="G67" s="80">
        <f>N4</f>
        <v>1100</v>
      </c>
    </row>
    <row r="68" spans="6:7" ht="21" x14ac:dyDescent="0.4">
      <c r="F68" s="79" t="s">
        <v>303</v>
      </c>
      <c r="G68" s="80">
        <f>T4</f>
        <v>0</v>
      </c>
    </row>
    <row r="69" spans="6:7" ht="21" x14ac:dyDescent="0.4">
      <c r="F69" s="79" t="s">
        <v>304</v>
      </c>
      <c r="G69" s="80">
        <f>X4</f>
        <v>0</v>
      </c>
    </row>
    <row r="70" spans="6:7" ht="21" x14ac:dyDescent="0.4">
      <c r="F70" s="79" t="s">
        <v>305</v>
      </c>
      <c r="G70" s="80">
        <f>AB4</f>
        <v>0</v>
      </c>
    </row>
    <row r="71" spans="6:7" ht="21" x14ac:dyDescent="0.4">
      <c r="F71" s="79" t="s">
        <v>306</v>
      </c>
      <c r="G71" s="80">
        <f>AH4</f>
        <v>1100</v>
      </c>
    </row>
    <row r="72" spans="6:7" ht="21" x14ac:dyDescent="0.4">
      <c r="F72" s="79" t="s">
        <v>307</v>
      </c>
      <c r="G72" s="80">
        <f>AL4</f>
        <v>1100</v>
      </c>
    </row>
    <row r="73" spans="6:7" ht="21" x14ac:dyDescent="0.4">
      <c r="F73" s="79" t="s">
        <v>308</v>
      </c>
      <c r="G73" s="80">
        <f>AP4</f>
        <v>1100</v>
      </c>
    </row>
    <row r="74" spans="6:7" ht="21" x14ac:dyDescent="0.4">
      <c r="F74" s="79"/>
      <c r="G74" s="79"/>
    </row>
    <row r="75" spans="6:7" ht="21" x14ac:dyDescent="0.4">
      <c r="F75" s="79"/>
      <c r="G75" s="79"/>
    </row>
    <row r="76" spans="6:7" ht="21" x14ac:dyDescent="0.4">
      <c r="F76" s="79"/>
      <c r="G76" s="79"/>
    </row>
    <row r="77" spans="6:7" ht="21" x14ac:dyDescent="0.4">
      <c r="F77" s="79"/>
      <c r="G77" s="79"/>
    </row>
    <row r="78" spans="6:7" ht="21" x14ac:dyDescent="0.4">
      <c r="F78" s="79"/>
      <c r="G78" s="79"/>
    </row>
  </sheetData>
  <mergeCells count="2">
    <mergeCell ref="B17:B18"/>
    <mergeCell ref="B20:B21"/>
  </mergeCells>
  <phoneticPr fontId="10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6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97B377-3D2D-4E29-A4F1-5B18AD19B437}">
  <sheetPr>
    <pageSetUpPr fitToPage="1"/>
  </sheetPr>
  <dimension ref="B1:AV70"/>
  <sheetViews>
    <sheetView showGridLines="0" topLeftCell="A7" zoomScale="60" zoomScaleNormal="60" workbookViewId="0">
      <selection activeCell="F71" activeCellId="3" sqref="F44:G46 F53:G55 F62:G64 F71:G73"/>
    </sheetView>
  </sheetViews>
  <sheetFormatPr baseColWidth="10" defaultRowHeight="14.4" x14ac:dyDescent="0.3"/>
  <cols>
    <col min="2" max="3" width="10.77734375" customWidth="1"/>
    <col min="4" max="5" width="1.77734375" customWidth="1"/>
    <col min="6" max="8" width="10.77734375" customWidth="1"/>
    <col min="9" max="9" width="1.77734375" customWidth="1"/>
    <col min="10" max="12" width="10.77734375" customWidth="1"/>
    <col min="13" max="13" width="1.77734375" customWidth="1"/>
    <col min="14" max="16" width="10.77734375" customWidth="1"/>
    <col min="17" max="19" width="1.77734375" customWidth="1"/>
    <col min="20" max="22" width="10.77734375" customWidth="1"/>
    <col min="23" max="23" width="1.77734375" customWidth="1"/>
    <col min="24" max="26" width="10.77734375" customWidth="1"/>
    <col min="27" max="27" width="1.77734375" customWidth="1"/>
    <col min="28" max="30" width="10.77734375" customWidth="1"/>
    <col min="31" max="33" width="1.77734375" customWidth="1"/>
    <col min="37" max="37" width="1.77734375" customWidth="1"/>
    <col min="41" max="41" width="1.77734375" customWidth="1"/>
    <col min="45" max="46" width="1.77734375" customWidth="1"/>
  </cols>
  <sheetData>
    <row r="1" spans="2:48" ht="10.050000000000001" customHeight="1" thickBot="1" x14ac:dyDescent="0.35"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</row>
    <row r="2" spans="2:48" ht="55.05" customHeight="1" thickTop="1" thickBot="1" x14ac:dyDescent="0.35">
      <c r="G2" s="22">
        <v>15</v>
      </c>
      <c r="K2" s="22">
        <v>16</v>
      </c>
      <c r="O2" s="22">
        <v>17</v>
      </c>
      <c r="U2" s="22">
        <v>18</v>
      </c>
      <c r="Y2" s="22">
        <v>19</v>
      </c>
      <c r="AC2" s="22">
        <v>20</v>
      </c>
      <c r="AG2" s="33"/>
      <c r="AH2" s="33"/>
      <c r="AI2" s="34"/>
      <c r="AJ2" s="33"/>
      <c r="AK2" s="33"/>
      <c r="AL2" s="33"/>
      <c r="AM2" s="34"/>
      <c r="AN2" s="33"/>
      <c r="AO2" s="33"/>
      <c r="AP2" s="33"/>
      <c r="AQ2" s="34"/>
      <c r="AR2" s="33"/>
      <c r="AS2" s="33"/>
      <c r="AT2" s="33"/>
      <c r="AU2" s="33"/>
      <c r="AV2" s="33"/>
    </row>
    <row r="3" spans="2:48" ht="55.05" customHeight="1" thickTop="1" thickBot="1" x14ac:dyDescent="0.35">
      <c r="G3" s="23"/>
      <c r="K3" s="23"/>
      <c r="O3" s="23"/>
      <c r="U3" s="23"/>
      <c r="Y3" s="23"/>
      <c r="AC3" s="23"/>
      <c r="AG3" s="33"/>
      <c r="AH3" s="33"/>
      <c r="AI3" s="34"/>
      <c r="AJ3" s="33"/>
      <c r="AK3" s="33"/>
      <c r="AL3" s="33"/>
      <c r="AM3" s="34"/>
      <c r="AN3" s="33"/>
      <c r="AO3" s="33"/>
      <c r="AP3" s="33"/>
      <c r="AQ3" s="34"/>
      <c r="AR3" s="33"/>
      <c r="AS3" s="33"/>
      <c r="AT3" s="33"/>
      <c r="AU3" s="33"/>
      <c r="AV3" s="33"/>
    </row>
    <row r="4" spans="2:48" ht="55.05" customHeight="1" thickTop="1" thickBot="1" x14ac:dyDescent="0.35">
      <c r="D4" s="25"/>
      <c r="F4" s="100">
        <v>1100</v>
      </c>
      <c r="G4" s="100"/>
      <c r="H4" s="100"/>
      <c r="J4" s="100">
        <v>1100</v>
      </c>
      <c r="K4" s="100"/>
      <c r="L4" s="100"/>
      <c r="N4" s="100">
        <v>1100</v>
      </c>
      <c r="O4" s="100"/>
      <c r="P4" s="100"/>
      <c r="R4" s="25"/>
      <c r="T4" s="100">
        <v>0</v>
      </c>
      <c r="U4" s="100"/>
      <c r="V4" s="100"/>
      <c r="X4" s="100">
        <v>0</v>
      </c>
      <c r="Y4" s="100"/>
      <c r="Z4" s="100"/>
      <c r="AB4" s="100">
        <v>1100</v>
      </c>
      <c r="AC4" s="100"/>
      <c r="AD4" s="100"/>
      <c r="AF4" s="30"/>
      <c r="AG4" s="33"/>
      <c r="AH4" s="97"/>
      <c r="AI4" s="97"/>
      <c r="AJ4" s="97"/>
      <c r="AK4" s="33"/>
      <c r="AL4" s="97"/>
      <c r="AM4" s="97"/>
      <c r="AN4" s="97"/>
      <c r="AO4" s="33"/>
      <c r="AP4" s="97"/>
      <c r="AQ4" s="97"/>
      <c r="AR4" s="97"/>
      <c r="AS4" s="33"/>
      <c r="AT4" s="33"/>
      <c r="AU4" s="33"/>
      <c r="AV4" s="33"/>
    </row>
    <row r="5" spans="2:48" ht="55.05" customHeight="1" thickTop="1" thickBot="1" x14ac:dyDescent="0.35">
      <c r="B5" s="22" t="s">
        <v>6</v>
      </c>
      <c r="D5" s="26"/>
      <c r="F5" s="98" t="s">
        <v>0</v>
      </c>
      <c r="G5" s="98"/>
      <c r="H5" s="98"/>
      <c r="J5" s="98" t="s">
        <v>0</v>
      </c>
      <c r="K5" s="98"/>
      <c r="L5" s="98"/>
      <c r="N5" s="98" t="s">
        <v>0</v>
      </c>
      <c r="O5" s="98"/>
      <c r="P5" s="98"/>
      <c r="R5" s="26"/>
      <c r="T5" s="98" t="s">
        <v>0</v>
      </c>
      <c r="U5" s="98"/>
      <c r="V5" s="98"/>
      <c r="X5" s="98" t="s">
        <v>0</v>
      </c>
      <c r="Y5" s="98"/>
      <c r="Z5" s="98"/>
      <c r="AB5" s="98" t="s">
        <v>0</v>
      </c>
      <c r="AC5" s="98"/>
      <c r="AD5" s="98"/>
      <c r="AF5" s="31"/>
      <c r="AG5" s="33"/>
      <c r="AH5" s="99"/>
      <c r="AI5" s="99"/>
      <c r="AJ5" s="99"/>
      <c r="AK5" s="33"/>
      <c r="AL5" s="99"/>
      <c r="AM5" s="99"/>
      <c r="AN5" s="99"/>
      <c r="AO5" s="33"/>
      <c r="AP5" s="99"/>
      <c r="AQ5" s="99"/>
      <c r="AR5" s="99"/>
      <c r="AS5" s="33"/>
      <c r="AT5" s="33"/>
      <c r="AU5" s="33"/>
      <c r="AV5" s="33"/>
    </row>
    <row r="6" spans="2:48" ht="55.05" customHeight="1" thickTop="1" x14ac:dyDescent="0.3">
      <c r="B6" s="23"/>
      <c r="D6" s="26"/>
      <c r="F6" s="98"/>
      <c r="G6" s="98"/>
      <c r="H6" s="98"/>
      <c r="J6" s="98"/>
      <c r="K6" s="98"/>
      <c r="L6" s="98"/>
      <c r="N6" s="98"/>
      <c r="O6" s="98"/>
      <c r="P6" s="98"/>
      <c r="R6" s="26"/>
      <c r="T6" s="98"/>
      <c r="U6" s="98"/>
      <c r="V6" s="98"/>
      <c r="X6" s="98"/>
      <c r="Y6" s="98"/>
      <c r="Z6" s="98"/>
      <c r="AB6" s="98"/>
      <c r="AC6" s="98"/>
      <c r="AD6" s="98"/>
      <c r="AF6" s="31"/>
      <c r="AG6" s="33"/>
      <c r="AH6" s="99"/>
      <c r="AI6" s="99"/>
      <c r="AJ6" s="99"/>
      <c r="AK6" s="33"/>
      <c r="AL6" s="99"/>
      <c r="AM6" s="99"/>
      <c r="AN6" s="99"/>
      <c r="AO6" s="33"/>
      <c r="AP6" s="99"/>
      <c r="AQ6" s="99"/>
      <c r="AR6" s="99"/>
      <c r="AS6" s="33"/>
      <c r="AT6" s="33"/>
      <c r="AU6" s="33"/>
      <c r="AV6" s="33"/>
    </row>
    <row r="7" spans="2:48" ht="10.050000000000001" customHeight="1" x14ac:dyDescent="0.3">
      <c r="D7" s="26"/>
      <c r="E7" s="2"/>
      <c r="F7" s="2"/>
      <c r="G7" s="24"/>
      <c r="H7" s="2"/>
      <c r="I7" s="2"/>
      <c r="J7" s="2"/>
      <c r="K7" s="24"/>
      <c r="L7" s="2"/>
      <c r="M7" s="2"/>
      <c r="N7" s="2"/>
      <c r="O7" s="24"/>
      <c r="P7" s="2"/>
      <c r="Q7" s="2"/>
      <c r="R7" s="26"/>
      <c r="S7" s="2"/>
      <c r="T7" s="2"/>
      <c r="U7" s="24"/>
      <c r="V7" s="2"/>
      <c r="W7" s="2"/>
      <c r="X7" s="2"/>
      <c r="Y7" s="24"/>
      <c r="Z7" s="2"/>
      <c r="AA7" s="2"/>
      <c r="AB7" s="2"/>
      <c r="AC7" s="24"/>
      <c r="AD7" s="2"/>
      <c r="AE7" s="2"/>
      <c r="AF7" s="31"/>
      <c r="AG7" s="33"/>
      <c r="AH7" s="33"/>
      <c r="AI7" s="34"/>
      <c r="AJ7" s="33"/>
      <c r="AK7" s="33"/>
      <c r="AL7" s="33"/>
      <c r="AM7" s="34"/>
      <c r="AN7" s="33"/>
      <c r="AO7" s="33"/>
      <c r="AP7" s="33"/>
      <c r="AQ7" s="34"/>
      <c r="AR7" s="33"/>
      <c r="AS7" s="33"/>
      <c r="AT7" s="33"/>
      <c r="AU7" s="33"/>
      <c r="AV7" s="33"/>
    </row>
    <row r="8" spans="2:48" ht="55.05" customHeight="1" thickBot="1" x14ac:dyDescent="0.35">
      <c r="D8" s="26"/>
      <c r="F8" s="100">
        <v>1100</v>
      </c>
      <c r="G8" s="100"/>
      <c r="H8" s="100"/>
      <c r="J8" s="100">
        <v>1100</v>
      </c>
      <c r="K8" s="100"/>
      <c r="L8" s="100"/>
      <c r="N8" s="100">
        <v>1100</v>
      </c>
      <c r="O8" s="100"/>
      <c r="P8" s="100"/>
      <c r="R8" s="26"/>
      <c r="T8" s="100">
        <v>1100</v>
      </c>
      <c r="U8" s="100"/>
      <c r="V8" s="100"/>
      <c r="X8" s="100">
        <v>0</v>
      </c>
      <c r="Y8" s="100"/>
      <c r="Z8" s="100"/>
      <c r="AB8" s="100">
        <v>1100</v>
      </c>
      <c r="AC8" s="100"/>
      <c r="AD8" s="100"/>
      <c r="AF8" s="31"/>
      <c r="AG8" s="33"/>
      <c r="AH8" s="97"/>
      <c r="AI8" s="97"/>
      <c r="AJ8" s="97"/>
      <c r="AK8" s="33"/>
      <c r="AL8" s="97"/>
      <c r="AM8" s="97"/>
      <c r="AN8" s="97"/>
      <c r="AO8" s="33"/>
      <c r="AP8" s="97"/>
      <c r="AQ8" s="97"/>
      <c r="AR8" s="97"/>
      <c r="AS8" s="33"/>
      <c r="AT8" s="33"/>
      <c r="AU8" s="33"/>
      <c r="AV8" s="33"/>
    </row>
    <row r="9" spans="2:48" ht="55.05" customHeight="1" thickTop="1" thickBot="1" x14ac:dyDescent="0.35">
      <c r="B9" s="22" t="s">
        <v>5</v>
      </c>
      <c r="D9" s="26"/>
      <c r="F9" s="98" t="s">
        <v>0</v>
      </c>
      <c r="G9" s="98"/>
      <c r="H9" s="98"/>
      <c r="J9" s="98" t="s">
        <v>0</v>
      </c>
      <c r="K9" s="98"/>
      <c r="L9" s="98"/>
      <c r="N9" s="98" t="s">
        <v>0</v>
      </c>
      <c r="O9" s="98"/>
      <c r="P9" s="98"/>
      <c r="R9" s="26"/>
      <c r="T9" s="98" t="s">
        <v>0</v>
      </c>
      <c r="U9" s="98"/>
      <c r="V9" s="98"/>
      <c r="X9" s="98" t="s">
        <v>0</v>
      </c>
      <c r="Y9" s="98"/>
      <c r="Z9" s="98"/>
      <c r="AB9" s="98" t="s">
        <v>0</v>
      </c>
      <c r="AC9" s="98"/>
      <c r="AD9" s="98"/>
      <c r="AF9" s="31"/>
      <c r="AG9" s="33"/>
      <c r="AH9" s="99"/>
      <c r="AI9" s="99"/>
      <c r="AJ9" s="99"/>
      <c r="AK9" s="33"/>
      <c r="AL9" s="99"/>
      <c r="AM9" s="99"/>
      <c r="AN9" s="99"/>
      <c r="AO9" s="33"/>
      <c r="AP9" s="99"/>
      <c r="AQ9" s="99"/>
      <c r="AR9" s="99"/>
      <c r="AS9" s="33"/>
      <c r="AT9" s="33"/>
      <c r="AU9" s="33"/>
      <c r="AV9" s="33"/>
    </row>
    <row r="10" spans="2:48" ht="55.05" customHeight="1" thickTop="1" thickBot="1" x14ac:dyDescent="0.35">
      <c r="D10" s="26"/>
      <c r="E10" s="1"/>
      <c r="F10" s="98"/>
      <c r="G10" s="98"/>
      <c r="H10" s="98"/>
      <c r="I10" s="1"/>
      <c r="J10" s="98"/>
      <c r="K10" s="98"/>
      <c r="L10" s="98"/>
      <c r="M10" s="1"/>
      <c r="N10" s="98"/>
      <c r="O10" s="98"/>
      <c r="P10" s="98"/>
      <c r="Q10" s="1"/>
      <c r="R10" s="26"/>
      <c r="S10" s="1"/>
      <c r="T10" s="98"/>
      <c r="U10" s="98"/>
      <c r="V10" s="98"/>
      <c r="W10" s="1"/>
      <c r="X10" s="98"/>
      <c r="Y10" s="98"/>
      <c r="Z10" s="98"/>
      <c r="AA10" s="1"/>
      <c r="AB10" s="98"/>
      <c r="AC10" s="98"/>
      <c r="AD10" s="98"/>
      <c r="AE10" s="1"/>
      <c r="AF10" s="31"/>
      <c r="AG10" s="33"/>
      <c r="AH10" s="99"/>
      <c r="AI10" s="99"/>
      <c r="AJ10" s="99"/>
      <c r="AK10" s="33"/>
      <c r="AL10" s="99"/>
      <c r="AM10" s="99"/>
      <c r="AN10" s="99"/>
      <c r="AO10" s="33"/>
      <c r="AP10" s="99"/>
      <c r="AQ10" s="99"/>
      <c r="AR10" s="99"/>
      <c r="AS10" s="33"/>
      <c r="AT10" s="33"/>
      <c r="AU10" s="33"/>
      <c r="AV10" s="33"/>
    </row>
    <row r="11" spans="2:48" ht="10.050000000000001" customHeight="1" thickTop="1" x14ac:dyDescent="0.3">
      <c r="D11" s="26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26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1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</row>
    <row r="12" spans="2:48" ht="55.05" customHeight="1" thickBot="1" x14ac:dyDescent="0.35">
      <c r="D12" s="26"/>
      <c r="F12" s="100">
        <v>1100</v>
      </c>
      <c r="G12" s="100"/>
      <c r="H12" s="100"/>
      <c r="J12" s="100">
        <v>1100</v>
      </c>
      <c r="K12" s="100"/>
      <c r="L12" s="100"/>
      <c r="N12" s="100">
        <v>1100</v>
      </c>
      <c r="O12" s="100"/>
      <c r="P12" s="100"/>
      <c r="R12" s="26"/>
      <c r="T12" s="100">
        <v>1100</v>
      </c>
      <c r="U12" s="100"/>
      <c r="V12" s="100"/>
      <c r="X12" s="100">
        <v>1100</v>
      </c>
      <c r="Y12" s="100"/>
      <c r="Z12" s="100"/>
      <c r="AB12" s="100">
        <v>0</v>
      </c>
      <c r="AC12" s="100"/>
      <c r="AD12" s="100"/>
      <c r="AF12" s="31"/>
      <c r="AG12" s="33"/>
      <c r="AH12" s="97"/>
      <c r="AI12" s="97"/>
      <c r="AJ12" s="97"/>
      <c r="AK12" s="33"/>
      <c r="AL12" s="97"/>
      <c r="AM12" s="97"/>
      <c r="AN12" s="97"/>
      <c r="AO12" s="33"/>
      <c r="AP12" s="97"/>
      <c r="AQ12" s="97"/>
      <c r="AR12" s="97"/>
      <c r="AS12" s="33"/>
      <c r="AT12" s="33"/>
      <c r="AU12" s="33"/>
      <c r="AV12" s="33"/>
    </row>
    <row r="13" spans="2:48" ht="55.05" customHeight="1" thickTop="1" thickBot="1" x14ac:dyDescent="0.35">
      <c r="B13" s="22" t="s">
        <v>4</v>
      </c>
      <c r="D13" s="26"/>
      <c r="F13" s="98" t="s">
        <v>0</v>
      </c>
      <c r="G13" s="98"/>
      <c r="H13" s="98"/>
      <c r="J13" s="98" t="s">
        <v>0</v>
      </c>
      <c r="K13" s="98"/>
      <c r="L13" s="98"/>
      <c r="N13" s="98" t="s">
        <v>0</v>
      </c>
      <c r="O13" s="98"/>
      <c r="P13" s="98"/>
      <c r="R13" s="26"/>
      <c r="T13" s="98" t="s">
        <v>0</v>
      </c>
      <c r="U13" s="98"/>
      <c r="V13" s="98"/>
      <c r="X13" s="98" t="s">
        <v>0</v>
      </c>
      <c r="Y13" s="98"/>
      <c r="Z13" s="98"/>
      <c r="AB13" s="98" t="s">
        <v>0</v>
      </c>
      <c r="AC13" s="98"/>
      <c r="AD13" s="98"/>
      <c r="AF13" s="31"/>
      <c r="AG13" s="33"/>
      <c r="AH13" s="99"/>
      <c r="AI13" s="99"/>
      <c r="AJ13" s="99"/>
      <c r="AK13" s="33"/>
      <c r="AL13" s="99"/>
      <c r="AM13" s="99"/>
      <c r="AN13" s="99"/>
      <c r="AO13" s="33"/>
      <c r="AP13" s="99"/>
      <c r="AQ13" s="99"/>
      <c r="AR13" s="99"/>
      <c r="AS13" s="33"/>
      <c r="AT13" s="33"/>
      <c r="AU13" s="33"/>
      <c r="AV13" s="33"/>
    </row>
    <row r="14" spans="2:48" ht="55.05" customHeight="1" thickTop="1" thickBot="1" x14ac:dyDescent="0.35">
      <c r="D14" s="26"/>
      <c r="E14" s="1"/>
      <c r="F14" s="98"/>
      <c r="G14" s="98"/>
      <c r="H14" s="98"/>
      <c r="I14" s="1"/>
      <c r="J14" s="98"/>
      <c r="K14" s="98"/>
      <c r="L14" s="98"/>
      <c r="M14" s="1"/>
      <c r="N14" s="98"/>
      <c r="O14" s="98"/>
      <c r="P14" s="98"/>
      <c r="Q14" s="1"/>
      <c r="R14" s="26"/>
      <c r="S14" s="1"/>
      <c r="T14" s="98"/>
      <c r="U14" s="98"/>
      <c r="V14" s="98"/>
      <c r="W14" s="1"/>
      <c r="X14" s="98"/>
      <c r="Y14" s="98"/>
      <c r="Z14" s="98"/>
      <c r="AA14" s="1"/>
      <c r="AB14" s="98"/>
      <c r="AC14" s="98"/>
      <c r="AD14" s="98"/>
      <c r="AE14" s="1"/>
      <c r="AF14" s="31"/>
      <c r="AG14" s="33"/>
      <c r="AH14" s="99"/>
      <c r="AI14" s="99"/>
      <c r="AJ14" s="99"/>
      <c r="AK14" s="33"/>
      <c r="AL14" s="99"/>
      <c r="AM14" s="99"/>
      <c r="AN14" s="99"/>
      <c r="AO14" s="33"/>
      <c r="AP14" s="99"/>
      <c r="AQ14" s="99"/>
      <c r="AR14" s="99"/>
      <c r="AS14" s="33"/>
      <c r="AT14" s="33"/>
      <c r="AU14" s="33"/>
      <c r="AV14" s="33"/>
    </row>
    <row r="15" spans="2:48" ht="10.050000000000001" customHeight="1" thickTop="1" x14ac:dyDescent="0.3">
      <c r="D15" s="26"/>
      <c r="E15" s="2"/>
      <c r="F15" s="101"/>
      <c r="G15" s="101"/>
      <c r="H15" s="101"/>
      <c r="I15" s="2"/>
      <c r="J15" s="2"/>
      <c r="K15" s="2"/>
      <c r="L15" s="2"/>
      <c r="M15" s="2"/>
      <c r="N15" s="2"/>
      <c r="O15" s="2"/>
      <c r="P15" s="2"/>
      <c r="Q15" s="2"/>
      <c r="R15" s="26"/>
      <c r="S15" s="2"/>
      <c r="T15" s="101"/>
      <c r="U15" s="101"/>
      <c r="V15" s="101"/>
      <c r="W15" s="2"/>
      <c r="X15" s="2"/>
      <c r="Y15" s="2"/>
      <c r="Z15" s="2"/>
      <c r="AA15" s="2"/>
      <c r="AB15" s="2"/>
      <c r="AC15" s="2"/>
      <c r="AD15" s="2"/>
      <c r="AE15" s="2"/>
      <c r="AF15" s="31"/>
      <c r="AG15" s="33"/>
      <c r="AH15" s="102"/>
      <c r="AI15" s="102"/>
      <c r="AJ15" s="102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</row>
    <row r="16" spans="2:48" ht="27.6" customHeight="1" thickBot="1" x14ac:dyDescent="0.35">
      <c r="D16" s="26"/>
      <c r="F16" s="100">
        <v>1100</v>
      </c>
      <c r="G16" s="100"/>
      <c r="H16" s="100"/>
      <c r="J16" s="100">
        <v>1100</v>
      </c>
      <c r="K16" s="100"/>
      <c r="L16" s="100"/>
      <c r="N16" s="100">
        <v>1100</v>
      </c>
      <c r="O16" s="100"/>
      <c r="P16" s="100"/>
      <c r="R16" s="26"/>
      <c r="T16" s="100">
        <v>1100</v>
      </c>
      <c r="U16" s="100"/>
      <c r="V16" s="100"/>
      <c r="X16" s="100">
        <v>1100</v>
      </c>
      <c r="Y16" s="100"/>
      <c r="Z16" s="100"/>
      <c r="AB16" s="100">
        <v>1100</v>
      </c>
      <c r="AC16" s="100"/>
      <c r="AD16" s="100"/>
      <c r="AF16" s="31"/>
      <c r="AG16" s="33"/>
      <c r="AH16" s="97"/>
      <c r="AI16" s="97"/>
      <c r="AJ16" s="97"/>
      <c r="AK16" s="33"/>
      <c r="AL16" s="97"/>
      <c r="AM16" s="97"/>
      <c r="AN16" s="97"/>
      <c r="AO16" s="33"/>
      <c r="AP16" s="97"/>
      <c r="AQ16" s="97"/>
      <c r="AR16" s="97"/>
      <c r="AS16" s="33"/>
      <c r="AT16" s="33"/>
      <c r="AU16" s="33"/>
      <c r="AV16" s="33"/>
    </row>
    <row r="17" spans="2:48" ht="27.6" customHeight="1" thickTop="1" x14ac:dyDescent="0.3">
      <c r="B17" s="89" t="s">
        <v>3</v>
      </c>
      <c r="D17" s="26"/>
      <c r="F17" s="98" t="s">
        <v>0</v>
      </c>
      <c r="G17" s="98"/>
      <c r="H17" s="98"/>
      <c r="J17" s="98" t="s">
        <v>0</v>
      </c>
      <c r="K17" s="98"/>
      <c r="L17" s="98"/>
      <c r="N17" s="98" t="s">
        <v>0</v>
      </c>
      <c r="O17" s="98"/>
      <c r="P17" s="98"/>
      <c r="R17" s="26"/>
      <c r="T17" s="98" t="s">
        <v>0</v>
      </c>
      <c r="U17" s="98"/>
      <c r="V17" s="98"/>
      <c r="X17" s="98" t="s">
        <v>0</v>
      </c>
      <c r="Y17" s="98"/>
      <c r="Z17" s="98"/>
      <c r="AB17" s="98" t="s">
        <v>0</v>
      </c>
      <c r="AC17" s="98"/>
      <c r="AD17" s="98"/>
      <c r="AF17" s="31"/>
      <c r="AG17" s="33"/>
      <c r="AH17" s="99"/>
      <c r="AI17" s="99"/>
      <c r="AJ17" s="99"/>
      <c r="AK17" s="33"/>
      <c r="AL17" s="99"/>
      <c r="AM17" s="99"/>
      <c r="AN17" s="99"/>
      <c r="AO17" s="33"/>
      <c r="AP17" s="99"/>
      <c r="AQ17" s="99"/>
      <c r="AR17" s="99"/>
      <c r="AS17" s="33"/>
      <c r="AT17" s="33"/>
      <c r="AU17" s="33"/>
      <c r="AV17" s="33"/>
    </row>
    <row r="18" spans="2:48" ht="27.6" customHeight="1" thickBot="1" x14ac:dyDescent="0.35">
      <c r="B18" s="90"/>
      <c r="D18" s="26"/>
      <c r="F18" s="98"/>
      <c r="G18" s="98"/>
      <c r="H18" s="98"/>
      <c r="J18" s="98"/>
      <c r="K18" s="98"/>
      <c r="L18" s="98"/>
      <c r="N18" s="98"/>
      <c r="O18" s="98"/>
      <c r="P18" s="98"/>
      <c r="R18" s="26"/>
      <c r="T18" s="98"/>
      <c r="U18" s="98"/>
      <c r="V18" s="98"/>
      <c r="X18" s="98"/>
      <c r="Y18" s="98"/>
      <c r="Z18" s="98"/>
      <c r="AB18" s="98"/>
      <c r="AC18" s="98"/>
      <c r="AD18" s="98"/>
      <c r="AF18" s="31"/>
      <c r="AG18" s="33"/>
      <c r="AH18" s="99"/>
      <c r="AI18" s="99"/>
      <c r="AJ18" s="99"/>
      <c r="AK18" s="33"/>
      <c r="AL18" s="99"/>
      <c r="AM18" s="99"/>
      <c r="AN18" s="99"/>
      <c r="AO18" s="33"/>
      <c r="AP18" s="99"/>
      <c r="AQ18" s="99"/>
      <c r="AR18" s="99"/>
      <c r="AS18" s="33"/>
      <c r="AT18" s="33"/>
      <c r="AU18" s="33"/>
      <c r="AV18" s="33"/>
    </row>
    <row r="19" spans="2:48" ht="27.6" customHeight="1" thickTop="1" thickBot="1" x14ac:dyDescent="0.35">
      <c r="B19" s="28"/>
      <c r="D19" s="26"/>
      <c r="F19" s="100">
        <v>1100</v>
      </c>
      <c r="G19" s="100"/>
      <c r="H19" s="100"/>
      <c r="J19" s="100">
        <v>1100</v>
      </c>
      <c r="K19" s="100"/>
      <c r="L19" s="100"/>
      <c r="N19" s="100">
        <v>1100</v>
      </c>
      <c r="O19" s="100"/>
      <c r="P19" s="100"/>
      <c r="R19" s="26"/>
      <c r="T19" s="100">
        <v>1100</v>
      </c>
      <c r="U19" s="100"/>
      <c r="V19" s="100"/>
      <c r="X19" s="100">
        <v>1100</v>
      </c>
      <c r="Y19" s="100"/>
      <c r="Z19" s="100"/>
      <c r="AB19" s="100">
        <v>1100</v>
      </c>
      <c r="AC19" s="100"/>
      <c r="AD19" s="100"/>
      <c r="AF19" s="31"/>
      <c r="AG19" s="33"/>
      <c r="AH19" s="97"/>
      <c r="AI19" s="97"/>
      <c r="AJ19" s="97"/>
      <c r="AK19" s="33"/>
      <c r="AL19" s="97"/>
      <c r="AM19" s="97"/>
      <c r="AN19" s="97"/>
      <c r="AO19" s="33"/>
      <c r="AP19" s="97"/>
      <c r="AQ19" s="97"/>
      <c r="AR19" s="97"/>
      <c r="AS19" s="33"/>
      <c r="AT19" s="33"/>
      <c r="AU19" s="33"/>
      <c r="AV19" s="33"/>
    </row>
    <row r="20" spans="2:48" ht="27.6" customHeight="1" thickTop="1" x14ac:dyDescent="0.3">
      <c r="B20" s="89" t="s">
        <v>2</v>
      </c>
      <c r="D20" s="26"/>
      <c r="F20" s="98" t="s">
        <v>0</v>
      </c>
      <c r="G20" s="98"/>
      <c r="H20" s="98"/>
      <c r="J20" s="98" t="s">
        <v>0</v>
      </c>
      <c r="K20" s="98"/>
      <c r="L20" s="98"/>
      <c r="N20" s="98" t="s">
        <v>0</v>
      </c>
      <c r="O20" s="98"/>
      <c r="P20" s="98"/>
      <c r="R20" s="26"/>
      <c r="T20" s="98" t="s">
        <v>0</v>
      </c>
      <c r="U20" s="98"/>
      <c r="V20" s="98"/>
      <c r="X20" s="98" t="s">
        <v>0</v>
      </c>
      <c r="Y20" s="98"/>
      <c r="Z20" s="98"/>
      <c r="AB20" s="98" t="s">
        <v>0</v>
      </c>
      <c r="AC20" s="98"/>
      <c r="AD20" s="98"/>
      <c r="AF20" s="31"/>
      <c r="AG20" s="33"/>
      <c r="AH20" s="99"/>
      <c r="AI20" s="99"/>
      <c r="AJ20" s="99"/>
      <c r="AK20" s="33"/>
      <c r="AL20" s="99"/>
      <c r="AM20" s="99"/>
      <c r="AN20" s="99"/>
      <c r="AO20" s="33"/>
      <c r="AP20" s="99"/>
      <c r="AQ20" s="99"/>
      <c r="AR20" s="99"/>
      <c r="AS20" s="33"/>
      <c r="AT20" s="33"/>
      <c r="AU20" s="33"/>
      <c r="AV20" s="33"/>
    </row>
    <row r="21" spans="2:48" ht="27.6" customHeight="1" thickBot="1" x14ac:dyDescent="0.35">
      <c r="B21" s="90"/>
      <c r="D21" s="27"/>
      <c r="F21" s="98"/>
      <c r="G21" s="98"/>
      <c r="H21" s="98"/>
      <c r="J21" s="98"/>
      <c r="K21" s="98"/>
      <c r="L21" s="98"/>
      <c r="N21" s="98"/>
      <c r="O21" s="98"/>
      <c r="P21" s="98"/>
      <c r="R21" s="27"/>
      <c r="T21" s="98"/>
      <c r="U21" s="98"/>
      <c r="V21" s="98"/>
      <c r="X21" s="98"/>
      <c r="Y21" s="98"/>
      <c r="Z21" s="98"/>
      <c r="AB21" s="98"/>
      <c r="AC21" s="98"/>
      <c r="AD21" s="98"/>
      <c r="AF21" s="32"/>
      <c r="AG21" s="33"/>
      <c r="AH21" s="99"/>
      <c r="AI21" s="99"/>
      <c r="AJ21" s="99"/>
      <c r="AK21" s="33"/>
      <c r="AL21" s="99"/>
      <c r="AM21" s="99"/>
      <c r="AN21" s="99"/>
      <c r="AO21" s="33"/>
      <c r="AP21" s="99"/>
      <c r="AQ21" s="99"/>
      <c r="AR21" s="99"/>
      <c r="AS21" s="33"/>
      <c r="AT21" s="33"/>
      <c r="AU21" s="33"/>
      <c r="AV21" s="33"/>
    </row>
    <row r="22" spans="2:48" ht="55.05" customHeight="1" thickTop="1" x14ac:dyDescent="0.3"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</row>
    <row r="23" spans="2:48" ht="30" customHeight="1" x14ac:dyDescent="0.3">
      <c r="F23" s="103" t="s">
        <v>1</v>
      </c>
      <c r="G23" s="104"/>
      <c r="H23" s="104"/>
      <c r="I23" s="104"/>
      <c r="J23" s="104"/>
      <c r="K23" s="104"/>
      <c r="L23" s="104"/>
      <c r="M23" s="104"/>
      <c r="N23" s="104"/>
      <c r="O23" s="104"/>
      <c r="P23" s="105"/>
      <c r="T23" s="103" t="s">
        <v>1</v>
      </c>
      <c r="U23" s="104"/>
      <c r="V23" s="104"/>
      <c r="W23" s="104"/>
      <c r="X23" s="104"/>
      <c r="Y23" s="104"/>
      <c r="Z23" s="104"/>
      <c r="AA23" s="104"/>
      <c r="AB23" s="104"/>
      <c r="AC23" s="104"/>
      <c r="AD23" s="105"/>
      <c r="AG23" s="33"/>
      <c r="AH23" s="106"/>
      <c r="AI23" s="106"/>
      <c r="AJ23" s="106"/>
      <c r="AK23" s="106"/>
      <c r="AL23" s="106"/>
      <c r="AM23" s="106"/>
      <c r="AN23" s="106"/>
      <c r="AO23" s="106"/>
      <c r="AP23" s="106"/>
      <c r="AQ23" s="106"/>
      <c r="AR23" s="106"/>
      <c r="AS23" s="33"/>
      <c r="AT23" s="33"/>
      <c r="AU23" s="33"/>
      <c r="AV23" s="33"/>
    </row>
    <row r="24" spans="2:48" ht="30" customHeight="1" x14ac:dyDescent="0.5">
      <c r="F24" s="107">
        <f>F4+J4+N4+N8+J8+F8+F12+J12+N12</f>
        <v>9900</v>
      </c>
      <c r="G24" s="108"/>
      <c r="H24" s="108"/>
      <c r="I24" s="108"/>
      <c r="J24" s="108"/>
      <c r="K24" s="108"/>
      <c r="L24" s="108"/>
      <c r="M24" s="108"/>
      <c r="N24" s="108"/>
      <c r="O24" s="108"/>
      <c r="P24" s="109"/>
      <c r="T24" s="94">
        <f>T4+X4+AB4+AB8+X8+T8+T12+X12+AB12</f>
        <v>5500</v>
      </c>
      <c r="U24" s="95"/>
      <c r="V24" s="95"/>
      <c r="W24" s="95"/>
      <c r="X24" s="95"/>
      <c r="Y24" s="95"/>
      <c r="Z24" s="95"/>
      <c r="AA24" s="95"/>
      <c r="AB24" s="95"/>
      <c r="AC24" s="95"/>
      <c r="AD24" s="96"/>
      <c r="AG24" s="33"/>
      <c r="AH24" s="110"/>
      <c r="AI24" s="110"/>
      <c r="AJ24" s="110"/>
      <c r="AK24" s="110"/>
      <c r="AL24" s="110"/>
      <c r="AM24" s="110"/>
      <c r="AN24" s="110"/>
      <c r="AO24" s="110"/>
      <c r="AP24" s="110"/>
      <c r="AQ24" s="110"/>
      <c r="AR24" s="110"/>
      <c r="AS24" s="33"/>
      <c r="AT24" s="33"/>
      <c r="AU24" s="33"/>
      <c r="AV24" s="33"/>
    </row>
    <row r="25" spans="2:48" ht="28.8" x14ac:dyDescent="0.3">
      <c r="F25" s="91" t="s">
        <v>85</v>
      </c>
      <c r="G25" s="92"/>
      <c r="H25" s="92"/>
      <c r="I25" s="92"/>
      <c r="J25" s="92"/>
      <c r="K25" s="92"/>
      <c r="L25" s="92"/>
      <c r="M25" s="92"/>
      <c r="N25" s="92"/>
      <c r="O25" s="92"/>
      <c r="P25" s="93"/>
      <c r="T25" s="91" t="s">
        <v>85</v>
      </c>
      <c r="U25" s="92"/>
      <c r="V25" s="92"/>
      <c r="W25" s="92"/>
      <c r="X25" s="92"/>
      <c r="Y25" s="92"/>
      <c r="Z25" s="92"/>
      <c r="AA25" s="92"/>
      <c r="AB25" s="92"/>
      <c r="AC25" s="92"/>
      <c r="AD25" s="9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</row>
    <row r="26" spans="2:48" ht="25.8" x14ac:dyDescent="0.5">
      <c r="F26" s="94">
        <f>9900-F24</f>
        <v>0</v>
      </c>
      <c r="G26" s="95"/>
      <c r="H26" s="95"/>
      <c r="I26" s="95"/>
      <c r="J26" s="95"/>
      <c r="K26" s="95"/>
      <c r="L26" s="95"/>
      <c r="M26" s="95"/>
      <c r="N26" s="95"/>
      <c r="O26" s="95"/>
      <c r="P26" s="96"/>
      <c r="T26" s="94">
        <f>9900-T24</f>
        <v>4400</v>
      </c>
      <c r="U26" s="95"/>
      <c r="V26" s="95"/>
      <c r="W26" s="95"/>
      <c r="X26" s="95"/>
      <c r="Y26" s="95"/>
      <c r="Z26" s="95"/>
      <c r="AA26" s="95"/>
      <c r="AB26" s="95"/>
      <c r="AC26" s="95"/>
      <c r="AD26" s="96"/>
    </row>
    <row r="29" spans="2:48" x14ac:dyDescent="0.3">
      <c r="F29" t="s">
        <v>309</v>
      </c>
      <c r="G29">
        <f>F19</f>
        <v>1100</v>
      </c>
    </row>
    <row r="30" spans="2:48" x14ac:dyDescent="0.3">
      <c r="F30" t="s">
        <v>310</v>
      </c>
      <c r="G30">
        <f>J19</f>
        <v>1100</v>
      </c>
    </row>
    <row r="31" spans="2:48" x14ac:dyDescent="0.3">
      <c r="F31" t="s">
        <v>311</v>
      </c>
      <c r="G31">
        <f>P19</f>
        <v>0</v>
      </c>
    </row>
    <row r="32" spans="2:48" x14ac:dyDescent="0.3">
      <c r="F32" t="s">
        <v>312</v>
      </c>
      <c r="G32">
        <f>T19</f>
        <v>1100</v>
      </c>
    </row>
    <row r="33" spans="6:7" x14ac:dyDescent="0.3">
      <c r="F33" t="s">
        <v>313</v>
      </c>
      <c r="G33">
        <f>X19</f>
        <v>1100</v>
      </c>
    </row>
    <row r="34" spans="6:7" x14ac:dyDescent="0.3">
      <c r="F34" t="s">
        <v>314</v>
      </c>
      <c r="G34">
        <f>AB19</f>
        <v>1100</v>
      </c>
    </row>
    <row r="38" spans="6:7" x14ac:dyDescent="0.3">
      <c r="F38" t="s">
        <v>315</v>
      </c>
      <c r="G38">
        <f>F16</f>
        <v>1100</v>
      </c>
    </row>
    <row r="39" spans="6:7" x14ac:dyDescent="0.3">
      <c r="F39" t="s">
        <v>316</v>
      </c>
      <c r="G39">
        <f>J16</f>
        <v>1100</v>
      </c>
    </row>
    <row r="40" spans="6:7" x14ac:dyDescent="0.3">
      <c r="F40" t="s">
        <v>317</v>
      </c>
      <c r="G40">
        <f>P16</f>
        <v>0</v>
      </c>
    </row>
    <row r="41" spans="6:7" x14ac:dyDescent="0.3">
      <c r="F41" t="s">
        <v>318</v>
      </c>
      <c r="G41">
        <f>T16</f>
        <v>1100</v>
      </c>
    </row>
    <row r="42" spans="6:7" x14ac:dyDescent="0.3">
      <c r="F42" t="s">
        <v>319</v>
      </c>
      <c r="G42">
        <f>X16</f>
        <v>1100</v>
      </c>
    </row>
    <row r="43" spans="6:7" x14ac:dyDescent="0.3">
      <c r="F43" t="s">
        <v>320</v>
      </c>
      <c r="G43">
        <f>AB16</f>
        <v>1100</v>
      </c>
    </row>
    <row r="47" spans="6:7" x14ac:dyDescent="0.3">
      <c r="F47" t="s">
        <v>321</v>
      </c>
      <c r="G47">
        <f>F12</f>
        <v>1100</v>
      </c>
    </row>
    <row r="48" spans="6:7" x14ac:dyDescent="0.3">
      <c r="F48" t="s">
        <v>322</v>
      </c>
      <c r="G48">
        <f>J12</f>
        <v>1100</v>
      </c>
    </row>
    <row r="49" spans="6:7" x14ac:dyDescent="0.3">
      <c r="F49" t="s">
        <v>323</v>
      </c>
      <c r="G49">
        <f>N12</f>
        <v>1100</v>
      </c>
    </row>
    <row r="50" spans="6:7" x14ac:dyDescent="0.3">
      <c r="F50" t="s">
        <v>324</v>
      </c>
      <c r="G50">
        <f>T12</f>
        <v>1100</v>
      </c>
    </row>
    <row r="51" spans="6:7" x14ac:dyDescent="0.3">
      <c r="F51" t="s">
        <v>325</v>
      </c>
      <c r="G51">
        <f>X12</f>
        <v>1100</v>
      </c>
    </row>
    <row r="52" spans="6:7" x14ac:dyDescent="0.3">
      <c r="F52" t="s">
        <v>326</v>
      </c>
      <c r="G52">
        <f>AB12</f>
        <v>0</v>
      </c>
    </row>
    <row r="56" spans="6:7" x14ac:dyDescent="0.3">
      <c r="F56" t="s">
        <v>327</v>
      </c>
      <c r="G56">
        <f>F8</f>
        <v>1100</v>
      </c>
    </row>
    <row r="57" spans="6:7" x14ac:dyDescent="0.3">
      <c r="F57" t="s">
        <v>328</v>
      </c>
      <c r="G57">
        <f>J8</f>
        <v>1100</v>
      </c>
    </row>
    <row r="58" spans="6:7" x14ac:dyDescent="0.3">
      <c r="F58" t="s">
        <v>329</v>
      </c>
      <c r="G58">
        <f>N8</f>
        <v>1100</v>
      </c>
    </row>
    <row r="59" spans="6:7" x14ac:dyDescent="0.3">
      <c r="F59" t="s">
        <v>330</v>
      </c>
      <c r="G59">
        <f>T8</f>
        <v>1100</v>
      </c>
    </row>
    <row r="60" spans="6:7" x14ac:dyDescent="0.3">
      <c r="F60" t="s">
        <v>331</v>
      </c>
      <c r="G60">
        <f>X8</f>
        <v>0</v>
      </c>
    </row>
    <row r="61" spans="6:7" x14ac:dyDescent="0.3">
      <c r="F61" t="s">
        <v>332</v>
      </c>
      <c r="G61">
        <f>AB8</f>
        <v>1100</v>
      </c>
    </row>
    <row r="65" spans="6:7" x14ac:dyDescent="0.3">
      <c r="F65" t="s">
        <v>333</v>
      </c>
      <c r="G65">
        <f>F4</f>
        <v>1100</v>
      </c>
    </row>
    <row r="66" spans="6:7" x14ac:dyDescent="0.3">
      <c r="F66" t="s">
        <v>334</v>
      </c>
      <c r="G66">
        <f>J4</f>
        <v>1100</v>
      </c>
    </row>
    <row r="67" spans="6:7" x14ac:dyDescent="0.3">
      <c r="F67" t="s">
        <v>335</v>
      </c>
      <c r="G67">
        <f>N4</f>
        <v>1100</v>
      </c>
    </row>
    <row r="68" spans="6:7" x14ac:dyDescent="0.3">
      <c r="F68" t="s">
        <v>336</v>
      </c>
      <c r="G68">
        <f>T4</f>
        <v>0</v>
      </c>
    </row>
    <row r="69" spans="6:7" x14ac:dyDescent="0.3">
      <c r="F69" t="s">
        <v>337</v>
      </c>
      <c r="G69">
        <f>X4</f>
        <v>0</v>
      </c>
    </row>
    <row r="70" spans="6:7" x14ac:dyDescent="0.3">
      <c r="F70" t="s">
        <v>338</v>
      </c>
      <c r="G70">
        <f>AB4</f>
        <v>1100</v>
      </c>
    </row>
  </sheetData>
  <mergeCells count="150">
    <mergeCell ref="F23:P23"/>
    <mergeCell ref="T23:AD23"/>
    <mergeCell ref="AH23:AR23"/>
    <mergeCell ref="F24:P24"/>
    <mergeCell ref="T24:AD24"/>
    <mergeCell ref="AH24:AR24"/>
    <mergeCell ref="AP20:AR20"/>
    <mergeCell ref="F21:H21"/>
    <mergeCell ref="J21:L21"/>
    <mergeCell ref="N21:P21"/>
    <mergeCell ref="T21:V21"/>
    <mergeCell ref="X21:Z21"/>
    <mergeCell ref="AB21:AD21"/>
    <mergeCell ref="AH21:AJ21"/>
    <mergeCell ref="AL21:AN21"/>
    <mergeCell ref="AP21:AR21"/>
    <mergeCell ref="B20:B21"/>
    <mergeCell ref="F20:H20"/>
    <mergeCell ref="J20:L20"/>
    <mergeCell ref="N20:P20"/>
    <mergeCell ref="T20:V20"/>
    <mergeCell ref="X20:Z20"/>
    <mergeCell ref="AB20:AD20"/>
    <mergeCell ref="AH20:AJ20"/>
    <mergeCell ref="AL20:AN20"/>
    <mergeCell ref="AB18:AD18"/>
    <mergeCell ref="AH18:AJ18"/>
    <mergeCell ref="AL18:AN18"/>
    <mergeCell ref="AP18:AR18"/>
    <mergeCell ref="F19:H19"/>
    <mergeCell ref="J19:L19"/>
    <mergeCell ref="N19:P19"/>
    <mergeCell ref="T19:V19"/>
    <mergeCell ref="X19:Z19"/>
    <mergeCell ref="AB19:AD19"/>
    <mergeCell ref="AH19:AJ19"/>
    <mergeCell ref="AL19:AN19"/>
    <mergeCell ref="AP19:AR19"/>
    <mergeCell ref="AH16:AJ16"/>
    <mergeCell ref="AL16:AN16"/>
    <mergeCell ref="AP16:AR16"/>
    <mergeCell ref="B17:B18"/>
    <mergeCell ref="F17:H17"/>
    <mergeCell ref="J17:L17"/>
    <mergeCell ref="N17:P17"/>
    <mergeCell ref="T17:V17"/>
    <mergeCell ref="X17:Z17"/>
    <mergeCell ref="AB17:AD17"/>
    <mergeCell ref="F16:H16"/>
    <mergeCell ref="J16:L16"/>
    <mergeCell ref="N16:P16"/>
    <mergeCell ref="T16:V16"/>
    <mergeCell ref="X16:Z16"/>
    <mergeCell ref="AB16:AD16"/>
    <mergeCell ref="AH17:AJ17"/>
    <mergeCell ref="AL17:AN17"/>
    <mergeCell ref="AP17:AR17"/>
    <mergeCell ref="F18:H18"/>
    <mergeCell ref="J18:L18"/>
    <mergeCell ref="N18:P18"/>
    <mergeCell ref="T18:V18"/>
    <mergeCell ref="X18:Z18"/>
    <mergeCell ref="AH14:AJ14"/>
    <mergeCell ref="AL14:AN14"/>
    <mergeCell ref="AP14:AR14"/>
    <mergeCell ref="F15:H15"/>
    <mergeCell ref="T15:V15"/>
    <mergeCell ref="AH15:AJ15"/>
    <mergeCell ref="F14:H14"/>
    <mergeCell ref="J14:L14"/>
    <mergeCell ref="N14:P14"/>
    <mergeCell ref="T14:V14"/>
    <mergeCell ref="X14:Z14"/>
    <mergeCell ref="AB14:AD14"/>
    <mergeCell ref="F13:H13"/>
    <mergeCell ref="J13:L13"/>
    <mergeCell ref="N13:P13"/>
    <mergeCell ref="T13:V13"/>
    <mergeCell ref="X13:Z13"/>
    <mergeCell ref="AB13:AD13"/>
    <mergeCell ref="AH13:AJ13"/>
    <mergeCell ref="AL13:AN13"/>
    <mergeCell ref="AP13:AR13"/>
    <mergeCell ref="F12:H12"/>
    <mergeCell ref="J12:L12"/>
    <mergeCell ref="N12:P12"/>
    <mergeCell ref="T12:V12"/>
    <mergeCell ref="X12:Z12"/>
    <mergeCell ref="AB12:AD12"/>
    <mergeCell ref="AH12:AJ12"/>
    <mergeCell ref="AL12:AN12"/>
    <mergeCell ref="AP12:AR12"/>
    <mergeCell ref="AH9:AJ9"/>
    <mergeCell ref="AL9:AN9"/>
    <mergeCell ref="AP9:AR9"/>
    <mergeCell ref="F10:H10"/>
    <mergeCell ref="J10:L10"/>
    <mergeCell ref="N10:P10"/>
    <mergeCell ref="T10:V10"/>
    <mergeCell ref="X10:Z10"/>
    <mergeCell ref="AB10:AD10"/>
    <mergeCell ref="AH10:AJ10"/>
    <mergeCell ref="F9:H9"/>
    <mergeCell ref="J9:L9"/>
    <mergeCell ref="N9:P9"/>
    <mergeCell ref="T9:V9"/>
    <mergeCell ref="X9:Z9"/>
    <mergeCell ref="AB9:AD9"/>
    <mergeCell ref="AL10:AN10"/>
    <mergeCell ref="AP10:AR10"/>
    <mergeCell ref="N6:P6"/>
    <mergeCell ref="T6:V6"/>
    <mergeCell ref="X6:Z6"/>
    <mergeCell ref="AB6:AD6"/>
    <mergeCell ref="AH6:AJ6"/>
    <mergeCell ref="AL6:AN6"/>
    <mergeCell ref="AP6:AR6"/>
    <mergeCell ref="F8:H8"/>
    <mergeCell ref="J8:L8"/>
    <mergeCell ref="N8:P8"/>
    <mergeCell ref="T8:V8"/>
    <mergeCell ref="X8:Z8"/>
    <mergeCell ref="AB8:AD8"/>
    <mergeCell ref="AH8:AJ8"/>
    <mergeCell ref="AL8:AN8"/>
    <mergeCell ref="AP8:AR8"/>
    <mergeCell ref="F25:P25"/>
    <mergeCell ref="F26:P26"/>
    <mergeCell ref="T25:AD25"/>
    <mergeCell ref="T26:AD26"/>
    <mergeCell ref="AH4:AJ4"/>
    <mergeCell ref="AL4:AN4"/>
    <mergeCell ref="AP4:AR4"/>
    <mergeCell ref="F5:H5"/>
    <mergeCell ref="J5:L5"/>
    <mergeCell ref="N5:P5"/>
    <mergeCell ref="T5:V5"/>
    <mergeCell ref="X5:Z5"/>
    <mergeCell ref="AB5:AD5"/>
    <mergeCell ref="AH5:AJ5"/>
    <mergeCell ref="F4:H4"/>
    <mergeCell ref="J4:L4"/>
    <mergeCell ref="N4:P4"/>
    <mergeCell ref="T4:V4"/>
    <mergeCell ref="X4:Z4"/>
    <mergeCell ref="AB4:AD4"/>
    <mergeCell ref="AL5:AN5"/>
    <mergeCell ref="AP5:AR5"/>
    <mergeCell ref="F6:H6"/>
    <mergeCell ref="J6:L6"/>
  </mergeCells>
  <phoneticPr fontId="10" type="noConversion"/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34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8ECEE1-E3AA-4E92-B494-6A7E04514FD7}">
  <dimension ref="B1:AT73"/>
  <sheetViews>
    <sheetView showGridLines="0" topLeftCell="A8" zoomScale="60" zoomScaleNormal="60" workbookViewId="0">
      <selection activeCell="N73" sqref="N73"/>
    </sheetView>
  </sheetViews>
  <sheetFormatPr baseColWidth="10" defaultRowHeight="14.4" x14ac:dyDescent="0.3"/>
  <cols>
    <col min="2" max="3" width="10.77734375" customWidth="1"/>
    <col min="4" max="5" width="1.77734375" customWidth="1"/>
    <col min="6" max="8" width="10.77734375" customWidth="1"/>
    <col min="9" max="9" width="1.77734375" customWidth="1"/>
    <col min="10" max="12" width="10.77734375" customWidth="1"/>
    <col min="13" max="13" width="1.77734375" customWidth="1"/>
    <col min="14" max="16" width="10.77734375" customWidth="1"/>
    <col min="17" max="19" width="1.77734375" customWidth="1"/>
    <col min="20" max="22" width="10.77734375" customWidth="1"/>
    <col min="23" max="23" width="1.77734375" customWidth="1"/>
    <col min="24" max="26" width="10.77734375" customWidth="1"/>
    <col min="27" max="27" width="1.77734375" customWidth="1"/>
    <col min="28" max="30" width="10.77734375" customWidth="1"/>
    <col min="31" max="33" width="1.77734375" customWidth="1"/>
    <col min="37" max="37" width="1.77734375" customWidth="1"/>
    <col min="41" max="41" width="1.77734375" customWidth="1"/>
    <col min="45" max="46" width="1.77734375" customWidth="1"/>
  </cols>
  <sheetData>
    <row r="1" spans="2:46" ht="10.050000000000001" customHeight="1" thickBot="1" x14ac:dyDescent="0.35"/>
    <row r="2" spans="2:46" ht="55.05" customHeight="1" thickTop="1" thickBot="1" x14ac:dyDescent="0.35">
      <c r="G2" s="22">
        <v>21</v>
      </c>
      <c r="K2" s="22">
        <v>22</v>
      </c>
      <c r="O2" s="22">
        <v>23</v>
      </c>
      <c r="U2" s="22">
        <v>24</v>
      </c>
      <c r="Y2" s="22">
        <v>25</v>
      </c>
      <c r="AC2" s="22">
        <v>26</v>
      </c>
      <c r="AI2" s="22">
        <v>27</v>
      </c>
      <c r="AM2" s="22">
        <v>28</v>
      </c>
      <c r="AQ2" s="22">
        <v>29</v>
      </c>
    </row>
    <row r="3" spans="2:46" ht="55.05" customHeight="1" thickTop="1" thickBot="1" x14ac:dyDescent="0.35">
      <c r="G3" s="23"/>
      <c r="K3" s="23"/>
      <c r="O3" s="23"/>
      <c r="U3" s="23"/>
      <c r="Y3" s="23"/>
      <c r="AC3" s="23"/>
      <c r="AI3" s="23"/>
      <c r="AM3" s="23"/>
      <c r="AQ3" s="23"/>
    </row>
    <row r="4" spans="2:46" ht="55.05" customHeight="1" thickTop="1" thickBot="1" x14ac:dyDescent="0.35">
      <c r="D4" s="25"/>
      <c r="F4" s="100">
        <v>1100</v>
      </c>
      <c r="G4" s="100"/>
      <c r="H4" s="100"/>
      <c r="J4" s="100">
        <v>1100</v>
      </c>
      <c r="K4" s="100"/>
      <c r="L4" s="100"/>
      <c r="N4" s="100">
        <v>1100</v>
      </c>
      <c r="O4" s="100"/>
      <c r="P4" s="100"/>
      <c r="R4" s="25"/>
      <c r="T4" s="100">
        <v>1100</v>
      </c>
      <c r="U4" s="100"/>
      <c r="V4" s="100"/>
      <c r="X4" s="100">
        <v>1100</v>
      </c>
      <c r="Y4" s="100"/>
      <c r="Z4" s="100"/>
      <c r="AB4" s="100">
        <v>1100</v>
      </c>
      <c r="AC4" s="100"/>
      <c r="AD4" s="100"/>
      <c r="AF4" s="25"/>
      <c r="AH4" s="100">
        <v>1100</v>
      </c>
      <c r="AI4" s="100"/>
      <c r="AJ4" s="100"/>
      <c r="AL4" s="100">
        <v>1100</v>
      </c>
      <c r="AM4" s="100"/>
      <c r="AN4" s="100"/>
      <c r="AP4" s="100">
        <v>1100</v>
      </c>
      <c r="AQ4" s="100"/>
      <c r="AR4" s="100"/>
      <c r="AT4" s="4"/>
    </row>
    <row r="5" spans="2:46" ht="55.05" customHeight="1" thickTop="1" thickBot="1" x14ac:dyDescent="0.35">
      <c r="B5" s="22" t="s">
        <v>6</v>
      </c>
      <c r="D5" s="26"/>
      <c r="F5" s="98" t="s">
        <v>0</v>
      </c>
      <c r="G5" s="98"/>
      <c r="H5" s="98"/>
      <c r="J5" s="98" t="s">
        <v>0</v>
      </c>
      <c r="K5" s="98"/>
      <c r="L5" s="98"/>
      <c r="N5" s="98" t="s">
        <v>0</v>
      </c>
      <c r="O5" s="98"/>
      <c r="P5" s="98"/>
      <c r="R5" s="26"/>
      <c r="T5" s="98" t="s">
        <v>0</v>
      </c>
      <c r="U5" s="98"/>
      <c r="V5" s="98"/>
      <c r="X5" s="98" t="s">
        <v>0</v>
      </c>
      <c r="Y5" s="98"/>
      <c r="Z5" s="98"/>
      <c r="AB5" s="98" t="s">
        <v>0</v>
      </c>
      <c r="AC5" s="98"/>
      <c r="AD5" s="98"/>
      <c r="AF5" s="26"/>
      <c r="AH5" s="98" t="s">
        <v>0</v>
      </c>
      <c r="AI5" s="98"/>
      <c r="AJ5" s="98"/>
      <c r="AL5" s="98" t="s">
        <v>0</v>
      </c>
      <c r="AM5" s="98"/>
      <c r="AN5" s="98"/>
      <c r="AP5" s="98" t="s">
        <v>0</v>
      </c>
      <c r="AQ5" s="98"/>
      <c r="AR5" s="98"/>
      <c r="AT5" s="4"/>
    </row>
    <row r="6" spans="2:46" ht="55.05" customHeight="1" thickTop="1" x14ac:dyDescent="0.3">
      <c r="B6" s="23"/>
      <c r="D6" s="26"/>
      <c r="F6" s="98"/>
      <c r="G6" s="98"/>
      <c r="H6" s="98"/>
      <c r="J6" s="98"/>
      <c r="K6" s="98"/>
      <c r="L6" s="98"/>
      <c r="N6" s="98"/>
      <c r="O6" s="98"/>
      <c r="P6" s="98"/>
      <c r="R6" s="26"/>
      <c r="T6" s="98"/>
      <c r="U6" s="98"/>
      <c r="V6" s="98"/>
      <c r="X6" s="98"/>
      <c r="Y6" s="98"/>
      <c r="Z6" s="98"/>
      <c r="AB6" s="98"/>
      <c r="AC6" s="98"/>
      <c r="AD6" s="98"/>
      <c r="AF6" s="26"/>
      <c r="AH6" s="98"/>
      <c r="AI6" s="98"/>
      <c r="AJ6" s="98"/>
      <c r="AL6" s="98"/>
      <c r="AM6" s="98"/>
      <c r="AN6" s="98"/>
      <c r="AP6" s="98"/>
      <c r="AQ6" s="98"/>
      <c r="AR6" s="98"/>
      <c r="AT6" s="4"/>
    </row>
    <row r="7" spans="2:46" ht="10.050000000000001" customHeight="1" x14ac:dyDescent="0.3">
      <c r="D7" s="26"/>
      <c r="E7" s="2"/>
      <c r="F7" s="2"/>
      <c r="G7" s="24"/>
      <c r="H7" s="2"/>
      <c r="I7" s="2"/>
      <c r="J7" s="2"/>
      <c r="K7" s="24"/>
      <c r="L7" s="2"/>
      <c r="M7" s="2"/>
      <c r="N7" s="2"/>
      <c r="O7" s="24"/>
      <c r="P7" s="2"/>
      <c r="Q7" s="2"/>
      <c r="R7" s="26"/>
      <c r="S7" s="2"/>
      <c r="T7" s="2"/>
      <c r="U7" s="24"/>
      <c r="V7" s="2"/>
      <c r="W7" s="2"/>
      <c r="X7" s="2"/>
      <c r="Y7" s="24"/>
      <c r="Z7" s="2"/>
      <c r="AA7" s="2"/>
      <c r="AB7" s="2"/>
      <c r="AC7" s="24"/>
      <c r="AD7" s="2"/>
      <c r="AE7" s="2"/>
      <c r="AF7" s="26"/>
      <c r="AG7" s="2"/>
      <c r="AH7" s="2"/>
      <c r="AI7" s="24"/>
      <c r="AJ7" s="2"/>
      <c r="AK7" s="2"/>
      <c r="AL7" s="2"/>
      <c r="AM7" s="24"/>
      <c r="AN7" s="2"/>
      <c r="AO7" s="2"/>
      <c r="AP7" s="2"/>
      <c r="AQ7" s="24"/>
      <c r="AR7" s="2"/>
      <c r="AS7" s="2"/>
      <c r="AT7" s="4"/>
    </row>
    <row r="8" spans="2:46" ht="55.05" customHeight="1" thickBot="1" x14ac:dyDescent="0.35">
      <c r="D8" s="26"/>
      <c r="F8" s="100">
        <v>1100</v>
      </c>
      <c r="G8" s="100"/>
      <c r="H8" s="100"/>
      <c r="J8" s="100">
        <v>1100</v>
      </c>
      <c r="K8" s="100"/>
      <c r="L8" s="100"/>
      <c r="N8" s="100">
        <v>1100</v>
      </c>
      <c r="O8" s="100"/>
      <c r="P8" s="100"/>
      <c r="R8" s="26"/>
      <c r="T8" s="100">
        <v>1100</v>
      </c>
      <c r="U8" s="100"/>
      <c r="V8" s="100"/>
      <c r="X8" s="100">
        <v>1100</v>
      </c>
      <c r="Y8" s="100"/>
      <c r="Z8" s="100"/>
      <c r="AB8" s="100">
        <v>1100</v>
      </c>
      <c r="AC8" s="100"/>
      <c r="AD8" s="100"/>
      <c r="AF8" s="26"/>
      <c r="AH8" s="100">
        <v>1100</v>
      </c>
      <c r="AI8" s="100"/>
      <c r="AJ8" s="100"/>
      <c r="AL8" s="100">
        <v>1100</v>
      </c>
      <c r="AM8" s="100"/>
      <c r="AN8" s="100"/>
      <c r="AP8" s="100">
        <v>1100</v>
      </c>
      <c r="AQ8" s="100"/>
      <c r="AR8" s="100"/>
      <c r="AT8" s="4"/>
    </row>
    <row r="9" spans="2:46" ht="55.05" customHeight="1" thickTop="1" thickBot="1" x14ac:dyDescent="0.35">
      <c r="B9" s="22" t="s">
        <v>5</v>
      </c>
      <c r="D9" s="26"/>
      <c r="F9" s="98" t="s">
        <v>0</v>
      </c>
      <c r="G9" s="98"/>
      <c r="H9" s="98"/>
      <c r="J9" s="98" t="s">
        <v>0</v>
      </c>
      <c r="K9" s="98"/>
      <c r="L9" s="98"/>
      <c r="N9" s="98" t="s">
        <v>0</v>
      </c>
      <c r="O9" s="98"/>
      <c r="P9" s="98"/>
      <c r="R9" s="26"/>
      <c r="T9" s="98" t="s">
        <v>0</v>
      </c>
      <c r="U9" s="98"/>
      <c r="V9" s="98"/>
      <c r="X9" s="98" t="s">
        <v>0</v>
      </c>
      <c r="Y9" s="98"/>
      <c r="Z9" s="98"/>
      <c r="AB9" s="98" t="s">
        <v>0</v>
      </c>
      <c r="AC9" s="98"/>
      <c r="AD9" s="98"/>
      <c r="AF9" s="26"/>
      <c r="AH9" s="98" t="s">
        <v>0</v>
      </c>
      <c r="AI9" s="98"/>
      <c r="AJ9" s="98"/>
      <c r="AL9" s="98" t="s">
        <v>0</v>
      </c>
      <c r="AM9" s="98"/>
      <c r="AN9" s="98"/>
      <c r="AP9" s="98" t="s">
        <v>0</v>
      </c>
      <c r="AQ9" s="98"/>
      <c r="AR9" s="98"/>
      <c r="AT9" s="4"/>
    </row>
    <row r="10" spans="2:46" ht="55.05" customHeight="1" thickTop="1" thickBot="1" x14ac:dyDescent="0.35">
      <c r="D10" s="26"/>
      <c r="E10" s="1"/>
      <c r="F10" s="98"/>
      <c r="G10" s="98"/>
      <c r="H10" s="98"/>
      <c r="I10" s="1"/>
      <c r="J10" s="98"/>
      <c r="K10" s="98"/>
      <c r="L10" s="98"/>
      <c r="M10" s="1"/>
      <c r="N10" s="98"/>
      <c r="O10" s="98"/>
      <c r="P10" s="98"/>
      <c r="Q10" s="1"/>
      <c r="R10" s="26"/>
      <c r="S10" s="1"/>
      <c r="T10" s="98"/>
      <c r="U10" s="98"/>
      <c r="V10" s="98"/>
      <c r="W10" s="1"/>
      <c r="X10" s="98"/>
      <c r="Y10" s="98"/>
      <c r="Z10" s="98"/>
      <c r="AA10" s="1"/>
      <c r="AB10" s="98"/>
      <c r="AC10" s="98"/>
      <c r="AD10" s="98"/>
      <c r="AE10" s="1"/>
      <c r="AF10" s="26"/>
      <c r="AG10" s="1"/>
      <c r="AH10" s="98"/>
      <c r="AI10" s="98"/>
      <c r="AJ10" s="98"/>
      <c r="AK10" s="1"/>
      <c r="AL10" s="98"/>
      <c r="AM10" s="98"/>
      <c r="AN10" s="98"/>
      <c r="AO10" s="1"/>
      <c r="AP10" s="98"/>
      <c r="AQ10" s="98"/>
      <c r="AR10" s="98"/>
      <c r="AS10" s="1"/>
      <c r="AT10" s="4"/>
    </row>
    <row r="11" spans="2:46" ht="10.050000000000001" customHeight="1" thickTop="1" x14ac:dyDescent="0.3">
      <c r="D11" s="26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26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26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4"/>
    </row>
    <row r="12" spans="2:46" ht="55.05" customHeight="1" thickBot="1" x14ac:dyDescent="0.35">
      <c r="D12" s="26"/>
      <c r="F12" s="100">
        <v>1100</v>
      </c>
      <c r="G12" s="100"/>
      <c r="H12" s="100"/>
      <c r="J12" s="100">
        <v>1100</v>
      </c>
      <c r="K12" s="100"/>
      <c r="L12" s="100"/>
      <c r="N12" s="100">
        <v>1100</v>
      </c>
      <c r="O12" s="100"/>
      <c r="P12" s="100"/>
      <c r="R12" s="26"/>
      <c r="T12" s="100">
        <v>1100</v>
      </c>
      <c r="U12" s="100"/>
      <c r="V12" s="100"/>
      <c r="X12" s="100">
        <v>1100</v>
      </c>
      <c r="Y12" s="100"/>
      <c r="Z12" s="100"/>
      <c r="AB12" s="100">
        <v>1100</v>
      </c>
      <c r="AC12" s="100"/>
      <c r="AD12" s="100"/>
      <c r="AF12" s="26"/>
      <c r="AH12" s="100">
        <v>1100</v>
      </c>
      <c r="AI12" s="100"/>
      <c r="AJ12" s="100"/>
      <c r="AL12" s="100">
        <v>1100</v>
      </c>
      <c r="AM12" s="100"/>
      <c r="AN12" s="100"/>
      <c r="AP12" s="100">
        <v>1100</v>
      </c>
      <c r="AQ12" s="100"/>
      <c r="AR12" s="100"/>
      <c r="AT12" s="4"/>
    </row>
    <row r="13" spans="2:46" ht="55.05" customHeight="1" thickTop="1" thickBot="1" x14ac:dyDescent="0.35">
      <c r="B13" s="22" t="s">
        <v>4</v>
      </c>
      <c r="D13" s="26"/>
      <c r="F13" s="98" t="s">
        <v>0</v>
      </c>
      <c r="G13" s="98"/>
      <c r="H13" s="98"/>
      <c r="J13" s="98" t="s">
        <v>0</v>
      </c>
      <c r="K13" s="98"/>
      <c r="L13" s="98"/>
      <c r="N13" s="98" t="s">
        <v>0</v>
      </c>
      <c r="O13" s="98"/>
      <c r="P13" s="98"/>
      <c r="R13" s="26"/>
      <c r="T13" s="98" t="s">
        <v>0</v>
      </c>
      <c r="U13" s="98"/>
      <c r="V13" s="98"/>
      <c r="X13" s="98" t="s">
        <v>0</v>
      </c>
      <c r="Y13" s="98"/>
      <c r="Z13" s="98"/>
      <c r="AB13" s="98" t="s">
        <v>0</v>
      </c>
      <c r="AC13" s="98"/>
      <c r="AD13" s="98"/>
      <c r="AF13" s="26"/>
      <c r="AH13" s="98" t="s">
        <v>0</v>
      </c>
      <c r="AI13" s="98"/>
      <c r="AJ13" s="98"/>
      <c r="AL13" s="98" t="s">
        <v>0</v>
      </c>
      <c r="AM13" s="98"/>
      <c r="AN13" s="98"/>
      <c r="AP13" s="98" t="s">
        <v>0</v>
      </c>
      <c r="AQ13" s="98"/>
      <c r="AR13" s="98"/>
      <c r="AT13" s="4"/>
    </row>
    <row r="14" spans="2:46" ht="55.05" customHeight="1" thickTop="1" thickBot="1" x14ac:dyDescent="0.35">
      <c r="D14" s="26"/>
      <c r="E14" s="1"/>
      <c r="F14" s="98"/>
      <c r="G14" s="98"/>
      <c r="H14" s="98"/>
      <c r="I14" s="1"/>
      <c r="J14" s="98"/>
      <c r="K14" s="98"/>
      <c r="L14" s="98"/>
      <c r="M14" s="1"/>
      <c r="N14" s="98"/>
      <c r="O14" s="98"/>
      <c r="P14" s="98"/>
      <c r="Q14" s="1"/>
      <c r="R14" s="26"/>
      <c r="S14" s="1"/>
      <c r="T14" s="98"/>
      <c r="U14" s="98"/>
      <c r="V14" s="98"/>
      <c r="W14" s="1"/>
      <c r="X14" s="98"/>
      <c r="Y14" s="98"/>
      <c r="Z14" s="98"/>
      <c r="AA14" s="1"/>
      <c r="AB14" s="98"/>
      <c r="AC14" s="98"/>
      <c r="AD14" s="98"/>
      <c r="AE14" s="1"/>
      <c r="AF14" s="26"/>
      <c r="AG14" s="1"/>
      <c r="AH14" s="98"/>
      <c r="AI14" s="98"/>
      <c r="AJ14" s="98"/>
      <c r="AK14" s="1"/>
      <c r="AL14" s="98"/>
      <c r="AM14" s="98"/>
      <c r="AN14" s="98"/>
      <c r="AO14" s="1"/>
      <c r="AP14" s="98"/>
      <c r="AQ14" s="98"/>
      <c r="AR14" s="98"/>
      <c r="AS14" s="1"/>
      <c r="AT14" s="4"/>
    </row>
    <row r="15" spans="2:46" ht="10.050000000000001" customHeight="1" thickTop="1" x14ac:dyDescent="0.3">
      <c r="D15" s="26"/>
      <c r="E15" s="2"/>
      <c r="F15" s="101"/>
      <c r="G15" s="101"/>
      <c r="H15" s="101"/>
      <c r="I15" s="2"/>
      <c r="J15" s="2"/>
      <c r="K15" s="2"/>
      <c r="L15" s="2"/>
      <c r="M15" s="2"/>
      <c r="N15" s="2"/>
      <c r="O15" s="2"/>
      <c r="P15" s="2"/>
      <c r="Q15" s="2"/>
      <c r="R15" s="26"/>
      <c r="S15" s="2"/>
      <c r="T15" s="101"/>
      <c r="U15" s="101"/>
      <c r="V15" s="101"/>
      <c r="W15" s="2"/>
      <c r="X15" s="2"/>
      <c r="Y15" s="2"/>
      <c r="Z15" s="2"/>
      <c r="AA15" s="2"/>
      <c r="AB15" s="2"/>
      <c r="AC15" s="2"/>
      <c r="AD15" s="2"/>
      <c r="AE15" s="2"/>
      <c r="AF15" s="26"/>
      <c r="AG15" s="2"/>
      <c r="AH15" s="101"/>
      <c r="AI15" s="101"/>
      <c r="AJ15" s="101"/>
      <c r="AK15" s="2"/>
      <c r="AL15" s="2"/>
      <c r="AM15" s="2"/>
      <c r="AN15" s="2"/>
      <c r="AO15" s="2"/>
      <c r="AP15" s="2"/>
      <c r="AQ15" s="2"/>
      <c r="AR15" s="2"/>
      <c r="AS15" s="2"/>
      <c r="AT15" s="4"/>
    </row>
    <row r="16" spans="2:46" ht="27.6" customHeight="1" thickBot="1" x14ac:dyDescent="0.35">
      <c r="D16" s="26"/>
      <c r="F16" s="100">
        <v>1100</v>
      </c>
      <c r="G16" s="100"/>
      <c r="H16" s="100"/>
      <c r="J16" s="100">
        <v>1100</v>
      </c>
      <c r="K16" s="100"/>
      <c r="L16" s="100"/>
      <c r="N16" s="100">
        <v>1100</v>
      </c>
      <c r="O16" s="100"/>
      <c r="P16" s="100"/>
      <c r="R16" s="26"/>
      <c r="T16" s="100">
        <v>1100</v>
      </c>
      <c r="U16" s="100"/>
      <c r="V16" s="100"/>
      <c r="X16" s="100">
        <v>1100</v>
      </c>
      <c r="Y16" s="100"/>
      <c r="Z16" s="100"/>
      <c r="AB16" s="100">
        <v>1100</v>
      </c>
      <c r="AC16" s="100"/>
      <c r="AD16" s="100"/>
      <c r="AF16" s="26"/>
      <c r="AH16" s="100">
        <v>1100</v>
      </c>
      <c r="AI16" s="100"/>
      <c r="AJ16" s="100"/>
      <c r="AL16" s="100">
        <v>1100</v>
      </c>
      <c r="AM16" s="100"/>
      <c r="AN16" s="100"/>
      <c r="AP16" s="100">
        <v>1100</v>
      </c>
      <c r="AQ16" s="100"/>
      <c r="AR16" s="100"/>
      <c r="AT16" s="4"/>
    </row>
    <row r="17" spans="2:46" ht="27.6" customHeight="1" thickTop="1" x14ac:dyDescent="0.3">
      <c r="B17" s="89" t="s">
        <v>3</v>
      </c>
      <c r="D17" s="26"/>
      <c r="F17" s="98" t="s">
        <v>0</v>
      </c>
      <c r="G17" s="98"/>
      <c r="H17" s="98"/>
      <c r="J17" s="98" t="s">
        <v>0</v>
      </c>
      <c r="K17" s="98"/>
      <c r="L17" s="98"/>
      <c r="N17" s="98" t="s">
        <v>0</v>
      </c>
      <c r="O17" s="98"/>
      <c r="P17" s="98"/>
      <c r="R17" s="26"/>
      <c r="T17" s="98" t="s">
        <v>0</v>
      </c>
      <c r="U17" s="98"/>
      <c r="V17" s="98"/>
      <c r="X17" s="98" t="s">
        <v>0</v>
      </c>
      <c r="Y17" s="98"/>
      <c r="Z17" s="98"/>
      <c r="AB17" s="98" t="s">
        <v>0</v>
      </c>
      <c r="AC17" s="98"/>
      <c r="AD17" s="98"/>
      <c r="AF17" s="26"/>
      <c r="AH17" s="98" t="s">
        <v>0</v>
      </c>
      <c r="AI17" s="98"/>
      <c r="AJ17" s="98"/>
      <c r="AL17" s="98" t="s">
        <v>0</v>
      </c>
      <c r="AM17" s="98"/>
      <c r="AN17" s="98"/>
      <c r="AP17" s="98" t="s">
        <v>0</v>
      </c>
      <c r="AQ17" s="98"/>
      <c r="AR17" s="98"/>
      <c r="AT17" s="4"/>
    </row>
    <row r="18" spans="2:46" ht="27.6" customHeight="1" thickBot="1" x14ac:dyDescent="0.35">
      <c r="B18" s="90"/>
      <c r="D18" s="26"/>
      <c r="F18" s="98"/>
      <c r="G18" s="98"/>
      <c r="H18" s="98"/>
      <c r="J18" s="98"/>
      <c r="K18" s="98"/>
      <c r="L18" s="98"/>
      <c r="N18" s="98"/>
      <c r="O18" s="98"/>
      <c r="P18" s="98"/>
      <c r="R18" s="26"/>
      <c r="T18" s="98"/>
      <c r="U18" s="98"/>
      <c r="V18" s="98"/>
      <c r="X18" s="98"/>
      <c r="Y18" s="98"/>
      <c r="Z18" s="98"/>
      <c r="AB18" s="98"/>
      <c r="AC18" s="98"/>
      <c r="AD18" s="98"/>
      <c r="AF18" s="26"/>
      <c r="AH18" s="98"/>
      <c r="AI18" s="98"/>
      <c r="AJ18" s="98"/>
      <c r="AL18" s="98"/>
      <c r="AM18" s="98"/>
      <c r="AN18" s="98"/>
      <c r="AP18" s="98"/>
      <c r="AQ18" s="98"/>
      <c r="AR18" s="98"/>
      <c r="AT18" s="4"/>
    </row>
    <row r="19" spans="2:46" ht="27.6" customHeight="1" thickTop="1" thickBot="1" x14ac:dyDescent="0.35">
      <c r="B19" s="28"/>
      <c r="D19" s="26"/>
      <c r="F19" s="100">
        <v>1100</v>
      </c>
      <c r="G19" s="100"/>
      <c r="H19" s="100"/>
      <c r="J19" s="100">
        <v>1100</v>
      </c>
      <c r="K19" s="100"/>
      <c r="L19" s="100"/>
      <c r="N19" s="100">
        <v>1100</v>
      </c>
      <c r="O19" s="100"/>
      <c r="P19" s="100"/>
      <c r="R19" s="26"/>
      <c r="T19" s="100">
        <v>1100</v>
      </c>
      <c r="U19" s="100"/>
      <c r="V19" s="100"/>
      <c r="X19" s="100">
        <v>1100</v>
      </c>
      <c r="Y19" s="100"/>
      <c r="Z19" s="100"/>
      <c r="AB19" s="100">
        <v>1100</v>
      </c>
      <c r="AC19" s="100"/>
      <c r="AD19" s="100"/>
      <c r="AF19" s="26"/>
      <c r="AH19" s="100">
        <v>1100</v>
      </c>
      <c r="AI19" s="100"/>
      <c r="AJ19" s="100"/>
      <c r="AL19" s="100">
        <v>1100</v>
      </c>
      <c r="AM19" s="100"/>
      <c r="AN19" s="100"/>
      <c r="AP19" s="100">
        <v>1100</v>
      </c>
      <c r="AQ19" s="100"/>
      <c r="AR19" s="100"/>
      <c r="AT19" s="4"/>
    </row>
    <row r="20" spans="2:46" ht="27.6" customHeight="1" thickTop="1" x14ac:dyDescent="0.3">
      <c r="B20" s="89" t="s">
        <v>2</v>
      </c>
      <c r="D20" s="26"/>
      <c r="F20" s="98" t="s">
        <v>0</v>
      </c>
      <c r="G20" s="98"/>
      <c r="H20" s="98"/>
      <c r="J20" s="98" t="s">
        <v>0</v>
      </c>
      <c r="K20" s="98"/>
      <c r="L20" s="98"/>
      <c r="N20" s="98" t="s">
        <v>0</v>
      </c>
      <c r="O20" s="98"/>
      <c r="P20" s="98"/>
      <c r="R20" s="26"/>
      <c r="T20" s="98" t="s">
        <v>0</v>
      </c>
      <c r="U20" s="98"/>
      <c r="V20" s="98"/>
      <c r="X20" s="98" t="s">
        <v>0</v>
      </c>
      <c r="Y20" s="98"/>
      <c r="Z20" s="98"/>
      <c r="AB20" s="98" t="s">
        <v>0</v>
      </c>
      <c r="AC20" s="98"/>
      <c r="AD20" s="98"/>
      <c r="AF20" s="26"/>
      <c r="AH20" s="98" t="s">
        <v>0</v>
      </c>
      <c r="AI20" s="98"/>
      <c r="AJ20" s="98"/>
      <c r="AL20" s="98" t="s">
        <v>0</v>
      </c>
      <c r="AM20" s="98"/>
      <c r="AN20" s="98"/>
      <c r="AP20" s="98" t="s">
        <v>0</v>
      </c>
      <c r="AQ20" s="98"/>
      <c r="AR20" s="98"/>
      <c r="AT20" s="4"/>
    </row>
    <row r="21" spans="2:46" ht="27.6" customHeight="1" thickBot="1" x14ac:dyDescent="0.35">
      <c r="B21" s="90"/>
      <c r="D21" s="27"/>
      <c r="F21" s="98"/>
      <c r="G21" s="98"/>
      <c r="H21" s="98"/>
      <c r="J21" s="98"/>
      <c r="K21" s="98"/>
      <c r="L21" s="98"/>
      <c r="N21" s="98"/>
      <c r="O21" s="98"/>
      <c r="P21" s="98"/>
      <c r="R21" s="27"/>
      <c r="T21" s="98"/>
      <c r="U21" s="98"/>
      <c r="V21" s="98"/>
      <c r="X21" s="98"/>
      <c r="Y21" s="98"/>
      <c r="Z21" s="98"/>
      <c r="AB21" s="98"/>
      <c r="AC21" s="98"/>
      <c r="AD21" s="98"/>
      <c r="AF21" s="27"/>
      <c r="AH21" s="98"/>
      <c r="AI21" s="98"/>
      <c r="AJ21" s="98"/>
      <c r="AL21" s="98"/>
      <c r="AM21" s="98"/>
      <c r="AN21" s="98"/>
      <c r="AP21" s="98"/>
      <c r="AQ21" s="98"/>
      <c r="AR21" s="98"/>
      <c r="AT21" s="4"/>
    </row>
    <row r="22" spans="2:46" ht="55.05" customHeight="1" thickTop="1" x14ac:dyDescent="0.3"/>
    <row r="23" spans="2:46" ht="30" customHeight="1" x14ac:dyDescent="0.3">
      <c r="F23" s="103" t="s">
        <v>1</v>
      </c>
      <c r="G23" s="104"/>
      <c r="H23" s="104"/>
      <c r="I23" s="104"/>
      <c r="J23" s="104"/>
      <c r="K23" s="104"/>
      <c r="L23" s="104"/>
      <c r="M23" s="104"/>
      <c r="N23" s="104"/>
      <c r="O23" s="104"/>
      <c r="P23" s="105"/>
      <c r="T23" s="103" t="s">
        <v>1</v>
      </c>
      <c r="U23" s="104"/>
      <c r="V23" s="104"/>
      <c r="W23" s="104"/>
      <c r="X23" s="104"/>
      <c r="Y23" s="104"/>
      <c r="Z23" s="104"/>
      <c r="AA23" s="104"/>
      <c r="AB23" s="104"/>
      <c r="AC23" s="104"/>
      <c r="AD23" s="105"/>
      <c r="AH23" s="103" t="s">
        <v>1</v>
      </c>
      <c r="AI23" s="104"/>
      <c r="AJ23" s="104"/>
      <c r="AK23" s="104"/>
      <c r="AL23" s="104"/>
      <c r="AM23" s="104"/>
      <c r="AN23" s="104"/>
      <c r="AO23" s="104"/>
      <c r="AP23" s="104"/>
      <c r="AQ23" s="104"/>
      <c r="AR23" s="105"/>
    </row>
    <row r="24" spans="2:46" ht="30" customHeight="1" x14ac:dyDescent="0.5">
      <c r="F24" s="107">
        <f>F4+J4+N4+N8+J8+F8+F12+J12+N12</f>
        <v>9900</v>
      </c>
      <c r="G24" s="108"/>
      <c r="H24" s="108"/>
      <c r="I24" s="108"/>
      <c r="J24" s="108"/>
      <c r="K24" s="108"/>
      <c r="L24" s="108"/>
      <c r="M24" s="108"/>
      <c r="N24" s="108"/>
      <c r="O24" s="108"/>
      <c r="P24" s="109"/>
      <c r="T24" s="94">
        <f>T4+X4+AB4+AB8+X8+T8+T12+X12+AB12</f>
        <v>9900</v>
      </c>
      <c r="U24" s="95"/>
      <c r="V24" s="95"/>
      <c r="W24" s="95"/>
      <c r="X24" s="95"/>
      <c r="Y24" s="95"/>
      <c r="Z24" s="95"/>
      <c r="AA24" s="95"/>
      <c r="AB24" s="95"/>
      <c r="AC24" s="95"/>
      <c r="AD24" s="96"/>
      <c r="AH24" s="94">
        <f>AH4+AL4+AP4+AP8+AL8+AH8+AH12+AL12+AP12</f>
        <v>9900</v>
      </c>
      <c r="AI24" s="95"/>
      <c r="AJ24" s="95"/>
      <c r="AK24" s="95"/>
      <c r="AL24" s="95"/>
      <c r="AM24" s="95"/>
      <c r="AN24" s="95"/>
      <c r="AO24" s="95"/>
      <c r="AP24" s="95"/>
      <c r="AQ24" s="95"/>
      <c r="AR24" s="96"/>
    </row>
    <row r="25" spans="2:46" ht="28.8" x14ac:dyDescent="0.3">
      <c r="F25" s="91" t="s">
        <v>85</v>
      </c>
      <c r="G25" s="92"/>
      <c r="H25" s="92"/>
      <c r="I25" s="92"/>
      <c r="J25" s="92"/>
      <c r="K25" s="92"/>
      <c r="L25" s="92"/>
      <c r="M25" s="92"/>
      <c r="N25" s="92"/>
      <c r="O25" s="92"/>
      <c r="P25" s="93"/>
      <c r="T25" s="91" t="s">
        <v>85</v>
      </c>
      <c r="U25" s="92"/>
      <c r="V25" s="92"/>
      <c r="W25" s="92"/>
      <c r="X25" s="92"/>
      <c r="Y25" s="92"/>
      <c r="Z25" s="92"/>
      <c r="AA25" s="92"/>
      <c r="AB25" s="92"/>
      <c r="AC25" s="92"/>
      <c r="AD25" s="93"/>
      <c r="AH25" s="91" t="s">
        <v>85</v>
      </c>
      <c r="AI25" s="92"/>
      <c r="AJ25" s="92"/>
      <c r="AK25" s="92"/>
      <c r="AL25" s="92"/>
      <c r="AM25" s="92"/>
      <c r="AN25" s="92"/>
      <c r="AO25" s="92"/>
      <c r="AP25" s="92"/>
      <c r="AQ25" s="92"/>
      <c r="AR25" s="93"/>
    </row>
    <row r="26" spans="2:46" ht="25.8" x14ac:dyDescent="0.5">
      <c r="F26" s="94">
        <f>9900-F24</f>
        <v>0</v>
      </c>
      <c r="G26" s="95"/>
      <c r="H26" s="95"/>
      <c r="I26" s="95"/>
      <c r="J26" s="95"/>
      <c r="K26" s="95"/>
      <c r="L26" s="95"/>
      <c r="M26" s="95"/>
      <c r="N26" s="95"/>
      <c r="O26" s="95"/>
      <c r="P26" s="96"/>
      <c r="T26" s="94">
        <f>9900-T24</f>
        <v>0</v>
      </c>
      <c r="U26" s="95"/>
      <c r="V26" s="95"/>
      <c r="W26" s="95"/>
      <c r="X26" s="95"/>
      <c r="Y26" s="95"/>
      <c r="Z26" s="95"/>
      <c r="AA26" s="95"/>
      <c r="AB26" s="95"/>
      <c r="AC26" s="95"/>
      <c r="AD26" s="96"/>
      <c r="AH26" s="94">
        <f>9900-AH24</f>
        <v>0</v>
      </c>
      <c r="AI26" s="95"/>
      <c r="AJ26" s="95"/>
      <c r="AK26" s="95"/>
      <c r="AL26" s="95"/>
      <c r="AM26" s="95"/>
      <c r="AN26" s="95"/>
      <c r="AO26" s="95"/>
      <c r="AP26" s="95"/>
      <c r="AQ26" s="95"/>
      <c r="AR26" s="96"/>
    </row>
    <row r="29" spans="2:46" x14ac:dyDescent="0.3">
      <c r="F29" t="s">
        <v>339</v>
      </c>
      <c r="G29">
        <f>F19</f>
        <v>1100</v>
      </c>
    </row>
    <row r="30" spans="2:46" x14ac:dyDescent="0.3">
      <c r="F30" t="s">
        <v>340</v>
      </c>
      <c r="G30">
        <f>J19</f>
        <v>1100</v>
      </c>
    </row>
    <row r="31" spans="2:46" x14ac:dyDescent="0.3">
      <c r="F31" t="s">
        <v>341</v>
      </c>
      <c r="G31">
        <f>P19</f>
        <v>0</v>
      </c>
    </row>
    <row r="32" spans="2:46" x14ac:dyDescent="0.3">
      <c r="F32" t="s">
        <v>342</v>
      </c>
      <c r="G32">
        <f>T19</f>
        <v>1100</v>
      </c>
    </row>
    <row r="33" spans="6:7" x14ac:dyDescent="0.3">
      <c r="F33" t="s">
        <v>343</v>
      </c>
      <c r="G33">
        <f>X19</f>
        <v>1100</v>
      </c>
    </row>
    <row r="34" spans="6:7" x14ac:dyDescent="0.3">
      <c r="F34" t="s">
        <v>344</v>
      </c>
      <c r="G34">
        <f>AB19</f>
        <v>1100</v>
      </c>
    </row>
    <row r="35" spans="6:7" x14ac:dyDescent="0.3">
      <c r="F35" t="s">
        <v>345</v>
      </c>
      <c r="G35">
        <f>AH19</f>
        <v>1100</v>
      </c>
    </row>
    <row r="36" spans="6:7" x14ac:dyDescent="0.3">
      <c r="F36" t="s">
        <v>346</v>
      </c>
      <c r="G36">
        <f>AL19</f>
        <v>1100</v>
      </c>
    </row>
    <row r="37" spans="6:7" x14ac:dyDescent="0.3">
      <c r="F37" t="s">
        <v>347</v>
      </c>
      <c r="G37">
        <f>AP19</f>
        <v>1100</v>
      </c>
    </row>
    <row r="38" spans="6:7" x14ac:dyDescent="0.3">
      <c r="F38" t="s">
        <v>348</v>
      </c>
      <c r="G38">
        <f>F16</f>
        <v>1100</v>
      </c>
    </row>
    <row r="39" spans="6:7" x14ac:dyDescent="0.3">
      <c r="F39" t="s">
        <v>349</v>
      </c>
      <c r="G39">
        <f>J16</f>
        <v>1100</v>
      </c>
    </row>
    <row r="40" spans="6:7" x14ac:dyDescent="0.3">
      <c r="F40" t="s">
        <v>350</v>
      </c>
      <c r="G40">
        <f>P16</f>
        <v>0</v>
      </c>
    </row>
    <row r="41" spans="6:7" x14ac:dyDescent="0.3">
      <c r="F41" t="s">
        <v>351</v>
      </c>
      <c r="G41">
        <f>T16</f>
        <v>1100</v>
      </c>
    </row>
    <row r="42" spans="6:7" x14ac:dyDescent="0.3">
      <c r="F42" t="s">
        <v>352</v>
      </c>
      <c r="G42">
        <f>X16</f>
        <v>1100</v>
      </c>
    </row>
    <row r="43" spans="6:7" x14ac:dyDescent="0.3">
      <c r="F43" t="s">
        <v>353</v>
      </c>
      <c r="G43">
        <f>AB16</f>
        <v>1100</v>
      </c>
    </row>
    <row r="44" spans="6:7" x14ac:dyDescent="0.3">
      <c r="F44" t="s">
        <v>354</v>
      </c>
      <c r="G44">
        <f>AH16</f>
        <v>1100</v>
      </c>
    </row>
    <row r="45" spans="6:7" x14ac:dyDescent="0.3">
      <c r="F45" t="s">
        <v>355</v>
      </c>
      <c r="G45">
        <f>AL16</f>
        <v>1100</v>
      </c>
    </row>
    <row r="46" spans="6:7" x14ac:dyDescent="0.3">
      <c r="F46" t="s">
        <v>356</v>
      </c>
      <c r="G46">
        <f>AP16</f>
        <v>1100</v>
      </c>
    </row>
    <row r="47" spans="6:7" x14ac:dyDescent="0.3">
      <c r="F47" t="s">
        <v>357</v>
      </c>
      <c r="G47">
        <f>F12</f>
        <v>1100</v>
      </c>
    </row>
    <row r="48" spans="6:7" x14ac:dyDescent="0.3">
      <c r="F48" t="s">
        <v>358</v>
      </c>
      <c r="G48">
        <f>J12</f>
        <v>1100</v>
      </c>
    </row>
    <row r="49" spans="6:7" x14ac:dyDescent="0.3">
      <c r="F49" t="s">
        <v>359</v>
      </c>
      <c r="G49">
        <f>N12</f>
        <v>1100</v>
      </c>
    </row>
    <row r="50" spans="6:7" x14ac:dyDescent="0.3">
      <c r="F50" t="s">
        <v>360</v>
      </c>
      <c r="G50">
        <f>T12</f>
        <v>1100</v>
      </c>
    </row>
    <row r="51" spans="6:7" x14ac:dyDescent="0.3">
      <c r="F51" t="s">
        <v>361</v>
      </c>
      <c r="G51">
        <f>X12</f>
        <v>1100</v>
      </c>
    </row>
    <row r="52" spans="6:7" x14ac:dyDescent="0.3">
      <c r="F52" t="s">
        <v>362</v>
      </c>
      <c r="G52">
        <f>AB12</f>
        <v>1100</v>
      </c>
    </row>
    <row r="53" spans="6:7" x14ac:dyDescent="0.3">
      <c r="F53" t="s">
        <v>363</v>
      </c>
      <c r="G53">
        <f>AH12</f>
        <v>1100</v>
      </c>
    </row>
    <row r="54" spans="6:7" x14ac:dyDescent="0.3">
      <c r="F54" t="s">
        <v>364</v>
      </c>
      <c r="G54">
        <f>AL12</f>
        <v>1100</v>
      </c>
    </row>
    <row r="55" spans="6:7" x14ac:dyDescent="0.3">
      <c r="F55" t="s">
        <v>365</v>
      </c>
      <c r="G55">
        <f>AP12</f>
        <v>1100</v>
      </c>
    </row>
    <row r="56" spans="6:7" x14ac:dyDescent="0.3">
      <c r="F56" t="s">
        <v>366</v>
      </c>
      <c r="G56">
        <f>F8</f>
        <v>1100</v>
      </c>
    </row>
    <row r="57" spans="6:7" x14ac:dyDescent="0.3">
      <c r="F57" t="s">
        <v>367</v>
      </c>
      <c r="G57">
        <f>J8</f>
        <v>1100</v>
      </c>
    </row>
    <row r="58" spans="6:7" x14ac:dyDescent="0.3">
      <c r="F58" t="s">
        <v>368</v>
      </c>
      <c r="G58">
        <f>N8</f>
        <v>1100</v>
      </c>
    </row>
    <row r="59" spans="6:7" x14ac:dyDescent="0.3">
      <c r="F59" t="s">
        <v>369</v>
      </c>
      <c r="G59">
        <f>T8</f>
        <v>1100</v>
      </c>
    </row>
    <row r="60" spans="6:7" x14ac:dyDescent="0.3">
      <c r="F60" t="s">
        <v>370</v>
      </c>
      <c r="G60">
        <f>X8</f>
        <v>1100</v>
      </c>
    </row>
    <row r="61" spans="6:7" x14ac:dyDescent="0.3">
      <c r="F61" t="s">
        <v>371</v>
      </c>
      <c r="G61">
        <f>AB8</f>
        <v>1100</v>
      </c>
    </row>
    <row r="62" spans="6:7" x14ac:dyDescent="0.3">
      <c r="F62" t="s">
        <v>372</v>
      </c>
      <c r="G62">
        <f>AH8</f>
        <v>1100</v>
      </c>
    </row>
    <row r="63" spans="6:7" x14ac:dyDescent="0.3">
      <c r="F63" t="s">
        <v>373</v>
      </c>
      <c r="G63">
        <f>AL8</f>
        <v>1100</v>
      </c>
    </row>
    <row r="64" spans="6:7" x14ac:dyDescent="0.3">
      <c r="F64" t="s">
        <v>374</v>
      </c>
      <c r="G64">
        <f>AP8</f>
        <v>1100</v>
      </c>
    </row>
    <row r="65" spans="6:7" x14ac:dyDescent="0.3">
      <c r="F65" t="s">
        <v>375</v>
      </c>
      <c r="G65">
        <f>F4</f>
        <v>1100</v>
      </c>
    </row>
    <row r="66" spans="6:7" x14ac:dyDescent="0.3">
      <c r="F66" t="s">
        <v>376</v>
      </c>
      <c r="G66">
        <f>J4</f>
        <v>1100</v>
      </c>
    </row>
    <row r="67" spans="6:7" x14ac:dyDescent="0.3">
      <c r="F67" t="s">
        <v>377</v>
      </c>
      <c r="G67">
        <f>N4</f>
        <v>1100</v>
      </c>
    </row>
    <row r="68" spans="6:7" x14ac:dyDescent="0.3">
      <c r="F68" t="s">
        <v>378</v>
      </c>
      <c r="G68">
        <f>T4</f>
        <v>1100</v>
      </c>
    </row>
    <row r="69" spans="6:7" x14ac:dyDescent="0.3">
      <c r="F69" t="s">
        <v>379</v>
      </c>
      <c r="G69">
        <f>X4</f>
        <v>1100</v>
      </c>
    </row>
    <row r="70" spans="6:7" x14ac:dyDescent="0.3">
      <c r="F70" t="s">
        <v>380</v>
      </c>
      <c r="G70">
        <f>AB4</f>
        <v>1100</v>
      </c>
    </row>
    <row r="71" spans="6:7" x14ac:dyDescent="0.3">
      <c r="F71" t="s">
        <v>381</v>
      </c>
      <c r="G71">
        <f>AH4</f>
        <v>1100</v>
      </c>
    </row>
    <row r="72" spans="6:7" x14ac:dyDescent="0.3">
      <c r="F72" t="s">
        <v>382</v>
      </c>
      <c r="G72">
        <f>AL4</f>
        <v>1100</v>
      </c>
    </row>
    <row r="73" spans="6:7" x14ac:dyDescent="0.3">
      <c r="F73" t="s">
        <v>383</v>
      </c>
      <c r="G73">
        <f>AP4</f>
        <v>1100</v>
      </c>
    </row>
  </sheetData>
  <mergeCells count="152">
    <mergeCell ref="F23:P23"/>
    <mergeCell ref="T23:AD23"/>
    <mergeCell ref="AH23:AR23"/>
    <mergeCell ref="F24:P24"/>
    <mergeCell ref="T24:AD24"/>
    <mergeCell ref="AH24:AR24"/>
    <mergeCell ref="AP20:AR20"/>
    <mergeCell ref="F21:H21"/>
    <mergeCell ref="J21:L21"/>
    <mergeCell ref="N21:P21"/>
    <mergeCell ref="T21:V21"/>
    <mergeCell ref="X21:Z21"/>
    <mergeCell ref="AB21:AD21"/>
    <mergeCell ref="AH21:AJ21"/>
    <mergeCell ref="AL21:AN21"/>
    <mergeCell ref="AP21:AR21"/>
    <mergeCell ref="B20:B21"/>
    <mergeCell ref="F20:H20"/>
    <mergeCell ref="J20:L20"/>
    <mergeCell ref="N20:P20"/>
    <mergeCell ref="T20:V20"/>
    <mergeCell ref="X20:Z20"/>
    <mergeCell ref="AB20:AD20"/>
    <mergeCell ref="AH20:AJ20"/>
    <mergeCell ref="AL20:AN20"/>
    <mergeCell ref="AB18:AD18"/>
    <mergeCell ref="AH18:AJ18"/>
    <mergeCell ref="AL18:AN18"/>
    <mergeCell ref="AP18:AR18"/>
    <mergeCell ref="F19:H19"/>
    <mergeCell ref="J19:L19"/>
    <mergeCell ref="N19:P19"/>
    <mergeCell ref="T19:V19"/>
    <mergeCell ref="X19:Z19"/>
    <mergeCell ref="AB19:AD19"/>
    <mergeCell ref="AH19:AJ19"/>
    <mergeCell ref="AL19:AN19"/>
    <mergeCell ref="AP19:AR19"/>
    <mergeCell ref="AH16:AJ16"/>
    <mergeCell ref="AL16:AN16"/>
    <mergeCell ref="AP16:AR16"/>
    <mergeCell ref="B17:B18"/>
    <mergeCell ref="F17:H17"/>
    <mergeCell ref="J17:L17"/>
    <mergeCell ref="N17:P17"/>
    <mergeCell ref="T17:V17"/>
    <mergeCell ref="X17:Z17"/>
    <mergeCell ref="AB17:AD17"/>
    <mergeCell ref="F16:H16"/>
    <mergeCell ref="J16:L16"/>
    <mergeCell ref="N16:P16"/>
    <mergeCell ref="T16:V16"/>
    <mergeCell ref="X16:Z16"/>
    <mergeCell ref="AB16:AD16"/>
    <mergeCell ref="AH17:AJ17"/>
    <mergeCell ref="AL17:AN17"/>
    <mergeCell ref="AP17:AR17"/>
    <mergeCell ref="F18:H18"/>
    <mergeCell ref="J18:L18"/>
    <mergeCell ref="N18:P18"/>
    <mergeCell ref="T18:V18"/>
    <mergeCell ref="X18:Z18"/>
    <mergeCell ref="AH14:AJ14"/>
    <mergeCell ref="AL14:AN14"/>
    <mergeCell ref="AP14:AR14"/>
    <mergeCell ref="F15:H15"/>
    <mergeCell ref="T15:V15"/>
    <mergeCell ref="AH15:AJ15"/>
    <mergeCell ref="F14:H14"/>
    <mergeCell ref="J14:L14"/>
    <mergeCell ref="N14:P14"/>
    <mergeCell ref="T14:V14"/>
    <mergeCell ref="X14:Z14"/>
    <mergeCell ref="AB14:AD14"/>
    <mergeCell ref="F13:H13"/>
    <mergeCell ref="J13:L13"/>
    <mergeCell ref="N13:P13"/>
    <mergeCell ref="T13:V13"/>
    <mergeCell ref="X13:Z13"/>
    <mergeCell ref="AB13:AD13"/>
    <mergeCell ref="AH13:AJ13"/>
    <mergeCell ref="AL13:AN13"/>
    <mergeCell ref="AP13:AR13"/>
    <mergeCell ref="F12:H12"/>
    <mergeCell ref="J12:L12"/>
    <mergeCell ref="N12:P12"/>
    <mergeCell ref="T12:V12"/>
    <mergeCell ref="X12:Z12"/>
    <mergeCell ref="AB12:AD12"/>
    <mergeCell ref="AH12:AJ12"/>
    <mergeCell ref="AL12:AN12"/>
    <mergeCell ref="AP12:AR12"/>
    <mergeCell ref="AH9:AJ9"/>
    <mergeCell ref="AL9:AN9"/>
    <mergeCell ref="AP9:AR9"/>
    <mergeCell ref="F10:H10"/>
    <mergeCell ref="J10:L10"/>
    <mergeCell ref="N10:P10"/>
    <mergeCell ref="T10:V10"/>
    <mergeCell ref="X10:Z10"/>
    <mergeCell ref="AB10:AD10"/>
    <mergeCell ref="AH10:AJ10"/>
    <mergeCell ref="F9:H9"/>
    <mergeCell ref="J9:L9"/>
    <mergeCell ref="N9:P9"/>
    <mergeCell ref="T9:V9"/>
    <mergeCell ref="X9:Z9"/>
    <mergeCell ref="AB9:AD9"/>
    <mergeCell ref="AL10:AN10"/>
    <mergeCell ref="AP10:AR10"/>
    <mergeCell ref="F8:H8"/>
    <mergeCell ref="J8:L8"/>
    <mergeCell ref="N8:P8"/>
    <mergeCell ref="T8:V8"/>
    <mergeCell ref="X8:Z8"/>
    <mergeCell ref="AB8:AD8"/>
    <mergeCell ref="AH8:AJ8"/>
    <mergeCell ref="AL8:AN8"/>
    <mergeCell ref="AP8:AR8"/>
    <mergeCell ref="F6:H6"/>
    <mergeCell ref="J6:L6"/>
    <mergeCell ref="N6:P6"/>
    <mergeCell ref="T6:V6"/>
    <mergeCell ref="X6:Z6"/>
    <mergeCell ref="AB6:AD6"/>
    <mergeCell ref="AH6:AJ6"/>
    <mergeCell ref="AL6:AN6"/>
    <mergeCell ref="AP6:AR6"/>
    <mergeCell ref="F25:P25"/>
    <mergeCell ref="F26:P26"/>
    <mergeCell ref="T25:AD25"/>
    <mergeCell ref="T26:AD26"/>
    <mergeCell ref="AH25:AR25"/>
    <mergeCell ref="AH26:AR26"/>
    <mergeCell ref="AH4:AJ4"/>
    <mergeCell ref="AL4:AN4"/>
    <mergeCell ref="AP4:AR4"/>
    <mergeCell ref="F5:H5"/>
    <mergeCell ref="J5:L5"/>
    <mergeCell ref="N5:P5"/>
    <mergeCell ref="T5:V5"/>
    <mergeCell ref="X5:Z5"/>
    <mergeCell ref="AB5:AD5"/>
    <mergeCell ref="AH5:AJ5"/>
    <mergeCell ref="F4:H4"/>
    <mergeCell ref="J4:L4"/>
    <mergeCell ref="N4:P4"/>
    <mergeCell ref="T4:V4"/>
    <mergeCell ref="X4:Z4"/>
    <mergeCell ref="AB4:AD4"/>
    <mergeCell ref="AL5:AN5"/>
    <mergeCell ref="AP5:AR5"/>
  </mergeCells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18</vt:i4>
      </vt:variant>
    </vt:vector>
  </HeadingPairs>
  <TitlesOfParts>
    <vt:vector size="26" baseType="lpstr">
      <vt:lpstr>Général</vt:lpstr>
      <vt:lpstr>Tableau</vt:lpstr>
      <vt:lpstr>Feuil1</vt:lpstr>
      <vt:lpstr>Données</vt:lpstr>
      <vt:lpstr>1-5</vt:lpstr>
      <vt:lpstr>6-14</vt:lpstr>
      <vt:lpstr>15-20</vt:lpstr>
      <vt:lpstr>21-29</vt:lpstr>
      <vt:lpstr>ANNEE</vt:lpstr>
      <vt:lpstr>COLONNE_RACK</vt:lpstr>
      <vt:lpstr>ETAGE</vt:lpstr>
      <vt:lpstr>ETAGE_RACK</vt:lpstr>
      <vt:lpstr>JOUR</vt:lpstr>
      <vt:lpstr>MOIS</vt:lpstr>
      <vt:lpstr>poidtotal1_2</vt:lpstr>
      <vt:lpstr>RACK</vt:lpstr>
      <vt:lpstr>RACK_1_2</vt:lpstr>
      <vt:lpstr>RACK_12_14</vt:lpstr>
      <vt:lpstr>RACK_15_17</vt:lpstr>
      <vt:lpstr>RACK_18_20</vt:lpstr>
      <vt:lpstr>RACK_21_23</vt:lpstr>
      <vt:lpstr>RACK_24_26</vt:lpstr>
      <vt:lpstr>RACK_27_29</vt:lpstr>
      <vt:lpstr>RACK_3_5</vt:lpstr>
      <vt:lpstr>RACK_6_8</vt:lpstr>
      <vt:lpstr>RACK_9_11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DEMAILLET</dc:creator>
  <cp:lastModifiedBy>Marc DEMAILLET</cp:lastModifiedBy>
  <cp:lastPrinted>2025-01-16T07:47:32Z</cp:lastPrinted>
  <dcterms:created xsi:type="dcterms:W3CDTF">2025-01-15T12:24:55Z</dcterms:created>
  <dcterms:modified xsi:type="dcterms:W3CDTF">2025-01-17T08:14:20Z</dcterms:modified>
</cp:coreProperties>
</file>