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20895" windowHeight="1017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7" i="1"/>
  <c r="G57"/>
  <c r="G56"/>
  <c r="G55"/>
  <c r="G54"/>
  <c r="G53"/>
  <c r="G52"/>
  <c r="G51"/>
  <c r="B51"/>
  <c r="G50"/>
  <c r="D50"/>
  <c r="B50"/>
  <c r="G49"/>
  <c r="G58" s="1"/>
  <c r="D49"/>
  <c r="B49"/>
  <c r="B52" s="1"/>
  <c r="N47"/>
  <c r="L47"/>
  <c r="J47"/>
  <c r="I47"/>
  <c r="K47" s="1"/>
  <c r="G47"/>
  <c r="N46"/>
  <c r="L46"/>
  <c r="J46"/>
  <c r="I46"/>
  <c r="K46" s="1"/>
  <c r="G46"/>
  <c r="N45"/>
  <c r="K45"/>
  <c r="J45"/>
  <c r="I45"/>
  <c r="L45" s="1"/>
  <c r="G45"/>
  <c r="N44"/>
  <c r="L44"/>
  <c r="K44"/>
  <c r="I44"/>
  <c r="J44" s="1"/>
  <c r="G44"/>
  <c r="N43"/>
  <c r="K43"/>
  <c r="J43"/>
  <c r="I43"/>
  <c r="L43" s="1"/>
  <c r="G43"/>
  <c r="N42"/>
  <c r="K42"/>
  <c r="J42"/>
  <c r="I42"/>
  <c r="L42" s="1"/>
  <c r="G42"/>
  <c r="N41"/>
  <c r="L41"/>
  <c r="K41"/>
  <c r="J41"/>
  <c r="I41"/>
  <c r="G41"/>
  <c r="N40"/>
  <c r="L40"/>
  <c r="K40"/>
  <c r="J40"/>
  <c r="I40"/>
  <c r="G40"/>
  <c r="N39"/>
  <c r="L39"/>
  <c r="J39"/>
  <c r="I39"/>
  <c r="K39" s="1"/>
  <c r="G39"/>
  <c r="N38"/>
  <c r="L38"/>
  <c r="K38"/>
  <c r="I38"/>
  <c r="J38" s="1"/>
  <c r="G38"/>
  <c r="N37"/>
  <c r="L37"/>
  <c r="K37"/>
  <c r="J37"/>
  <c r="I37"/>
  <c r="G37"/>
  <c r="N36"/>
  <c r="L36"/>
  <c r="J36"/>
  <c r="I36"/>
  <c r="K36" s="1"/>
  <c r="G36"/>
  <c r="N35"/>
  <c r="K35"/>
  <c r="J35"/>
  <c r="I35"/>
  <c r="L35" s="1"/>
  <c r="G35"/>
  <c r="N34"/>
  <c r="L34"/>
  <c r="J34"/>
  <c r="I34"/>
  <c r="K34" s="1"/>
  <c r="G34"/>
  <c r="N33"/>
  <c r="K33"/>
  <c r="J33"/>
  <c r="I33"/>
  <c r="L33" s="1"/>
  <c r="G33"/>
  <c r="N32"/>
  <c r="L32"/>
  <c r="J32"/>
  <c r="I32"/>
  <c r="K32" s="1"/>
  <c r="G32"/>
  <c r="N31"/>
  <c r="K31"/>
  <c r="J31"/>
  <c r="I31"/>
  <c r="L31" s="1"/>
  <c r="G31"/>
  <c r="N30"/>
  <c r="K30"/>
  <c r="J30"/>
  <c r="I30"/>
  <c r="L30" s="1"/>
  <c r="G30"/>
  <c r="N29"/>
  <c r="L29"/>
  <c r="K29"/>
  <c r="I29"/>
  <c r="J29" s="1"/>
  <c r="G29"/>
  <c r="N28"/>
  <c r="L28"/>
  <c r="J28"/>
  <c r="I28"/>
  <c r="K28" s="1"/>
  <c r="G28"/>
  <c r="N27"/>
  <c r="L27"/>
  <c r="K27"/>
  <c r="J27"/>
  <c r="I27"/>
  <c r="G27"/>
  <c r="N26"/>
  <c r="L26"/>
  <c r="J26"/>
  <c r="I26"/>
  <c r="K26" s="1"/>
  <c r="G26"/>
  <c r="N25"/>
  <c r="L25"/>
  <c r="K25"/>
  <c r="I25"/>
  <c r="J25" s="1"/>
  <c r="G25"/>
  <c r="N24"/>
  <c r="L24"/>
  <c r="J24"/>
  <c r="I24"/>
  <c r="K24" s="1"/>
  <c r="G24"/>
  <c r="N23"/>
  <c r="L23"/>
  <c r="K23"/>
  <c r="I23"/>
  <c r="J23" s="1"/>
  <c r="G23"/>
  <c r="N22"/>
  <c r="L22"/>
  <c r="J22"/>
  <c r="I22"/>
  <c r="K22" s="1"/>
  <c r="G22"/>
  <c r="N21"/>
  <c r="K21"/>
  <c r="J21"/>
  <c r="I21"/>
  <c r="L21" s="1"/>
  <c r="G21"/>
  <c r="N20"/>
  <c r="L20"/>
  <c r="K20"/>
  <c r="I20"/>
  <c r="J20" s="1"/>
  <c r="G20"/>
  <c r="N19"/>
  <c r="L19"/>
  <c r="K19"/>
  <c r="I19"/>
  <c r="J19" s="1"/>
  <c r="G19"/>
  <c r="N18"/>
  <c r="L18"/>
  <c r="K18"/>
  <c r="J18"/>
  <c r="I18"/>
  <c r="G18"/>
  <c r="N17"/>
  <c r="L17"/>
  <c r="J17"/>
  <c r="I17"/>
  <c r="K17" s="1"/>
  <c r="G17"/>
  <c r="N16"/>
  <c r="K16"/>
  <c r="J16"/>
  <c r="I16"/>
  <c r="L16" s="1"/>
  <c r="G16"/>
  <c r="N15"/>
  <c r="L15"/>
  <c r="K15"/>
  <c r="I15"/>
  <c r="J15" s="1"/>
  <c r="G15"/>
  <c r="N14"/>
  <c r="L14"/>
  <c r="K14"/>
  <c r="I14"/>
  <c r="J14" s="1"/>
  <c r="G14"/>
  <c r="N13"/>
  <c r="L13"/>
  <c r="K13"/>
  <c r="J13"/>
  <c r="I13"/>
  <c r="G13"/>
  <c r="N12"/>
  <c r="K12"/>
  <c r="J12"/>
  <c r="I12"/>
  <c r="L12" s="1"/>
  <c r="G12"/>
  <c r="N11"/>
  <c r="L11"/>
  <c r="K11"/>
  <c r="J11"/>
  <c r="I11"/>
  <c r="G11"/>
  <c r="N10"/>
  <c r="L10"/>
  <c r="J10"/>
  <c r="I10"/>
  <c r="K10" s="1"/>
  <c r="G10"/>
  <c r="N9"/>
  <c r="K9"/>
  <c r="J9"/>
  <c r="I9"/>
  <c r="L9" s="1"/>
  <c r="G9"/>
  <c r="N8"/>
  <c r="L8"/>
  <c r="J8"/>
  <c r="I8"/>
  <c r="K8" s="1"/>
  <c r="G8"/>
  <c r="N7"/>
  <c r="L7"/>
  <c r="K7"/>
  <c r="J7"/>
  <c r="G7"/>
  <c r="N6"/>
  <c r="L6"/>
  <c r="K6"/>
  <c r="J6"/>
  <c r="I6"/>
  <c r="J50" s="1"/>
  <c r="G6"/>
  <c r="N5"/>
  <c r="L5"/>
  <c r="J5"/>
  <c r="I5"/>
  <c r="K5" s="1"/>
  <c r="G5"/>
  <c r="N4"/>
  <c r="K4"/>
  <c r="J4"/>
  <c r="I4"/>
  <c r="L50" s="1"/>
  <c r="G4"/>
  <c r="N3"/>
  <c r="L4" l="1"/>
  <c r="L3"/>
  <c r="J3"/>
  <c r="I3"/>
  <c r="K3" s="1"/>
  <c r="G3"/>
  <c r="N2"/>
  <c r="L2"/>
  <c r="L49" s="1"/>
  <c r="J2"/>
  <c r="J49" s="1"/>
  <c r="I2"/>
  <c r="K2" s="1"/>
  <c r="K49" s="1"/>
  <c r="G2"/>
  <c r="K50" l="1"/>
  <c r="I49"/>
</calcChain>
</file>

<file path=xl/sharedStrings.xml><?xml version="1.0" encoding="utf-8"?>
<sst xmlns="http://schemas.openxmlformats.org/spreadsheetml/2006/main" count="266" uniqueCount="96">
  <si>
    <t>Classe</t>
  </si>
  <si>
    <t>Nom Elève</t>
  </si>
  <si>
    <t>Prénom Elève</t>
  </si>
  <si>
    <t>Date naissance</t>
  </si>
  <si>
    <t>Sexe</t>
  </si>
  <si>
    <t>Niveau</t>
  </si>
  <si>
    <t>Âge</t>
  </si>
  <si>
    <t>Familles</t>
  </si>
  <si>
    <t>Cycle 1</t>
  </si>
  <si>
    <t>Cycle 2</t>
  </si>
  <si>
    <t>Cycle 3</t>
  </si>
  <si>
    <t>M</t>
  </si>
  <si>
    <t>CE1</t>
  </si>
  <si>
    <t>F</t>
  </si>
  <si>
    <t>CP</t>
  </si>
  <si>
    <t>Mila</t>
  </si>
  <si>
    <t>CM1</t>
  </si>
  <si>
    <t>PS</t>
  </si>
  <si>
    <t>MS</t>
  </si>
  <si>
    <t>CM2</t>
  </si>
  <si>
    <t>CE2</t>
  </si>
  <si>
    <t>GS</t>
  </si>
  <si>
    <t>TPS</t>
  </si>
  <si>
    <t>Arthur</t>
  </si>
  <si>
    <t>Gabriel</t>
  </si>
  <si>
    <t>William</t>
  </si>
  <si>
    <t>garçons</t>
  </si>
  <si>
    <t>filles</t>
  </si>
  <si>
    <t>Ainés :</t>
  </si>
  <si>
    <t>Total</t>
  </si>
  <si>
    <t>B</t>
  </si>
  <si>
    <t>BB</t>
  </si>
  <si>
    <t>BC</t>
  </si>
  <si>
    <t>BD</t>
  </si>
  <si>
    <t>BE</t>
  </si>
  <si>
    <t>C</t>
  </si>
  <si>
    <t>CA</t>
  </si>
  <si>
    <t>CB</t>
  </si>
  <si>
    <t>CD</t>
  </si>
  <si>
    <t>G</t>
  </si>
  <si>
    <t>H</t>
  </si>
  <si>
    <t>L</t>
  </si>
  <si>
    <t>LA</t>
  </si>
  <si>
    <t>MA</t>
  </si>
  <si>
    <t>MB</t>
  </si>
  <si>
    <t>P</t>
  </si>
  <si>
    <t>PA</t>
  </si>
  <si>
    <t>R</t>
  </si>
  <si>
    <t>RA</t>
  </si>
  <si>
    <t>S</t>
  </si>
  <si>
    <t>W</t>
  </si>
  <si>
    <t>Raphaël</t>
  </si>
  <si>
    <t>Chloé</t>
  </si>
  <si>
    <t>Lucie</t>
  </si>
  <si>
    <t>Charlotte</t>
  </si>
  <si>
    <t>Romain</t>
  </si>
  <si>
    <t>Yanis</t>
  </si>
  <si>
    <t>Lisa</t>
  </si>
  <si>
    <t>Tom</t>
  </si>
  <si>
    <t>Adèle</t>
  </si>
  <si>
    <t>Laura</t>
  </si>
  <si>
    <t>Elias</t>
  </si>
  <si>
    <t>Joseph</t>
  </si>
  <si>
    <t>Salomé</t>
  </si>
  <si>
    <t>Gabrielle</t>
  </si>
  <si>
    <t>Léna</t>
  </si>
  <si>
    <t>Vincent</t>
  </si>
  <si>
    <t>Jean</t>
  </si>
  <si>
    <t>Garance</t>
  </si>
  <si>
    <t>Chiara</t>
  </si>
  <si>
    <t>Etienne</t>
  </si>
  <si>
    <t>Iris</t>
  </si>
  <si>
    <t>Marion</t>
  </si>
  <si>
    <t>Esther</t>
  </si>
  <si>
    <t>Célia</t>
  </si>
  <si>
    <t>Yann</t>
  </si>
  <si>
    <t>Kevin</t>
  </si>
  <si>
    <t>Ilan</t>
  </si>
  <si>
    <t>Hippolyte</t>
  </si>
  <si>
    <t>Dylan</t>
  </si>
  <si>
    <t>Blanche</t>
  </si>
  <si>
    <t>Esteban</t>
  </si>
  <si>
    <t>Lise</t>
  </si>
  <si>
    <t>Hélène</t>
  </si>
  <si>
    <t>Fanny</t>
  </si>
  <si>
    <t>Dimitri</t>
  </si>
  <si>
    <t>Amaury</t>
  </si>
  <si>
    <t>Erwan</t>
  </si>
  <si>
    <t>Emmanuel</t>
  </si>
  <si>
    <t>Sixtine</t>
  </si>
  <si>
    <t>François</t>
  </si>
  <si>
    <t>Emile</t>
  </si>
  <si>
    <t>Anaëlle</t>
  </si>
  <si>
    <t>Liste ainés :</t>
  </si>
  <si>
    <t>D</t>
  </si>
  <si>
    <t>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</si>
</sst>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2" fillId="0" borderId="0" xfId="0" applyNumberFormat="1" applyFont="1" applyAlignment="1">
      <alignment wrapText="1"/>
    </xf>
    <xf numFmtId="0" fontId="0" fillId="3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58"/>
  <sheetViews>
    <sheetView tabSelected="1" zoomScale="70" zoomScaleNormal="70" workbookViewId="0">
      <selection activeCell="I2" sqref="I2"/>
    </sheetView>
  </sheetViews>
  <sheetFormatPr baseColWidth="10" defaultRowHeight="15"/>
  <cols>
    <col min="4" max="4" width="11.42578125" style="9"/>
    <col min="8" max="8" width="3.28515625" customWidth="1"/>
  </cols>
  <sheetData>
    <row r="1" spans="1:16">
      <c r="A1" t="s">
        <v>0</v>
      </c>
      <c r="B1" t="s">
        <v>1</v>
      </c>
      <c r="C1" t="s">
        <v>2</v>
      </c>
      <c r="D1" s="9" t="s">
        <v>3</v>
      </c>
      <c r="E1" t="s">
        <v>4</v>
      </c>
      <c r="F1" t="s">
        <v>5</v>
      </c>
      <c r="G1" s="1" t="s">
        <v>6</v>
      </c>
      <c r="H1" s="2"/>
      <c r="I1" s="2" t="s">
        <v>7</v>
      </c>
      <c r="J1" s="2" t="s">
        <v>8</v>
      </c>
      <c r="K1" s="2" t="s">
        <v>9</v>
      </c>
      <c r="L1" s="2" t="s">
        <v>10</v>
      </c>
      <c r="M1" s="12" t="s">
        <v>93</v>
      </c>
      <c r="N1" s="2" t="s">
        <v>8</v>
      </c>
      <c r="O1" s="2" t="s">
        <v>9</v>
      </c>
      <c r="P1" s="2" t="s">
        <v>10</v>
      </c>
    </row>
    <row r="2" spans="1:16" ht="15.75">
      <c r="A2" t="s">
        <v>9</v>
      </c>
      <c r="B2" t="s">
        <v>95</v>
      </c>
      <c r="C2" s="11" t="s">
        <v>51</v>
      </c>
      <c r="D2" s="10">
        <v>38787</v>
      </c>
      <c r="E2" t="s">
        <v>11</v>
      </c>
      <c r="F2" t="s">
        <v>12</v>
      </c>
      <c r="G2" s="3">
        <f t="shared" ref="G2:G47" ca="1" si="0">ROUND((TODAY()-D2)/365,2)</f>
        <v>8.98</v>
      </c>
      <c r="H2" s="4">
        <v>1</v>
      </c>
      <c r="I2" s="5">
        <f>IF(B2&lt;&gt;B1,1,0)</f>
        <v>1</v>
      </c>
      <c r="J2" s="5">
        <f>IF(OR(AND($A2=$A1,$B2=$B1),AND($A2&lt;&gt;$A1,$B2=$B1),$A2&lt;&gt;J$1),0,$I2)</f>
        <v>0</v>
      </c>
      <c r="K2" s="5">
        <f t="shared" ref="K2:L17" si="1">IF(OR(AND($A2=$A1,$B2=$B1),AND($A2&lt;&gt;$A1,$B2=$B1),$A2&lt;&gt;K$1),0,$I2)</f>
        <v>1</v>
      </c>
      <c r="L2" s="5">
        <f t="shared" si="1"/>
        <v>0</v>
      </c>
      <c r="N2" s="6" t="str">
        <f ca="1">IFERROR(INDEX(C2:C47,SMALL(IF(MATCH(B2:B47,B2:B47,0)=ROW(INDIRECT("1:"&amp;ROWS(B2:B47))),ROW(INDIRECT("1:"&amp;ROWS(C2:C47)))),ROW(INDIRECT("1:"&amp;ROWS(C2:C47))))),"")</f>
        <v>Raphaël</v>
      </c>
    </row>
    <row r="3" spans="1:16" ht="15.75">
      <c r="A3" t="s">
        <v>9</v>
      </c>
      <c r="B3" t="s">
        <v>95</v>
      </c>
      <c r="C3" s="11" t="s">
        <v>23</v>
      </c>
      <c r="D3" s="10">
        <v>39605</v>
      </c>
      <c r="E3" t="s">
        <v>13</v>
      </c>
      <c r="F3" t="s">
        <v>14</v>
      </c>
      <c r="G3" s="3">
        <f t="shared" ca="1" si="0"/>
        <v>6.74</v>
      </c>
      <c r="H3" s="4">
        <v>1</v>
      </c>
      <c r="I3" s="5">
        <f>IF(B3&lt;&gt;B2,1,0)</f>
        <v>0</v>
      </c>
      <c r="J3" s="5">
        <f t="shared" ref="J3:L18" si="2">IF(OR(AND($A3=$A2,$B3=$B2),AND($A3&lt;&gt;$A2,$B3=$B2),$A3&lt;&gt;J$1),0,$I3)</f>
        <v>0</v>
      </c>
      <c r="K3" s="5">
        <f>IF(OR(AND($A3=$A2,$B3=$B2),AND($A3&lt;&gt;$A2,$B3=$B2),$A3&lt;&gt;K$1),0,$I3)</f>
        <v>0</v>
      </c>
      <c r="L3" s="5">
        <f t="shared" si="1"/>
        <v>0</v>
      </c>
      <c r="N3" s="6" t="str">
        <f t="shared" ref="N3:N47" ca="1" si="3">IFERROR(INDEX(C3:C48,SMALL(IF(MATCH(B3:B48,B3:B48,0)=ROW(INDIRECT("1:"&amp;ROWS(B3:B48))),ROW(INDIRECT("1:"&amp;ROWS(C3:C48)))),ROW(INDIRECT("1:"&amp;ROWS(C3:C48))))),"")</f>
        <v>Arthur</v>
      </c>
    </row>
    <row r="4" spans="1:16" ht="15.75">
      <c r="A4" t="s">
        <v>10</v>
      </c>
      <c r="B4" t="s">
        <v>30</v>
      </c>
      <c r="C4" s="11" t="s">
        <v>24</v>
      </c>
      <c r="D4" s="10">
        <v>38637</v>
      </c>
      <c r="E4" t="s">
        <v>13</v>
      </c>
      <c r="F4" t="s">
        <v>16</v>
      </c>
      <c r="G4" s="3">
        <f t="shared" ca="1" si="0"/>
        <v>9.39</v>
      </c>
      <c r="H4" s="4">
        <v>1</v>
      </c>
      <c r="I4" s="5">
        <f>IF(B4&lt;&gt;B3,1,0)</f>
        <v>1</v>
      </c>
      <c r="J4" s="5">
        <f t="shared" si="2"/>
        <v>0</v>
      </c>
      <c r="K4" s="5">
        <f t="shared" si="1"/>
        <v>0</v>
      </c>
      <c r="L4" s="5">
        <f>IF(OR(AND($A4=$A3,$B4=$B3),AND($A4&lt;&gt;$A3,$B4=$B3),$A4&lt;&gt;L$1),0,$I4)</f>
        <v>1</v>
      </c>
      <c r="N4" s="6" t="str">
        <f t="shared" ca="1" si="3"/>
        <v>Gabriel</v>
      </c>
    </row>
    <row r="5" spans="1:16" ht="15.75">
      <c r="A5" t="s">
        <v>9</v>
      </c>
      <c r="B5" t="s">
        <v>30</v>
      </c>
      <c r="C5" s="11" t="s">
        <v>52</v>
      </c>
      <c r="D5" s="10">
        <v>39565</v>
      </c>
      <c r="E5" t="s">
        <v>11</v>
      </c>
      <c r="F5" t="s">
        <v>14</v>
      </c>
      <c r="G5" s="3">
        <f t="shared" ca="1" si="0"/>
        <v>6.85</v>
      </c>
      <c r="H5" s="4">
        <v>1</v>
      </c>
      <c r="I5" s="5">
        <f>IF(B5&lt;&gt;B4,1,0)</f>
        <v>0</v>
      </c>
      <c r="J5" s="5">
        <f t="shared" si="2"/>
        <v>0</v>
      </c>
      <c r="K5" s="5">
        <f t="shared" si="1"/>
        <v>0</v>
      </c>
      <c r="L5" s="5">
        <f t="shared" si="1"/>
        <v>0</v>
      </c>
      <c r="N5" s="6" t="str">
        <f t="shared" ca="1" si="3"/>
        <v>Chloé</v>
      </c>
    </row>
    <row r="6" spans="1:16" ht="15.75">
      <c r="A6" t="s">
        <v>8</v>
      </c>
      <c r="B6" t="s">
        <v>30</v>
      </c>
      <c r="C6" s="11" t="s">
        <v>53</v>
      </c>
      <c r="D6" s="10">
        <v>40638</v>
      </c>
      <c r="E6" t="s">
        <v>13</v>
      </c>
      <c r="F6" t="s">
        <v>17</v>
      </c>
      <c r="G6" s="3">
        <f t="shared" ca="1" si="0"/>
        <v>3.91</v>
      </c>
      <c r="H6" s="4">
        <v>1</v>
      </c>
      <c r="I6" s="5">
        <f>IF(B6&lt;&gt;B5,1,0)</f>
        <v>0</v>
      </c>
      <c r="J6" s="5">
        <f t="shared" si="2"/>
        <v>0</v>
      </c>
      <c r="K6" s="5">
        <f t="shared" si="1"/>
        <v>0</v>
      </c>
      <c r="L6" s="5">
        <f t="shared" si="1"/>
        <v>0</v>
      </c>
      <c r="N6" s="6" t="str">
        <f t="shared" ca="1" si="3"/>
        <v>Lucie</v>
      </c>
    </row>
    <row r="7" spans="1:16" ht="15.75">
      <c r="A7" t="s">
        <v>8</v>
      </c>
      <c r="B7" t="s">
        <v>31</v>
      </c>
      <c r="C7" s="11" t="s">
        <v>54</v>
      </c>
      <c r="D7" s="10">
        <v>40346</v>
      </c>
      <c r="E7" t="s">
        <v>11</v>
      </c>
      <c r="F7" t="s">
        <v>18</v>
      </c>
      <c r="G7" s="3">
        <f t="shared" ca="1" si="0"/>
        <v>4.71</v>
      </c>
      <c r="H7" s="4">
        <v>1</v>
      </c>
      <c r="I7" s="5">
        <f>IF(B7&lt;&gt;B6,1,0)</f>
        <v>1</v>
      </c>
      <c r="J7" s="5">
        <f t="shared" si="2"/>
        <v>1</v>
      </c>
      <c r="K7" s="5">
        <f t="shared" si="1"/>
        <v>0</v>
      </c>
      <c r="L7" s="5">
        <f t="shared" si="1"/>
        <v>0</v>
      </c>
      <c r="N7" s="6" t="str">
        <f t="shared" ca="1" si="3"/>
        <v>Charlotte</v>
      </c>
    </row>
    <row r="8" spans="1:16" ht="15.75">
      <c r="A8" t="s">
        <v>9</v>
      </c>
      <c r="B8" t="s">
        <v>32</v>
      </c>
      <c r="C8" s="11" t="s">
        <v>55</v>
      </c>
      <c r="D8" s="10">
        <v>39126</v>
      </c>
      <c r="E8" t="s">
        <v>13</v>
      </c>
      <c r="F8" t="s">
        <v>12</v>
      </c>
      <c r="G8" s="3">
        <f t="shared" ca="1" si="0"/>
        <v>8.0500000000000007</v>
      </c>
      <c r="H8" s="4">
        <v>1</v>
      </c>
      <c r="I8" s="5">
        <f t="shared" ref="I8:I47" si="4">IF(B8&lt;&gt;B7,1,0)</f>
        <v>1</v>
      </c>
      <c r="J8" s="5">
        <f t="shared" si="2"/>
        <v>0</v>
      </c>
      <c r="K8" s="5">
        <f t="shared" si="1"/>
        <v>1</v>
      </c>
      <c r="L8" s="5">
        <f t="shared" si="1"/>
        <v>0</v>
      </c>
      <c r="N8" s="6" t="str">
        <f t="shared" ca="1" si="3"/>
        <v>Romain</v>
      </c>
    </row>
    <row r="9" spans="1:16" ht="15.75">
      <c r="A9" t="s">
        <v>10</v>
      </c>
      <c r="B9" t="s">
        <v>33</v>
      </c>
      <c r="C9" s="11" t="s">
        <v>56</v>
      </c>
      <c r="D9" s="10">
        <v>38246</v>
      </c>
      <c r="E9" t="s">
        <v>11</v>
      </c>
      <c r="F9" t="s">
        <v>16</v>
      </c>
      <c r="G9" s="3">
        <f t="shared" ca="1" si="0"/>
        <v>10.47</v>
      </c>
      <c r="H9" s="4">
        <v>1</v>
      </c>
      <c r="I9" s="5">
        <f t="shared" si="4"/>
        <v>1</v>
      </c>
      <c r="J9" s="5">
        <f t="shared" si="2"/>
        <v>0</v>
      </c>
      <c r="K9" s="5">
        <f t="shared" si="1"/>
        <v>0</v>
      </c>
      <c r="L9" s="5">
        <f t="shared" si="1"/>
        <v>1</v>
      </c>
      <c r="N9" s="6" t="str">
        <f t="shared" ca="1" si="3"/>
        <v>Yanis</v>
      </c>
    </row>
    <row r="10" spans="1:16" ht="15.75">
      <c r="A10" t="s">
        <v>9</v>
      </c>
      <c r="B10" t="s">
        <v>33</v>
      </c>
      <c r="C10" s="11" t="s">
        <v>57</v>
      </c>
      <c r="D10" s="10">
        <v>39320</v>
      </c>
      <c r="E10" t="s">
        <v>11</v>
      </c>
      <c r="F10" t="s">
        <v>12</v>
      </c>
      <c r="G10" s="3">
        <f t="shared" ca="1" si="0"/>
        <v>7.52</v>
      </c>
      <c r="H10" s="4">
        <v>1</v>
      </c>
      <c r="I10" s="5">
        <f t="shared" si="4"/>
        <v>0</v>
      </c>
      <c r="J10" s="5">
        <f t="shared" si="2"/>
        <v>0</v>
      </c>
      <c r="K10" s="5">
        <f t="shared" si="1"/>
        <v>0</v>
      </c>
      <c r="L10" s="5">
        <f t="shared" si="1"/>
        <v>0</v>
      </c>
      <c r="N10" s="6" t="str">
        <f t="shared" ca="1" si="3"/>
        <v>Lisa</v>
      </c>
    </row>
    <row r="11" spans="1:16" ht="15.75">
      <c r="A11" t="s">
        <v>8</v>
      </c>
      <c r="B11" t="s">
        <v>33</v>
      </c>
      <c r="C11" s="11" t="s">
        <v>58</v>
      </c>
      <c r="D11" s="10">
        <v>40586</v>
      </c>
      <c r="E11" t="s">
        <v>13</v>
      </c>
      <c r="F11" t="s">
        <v>17</v>
      </c>
      <c r="G11" s="3">
        <f t="shared" ca="1" si="0"/>
        <v>4.05</v>
      </c>
      <c r="H11" s="4">
        <v>1</v>
      </c>
      <c r="I11" s="5">
        <f t="shared" si="4"/>
        <v>0</v>
      </c>
      <c r="J11" s="5">
        <f t="shared" si="2"/>
        <v>0</v>
      </c>
      <c r="K11" s="5">
        <f t="shared" si="1"/>
        <v>0</v>
      </c>
      <c r="L11" s="5">
        <f t="shared" si="1"/>
        <v>0</v>
      </c>
      <c r="N11" s="6" t="str">
        <f t="shared" ca="1" si="3"/>
        <v>Tom</v>
      </c>
    </row>
    <row r="12" spans="1:16" ht="15.75">
      <c r="A12" t="s">
        <v>10</v>
      </c>
      <c r="B12" t="s">
        <v>34</v>
      </c>
      <c r="C12" s="11" t="s">
        <v>59</v>
      </c>
      <c r="D12" s="10">
        <v>38201</v>
      </c>
      <c r="E12" t="s">
        <v>11</v>
      </c>
      <c r="F12" t="s">
        <v>19</v>
      </c>
      <c r="G12" s="3">
        <f t="shared" ca="1" si="0"/>
        <v>10.59</v>
      </c>
      <c r="H12" s="4">
        <v>1</v>
      </c>
      <c r="I12" s="5">
        <f t="shared" si="4"/>
        <v>1</v>
      </c>
      <c r="J12" s="5">
        <f t="shared" si="2"/>
        <v>0</v>
      </c>
      <c r="K12" s="5">
        <f t="shared" si="1"/>
        <v>0</v>
      </c>
      <c r="L12" s="5">
        <f t="shared" si="1"/>
        <v>1</v>
      </c>
      <c r="N12" s="6" t="str">
        <f t="shared" ca="1" si="3"/>
        <v>Adèle</v>
      </c>
    </row>
    <row r="13" spans="1:16" ht="15.75">
      <c r="A13" t="s">
        <v>10</v>
      </c>
      <c r="B13" t="s">
        <v>34</v>
      </c>
      <c r="C13" s="11" t="s">
        <v>60</v>
      </c>
      <c r="D13" s="10">
        <v>38566</v>
      </c>
      <c r="E13" t="s">
        <v>13</v>
      </c>
      <c r="F13" t="s">
        <v>16</v>
      </c>
      <c r="G13" s="3">
        <f t="shared" ca="1" si="0"/>
        <v>9.59</v>
      </c>
      <c r="H13" s="4">
        <v>1</v>
      </c>
      <c r="I13" s="5">
        <f t="shared" si="4"/>
        <v>0</v>
      </c>
      <c r="J13" s="5">
        <f t="shared" si="2"/>
        <v>0</v>
      </c>
      <c r="K13" s="5">
        <f t="shared" si="1"/>
        <v>0</v>
      </c>
      <c r="L13" s="5">
        <f t="shared" si="1"/>
        <v>0</v>
      </c>
      <c r="N13" s="6" t="str">
        <f t="shared" ca="1" si="3"/>
        <v>Laura</v>
      </c>
    </row>
    <row r="14" spans="1:16" ht="15.75">
      <c r="A14" t="s">
        <v>8</v>
      </c>
      <c r="B14" t="s">
        <v>35</v>
      </c>
      <c r="C14" s="11" t="s">
        <v>61</v>
      </c>
      <c r="D14" s="10">
        <v>40298</v>
      </c>
      <c r="E14" t="s">
        <v>13</v>
      </c>
      <c r="F14" t="s">
        <v>18</v>
      </c>
      <c r="G14" s="3">
        <f t="shared" ca="1" si="0"/>
        <v>4.84</v>
      </c>
      <c r="H14" s="4">
        <v>1</v>
      </c>
      <c r="I14" s="5">
        <f t="shared" si="4"/>
        <v>1</v>
      </c>
      <c r="J14" s="5">
        <f t="shared" si="2"/>
        <v>1</v>
      </c>
      <c r="K14" s="5">
        <f t="shared" si="1"/>
        <v>0</v>
      </c>
      <c r="L14" s="5">
        <f t="shared" si="1"/>
        <v>0</v>
      </c>
      <c r="N14" s="6" t="str">
        <f t="shared" ca="1" si="3"/>
        <v>Elias</v>
      </c>
    </row>
    <row r="15" spans="1:16" ht="15.75">
      <c r="A15" t="s">
        <v>8</v>
      </c>
      <c r="B15" t="s">
        <v>35</v>
      </c>
      <c r="C15" s="11" t="s">
        <v>62</v>
      </c>
      <c r="D15" s="10">
        <v>40815</v>
      </c>
      <c r="E15" t="s">
        <v>13</v>
      </c>
      <c r="F15" t="s">
        <v>17</v>
      </c>
      <c r="G15" s="3">
        <f t="shared" ca="1" si="0"/>
        <v>3.43</v>
      </c>
      <c r="H15" s="4">
        <v>1</v>
      </c>
      <c r="I15" s="5">
        <f t="shared" si="4"/>
        <v>0</v>
      </c>
      <c r="J15" s="5">
        <f t="shared" si="2"/>
        <v>0</v>
      </c>
      <c r="K15" s="5">
        <f t="shared" si="1"/>
        <v>0</v>
      </c>
      <c r="L15" s="5">
        <f t="shared" si="1"/>
        <v>0</v>
      </c>
      <c r="N15" s="6" t="str">
        <f t="shared" ca="1" si="3"/>
        <v>Joseph</v>
      </c>
    </row>
    <row r="16" spans="1:16" ht="15.75">
      <c r="A16" t="s">
        <v>10</v>
      </c>
      <c r="B16" t="s">
        <v>36</v>
      </c>
      <c r="C16" s="11" t="s">
        <v>63</v>
      </c>
      <c r="D16" s="10">
        <v>38953</v>
      </c>
      <c r="E16" t="s">
        <v>11</v>
      </c>
      <c r="F16" t="s">
        <v>20</v>
      </c>
      <c r="G16" s="3">
        <f t="shared" ca="1" si="0"/>
        <v>8.5299999999999994</v>
      </c>
      <c r="H16" s="4">
        <v>1</v>
      </c>
      <c r="I16" s="5">
        <f t="shared" si="4"/>
        <v>1</v>
      </c>
      <c r="J16" s="5">
        <f t="shared" si="2"/>
        <v>0</v>
      </c>
      <c r="K16" s="5">
        <f t="shared" si="1"/>
        <v>0</v>
      </c>
      <c r="L16" s="5">
        <f t="shared" si="1"/>
        <v>1</v>
      </c>
      <c r="N16" s="6" t="str">
        <f t="shared" ca="1" si="3"/>
        <v>Salomé</v>
      </c>
    </row>
    <row r="17" spans="1:14" ht="15.75">
      <c r="A17" t="s">
        <v>9</v>
      </c>
      <c r="B17" t="s">
        <v>36</v>
      </c>
      <c r="C17" s="11" t="s">
        <v>25</v>
      </c>
      <c r="D17" s="10">
        <v>39834</v>
      </c>
      <c r="E17" t="s">
        <v>11</v>
      </c>
      <c r="F17" t="s">
        <v>21</v>
      </c>
      <c r="G17" s="3">
        <f t="shared" ca="1" si="0"/>
        <v>6.12</v>
      </c>
      <c r="H17" s="4">
        <v>1</v>
      </c>
      <c r="I17" s="5">
        <f t="shared" si="4"/>
        <v>0</v>
      </c>
      <c r="J17" s="5">
        <f t="shared" si="2"/>
        <v>0</v>
      </c>
      <c r="K17" s="5">
        <f t="shared" si="1"/>
        <v>0</v>
      </c>
      <c r="L17" s="5">
        <f t="shared" si="1"/>
        <v>0</v>
      </c>
      <c r="N17" s="6" t="str">
        <f t="shared" ca="1" si="3"/>
        <v>William</v>
      </c>
    </row>
    <row r="18" spans="1:14" ht="15.75">
      <c r="A18" t="s">
        <v>8</v>
      </c>
      <c r="B18" t="s">
        <v>36</v>
      </c>
      <c r="C18" s="11" t="s">
        <v>64</v>
      </c>
      <c r="D18" s="10">
        <v>41040</v>
      </c>
      <c r="E18" t="s">
        <v>13</v>
      </c>
      <c r="F18" t="s">
        <v>22</v>
      </c>
      <c r="G18" s="3">
        <f t="shared" ca="1" si="0"/>
        <v>2.81</v>
      </c>
      <c r="H18" s="4">
        <v>1</v>
      </c>
      <c r="I18" s="5">
        <f t="shared" si="4"/>
        <v>0</v>
      </c>
      <c r="J18" s="5">
        <f t="shared" si="2"/>
        <v>0</v>
      </c>
      <c r="K18" s="5">
        <f t="shared" si="2"/>
        <v>0</v>
      </c>
      <c r="L18" s="5">
        <f t="shared" si="2"/>
        <v>0</v>
      </c>
      <c r="N18" s="6" t="str">
        <f t="shared" ca="1" si="3"/>
        <v>Gabrielle</v>
      </c>
    </row>
    <row r="19" spans="1:14" ht="15.75">
      <c r="A19" t="s">
        <v>8</v>
      </c>
      <c r="B19" t="s">
        <v>37</v>
      </c>
      <c r="C19" s="11" t="s">
        <v>65</v>
      </c>
      <c r="D19" s="10">
        <v>40531</v>
      </c>
      <c r="E19" t="s">
        <v>13</v>
      </c>
      <c r="F19" t="s">
        <v>18</v>
      </c>
      <c r="G19" s="3">
        <f t="shared" ca="1" si="0"/>
        <v>4.21</v>
      </c>
      <c r="H19" s="4">
        <v>1</v>
      </c>
      <c r="I19" s="5">
        <f t="shared" si="4"/>
        <v>1</v>
      </c>
      <c r="J19" s="5">
        <f t="shared" ref="J19:L34" si="5">IF(OR(AND($A19=$A18,$B19=$B18),AND($A19&lt;&gt;$A18,$B19=$B18),$A19&lt;&gt;J$1),0,$I19)</f>
        <v>1</v>
      </c>
      <c r="K19" s="5">
        <f t="shared" si="5"/>
        <v>0</v>
      </c>
      <c r="L19" s="5">
        <f t="shared" si="5"/>
        <v>0</v>
      </c>
      <c r="N19" s="6" t="str">
        <f t="shared" ca="1" si="3"/>
        <v>Léna</v>
      </c>
    </row>
    <row r="20" spans="1:14" ht="15.75">
      <c r="A20" t="s">
        <v>8</v>
      </c>
      <c r="B20" t="s">
        <v>38</v>
      </c>
      <c r="C20" s="11" t="s">
        <v>66</v>
      </c>
      <c r="D20" s="10">
        <v>40772</v>
      </c>
      <c r="E20" t="s">
        <v>13</v>
      </c>
      <c r="F20" t="s">
        <v>17</v>
      </c>
      <c r="G20" s="3">
        <f t="shared" ca="1" si="0"/>
        <v>3.55</v>
      </c>
      <c r="H20" s="4">
        <v>1</v>
      </c>
      <c r="I20" s="5">
        <f t="shared" si="4"/>
        <v>1</v>
      </c>
      <c r="J20" s="5">
        <f t="shared" si="5"/>
        <v>1</v>
      </c>
      <c r="K20" s="5">
        <f t="shared" si="5"/>
        <v>0</v>
      </c>
      <c r="L20" s="5">
        <f t="shared" si="5"/>
        <v>0</v>
      </c>
      <c r="N20" s="6" t="str">
        <f t="shared" ca="1" si="3"/>
        <v>Vincent</v>
      </c>
    </row>
    <row r="21" spans="1:14" ht="15.75">
      <c r="A21" t="s">
        <v>10</v>
      </c>
      <c r="B21" t="s">
        <v>94</v>
      </c>
      <c r="C21" s="11" t="s">
        <v>67</v>
      </c>
      <c r="D21" s="10">
        <v>38730</v>
      </c>
      <c r="E21" t="s">
        <v>13</v>
      </c>
      <c r="F21" t="s">
        <v>20</v>
      </c>
      <c r="G21" s="3">
        <f t="shared" ca="1" si="0"/>
        <v>9.14</v>
      </c>
      <c r="H21" s="4">
        <v>1</v>
      </c>
      <c r="I21" s="5">
        <f t="shared" si="4"/>
        <v>1</v>
      </c>
      <c r="J21" s="5">
        <f t="shared" si="5"/>
        <v>0</v>
      </c>
      <c r="K21" s="5">
        <f t="shared" si="5"/>
        <v>0</v>
      </c>
      <c r="L21" s="5">
        <f t="shared" si="5"/>
        <v>1</v>
      </c>
      <c r="N21" s="6" t="str">
        <f t="shared" ca="1" si="3"/>
        <v>Jean</v>
      </c>
    </row>
    <row r="22" spans="1:14" ht="15.75">
      <c r="A22" t="s">
        <v>9</v>
      </c>
      <c r="B22" t="s">
        <v>94</v>
      </c>
      <c r="C22" s="11" t="s">
        <v>68</v>
      </c>
      <c r="D22" s="10">
        <v>40015</v>
      </c>
      <c r="E22" t="s">
        <v>13</v>
      </c>
      <c r="F22" t="s">
        <v>21</v>
      </c>
      <c r="G22" s="3">
        <f t="shared" ca="1" si="0"/>
        <v>5.62</v>
      </c>
      <c r="H22" s="4">
        <v>1</v>
      </c>
      <c r="I22" s="5">
        <f t="shared" si="4"/>
        <v>0</v>
      </c>
      <c r="J22" s="5">
        <f t="shared" si="5"/>
        <v>0</v>
      </c>
      <c r="K22" s="5">
        <f t="shared" si="5"/>
        <v>0</v>
      </c>
      <c r="L22" s="5">
        <f t="shared" si="5"/>
        <v>0</v>
      </c>
      <c r="N22" s="6" t="str">
        <f t="shared" ca="1" si="3"/>
        <v>Garance</v>
      </c>
    </row>
    <row r="23" spans="1:14" ht="15.75">
      <c r="A23" t="s">
        <v>8</v>
      </c>
      <c r="B23" t="s">
        <v>39</v>
      </c>
      <c r="C23" s="11" t="s">
        <v>69</v>
      </c>
      <c r="D23" s="10">
        <v>40541</v>
      </c>
      <c r="E23" t="s">
        <v>13</v>
      </c>
      <c r="F23" t="s">
        <v>18</v>
      </c>
      <c r="G23" s="3">
        <f t="shared" ca="1" si="0"/>
        <v>4.18</v>
      </c>
      <c r="H23" s="4">
        <v>1</v>
      </c>
      <c r="I23" s="5">
        <f t="shared" si="4"/>
        <v>1</v>
      </c>
      <c r="J23" s="5">
        <f t="shared" si="5"/>
        <v>1</v>
      </c>
      <c r="K23" s="5">
        <f t="shared" si="5"/>
        <v>0</v>
      </c>
      <c r="L23" s="5">
        <f t="shared" si="5"/>
        <v>0</v>
      </c>
      <c r="N23" s="6" t="str">
        <f t="shared" ca="1" si="3"/>
        <v>Chiara</v>
      </c>
    </row>
    <row r="24" spans="1:14" ht="15.75">
      <c r="A24" t="s">
        <v>9</v>
      </c>
      <c r="B24" t="s">
        <v>39</v>
      </c>
      <c r="C24" s="11" t="s">
        <v>70</v>
      </c>
      <c r="D24" s="10">
        <v>40142</v>
      </c>
      <c r="E24" t="s">
        <v>13</v>
      </c>
      <c r="F24" t="s">
        <v>21</v>
      </c>
      <c r="G24" s="3">
        <f t="shared" ca="1" si="0"/>
        <v>5.27</v>
      </c>
      <c r="H24" s="4">
        <v>1</v>
      </c>
      <c r="I24" s="5">
        <f t="shared" si="4"/>
        <v>0</v>
      </c>
      <c r="J24" s="5">
        <f t="shared" si="5"/>
        <v>0</v>
      </c>
      <c r="K24" s="5">
        <f t="shared" si="5"/>
        <v>0</v>
      </c>
      <c r="L24" s="5">
        <f t="shared" si="5"/>
        <v>0</v>
      </c>
      <c r="N24" s="6" t="str">
        <f t="shared" ca="1" si="3"/>
        <v>Etienne</v>
      </c>
    </row>
    <row r="25" spans="1:14" ht="15.75">
      <c r="A25" t="s">
        <v>8</v>
      </c>
      <c r="B25" t="s">
        <v>39</v>
      </c>
      <c r="C25" s="11" t="s">
        <v>71</v>
      </c>
      <c r="D25" s="10">
        <v>40641</v>
      </c>
      <c r="E25" t="s">
        <v>11</v>
      </c>
      <c r="F25" t="s">
        <v>17</v>
      </c>
      <c r="G25" s="3">
        <f t="shared" ca="1" si="0"/>
        <v>3.9</v>
      </c>
      <c r="H25" s="4">
        <v>1</v>
      </c>
      <c r="I25" s="5">
        <f t="shared" si="4"/>
        <v>0</v>
      </c>
      <c r="J25" s="5">
        <f t="shared" si="5"/>
        <v>0</v>
      </c>
      <c r="K25" s="5">
        <f t="shared" si="5"/>
        <v>0</v>
      </c>
      <c r="L25" s="5">
        <f t="shared" si="5"/>
        <v>0</v>
      </c>
      <c r="N25" s="6" t="str">
        <f t="shared" ca="1" si="3"/>
        <v>Iris</v>
      </c>
    </row>
    <row r="26" spans="1:14" ht="15.75">
      <c r="A26" t="s">
        <v>9</v>
      </c>
      <c r="B26" t="s">
        <v>40</v>
      </c>
      <c r="C26" s="11" t="s">
        <v>72</v>
      </c>
      <c r="D26" s="10">
        <v>39660</v>
      </c>
      <c r="E26" t="s">
        <v>11</v>
      </c>
      <c r="F26" t="s">
        <v>14</v>
      </c>
      <c r="G26" s="3">
        <f t="shared" ca="1" si="0"/>
        <v>6.59</v>
      </c>
      <c r="H26" s="4">
        <v>1</v>
      </c>
      <c r="I26" s="5">
        <f t="shared" si="4"/>
        <v>1</v>
      </c>
      <c r="J26" s="5">
        <f t="shared" si="5"/>
        <v>0</v>
      </c>
      <c r="K26" s="5">
        <f t="shared" si="5"/>
        <v>1</v>
      </c>
      <c r="L26" s="5">
        <f t="shared" si="5"/>
        <v>0</v>
      </c>
      <c r="N26" s="6" t="str">
        <f t="shared" ca="1" si="3"/>
        <v>Marion</v>
      </c>
    </row>
    <row r="27" spans="1:14" ht="15.75">
      <c r="A27" t="s">
        <v>8</v>
      </c>
      <c r="B27" t="s">
        <v>40</v>
      </c>
      <c r="C27" s="11" t="s">
        <v>73</v>
      </c>
      <c r="D27" s="10">
        <v>40368</v>
      </c>
      <c r="E27" t="s">
        <v>11</v>
      </c>
      <c r="F27" t="s">
        <v>18</v>
      </c>
      <c r="G27" s="3">
        <f t="shared" ca="1" si="0"/>
        <v>4.6500000000000004</v>
      </c>
      <c r="H27" s="4">
        <v>1</v>
      </c>
      <c r="I27" s="5">
        <f t="shared" si="4"/>
        <v>0</v>
      </c>
      <c r="J27" s="5">
        <f t="shared" si="5"/>
        <v>0</v>
      </c>
      <c r="K27" s="5">
        <f t="shared" si="5"/>
        <v>0</v>
      </c>
      <c r="L27" s="5">
        <f t="shared" si="5"/>
        <v>0</v>
      </c>
      <c r="N27" s="6" t="str">
        <f t="shared" ca="1" si="3"/>
        <v>Esther</v>
      </c>
    </row>
    <row r="28" spans="1:14" ht="15.75">
      <c r="A28" t="s">
        <v>9</v>
      </c>
      <c r="B28" t="s">
        <v>41</v>
      </c>
      <c r="C28" s="11" t="s">
        <v>74</v>
      </c>
      <c r="D28" s="10">
        <v>39675</v>
      </c>
      <c r="E28" t="s">
        <v>11</v>
      </c>
      <c r="F28" t="s">
        <v>14</v>
      </c>
      <c r="G28" s="3">
        <f t="shared" ca="1" si="0"/>
        <v>6.55</v>
      </c>
      <c r="H28" s="4">
        <v>1</v>
      </c>
      <c r="I28" s="5">
        <f t="shared" si="4"/>
        <v>1</v>
      </c>
      <c r="J28" s="5">
        <f t="shared" si="5"/>
        <v>0</v>
      </c>
      <c r="K28" s="5">
        <f t="shared" si="5"/>
        <v>1</v>
      </c>
      <c r="L28" s="5">
        <f t="shared" si="5"/>
        <v>0</v>
      </c>
      <c r="N28" s="6" t="str">
        <f t="shared" ca="1" si="3"/>
        <v>Célia</v>
      </c>
    </row>
    <row r="29" spans="1:14" ht="15.75">
      <c r="A29" t="s">
        <v>8</v>
      </c>
      <c r="B29" t="s">
        <v>42</v>
      </c>
      <c r="C29" s="11" t="s">
        <v>75</v>
      </c>
      <c r="D29" s="10">
        <v>41057</v>
      </c>
      <c r="E29" t="s">
        <v>13</v>
      </c>
      <c r="F29" t="s">
        <v>22</v>
      </c>
      <c r="G29" s="3">
        <f t="shared" ca="1" si="0"/>
        <v>2.76</v>
      </c>
      <c r="H29" s="4">
        <v>1</v>
      </c>
      <c r="I29" s="5">
        <f t="shared" si="4"/>
        <v>1</v>
      </c>
      <c r="J29" s="5">
        <f t="shared" si="5"/>
        <v>1</v>
      </c>
      <c r="K29" s="5">
        <f t="shared" si="5"/>
        <v>0</v>
      </c>
      <c r="L29" s="5">
        <f t="shared" si="5"/>
        <v>0</v>
      </c>
      <c r="N29" s="6" t="str">
        <f t="shared" ca="1" si="3"/>
        <v>Yann</v>
      </c>
    </row>
    <row r="30" spans="1:14" ht="15.75">
      <c r="A30" t="s">
        <v>10</v>
      </c>
      <c r="B30" t="s">
        <v>11</v>
      </c>
      <c r="C30" s="11" t="s">
        <v>76</v>
      </c>
      <c r="D30" s="10">
        <v>38150</v>
      </c>
      <c r="E30" t="s">
        <v>11</v>
      </c>
      <c r="F30" t="s">
        <v>19</v>
      </c>
      <c r="G30" s="3">
        <f t="shared" ca="1" si="0"/>
        <v>10.73</v>
      </c>
      <c r="H30" s="4">
        <v>1</v>
      </c>
      <c r="I30" s="5">
        <f t="shared" si="4"/>
        <v>1</v>
      </c>
      <c r="J30" s="5">
        <f t="shared" si="5"/>
        <v>0</v>
      </c>
      <c r="K30" s="5">
        <f t="shared" si="5"/>
        <v>0</v>
      </c>
      <c r="L30" s="5">
        <f t="shared" si="5"/>
        <v>1</v>
      </c>
      <c r="N30" s="6" t="str">
        <f t="shared" ca="1" si="3"/>
        <v>Kevin</v>
      </c>
    </row>
    <row r="31" spans="1:14" ht="15.75">
      <c r="A31" t="s">
        <v>10</v>
      </c>
      <c r="B31" t="s">
        <v>11</v>
      </c>
      <c r="C31" s="11" t="s">
        <v>77</v>
      </c>
      <c r="D31" s="10">
        <v>38927</v>
      </c>
      <c r="E31" t="s">
        <v>11</v>
      </c>
      <c r="F31" t="s">
        <v>20</v>
      </c>
      <c r="G31" s="3">
        <f t="shared" ca="1" si="0"/>
        <v>8.6</v>
      </c>
      <c r="H31" s="4">
        <v>1</v>
      </c>
      <c r="I31" s="5">
        <f t="shared" si="4"/>
        <v>0</v>
      </c>
      <c r="J31" s="5">
        <f t="shared" si="5"/>
        <v>0</v>
      </c>
      <c r="K31" s="5">
        <f t="shared" si="5"/>
        <v>0</v>
      </c>
      <c r="L31" s="5">
        <f t="shared" si="5"/>
        <v>0</v>
      </c>
      <c r="N31" s="6" t="str">
        <f t="shared" ca="1" si="3"/>
        <v>Ilan</v>
      </c>
    </row>
    <row r="32" spans="1:14" ht="15.75">
      <c r="A32" t="s">
        <v>9</v>
      </c>
      <c r="B32" t="s">
        <v>11</v>
      </c>
      <c r="C32" s="11" t="s">
        <v>78</v>
      </c>
      <c r="D32" s="10">
        <v>39557</v>
      </c>
      <c r="E32" t="s">
        <v>11</v>
      </c>
      <c r="F32" t="s">
        <v>14</v>
      </c>
      <c r="G32" s="3">
        <f t="shared" ca="1" si="0"/>
        <v>6.87</v>
      </c>
      <c r="H32" s="4">
        <v>1</v>
      </c>
      <c r="I32" s="5">
        <f t="shared" si="4"/>
        <v>0</v>
      </c>
      <c r="J32" s="5">
        <f t="shared" si="5"/>
        <v>0</v>
      </c>
      <c r="K32" s="5">
        <f t="shared" si="5"/>
        <v>0</v>
      </c>
      <c r="L32" s="5">
        <f t="shared" si="5"/>
        <v>0</v>
      </c>
      <c r="N32" s="6" t="str">
        <f t="shared" ca="1" si="3"/>
        <v>Hippolyte</v>
      </c>
    </row>
    <row r="33" spans="1:14" ht="15.75">
      <c r="A33" t="s">
        <v>10</v>
      </c>
      <c r="B33" t="s">
        <v>43</v>
      </c>
      <c r="C33" s="11" t="s">
        <v>79</v>
      </c>
      <c r="D33" s="10">
        <v>38534</v>
      </c>
      <c r="E33" t="s">
        <v>11</v>
      </c>
      <c r="F33" t="s">
        <v>16</v>
      </c>
      <c r="G33" s="3">
        <f t="shared" ca="1" si="0"/>
        <v>9.68</v>
      </c>
      <c r="H33" s="4">
        <v>1</v>
      </c>
      <c r="I33" s="5">
        <f t="shared" si="4"/>
        <v>1</v>
      </c>
      <c r="J33" s="5">
        <f t="shared" si="5"/>
        <v>0</v>
      </c>
      <c r="K33" s="5">
        <f t="shared" si="5"/>
        <v>0</v>
      </c>
      <c r="L33" s="5">
        <f t="shared" si="5"/>
        <v>1</v>
      </c>
      <c r="N33" s="6" t="str">
        <f t="shared" ca="1" si="3"/>
        <v>Dylan</v>
      </c>
    </row>
    <row r="34" spans="1:14" ht="15.75">
      <c r="A34" t="s">
        <v>9</v>
      </c>
      <c r="B34" t="s">
        <v>43</v>
      </c>
      <c r="C34" s="11" t="s">
        <v>80</v>
      </c>
      <c r="D34" s="10">
        <v>39470</v>
      </c>
      <c r="E34" t="s">
        <v>13</v>
      </c>
      <c r="F34" t="s">
        <v>14</v>
      </c>
      <c r="G34" s="3">
        <f t="shared" ca="1" si="0"/>
        <v>7.11</v>
      </c>
      <c r="H34" s="4">
        <v>1</v>
      </c>
      <c r="I34" s="5">
        <f t="shared" si="4"/>
        <v>0</v>
      </c>
      <c r="J34" s="5">
        <f t="shared" si="5"/>
        <v>0</v>
      </c>
      <c r="K34" s="5">
        <f t="shared" si="5"/>
        <v>0</v>
      </c>
      <c r="L34" s="5">
        <f t="shared" si="5"/>
        <v>0</v>
      </c>
      <c r="N34" s="6" t="str">
        <f t="shared" ca="1" si="3"/>
        <v>Blanche</v>
      </c>
    </row>
    <row r="35" spans="1:14" ht="15.75">
      <c r="A35" t="s">
        <v>10</v>
      </c>
      <c r="B35" t="s">
        <v>44</v>
      </c>
      <c r="C35" s="11" t="s">
        <v>81</v>
      </c>
      <c r="D35" s="10">
        <v>38405</v>
      </c>
      <c r="E35" t="s">
        <v>11</v>
      </c>
      <c r="F35" t="s">
        <v>16</v>
      </c>
      <c r="G35" s="3">
        <f t="shared" ca="1" si="0"/>
        <v>10.029999999999999</v>
      </c>
      <c r="H35" s="4">
        <v>1</v>
      </c>
      <c r="I35" s="5">
        <f t="shared" si="4"/>
        <v>1</v>
      </c>
      <c r="J35" s="5">
        <f t="shared" ref="J35:L47" si="6">IF(OR(AND($A35=$A34,$B35=$B34),AND($A35&lt;&gt;$A34,$B35=$B34),$A35&lt;&gt;J$1),0,$I35)</f>
        <v>0</v>
      </c>
      <c r="K35" s="5">
        <f t="shared" si="6"/>
        <v>0</v>
      </c>
      <c r="L35" s="5">
        <f t="shared" si="6"/>
        <v>1</v>
      </c>
      <c r="N35" s="6" t="str">
        <f t="shared" ca="1" si="3"/>
        <v>Esteban</v>
      </c>
    </row>
    <row r="36" spans="1:14" ht="15.75">
      <c r="A36" t="s">
        <v>9</v>
      </c>
      <c r="B36" t="s">
        <v>44</v>
      </c>
      <c r="C36" s="11" t="s">
        <v>82</v>
      </c>
      <c r="D36" s="10">
        <v>39490</v>
      </c>
      <c r="E36" t="s">
        <v>11</v>
      </c>
      <c r="F36" t="s">
        <v>14</v>
      </c>
      <c r="G36" s="3">
        <f t="shared" ca="1" si="0"/>
        <v>7.06</v>
      </c>
      <c r="H36" s="4">
        <v>1</v>
      </c>
      <c r="I36" s="5">
        <f t="shared" si="4"/>
        <v>0</v>
      </c>
      <c r="J36" s="5">
        <f t="shared" si="6"/>
        <v>0</v>
      </c>
      <c r="K36" s="5">
        <f t="shared" si="6"/>
        <v>0</v>
      </c>
      <c r="L36" s="5">
        <f t="shared" si="6"/>
        <v>0</v>
      </c>
      <c r="N36" s="6" t="str">
        <f t="shared" ca="1" si="3"/>
        <v>Lise</v>
      </c>
    </row>
    <row r="37" spans="1:14" ht="15.75">
      <c r="A37" t="s">
        <v>8</v>
      </c>
      <c r="B37" t="s">
        <v>44</v>
      </c>
      <c r="C37" s="11" t="s">
        <v>83</v>
      </c>
      <c r="D37" s="10">
        <v>40396</v>
      </c>
      <c r="E37" t="s">
        <v>13</v>
      </c>
      <c r="F37" t="s">
        <v>18</v>
      </c>
      <c r="G37" s="3">
        <f t="shared" ca="1" si="0"/>
        <v>4.58</v>
      </c>
      <c r="H37" s="4">
        <v>1</v>
      </c>
      <c r="I37" s="5">
        <f t="shared" si="4"/>
        <v>0</v>
      </c>
      <c r="J37" s="5">
        <f t="shared" si="6"/>
        <v>0</v>
      </c>
      <c r="K37" s="5">
        <f t="shared" si="6"/>
        <v>0</v>
      </c>
      <c r="L37" s="5">
        <f t="shared" si="6"/>
        <v>0</v>
      </c>
      <c r="N37" s="6" t="str">
        <f t="shared" ca="1" si="3"/>
        <v>Hélène</v>
      </c>
    </row>
    <row r="38" spans="1:14" ht="15.75">
      <c r="A38" t="s">
        <v>8</v>
      </c>
      <c r="B38" t="s">
        <v>45</v>
      </c>
      <c r="C38" s="11" t="s">
        <v>15</v>
      </c>
      <c r="D38" s="10">
        <v>40610</v>
      </c>
      <c r="E38" t="s">
        <v>11</v>
      </c>
      <c r="F38" t="s">
        <v>17</v>
      </c>
      <c r="G38" s="3">
        <f t="shared" ca="1" si="0"/>
        <v>3.99</v>
      </c>
      <c r="H38" s="4">
        <v>1</v>
      </c>
      <c r="I38" s="5">
        <f t="shared" si="4"/>
        <v>1</v>
      </c>
      <c r="J38" s="5">
        <f t="shared" si="6"/>
        <v>1</v>
      </c>
      <c r="K38" s="5">
        <f t="shared" si="6"/>
        <v>0</v>
      </c>
      <c r="L38" s="5">
        <f t="shared" si="6"/>
        <v>0</v>
      </c>
      <c r="N38" s="6" t="str">
        <f t="shared" ca="1" si="3"/>
        <v>Mila</v>
      </c>
    </row>
    <row r="39" spans="1:14" ht="15.75">
      <c r="A39" t="s">
        <v>9</v>
      </c>
      <c r="B39" t="s">
        <v>45</v>
      </c>
      <c r="C39" s="11" t="s">
        <v>84</v>
      </c>
      <c r="D39" s="10">
        <v>39955</v>
      </c>
      <c r="E39" t="s">
        <v>11</v>
      </c>
      <c r="F39" t="s">
        <v>21</v>
      </c>
      <c r="G39" s="3">
        <f t="shared" ca="1" si="0"/>
        <v>5.78</v>
      </c>
      <c r="H39" s="4">
        <v>1</v>
      </c>
      <c r="I39" s="5">
        <f t="shared" si="4"/>
        <v>0</v>
      </c>
      <c r="J39" s="5">
        <f t="shared" si="6"/>
        <v>0</v>
      </c>
      <c r="K39" s="5">
        <f t="shared" si="6"/>
        <v>0</v>
      </c>
      <c r="L39" s="5">
        <f t="shared" si="6"/>
        <v>0</v>
      </c>
      <c r="N39" s="6" t="str">
        <f t="shared" ca="1" si="3"/>
        <v>Fanny</v>
      </c>
    </row>
    <row r="40" spans="1:14" ht="15.75">
      <c r="A40" t="s">
        <v>8</v>
      </c>
      <c r="B40" t="s">
        <v>46</v>
      </c>
      <c r="C40" s="11" t="s">
        <v>85</v>
      </c>
      <c r="D40" s="10">
        <v>40572</v>
      </c>
      <c r="E40" t="s">
        <v>13</v>
      </c>
      <c r="F40" t="s">
        <v>17</v>
      </c>
      <c r="G40" s="3">
        <f t="shared" ca="1" si="0"/>
        <v>4.09</v>
      </c>
      <c r="H40" s="4">
        <v>1</v>
      </c>
      <c r="I40" s="5">
        <f t="shared" si="4"/>
        <v>1</v>
      </c>
      <c r="J40" s="5">
        <f t="shared" si="6"/>
        <v>1</v>
      </c>
      <c r="K40" s="5">
        <f t="shared" si="6"/>
        <v>0</v>
      </c>
      <c r="L40" s="5">
        <f t="shared" si="6"/>
        <v>0</v>
      </c>
      <c r="N40" s="6" t="str">
        <f t="shared" ca="1" si="3"/>
        <v>Dimitri</v>
      </c>
    </row>
    <row r="41" spans="1:14" ht="15.75">
      <c r="A41" t="s">
        <v>8</v>
      </c>
      <c r="B41" t="s">
        <v>46</v>
      </c>
      <c r="C41" s="11" t="s">
        <v>86</v>
      </c>
      <c r="D41" s="10">
        <v>41073</v>
      </c>
      <c r="E41" t="s">
        <v>11</v>
      </c>
      <c r="F41" t="s">
        <v>22</v>
      </c>
      <c r="G41" s="3">
        <f t="shared" ca="1" si="0"/>
        <v>2.72</v>
      </c>
      <c r="H41" s="4">
        <v>1</v>
      </c>
      <c r="I41" s="5">
        <f t="shared" si="4"/>
        <v>0</v>
      </c>
      <c r="J41" s="5">
        <f t="shared" si="6"/>
        <v>0</v>
      </c>
      <c r="K41" s="5">
        <f t="shared" si="6"/>
        <v>0</v>
      </c>
      <c r="L41" s="5">
        <f t="shared" si="6"/>
        <v>0</v>
      </c>
      <c r="N41" s="6" t="str">
        <f t="shared" ca="1" si="3"/>
        <v>Amaury</v>
      </c>
    </row>
    <row r="42" spans="1:14" ht="15.75">
      <c r="A42" t="s">
        <v>10</v>
      </c>
      <c r="B42" t="s">
        <v>47</v>
      </c>
      <c r="C42" s="11" t="s">
        <v>87</v>
      </c>
      <c r="D42" s="10">
        <v>38574</v>
      </c>
      <c r="E42" t="s">
        <v>11</v>
      </c>
      <c r="F42" t="s">
        <v>16</v>
      </c>
      <c r="G42" s="3">
        <f t="shared" ca="1" si="0"/>
        <v>9.57</v>
      </c>
      <c r="H42" s="4">
        <v>1</v>
      </c>
      <c r="I42" s="5">
        <f t="shared" si="4"/>
        <v>1</v>
      </c>
      <c r="J42" s="5">
        <f t="shared" si="6"/>
        <v>0</v>
      </c>
      <c r="K42" s="5">
        <f t="shared" si="6"/>
        <v>0</v>
      </c>
      <c r="L42" s="5">
        <f t="shared" si="6"/>
        <v>1</v>
      </c>
      <c r="N42" s="6" t="str">
        <f t="shared" ca="1" si="3"/>
        <v>Erwan</v>
      </c>
    </row>
    <row r="43" spans="1:14" ht="15.75">
      <c r="A43" t="s">
        <v>10</v>
      </c>
      <c r="B43" t="s">
        <v>48</v>
      </c>
      <c r="C43" s="11" t="s">
        <v>88</v>
      </c>
      <c r="D43" s="10">
        <v>38919</v>
      </c>
      <c r="E43" t="s">
        <v>11</v>
      </c>
      <c r="F43" t="s">
        <v>20</v>
      </c>
      <c r="G43" s="3">
        <f t="shared" ca="1" si="0"/>
        <v>8.6199999999999992</v>
      </c>
      <c r="H43" s="4">
        <v>1</v>
      </c>
      <c r="I43" s="5">
        <f t="shared" si="4"/>
        <v>1</v>
      </c>
      <c r="J43" s="5">
        <f t="shared" si="6"/>
        <v>0</v>
      </c>
      <c r="K43" s="5">
        <f t="shared" si="6"/>
        <v>0</v>
      </c>
      <c r="L43" s="5">
        <f t="shared" si="6"/>
        <v>1</v>
      </c>
      <c r="N43" s="6" t="str">
        <f t="shared" ca="1" si="3"/>
        <v>Emmanuel</v>
      </c>
    </row>
    <row r="44" spans="1:14" ht="15.75">
      <c r="A44" t="s">
        <v>8</v>
      </c>
      <c r="B44" t="s">
        <v>48</v>
      </c>
      <c r="C44" s="11" t="s">
        <v>89</v>
      </c>
      <c r="D44" s="10">
        <v>41026</v>
      </c>
      <c r="E44" t="s">
        <v>13</v>
      </c>
      <c r="F44" t="s">
        <v>22</v>
      </c>
      <c r="G44" s="3">
        <f t="shared" ca="1" si="0"/>
        <v>2.85</v>
      </c>
      <c r="H44" s="4">
        <v>1</v>
      </c>
      <c r="I44" s="5">
        <f t="shared" si="4"/>
        <v>0</v>
      </c>
      <c r="J44" s="5">
        <f t="shared" si="6"/>
        <v>0</v>
      </c>
      <c r="K44" s="5">
        <f t="shared" si="6"/>
        <v>0</v>
      </c>
      <c r="L44" s="5">
        <f t="shared" si="6"/>
        <v>0</v>
      </c>
      <c r="N44" s="6" t="str">
        <f t="shared" ca="1" si="3"/>
        <v>Sixtine</v>
      </c>
    </row>
    <row r="45" spans="1:14" ht="15.75">
      <c r="A45" t="s">
        <v>10</v>
      </c>
      <c r="B45" t="s">
        <v>49</v>
      </c>
      <c r="C45" s="11" t="s">
        <v>90</v>
      </c>
      <c r="D45" s="10">
        <v>38069</v>
      </c>
      <c r="E45" t="s">
        <v>11</v>
      </c>
      <c r="F45" t="s">
        <v>19</v>
      </c>
      <c r="G45" s="3">
        <f t="shared" ca="1" si="0"/>
        <v>10.95</v>
      </c>
      <c r="H45" s="4">
        <v>1</v>
      </c>
      <c r="I45" s="5">
        <f t="shared" si="4"/>
        <v>1</v>
      </c>
      <c r="J45" s="5">
        <f t="shared" si="6"/>
        <v>0</v>
      </c>
      <c r="K45" s="5">
        <f t="shared" si="6"/>
        <v>0</v>
      </c>
      <c r="L45" s="5">
        <f t="shared" si="6"/>
        <v>1</v>
      </c>
      <c r="N45" s="6" t="str">
        <f t="shared" ca="1" si="3"/>
        <v>François</v>
      </c>
    </row>
    <row r="46" spans="1:14" ht="15.75">
      <c r="A46" t="s">
        <v>9</v>
      </c>
      <c r="B46" t="s">
        <v>50</v>
      </c>
      <c r="C46" s="11" t="s">
        <v>91</v>
      </c>
      <c r="D46" s="10">
        <v>39569</v>
      </c>
      <c r="E46" t="s">
        <v>13</v>
      </c>
      <c r="F46" t="s">
        <v>14</v>
      </c>
      <c r="G46" s="3">
        <f t="shared" ca="1" si="0"/>
        <v>6.84</v>
      </c>
      <c r="H46" s="4">
        <v>1</v>
      </c>
      <c r="I46" s="5">
        <f t="shared" si="4"/>
        <v>1</v>
      </c>
      <c r="J46" s="5">
        <f t="shared" si="6"/>
        <v>0</v>
      </c>
      <c r="K46" s="5">
        <f t="shared" si="6"/>
        <v>1</v>
      </c>
      <c r="L46" s="5">
        <f t="shared" si="6"/>
        <v>0</v>
      </c>
      <c r="N46" s="6" t="str">
        <f t="shared" ca="1" si="3"/>
        <v>Emile</v>
      </c>
    </row>
    <row r="47" spans="1:14" ht="15.75">
      <c r="A47" t="s">
        <v>9</v>
      </c>
      <c r="B47" t="s">
        <v>50</v>
      </c>
      <c r="C47" s="11" t="s">
        <v>92</v>
      </c>
      <c r="D47" s="10">
        <v>40074</v>
      </c>
      <c r="E47" t="s">
        <v>13</v>
      </c>
      <c r="F47" t="s">
        <v>21</v>
      </c>
      <c r="G47" s="3">
        <f t="shared" ca="1" si="0"/>
        <v>5.46</v>
      </c>
      <c r="H47" s="4">
        <v>1</v>
      </c>
      <c r="I47" s="5">
        <f t="shared" si="4"/>
        <v>0</v>
      </c>
      <c r="J47" s="5">
        <f t="shared" si="6"/>
        <v>0</v>
      </c>
      <c r="K47" s="5">
        <f t="shared" si="6"/>
        <v>0</v>
      </c>
      <c r="L47" s="5">
        <f t="shared" si="6"/>
        <v>0</v>
      </c>
      <c r="N47" s="6" t="str">
        <f t="shared" ca="1" si="3"/>
        <v>Anaëlle</v>
      </c>
    </row>
    <row r="48" spans="1:14">
      <c r="H48" s="2"/>
      <c r="I48" s="2" t="s">
        <v>7</v>
      </c>
      <c r="J48" s="2" t="s">
        <v>8</v>
      </c>
      <c r="K48" s="2" t="s">
        <v>9</v>
      </c>
      <c r="L48" s="2" t="s">
        <v>10</v>
      </c>
      <c r="N48" s="4"/>
    </row>
    <row r="49" spans="1:14">
      <c r="A49" t="s">
        <v>8</v>
      </c>
      <c r="B49" s="7">
        <f>COUNTIF(A$2:A$47,A49)</f>
        <v>17</v>
      </c>
      <c r="D49" s="9">
        <f>COUNTIF(E2:E47,"M")</f>
        <v>24</v>
      </c>
      <c r="E49" t="s">
        <v>26</v>
      </c>
      <c r="F49" t="s">
        <v>22</v>
      </c>
      <c r="G49" s="7">
        <f>COUNTIF(F$2:F$47,F49)</f>
        <v>4</v>
      </c>
      <c r="H49" s="4"/>
      <c r="I49" s="5">
        <f>SUM(I2:I47)</f>
        <v>24</v>
      </c>
      <c r="J49" s="5">
        <f>SUM(J2:J47)</f>
        <v>8</v>
      </c>
      <c r="K49" s="5">
        <f>SUM(K2:K47)</f>
        <v>5</v>
      </c>
      <c r="L49" s="5">
        <f>SUM(L2:L47)</f>
        <v>11</v>
      </c>
      <c r="N49" s="4"/>
    </row>
    <row r="50" spans="1:14">
      <c r="A50" t="s">
        <v>9</v>
      </c>
      <c r="B50" s="7">
        <f>COUNTIF(A$2:A$47,A50)</f>
        <v>16</v>
      </c>
      <c r="D50" s="9">
        <f>COUNTIF(E2:E47,"F")</f>
        <v>22</v>
      </c>
      <c r="E50" t="s">
        <v>27</v>
      </c>
      <c r="F50" t="s">
        <v>17</v>
      </c>
      <c r="G50" s="7">
        <f t="shared" ref="G50:G57" si="7">COUNTIF(F$2:F$47,F50)</f>
        <v>7</v>
      </c>
      <c r="H50" s="4"/>
      <c r="I50" s="8" t="s">
        <v>28</v>
      </c>
      <c r="J50" s="8">
        <f>SUMIF($A$2:$A$47,J1,$I$2:$I$47)</f>
        <v>8</v>
      </c>
      <c r="K50" s="8">
        <f>SUMIF($A$2:$A$47,K1,$I$2:$I$47)</f>
        <v>5</v>
      </c>
      <c r="L50" s="8">
        <f>SUMIF($A$2:$A$47,L1,$I$2:$I$47)</f>
        <v>11</v>
      </c>
      <c r="N50" s="4"/>
    </row>
    <row r="51" spans="1:14">
      <c r="A51" t="s">
        <v>10</v>
      </c>
      <c r="B51" s="7">
        <f>COUNTIF(A$2:A$47,A51)</f>
        <v>13</v>
      </c>
      <c r="F51" t="s">
        <v>18</v>
      </c>
      <c r="G51" s="7">
        <f t="shared" si="7"/>
        <v>6</v>
      </c>
      <c r="H51" s="4"/>
      <c r="I51" s="5"/>
      <c r="J51" s="5"/>
      <c r="K51" s="5"/>
      <c r="L51" s="5"/>
      <c r="N51" s="4"/>
    </row>
    <row r="52" spans="1:14">
      <c r="A52" t="s">
        <v>29</v>
      </c>
      <c r="B52">
        <f>SUM(B49:B51)</f>
        <v>46</v>
      </c>
      <c r="F52" t="s">
        <v>21</v>
      </c>
      <c r="G52" s="7">
        <f t="shared" si="7"/>
        <v>5</v>
      </c>
      <c r="H52" s="4"/>
      <c r="I52" s="5"/>
      <c r="J52" s="8"/>
      <c r="K52" s="5"/>
      <c r="L52" s="5"/>
      <c r="N52" s="4"/>
    </row>
    <row r="53" spans="1:14">
      <c r="F53" t="s">
        <v>14</v>
      </c>
      <c r="G53" s="7">
        <f t="shared" si="7"/>
        <v>8</v>
      </c>
      <c r="H53" s="4"/>
      <c r="I53" s="5"/>
      <c r="J53" s="5"/>
      <c r="K53" s="5"/>
      <c r="L53" s="5"/>
      <c r="N53" s="4"/>
    </row>
    <row r="54" spans="1:14">
      <c r="F54" t="s">
        <v>12</v>
      </c>
      <c r="G54" s="7">
        <f t="shared" si="7"/>
        <v>3</v>
      </c>
      <c r="H54" s="4"/>
      <c r="I54" s="5"/>
      <c r="J54" s="5"/>
      <c r="K54" s="5"/>
      <c r="L54" s="5"/>
      <c r="N54" s="4"/>
    </row>
    <row r="55" spans="1:14">
      <c r="F55" t="s">
        <v>20</v>
      </c>
      <c r="G55" s="7">
        <f t="shared" si="7"/>
        <v>4</v>
      </c>
      <c r="H55" s="4"/>
      <c r="I55" s="5"/>
      <c r="J55" s="5"/>
      <c r="K55" s="5"/>
      <c r="L55" s="5"/>
      <c r="N55" s="4"/>
    </row>
    <row r="56" spans="1:14">
      <c r="F56" t="s">
        <v>16</v>
      </c>
      <c r="G56" s="7">
        <f t="shared" si="7"/>
        <v>6</v>
      </c>
      <c r="H56" s="4"/>
      <c r="I56" s="5"/>
      <c r="J56" s="5"/>
      <c r="K56" s="5"/>
      <c r="L56" s="5"/>
      <c r="N56" s="4"/>
    </row>
    <row r="57" spans="1:14">
      <c r="F57" t="s">
        <v>19</v>
      </c>
      <c r="G57" s="7">
        <f t="shared" si="7"/>
        <v>3</v>
      </c>
      <c r="H57" s="4"/>
      <c r="I57" s="5"/>
      <c r="J57" s="5"/>
      <c r="K57" s="5"/>
      <c r="L57" s="5"/>
      <c r="N57" s="4"/>
    </row>
    <row r="58" spans="1:14">
      <c r="F58" t="s">
        <v>29</v>
      </c>
      <c r="G58">
        <f>SUM(G49:G57)</f>
        <v>46</v>
      </c>
      <c r="H58" s="4"/>
      <c r="I58" s="5"/>
      <c r="J58" s="5"/>
      <c r="K58" s="5"/>
      <c r="L58" s="5"/>
      <c r="N58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Acer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Direstion St Germain du Teil</dc:creator>
  <cp:lastModifiedBy>Direstion St Germain du Teil</cp:lastModifiedBy>
  <dcterms:created xsi:type="dcterms:W3CDTF">2015-03-03T15:57:52Z</dcterms:created>
  <dcterms:modified xsi:type="dcterms:W3CDTF">2015-03-03T16:09:11Z</dcterms:modified>
</cp:coreProperties>
</file>