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codeName="{899C9086-67A9-5B14-2C2D-5A8001700F7D}"/>
  <workbookPr codeName="ThisWorkbook"/>
  <mc:AlternateContent xmlns:mc="http://schemas.openxmlformats.org/markup-compatibility/2006">
    <mc:Choice Requires="x15">
      <x15ac:absPath xmlns:x15ac="http://schemas.microsoft.com/office/spreadsheetml/2010/11/ac" url="C:\Users\veron\Desktop\CP\"/>
    </mc:Choice>
  </mc:AlternateContent>
  <xr:revisionPtr revIDLastSave="0" documentId="13_ncr:1_{627BF697-5D9B-4A83-A5A2-059F503077C8}" xr6:coauthVersionLast="47" xr6:coauthVersionMax="47" xr10:uidLastSave="{00000000-0000-0000-0000-000000000000}"/>
  <bookViews>
    <workbookView xWindow="2115" yWindow="2115" windowWidth="21600" windowHeight="11295" firstSheet="8" activeTab="12" xr2:uid="{CC197835-7912-4FC2-B182-8C501B0ECC7C}"/>
  </bookViews>
  <sheets>
    <sheet name="Fiche" sheetId="29" r:id="rId1"/>
    <sheet name="Calcul" sheetId="30" r:id="rId2"/>
    <sheet name="Bareme" sheetId="31" r:id="rId3"/>
    <sheet name="Système" sheetId="1" r:id="rId4"/>
    <sheet name="1_NOM_Fiche" sheetId="32" r:id="rId5"/>
    <sheet name="2_NOM_Calcul" sheetId="33" r:id="rId6"/>
    <sheet name="3_NOM_Bareme" sheetId="34" r:id="rId7"/>
    <sheet name="1_LouReeD_Fiche" sheetId="35" r:id="rId8"/>
    <sheet name="2_LouReeD_Calcul" sheetId="36" r:id="rId9"/>
    <sheet name="3_LouReeD_Bareme" sheetId="37" r:id="rId10"/>
    <sheet name="1_LRD_Fiche" sheetId="38" r:id="rId11"/>
    <sheet name="2_LRD_Calcul" sheetId="39" r:id="rId12"/>
    <sheet name="3_LRD_Bareme" sheetId="40" r:id="rId13"/>
  </sheets>
  <externalReferences>
    <externalReference r:id="rId14"/>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21" i="39" l="1"/>
  <c r="F22" i="39" s="1"/>
  <c r="E21" i="39"/>
  <c r="E22" i="39" s="1"/>
  <c r="D21" i="39"/>
  <c r="D22" i="39" s="1"/>
  <c r="C21" i="39"/>
  <c r="C22" i="39" s="1"/>
  <c r="B21" i="39"/>
  <c r="B22" i="39" s="1"/>
  <c r="B10" i="39"/>
  <c r="B26" i="39" s="1"/>
  <c r="F60" i="38"/>
  <c r="F58" i="38"/>
  <c r="E58" i="38"/>
  <c r="D58" i="38"/>
  <c r="C58" i="38"/>
  <c r="B58" i="38"/>
  <c r="F57" i="38"/>
  <c r="E57" i="38"/>
  <c r="D57" i="38"/>
  <c r="C57" i="38"/>
  <c r="B57" i="38"/>
  <c r="F56" i="38"/>
  <c r="E56" i="38"/>
  <c r="D56" i="38"/>
  <c r="C56" i="38"/>
  <c r="B56" i="38"/>
  <c r="F55" i="38"/>
  <c r="E55" i="38"/>
  <c r="D55" i="38"/>
  <c r="C55" i="38"/>
  <c r="B55" i="38"/>
  <c r="F54" i="38"/>
  <c r="E54" i="38"/>
  <c r="D54" i="38"/>
  <c r="C54" i="38"/>
  <c r="B54" i="38"/>
  <c r="F53" i="38"/>
  <c r="E53" i="38"/>
  <c r="D53" i="38"/>
  <c r="C53" i="38"/>
  <c r="B53" i="38"/>
  <c r="F49" i="38"/>
  <c r="F21" i="36"/>
  <c r="F22" i="36" s="1"/>
  <c r="E21" i="36"/>
  <c r="E22" i="36" s="1"/>
  <c r="D21" i="36"/>
  <c r="D22" i="36" s="1"/>
  <c r="C21" i="36"/>
  <c r="C22" i="36" s="1"/>
  <c r="B21" i="36"/>
  <c r="B22" i="36" s="1"/>
  <c r="B10" i="36"/>
  <c r="B26" i="36" s="1"/>
  <c r="F60" i="35"/>
  <c r="F58" i="35"/>
  <c r="E58" i="35"/>
  <c r="D58" i="35"/>
  <c r="C58" i="35"/>
  <c r="B58" i="35"/>
  <c r="F57" i="35"/>
  <c r="E57" i="35"/>
  <c r="D57" i="35"/>
  <c r="C57" i="35"/>
  <c r="B57" i="35"/>
  <c r="F56" i="35"/>
  <c r="E56" i="35"/>
  <c r="D56" i="35"/>
  <c r="C56" i="35"/>
  <c r="B56" i="35"/>
  <c r="F55" i="35"/>
  <c r="E55" i="35"/>
  <c r="D55" i="35"/>
  <c r="C55" i="35"/>
  <c r="B55" i="35"/>
  <c r="F54" i="35"/>
  <c r="E54" i="35"/>
  <c r="D54" i="35"/>
  <c r="C54" i="35"/>
  <c r="B54" i="35"/>
  <c r="F53" i="35"/>
  <c r="E53" i="35"/>
  <c r="D53" i="35"/>
  <c r="C53" i="35"/>
  <c r="B53" i="35"/>
  <c r="F49" i="35"/>
  <c r="F21" i="33"/>
  <c r="F22" i="33" s="1"/>
  <c r="E21" i="33"/>
  <c r="E22" i="33" s="1"/>
  <c r="D21" i="33"/>
  <c r="D22" i="33" s="1"/>
  <c r="C21" i="33"/>
  <c r="C22" i="33" s="1"/>
  <c r="B21" i="33"/>
  <c r="B22" i="33" s="1"/>
  <c r="B10" i="33"/>
  <c r="B26" i="33" s="1"/>
  <c r="F60" i="32"/>
  <c r="F58" i="32"/>
  <c r="E58" i="32"/>
  <c r="D58" i="32"/>
  <c r="C58" i="32"/>
  <c r="B58" i="32"/>
  <c r="F57" i="32"/>
  <c r="E57" i="32"/>
  <c r="D57" i="32"/>
  <c r="C57" i="32"/>
  <c r="B57" i="32"/>
  <c r="F56" i="32"/>
  <c r="E56" i="32"/>
  <c r="D56" i="32"/>
  <c r="C56" i="32"/>
  <c r="B56" i="32"/>
  <c r="F55" i="32"/>
  <c r="E55" i="32"/>
  <c r="D55" i="32"/>
  <c r="C55" i="32"/>
  <c r="B55" i="32"/>
  <c r="F54" i="32"/>
  <c r="E54" i="32"/>
  <c r="D54" i="32"/>
  <c r="C54" i="32"/>
  <c r="B54" i="32"/>
  <c r="F53" i="32"/>
  <c r="E53" i="32"/>
  <c r="D53" i="32"/>
  <c r="C53" i="32"/>
  <c r="B53" i="32"/>
  <c r="F49" i="32"/>
  <c r="F21" i="30"/>
  <c r="F22" i="30" s="1"/>
  <c r="E21" i="30"/>
  <c r="E22" i="30" s="1"/>
  <c r="D21" i="30"/>
  <c r="D22" i="30" s="1"/>
  <c r="C21" i="30"/>
  <c r="C22" i="30" s="1"/>
  <c r="B21" i="30"/>
  <c r="B22" i="30" s="1"/>
  <c r="B10" i="30"/>
  <c r="B26" i="30" s="1"/>
  <c r="F60" i="29"/>
  <c r="F58" i="29"/>
  <c r="E58" i="29"/>
  <c r="D58" i="29"/>
  <c r="C58" i="29"/>
  <c r="B58" i="29"/>
  <c r="F57" i="29"/>
  <c r="E57" i="29"/>
  <c r="D57" i="29"/>
  <c r="C57" i="29"/>
  <c r="B57" i="29"/>
  <c r="F56" i="29"/>
  <c r="E56" i="29"/>
  <c r="D56" i="29"/>
  <c r="C56" i="29"/>
  <c r="B56" i="29"/>
  <c r="F55" i="29"/>
  <c r="E55" i="29"/>
  <c r="D55" i="29"/>
  <c r="C55" i="29"/>
  <c r="B55" i="29"/>
  <c r="F54" i="29"/>
  <c r="E54" i="29"/>
  <c r="D54" i="29"/>
  <c r="C54" i="29"/>
  <c r="B54" i="29"/>
  <c r="F53" i="29"/>
  <c r="E53" i="29"/>
  <c r="D53" i="29"/>
  <c r="C53" i="29"/>
  <c r="B53" i="29"/>
  <c r="F49" i="29"/>
</calcChain>
</file>

<file path=xl/sharedStrings.xml><?xml version="1.0" encoding="utf-8"?>
<sst xmlns="http://schemas.openxmlformats.org/spreadsheetml/2006/main" count="393" uniqueCount="85">
  <si>
    <t>LouReeD</t>
  </si>
  <si>
    <t>LRD</t>
  </si>
  <si>
    <t>GUIRAUD</t>
  </si>
  <si>
    <t>FICHE DE NOTATION</t>
  </si>
  <si>
    <t>Corps d’encadrement et d’application</t>
  </si>
  <si>
    <r>
      <t>Grade</t>
    </r>
    <r>
      <rPr>
        <sz val="11"/>
        <color theme="1"/>
        <rFont val="Aptos Narrow"/>
        <family val="2"/>
        <scheme val="minor"/>
      </rPr>
      <t> </t>
    </r>
    <r>
      <rPr>
        <sz val="11"/>
        <color theme="1"/>
        <rFont val="Marianne"/>
        <family val="3"/>
      </rPr>
      <t>:</t>
    </r>
  </si>
  <si>
    <r>
      <t>NOM</t>
    </r>
    <r>
      <rPr>
        <sz val="10"/>
        <color theme="1"/>
        <rFont val="Aptos Narrow"/>
        <family val="2"/>
        <scheme val="minor"/>
      </rPr>
      <t> </t>
    </r>
    <r>
      <rPr>
        <sz val="10"/>
        <color theme="1"/>
        <rFont val="Marianne"/>
        <family val="3"/>
      </rPr>
      <t>:</t>
    </r>
  </si>
  <si>
    <r>
      <t>Affectation</t>
    </r>
    <r>
      <rPr>
        <sz val="10"/>
        <color theme="1"/>
        <rFont val="Aptos Narrow"/>
        <family val="2"/>
        <scheme val="minor"/>
      </rPr>
      <t> </t>
    </r>
    <r>
      <rPr>
        <sz val="10"/>
        <color theme="1"/>
        <rFont val="Marianne"/>
        <family val="3"/>
      </rPr>
      <t>:</t>
    </r>
  </si>
  <si>
    <r>
      <t>NOM MARITAL</t>
    </r>
    <r>
      <rPr>
        <sz val="10"/>
        <color theme="1"/>
        <rFont val="Aptos Narrow"/>
        <family val="2"/>
        <scheme val="minor"/>
      </rPr>
      <t> </t>
    </r>
    <r>
      <rPr>
        <sz val="10"/>
        <color theme="1"/>
        <rFont val="Marianne"/>
        <family val="3"/>
      </rPr>
      <t>:</t>
    </r>
  </si>
  <si>
    <r>
      <t>Grade au 31/12/2024</t>
    </r>
    <r>
      <rPr>
        <sz val="10"/>
        <rFont val="Aptos Narrow"/>
        <family val="2"/>
        <scheme val="minor"/>
      </rPr>
      <t> </t>
    </r>
    <r>
      <rPr>
        <sz val="10"/>
        <rFont val="Marianne"/>
        <family val="3"/>
      </rPr>
      <t>:</t>
    </r>
  </si>
  <si>
    <r>
      <t>Prénoms</t>
    </r>
    <r>
      <rPr>
        <sz val="10"/>
        <color theme="1"/>
        <rFont val="Aptos Narrow"/>
        <family val="2"/>
        <scheme val="minor"/>
      </rPr>
      <t> </t>
    </r>
    <r>
      <rPr>
        <sz val="10"/>
        <color theme="1"/>
        <rFont val="Marianne"/>
        <family val="3"/>
      </rPr>
      <t>:</t>
    </r>
  </si>
  <si>
    <r>
      <t>Echelon au 31/12/2024</t>
    </r>
    <r>
      <rPr>
        <sz val="10"/>
        <rFont val="Aptos Narrow"/>
        <family val="2"/>
        <scheme val="minor"/>
      </rPr>
      <t> </t>
    </r>
    <r>
      <rPr>
        <sz val="10"/>
        <rFont val="Marianne"/>
        <family val="3"/>
      </rPr>
      <t>:</t>
    </r>
  </si>
  <si>
    <r>
      <t>Né(e) le</t>
    </r>
    <r>
      <rPr>
        <sz val="10"/>
        <color theme="1"/>
        <rFont val="Aptos Narrow"/>
        <family val="2"/>
        <scheme val="minor"/>
      </rPr>
      <t> </t>
    </r>
    <r>
      <rPr>
        <sz val="10"/>
        <color theme="1"/>
        <rFont val="Marianne"/>
        <family val="3"/>
      </rPr>
      <t>:</t>
    </r>
  </si>
  <si>
    <r>
      <t>Date d’élévation</t>
    </r>
    <r>
      <rPr>
        <sz val="10"/>
        <color theme="1"/>
        <rFont val="Aptos Narrow"/>
        <family val="2"/>
        <scheme val="minor"/>
      </rPr>
      <t> </t>
    </r>
    <r>
      <rPr>
        <sz val="10"/>
        <color theme="1"/>
        <rFont val="Marianne"/>
        <family val="3"/>
      </rPr>
      <t>:</t>
    </r>
  </si>
  <si>
    <r>
      <t>à</t>
    </r>
    <r>
      <rPr>
        <sz val="10"/>
        <color theme="1"/>
        <rFont val="Aptos Narrow"/>
        <family val="2"/>
        <scheme val="minor"/>
      </rPr>
      <t> </t>
    </r>
    <r>
      <rPr>
        <sz val="10"/>
        <color theme="1"/>
        <rFont val="Marianne"/>
        <family val="3"/>
      </rPr>
      <t>:</t>
    </r>
  </si>
  <si>
    <t>NOTE CHIFFREE</t>
  </si>
  <si>
    <r>
      <t>Critères</t>
    </r>
    <r>
      <rPr>
        <b/>
        <u/>
        <sz val="10"/>
        <color theme="1"/>
        <rFont val="Aptos Narrow"/>
        <family val="2"/>
        <scheme val="minor"/>
      </rPr>
      <t> </t>
    </r>
    <r>
      <rPr>
        <b/>
        <u/>
        <sz val="10"/>
        <color theme="1"/>
        <rFont val="Marianne"/>
        <family val="3"/>
      </rPr>
      <t>:</t>
    </r>
  </si>
  <si>
    <t>Critères communs</t>
  </si>
  <si>
    <t>Critères</t>
  </si>
  <si>
    <t>1. Connaissances professionnelles et volonté de perfectionnement</t>
  </si>
  <si>
    <t>1. Connaissances professionnelles, sens de l’organisation et du commandement</t>
  </si>
  <si>
    <t>2. Qualité des relations professionnelles</t>
  </si>
  <si>
    <t>2. Qualité des relations professionnelles internes et externes</t>
  </si>
  <si>
    <t>3. Disponibilité au service, capacité d’adaptation et d’initiative</t>
  </si>
  <si>
    <t>3. Esprit d’initiative et capacité de réagir à l’imprévu</t>
  </si>
  <si>
    <t>4. Qualité de la tenue et de l’expression</t>
  </si>
  <si>
    <t>4. Disponibilité au service et volonté de perfectionnement</t>
  </si>
  <si>
    <t>Critères spécifiques</t>
  </si>
  <si>
    <t>5. Ascendant sur la population pénale et capacité à gérer les conflits</t>
  </si>
  <si>
    <t>Surveillants spécialisés :</t>
  </si>
  <si>
    <t>5. Ascendant sur la population pénale et efficacité des techniques utilisées</t>
  </si>
  <si>
    <t>Surveillants non spécialisés :</t>
  </si>
  <si>
    <t>5 - Ascendant sur la population pénale</t>
  </si>
  <si>
    <r>
      <t>Echelon</t>
    </r>
    <r>
      <rPr>
        <sz val="10"/>
        <color theme="1"/>
        <rFont val="Aptos Narrow"/>
        <family val="2"/>
        <scheme val="minor"/>
      </rPr>
      <t> </t>
    </r>
    <r>
      <rPr>
        <sz val="10"/>
        <color theme="1"/>
        <rFont val="Marianne"/>
        <family val="3"/>
      </rPr>
      <t xml:space="preserve">: </t>
    </r>
  </si>
  <si>
    <r>
      <t>Note de base</t>
    </r>
    <r>
      <rPr>
        <sz val="10"/>
        <color theme="1"/>
        <rFont val="Aptos Narrow"/>
        <family val="2"/>
        <scheme val="minor"/>
      </rPr>
      <t> </t>
    </r>
    <r>
      <rPr>
        <sz val="10"/>
        <color theme="1"/>
        <rFont val="Marianne"/>
        <family val="3"/>
      </rPr>
      <t>:</t>
    </r>
  </si>
  <si>
    <t>Très bien</t>
  </si>
  <si>
    <t>Bien</t>
  </si>
  <si>
    <t>Moyen</t>
  </si>
  <si>
    <t>Insuffisant</t>
  </si>
  <si>
    <t>Très insuffisant</t>
  </si>
  <si>
    <t>Report</t>
  </si>
  <si>
    <t>coefficients</t>
  </si>
  <si>
    <t>critère n° 1</t>
  </si>
  <si>
    <t>critère n° 2</t>
  </si>
  <si>
    <t>critère n° 3</t>
  </si>
  <si>
    <t>critère n° 4</t>
  </si>
  <si>
    <t>critère n° 5</t>
  </si>
  <si>
    <t>Somme colonnes</t>
  </si>
  <si>
    <r>
      <t>Note définitive</t>
    </r>
    <r>
      <rPr>
        <b/>
        <sz val="10"/>
        <color theme="1"/>
        <rFont val="Aptos Narrow"/>
        <family val="2"/>
        <scheme val="minor"/>
      </rPr>
      <t> </t>
    </r>
    <r>
      <rPr>
        <b/>
        <sz val="10"/>
        <color theme="1"/>
        <rFont val="Marianne"/>
        <family val="3"/>
      </rPr>
      <t xml:space="preserve">: </t>
    </r>
  </si>
  <si>
    <t>APPRECIATIONS GENERALES</t>
  </si>
  <si>
    <r>
      <t>APPRECIATIONS GENERALES DU CHEF DE SERVICE NOTATEUR</t>
    </r>
    <r>
      <rPr>
        <b/>
        <sz val="10"/>
        <color theme="1"/>
        <rFont val="Aptos Narrow"/>
        <family val="2"/>
        <scheme val="minor"/>
      </rPr>
      <t> </t>
    </r>
    <r>
      <rPr>
        <b/>
        <sz val="10"/>
        <color theme="1"/>
        <rFont val="Marianne"/>
        <family val="3"/>
      </rPr>
      <t>:</t>
    </r>
  </si>
  <si>
    <t>A</t>
  </si>
  <si>
    <t>Le</t>
  </si>
  <si>
    <t>ENTRETIEN D’EVALUATION</t>
  </si>
  <si>
    <r>
      <t>L’entretien d’évaluation a eu lieu le</t>
    </r>
    <r>
      <rPr>
        <sz val="10"/>
        <color theme="1"/>
        <rFont val="Aptos Narrow"/>
        <family val="2"/>
        <scheme val="minor"/>
      </rPr>
      <t> </t>
    </r>
    <r>
      <rPr>
        <sz val="10"/>
        <color theme="1"/>
        <rFont val="Marianne"/>
        <family val="3"/>
      </rPr>
      <t>:</t>
    </r>
  </si>
  <si>
    <t xml:space="preserve">Nom et signature du </t>
  </si>
  <si>
    <t>L’agent noté,</t>
  </si>
  <si>
    <t>NOTIFICATION</t>
  </si>
  <si>
    <t>Vœux exprimés par l’intéressé(e)</t>
  </si>
  <si>
    <t xml:space="preserve">Je soussigné(e), reconnais avoir pris connaissance de ma note annuelle </t>
  </si>
  <si>
    <t>, le</t>
  </si>
  <si>
    <r>
      <t xml:space="preserve"> Recours</t>
    </r>
    <r>
      <rPr>
        <sz val="10"/>
        <color theme="1"/>
        <rFont val="Aptos Narrow"/>
        <family val="2"/>
        <scheme val="minor"/>
      </rPr>
      <t> </t>
    </r>
    <r>
      <rPr>
        <sz val="10"/>
        <color theme="1"/>
        <rFont val="Marianne"/>
        <family val="3"/>
      </rPr>
      <t>: l’intéressé(e), s’il (si elle) le juge opportun, a la faculté d’exercer</t>
    </r>
    <r>
      <rPr>
        <sz val="10"/>
        <color theme="1"/>
        <rFont val="Aptos Narrow"/>
        <family val="2"/>
        <scheme val="minor"/>
      </rPr>
      <t> </t>
    </r>
    <r>
      <rPr>
        <sz val="10"/>
        <color theme="1"/>
        <rFont val="Marianne"/>
        <family val="3"/>
      </rPr>
      <t>:</t>
    </r>
  </si>
  <si>
    <r>
      <t>·</t>
    </r>
    <r>
      <rPr>
        <sz val="7"/>
        <color theme="1"/>
        <rFont val="Times New Roman"/>
        <family val="1"/>
      </rPr>
      <t> </t>
    </r>
    <r>
      <rPr>
        <sz val="10"/>
        <color theme="1"/>
        <rFont val="Marianne"/>
        <family val="3"/>
      </rPr>
      <t xml:space="preserve">Soit un recours hiérarchique devant l’autorité administrative compétente dans un délai de deux mois, </t>
    </r>
  </si>
  <si>
    <r>
      <t>·</t>
    </r>
    <r>
      <rPr>
        <sz val="7"/>
        <color theme="1"/>
        <rFont val="Times New Roman"/>
        <family val="1"/>
      </rPr>
      <t> </t>
    </r>
    <r>
      <rPr>
        <sz val="10"/>
        <color theme="1"/>
        <rFont val="Marianne"/>
        <family val="3"/>
      </rPr>
      <t>Soit un recours contentieux devant le juge administratif dans un délai de deux mois suivant la notification de la présente fiche de notation ou le rejet par l’administration d’un recours administratif préalable. L’introduction d’un recours hiérarchique suspend le délai de recours contentieux.</t>
    </r>
  </si>
  <si>
    <t xml:space="preserve">OBSERVATIONS EVENTUELLES </t>
  </si>
  <si>
    <t>A COMPLETER AUTOMATIQUEMENT</t>
  </si>
  <si>
    <t>Calcul automatisé - Note corps d'encadrement et d'application</t>
  </si>
  <si>
    <t>Champs renseignés autoimatiquement</t>
  </si>
  <si>
    <r>
      <t>1/ Sélectionner le grade et l'échelon</t>
    </r>
    <r>
      <rPr>
        <b/>
        <u/>
        <sz val="10"/>
        <color theme="1"/>
        <rFont val="Aptos Narrow"/>
        <family val="2"/>
        <scheme val="minor"/>
      </rPr>
      <t xml:space="preserve"> via la liste déroulante</t>
    </r>
  </si>
  <si>
    <t>GRADE_ECHELON</t>
  </si>
  <si>
    <r>
      <t xml:space="preserve">2/ La note moyenne est déduite </t>
    </r>
    <r>
      <rPr>
        <b/>
        <u/>
        <sz val="10"/>
        <color theme="1"/>
        <rFont val="Aptos Narrow"/>
        <family val="2"/>
        <scheme val="minor"/>
      </rPr>
      <t>de manière automatique</t>
    </r>
    <r>
      <rPr>
        <b/>
        <sz val="10"/>
        <color theme="1"/>
        <rFont val="Aptos Narrow"/>
        <family val="2"/>
        <scheme val="minor"/>
      </rPr>
      <t xml:space="preserve"> à partir du grade_échelon</t>
    </r>
  </si>
  <si>
    <r>
      <t>Note de base</t>
    </r>
    <r>
      <rPr>
        <b/>
        <sz val="10"/>
        <color theme="1"/>
        <rFont val="Aptos Narrow"/>
        <family val="2"/>
        <scheme val="minor"/>
      </rPr>
      <t> </t>
    </r>
    <r>
      <rPr>
        <b/>
        <sz val="10"/>
        <color theme="1"/>
        <rFont val="Marianne"/>
        <family val="3"/>
      </rPr>
      <t>:</t>
    </r>
  </si>
  <si>
    <r>
      <t>3/ Insérer les croix via la liste déroulante [</t>
    </r>
    <r>
      <rPr>
        <b/>
        <u/>
        <sz val="10"/>
        <color theme="1"/>
        <rFont val="Aptos Narrow"/>
        <family val="2"/>
        <scheme val="minor"/>
      </rPr>
      <t>la somme est déduite de manière automatique</t>
    </r>
    <r>
      <rPr>
        <b/>
        <sz val="10"/>
        <color theme="1"/>
        <rFont val="Aptos Narrow"/>
        <family val="2"/>
        <scheme val="minor"/>
      </rPr>
      <t>]</t>
    </r>
  </si>
  <si>
    <t>Nb "x"</t>
  </si>
  <si>
    <r>
      <t xml:space="preserve">4/ La note définitive est déduite </t>
    </r>
    <r>
      <rPr>
        <b/>
        <u/>
        <sz val="10"/>
        <color theme="1"/>
        <rFont val="Aptos Narrow"/>
        <family val="2"/>
        <scheme val="minor"/>
      </rPr>
      <t>de manière automatique</t>
    </r>
    <r>
      <rPr>
        <b/>
        <sz val="10"/>
        <color theme="1"/>
        <rFont val="Aptos Narrow"/>
        <family val="2"/>
        <scheme val="minor"/>
      </rPr>
      <t xml:space="preserve"> à partir de la note de base et du tableau</t>
    </r>
  </si>
  <si>
    <r>
      <t>Note définitive</t>
    </r>
    <r>
      <rPr>
        <sz val="10"/>
        <color theme="1"/>
        <rFont val="Aptos Narrow"/>
        <family val="2"/>
        <scheme val="minor"/>
      </rPr>
      <t> </t>
    </r>
    <r>
      <rPr>
        <sz val="10"/>
        <color theme="1"/>
        <rFont val="Marianne"/>
        <family val="3"/>
      </rPr>
      <t>:</t>
    </r>
  </si>
  <si>
    <t xml:space="preserve">Barême de notation </t>
  </si>
  <si>
    <t xml:space="preserve"> barème </t>
  </si>
  <si>
    <t>NOM</t>
  </si>
  <si>
    <t xml:space="preserve">PRENOM </t>
  </si>
  <si>
    <t>Né(é)le</t>
  </si>
  <si>
    <t>Loulou</t>
  </si>
  <si>
    <t>Riri</t>
  </si>
  <si>
    <t>Fifi</t>
  </si>
  <si>
    <t>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</si>
</sst>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7">
    <font>
      <sz val="11"/>
      <color theme="1"/>
      <name val="Aptos Narrow"/>
      <family val="2"/>
      <scheme val="minor"/>
    </font>
    <font>
      <sz val="11"/>
      <color rgb="FFFF0000"/>
      <name val="Aptos Narrow"/>
      <family val="2"/>
      <scheme val="minor"/>
    </font>
    <font>
      <b/>
      <sz val="12"/>
      <color theme="1"/>
      <name val="Marianne"/>
      <family val="3"/>
    </font>
    <font>
      <sz val="10"/>
      <color theme="1"/>
      <name val="Marianne"/>
      <family val="3"/>
    </font>
    <font>
      <b/>
      <sz val="11"/>
      <color theme="1"/>
      <name val="Marianne"/>
      <family val="3"/>
    </font>
    <font>
      <b/>
      <u/>
      <sz val="11"/>
      <color theme="1"/>
      <name val="Marianne"/>
      <family val="3"/>
    </font>
    <font>
      <sz val="11"/>
      <color theme="1"/>
      <name val="Marianne"/>
      <family val="3"/>
    </font>
    <font>
      <sz val="10"/>
      <color theme="1"/>
      <name val="Aptos Narrow"/>
      <family val="2"/>
      <scheme val="minor"/>
    </font>
    <font>
      <sz val="10"/>
      <name val="Marianne"/>
      <family val="3"/>
    </font>
    <font>
      <sz val="10"/>
      <name val="Aptos Narrow"/>
      <family val="2"/>
      <scheme val="minor"/>
    </font>
    <font>
      <sz val="9"/>
      <color theme="1"/>
      <name val="Aptos Narrow"/>
      <family val="2"/>
      <scheme val="minor"/>
    </font>
    <font>
      <b/>
      <u/>
      <sz val="10"/>
      <color theme="1"/>
      <name val="Marianne"/>
      <family val="3"/>
    </font>
    <font>
      <b/>
      <u/>
      <sz val="10"/>
      <color theme="1"/>
      <name val="Aptos Narrow"/>
      <family val="2"/>
      <scheme val="minor"/>
    </font>
    <font>
      <b/>
      <u/>
      <sz val="10"/>
      <name val="Marianne"/>
      <family val="3"/>
    </font>
    <font>
      <b/>
      <sz val="10"/>
      <color theme="1"/>
      <name val="Marianne"/>
      <family val="3"/>
    </font>
    <font>
      <sz val="8"/>
      <color theme="1"/>
      <name val="Aptos Narrow"/>
      <family val="2"/>
      <scheme val="minor"/>
    </font>
    <font>
      <i/>
      <sz val="8"/>
      <color theme="1"/>
      <name val="Aptos Narrow"/>
      <family val="2"/>
      <scheme val="minor"/>
    </font>
    <font>
      <sz val="9"/>
      <color theme="1"/>
      <name val="Marianne"/>
      <family val="3"/>
    </font>
    <font>
      <b/>
      <sz val="9"/>
      <color theme="1"/>
      <name val="Marianne"/>
      <family val="3"/>
    </font>
    <font>
      <b/>
      <sz val="9"/>
      <color theme="1"/>
      <name val="Aptos Narrow"/>
      <family val="2"/>
      <scheme val="minor"/>
    </font>
    <font>
      <b/>
      <sz val="10"/>
      <color theme="1"/>
      <name val="Aptos Narrow"/>
      <family val="2"/>
      <scheme val="minor"/>
    </font>
    <font>
      <sz val="10"/>
      <color theme="1"/>
      <name val="Symbol"/>
      <family val="1"/>
      <charset val="2"/>
    </font>
    <font>
      <sz val="7"/>
      <color theme="1"/>
      <name val="Times New Roman"/>
      <family val="1"/>
    </font>
    <font>
      <b/>
      <sz val="12"/>
      <color theme="1"/>
      <name val="Aptos Narrow"/>
      <family val="2"/>
      <scheme val="minor"/>
    </font>
    <font>
      <b/>
      <i/>
      <sz val="10"/>
      <color theme="1"/>
      <name val="Aptos Narrow"/>
      <family val="2"/>
      <scheme val="minor"/>
    </font>
    <font>
      <u/>
      <sz val="10"/>
      <color theme="1"/>
      <name val="Aptos Narrow"/>
      <family val="2"/>
      <scheme val="minor"/>
    </font>
    <font>
      <b/>
      <sz val="10"/>
      <color theme="0"/>
      <name val="Aptos Narrow"/>
      <family val="2"/>
      <scheme val="minor"/>
    </font>
  </fonts>
  <fills count="5">
    <fill>
      <patternFill patternType="none"/>
    </fill>
    <fill>
      <patternFill patternType="gray125"/>
    </fill>
    <fill>
      <patternFill patternType="gray125">
        <fgColor rgb="FF000000"/>
        <bgColor rgb="FFDFDFDF"/>
      </patternFill>
    </fill>
    <fill>
      <patternFill patternType="solid">
        <fgColor theme="7" tint="0.39994506668294322"/>
        <bgColor indexed="64"/>
      </patternFill>
    </fill>
    <fill>
      <patternFill patternType="solid">
        <fgColor theme="3" tint="0.39994506668294322"/>
        <bgColor indexed="64"/>
      </patternFill>
    </fill>
  </fills>
  <borders count="13">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91">
    <xf numFmtId="0" fontId="0" fillId="0" borderId="0" xfId="0"/>
    <xf numFmtId="0" fontId="0" fillId="0" borderId="0" xfId="0" applyAlignment="1">
      <alignment vertical="center"/>
    </xf>
    <xf numFmtId="0" fontId="2" fillId="0" borderId="0" xfId="0" applyFont="1" applyAlignment="1">
      <alignment horizontal="right" vertical="center"/>
    </xf>
    <xf numFmtId="0" fontId="3" fillId="0" borderId="0" xfId="0" applyFont="1" applyAlignment="1">
      <alignment vertical="center"/>
    </xf>
    <xf numFmtId="0" fontId="4" fillId="0" borderId="0" xfId="0" applyFont="1" applyAlignment="1">
      <alignment horizontal="center" vertical="center"/>
    </xf>
    <xf numFmtId="0" fontId="5" fillId="0" borderId="0" xfId="0" applyFont="1" applyAlignment="1">
      <alignment horizontal="centerContinuous" vertical="center"/>
    </xf>
    <xf numFmtId="0" fontId="0" fillId="0" borderId="0" xfId="0" applyAlignment="1">
      <alignment horizontal="centerContinuous" vertical="center"/>
    </xf>
    <xf numFmtId="0" fontId="6" fillId="0" borderId="0" xfId="0" applyFont="1" applyAlignment="1">
      <alignment vertical="center"/>
    </xf>
    <xf numFmtId="0" fontId="3" fillId="0" borderId="4" xfId="0" applyFont="1" applyBorder="1" applyAlignment="1">
      <alignment vertical="center"/>
    </xf>
    <xf numFmtId="0" fontId="0" fillId="0" borderId="5" xfId="0" applyBorder="1" applyAlignment="1">
      <alignment vertical="center"/>
    </xf>
    <xf numFmtId="0" fontId="3" fillId="0" borderId="5" xfId="0" applyFont="1" applyBorder="1" applyAlignment="1">
      <alignment vertical="center"/>
    </xf>
    <xf numFmtId="0" fontId="0" fillId="0" borderId="6" xfId="0" applyBorder="1" applyAlignment="1">
      <alignment vertical="center"/>
    </xf>
    <xf numFmtId="0" fontId="3" fillId="0" borderId="7" xfId="0" applyFont="1" applyBorder="1" applyAlignment="1">
      <alignment vertical="center"/>
    </xf>
    <xf numFmtId="0" fontId="0" fillId="0" borderId="8" xfId="0" applyBorder="1" applyAlignment="1">
      <alignment vertical="center"/>
    </xf>
    <xf numFmtId="0" fontId="8" fillId="0" borderId="0" xfId="0" applyFont="1" applyAlignment="1">
      <alignment vertical="center"/>
    </xf>
    <xf numFmtId="0" fontId="3" fillId="0" borderId="9" xfId="0" applyFont="1" applyBorder="1" applyAlignment="1">
      <alignment vertical="center"/>
    </xf>
    <xf numFmtId="0" fontId="0" fillId="0" borderId="10" xfId="0" applyBorder="1" applyAlignment="1">
      <alignment vertical="center"/>
    </xf>
    <xf numFmtId="0" fontId="0" fillId="0" borderId="11" xfId="0" applyBorder="1" applyAlignment="1">
      <alignment vertical="center"/>
    </xf>
    <xf numFmtId="0" fontId="11" fillId="0" borderId="0" xfId="0" applyFont="1" applyAlignment="1">
      <alignment vertical="center"/>
    </xf>
    <xf numFmtId="0" fontId="11" fillId="0" borderId="4" xfId="0" applyFont="1" applyBorder="1" applyAlignment="1">
      <alignment vertical="center"/>
    </xf>
    <xf numFmtId="0" fontId="0" fillId="0" borderId="4" xfId="0" applyBorder="1" applyAlignment="1">
      <alignment vertical="center"/>
    </xf>
    <xf numFmtId="0" fontId="13" fillId="0" borderId="7" xfId="0" applyFont="1" applyBorder="1" applyAlignment="1">
      <alignment horizontal="centerContinuous" vertical="center"/>
    </xf>
    <xf numFmtId="0" fontId="0" fillId="0" borderId="8" xfId="0" applyBorder="1" applyAlignment="1">
      <alignment horizontal="centerContinuous" vertical="center"/>
    </xf>
    <xf numFmtId="0" fontId="11" fillId="0" borderId="7" xfId="0" applyFont="1" applyBorder="1" applyAlignment="1">
      <alignment horizontal="centerContinuous" vertical="center" wrapText="1"/>
    </xf>
    <xf numFmtId="0" fontId="0" fillId="0" borderId="0" xfId="0" applyAlignment="1">
      <alignment horizontal="centerContinuous" vertical="center" wrapText="1"/>
    </xf>
    <xf numFmtId="0" fontId="0" fillId="0" borderId="8" xfId="0" applyBorder="1" applyAlignment="1">
      <alignment horizontal="centerContinuous" vertical="center" wrapText="1"/>
    </xf>
    <xf numFmtId="0" fontId="0" fillId="0" borderId="7" xfId="0" applyBorder="1" applyAlignment="1">
      <alignment vertical="center"/>
    </xf>
    <xf numFmtId="0" fontId="14" fillId="0" borderId="7" xfId="0" applyFont="1" applyBorder="1" applyAlignment="1">
      <alignment vertical="center"/>
    </xf>
    <xf numFmtId="0" fontId="11" fillId="0" borderId="7" xfId="0" applyFont="1" applyBorder="1" applyAlignment="1">
      <alignment vertical="center"/>
    </xf>
    <xf numFmtId="0" fontId="15" fillId="0" borderId="7" xfId="0" applyFont="1" applyBorder="1" applyAlignment="1">
      <alignment horizontal="left" vertical="center"/>
    </xf>
    <xf numFmtId="0" fontId="16" fillId="0" borderId="7" xfId="0" applyFont="1" applyBorder="1" applyAlignment="1">
      <alignment horizontal="left" vertical="center"/>
    </xf>
    <xf numFmtId="0" fontId="15" fillId="0" borderId="7" xfId="0" applyFont="1" applyBorder="1" applyAlignment="1">
      <alignment vertical="center"/>
    </xf>
    <xf numFmtId="0" fontId="11" fillId="0" borderId="9" xfId="0" applyFont="1" applyBorder="1" applyAlignment="1">
      <alignment vertical="center"/>
    </xf>
    <xf numFmtId="0" fontId="0" fillId="0" borderId="9" xfId="0" applyBorder="1" applyAlignment="1">
      <alignment vertical="center"/>
    </xf>
    <xf numFmtId="0" fontId="10" fillId="0" borderId="12" xfId="0" applyFont="1" applyBorder="1" applyAlignment="1">
      <alignment horizontal="center" vertical="center"/>
    </xf>
    <xf numFmtId="0" fontId="17" fillId="0" borderId="12" xfId="0" applyFont="1" applyBorder="1" applyAlignment="1">
      <alignment horizontal="center" vertical="center"/>
    </xf>
    <xf numFmtId="9" fontId="18" fillId="0" borderId="12" xfId="0" applyNumberFormat="1" applyFont="1" applyBorder="1" applyAlignment="1">
      <alignment horizontal="center" vertical="center"/>
    </xf>
    <xf numFmtId="0" fontId="10" fillId="2" borderId="12" xfId="0" applyFont="1" applyFill="1" applyBorder="1" applyAlignment="1">
      <alignment vertical="center"/>
    </xf>
    <xf numFmtId="0" fontId="19" fillId="0" borderId="12" xfId="0" applyFont="1" applyBorder="1" applyAlignment="1">
      <alignment horizontal="center" vertical="center"/>
    </xf>
    <xf numFmtId="0" fontId="10" fillId="0" borderId="12" xfId="0" applyFont="1" applyBorder="1" applyAlignment="1">
      <alignment vertical="center"/>
    </xf>
    <xf numFmtId="9" fontId="10" fillId="0" borderId="12" xfId="0" applyNumberFormat="1" applyFont="1" applyBorder="1" applyAlignment="1">
      <alignment horizontal="center" vertical="center"/>
    </xf>
    <xf numFmtId="0" fontId="7" fillId="0" borderId="12" xfId="0" applyFont="1" applyBorder="1" applyAlignment="1">
      <alignment vertical="center"/>
    </xf>
    <xf numFmtId="4" fontId="0" fillId="0" borderId="0" xfId="0" applyNumberFormat="1" applyAlignment="1">
      <alignment vertical="center"/>
    </xf>
    <xf numFmtId="0" fontId="14" fillId="0" borderId="0" xfId="0" applyFont="1" applyAlignment="1">
      <alignment vertical="center"/>
    </xf>
    <xf numFmtId="0" fontId="14" fillId="0" borderId="4" xfId="0" applyFont="1" applyBorder="1" applyAlignment="1">
      <alignment vertical="center"/>
    </xf>
    <xf numFmtId="0" fontId="3" fillId="0" borderId="8" xfId="0" applyFont="1" applyBorder="1" applyAlignment="1">
      <alignment vertical="center"/>
    </xf>
    <xf numFmtId="0" fontId="3" fillId="0" borderId="10" xfId="0" applyFont="1" applyBorder="1" applyAlignment="1">
      <alignment vertical="center"/>
    </xf>
    <xf numFmtId="0" fontId="1" fillId="0" borderId="5" xfId="0" applyFont="1" applyBorder="1" applyAlignment="1">
      <alignment vertical="center"/>
    </xf>
    <xf numFmtId="0" fontId="7" fillId="0" borderId="0" xfId="0" applyFont="1" applyAlignment="1">
      <alignment vertical="center"/>
    </xf>
    <xf numFmtId="0" fontId="23" fillId="0" borderId="0" xfId="0" applyFont="1" applyAlignment="1">
      <alignment vertical="center"/>
    </xf>
    <xf numFmtId="0" fontId="7" fillId="3" borderId="0" xfId="0" applyFont="1" applyFill="1" applyAlignment="1">
      <alignment vertical="center"/>
    </xf>
    <xf numFmtId="0" fontId="24" fillId="0" borderId="0" xfId="0" applyFont="1" applyAlignment="1">
      <alignment vertical="center"/>
    </xf>
    <xf numFmtId="0" fontId="20" fillId="0" borderId="0" xfId="0" applyFont="1" applyAlignment="1">
      <alignment vertical="center"/>
    </xf>
    <xf numFmtId="0" fontId="25" fillId="0" borderId="0" xfId="0" applyFont="1" applyAlignment="1">
      <alignment vertical="center"/>
    </xf>
    <xf numFmtId="0" fontId="20" fillId="0" borderId="12" xfId="0" applyFont="1" applyBorder="1" applyAlignment="1">
      <alignment vertical="center"/>
    </xf>
    <xf numFmtId="0" fontId="14" fillId="0" borderId="12" xfId="0" applyFont="1" applyBorder="1" applyAlignment="1">
      <alignment vertical="center"/>
    </xf>
    <xf numFmtId="0" fontId="20" fillId="3" borderId="12" xfId="0" applyFont="1" applyFill="1" applyBorder="1" applyAlignment="1">
      <alignment horizontal="center" vertical="center"/>
    </xf>
    <xf numFmtId="0" fontId="7" fillId="0" borderId="12" xfId="0" applyFont="1" applyBorder="1" applyAlignment="1">
      <alignment horizontal="center" vertical="center"/>
    </xf>
    <xf numFmtId="0" fontId="3" fillId="0" borderId="12" xfId="0" applyFont="1" applyBorder="1" applyAlignment="1">
      <alignment horizontal="center" vertical="center"/>
    </xf>
    <xf numFmtId="9" fontId="14" fillId="0" borderId="12" xfId="0" applyNumberFormat="1" applyFont="1" applyBorder="1" applyAlignment="1">
      <alignment horizontal="center" vertical="center"/>
    </xf>
    <xf numFmtId="0" fontId="7" fillId="2" borderId="12" xfId="0" applyFont="1" applyFill="1" applyBorder="1" applyAlignment="1">
      <alignment vertical="center"/>
    </xf>
    <xf numFmtId="0" fontId="20" fillId="0" borderId="12" xfId="0" applyFont="1" applyBorder="1" applyAlignment="1">
      <alignment horizontal="center" vertical="center"/>
    </xf>
    <xf numFmtId="0" fontId="7" fillId="3" borderId="12" xfId="0" applyFont="1" applyFill="1" applyBorder="1" applyAlignment="1">
      <alignment vertical="center"/>
    </xf>
    <xf numFmtId="1" fontId="7" fillId="3" borderId="12" xfId="0" applyNumberFormat="1" applyFont="1" applyFill="1" applyBorder="1" applyAlignment="1">
      <alignment horizontal="center" vertical="center"/>
    </xf>
    <xf numFmtId="9" fontId="7" fillId="0" borderId="12" xfId="0" applyNumberFormat="1" applyFont="1" applyBorder="1" applyAlignment="1">
      <alignment horizontal="center" vertical="center"/>
    </xf>
    <xf numFmtId="9" fontId="7" fillId="3" borderId="12" xfId="0" applyNumberFormat="1" applyFont="1" applyFill="1" applyBorder="1" applyAlignment="1">
      <alignment horizontal="center" vertical="center"/>
    </xf>
    <xf numFmtId="164" fontId="20" fillId="3" borderId="12" xfId="0" applyNumberFormat="1" applyFont="1" applyFill="1" applyBorder="1" applyAlignment="1">
      <alignment horizontal="center" vertical="center"/>
    </xf>
    <xf numFmtId="0" fontId="26" fillId="4" borderId="12" xfId="0" applyFont="1" applyFill="1" applyBorder="1" applyAlignment="1">
      <alignment horizontal="center" vertical="center"/>
    </xf>
    <xf numFmtId="0" fontId="26" fillId="4" borderId="12" xfId="0" applyFont="1" applyFill="1" applyBorder="1" applyAlignment="1">
      <alignment horizontal="center" vertical="center" wrapText="1"/>
    </xf>
    <xf numFmtId="4" fontId="7" fillId="0" borderId="12" xfId="0" applyNumberFormat="1" applyFont="1" applyBorder="1" applyAlignment="1">
      <alignment vertical="center"/>
    </xf>
    <xf numFmtId="14" fontId="0" fillId="0" borderId="0" xfId="0" applyNumberFormat="1"/>
    <xf numFmtId="0" fontId="4" fillId="0" borderId="1" xfId="0" applyFont="1" applyBorder="1" applyAlignment="1">
      <alignment horizontal="center" vertical="center"/>
    </xf>
    <xf numFmtId="0" fontId="0" fillId="0" borderId="2" xfId="0" applyBorder="1" applyAlignment="1">
      <alignment vertical="center"/>
    </xf>
    <xf numFmtId="0" fontId="0" fillId="0" borderId="3" xfId="0" applyBorder="1" applyAlignment="1">
      <alignment vertical="center"/>
    </xf>
    <xf numFmtId="0" fontId="21" fillId="0" borderId="7" xfId="0" applyFont="1" applyBorder="1" applyAlignment="1">
      <alignment horizontal="justify" vertical="center" wrapText="1"/>
    </xf>
    <xf numFmtId="0" fontId="0" fillId="0" borderId="0" xfId="0" applyAlignment="1">
      <alignment horizontal="justify" vertical="center" wrapText="1"/>
    </xf>
    <xf numFmtId="0" fontId="0" fillId="0" borderId="8" xfId="0" applyBorder="1" applyAlignment="1">
      <alignment horizontal="justify" vertical="center" wrapText="1"/>
    </xf>
    <xf numFmtId="0" fontId="21" fillId="0" borderId="9" xfId="0" applyFont="1" applyBorder="1" applyAlignment="1">
      <alignment horizontal="justify" vertical="center" wrapText="1"/>
    </xf>
    <xf numFmtId="0" fontId="0" fillId="0" borderId="10" xfId="0" applyBorder="1" applyAlignment="1">
      <alignment horizontal="justify" vertical="center" wrapText="1"/>
    </xf>
    <xf numFmtId="0" fontId="0" fillId="0" borderId="11" xfId="0" applyBorder="1" applyAlignment="1">
      <alignment horizontal="justify" vertical="center" wrapText="1"/>
    </xf>
    <xf numFmtId="0" fontId="10" fillId="0" borderId="5" xfId="0" applyFont="1" applyBorder="1" applyAlignment="1">
      <alignment horizontal="left" vertical="top" wrapText="1"/>
    </xf>
    <xf numFmtId="0" fontId="11" fillId="0" borderId="7" xfId="0" applyFont="1" applyBorder="1" applyAlignment="1">
      <alignment horizontal="center" vertical="center" wrapText="1"/>
    </xf>
    <xf numFmtId="0" fontId="11" fillId="0" borderId="0" xfId="0" applyFont="1" applyAlignment="1">
      <alignment horizontal="center" vertical="center" wrapText="1"/>
    </xf>
    <xf numFmtId="0" fontId="11" fillId="0" borderId="8" xfId="0" applyFont="1" applyBorder="1" applyAlignment="1">
      <alignment horizontal="center" vertical="center" wrapText="1"/>
    </xf>
    <xf numFmtId="0" fontId="14" fillId="0" borderId="0" xfId="0" applyFont="1" applyAlignment="1">
      <alignment horizontal="right" vertical="center"/>
    </xf>
    <xf numFmtId="0" fontId="0" fillId="0" borderId="0" xfId="0" applyAlignment="1">
      <alignment horizontal="right" vertical="center"/>
    </xf>
    <xf numFmtId="0" fontId="14" fillId="0" borderId="7" xfId="0" applyFont="1" applyBorder="1" applyAlignment="1">
      <alignment vertical="center"/>
    </xf>
    <xf numFmtId="0" fontId="0" fillId="0" borderId="0" xfId="0" applyAlignment="1">
      <alignment vertical="center"/>
    </xf>
    <xf numFmtId="0" fontId="0" fillId="0" borderId="8" xfId="0" applyBorder="1" applyAlignment="1">
      <alignment vertical="center"/>
    </xf>
    <xf numFmtId="0" fontId="0" fillId="0" borderId="7" xfId="0" applyBorder="1" applyAlignment="1">
      <alignment vertical="center"/>
    </xf>
    <xf numFmtId="0" fontId="20" fillId="0" borderId="12" xfId="0" applyFont="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editAs="absolute">
    <xdr:from>
      <xdr:col>4</xdr:col>
      <xdr:colOff>219075</xdr:colOff>
      <xdr:row>7</xdr:row>
      <xdr:rowOff>171450</xdr:rowOff>
    </xdr:from>
    <xdr:to>
      <xdr:col>6</xdr:col>
      <xdr:colOff>485775</xdr:colOff>
      <xdr:row>10</xdr:row>
      <xdr:rowOff>57150</xdr:rowOff>
    </xdr:to>
    <xdr:sp macro="[0]!BoutonLRD" textlink="">
      <xdr:nvSpPr>
        <xdr:cNvPr id="2" name="Rectangle : coins arrondis 1">
          <a:extLst>
            <a:ext uri="{FF2B5EF4-FFF2-40B4-BE49-F238E27FC236}">
              <a16:creationId xmlns:a16="http://schemas.microsoft.com/office/drawing/2014/main" id="{51A65887-8D22-EB4C-0E6B-6115F4CB7AC7}"/>
            </a:ext>
          </a:extLst>
        </xdr:cNvPr>
        <xdr:cNvSpPr/>
      </xdr:nvSpPr>
      <xdr:spPr>
        <a:xfrm>
          <a:off x="3267075" y="1504950"/>
          <a:ext cx="1790700" cy="457200"/>
        </a:xfrm>
        <a:prstGeom prst="roundRect">
          <a:avLst/>
        </a:prstGeom>
        <a:solidFill>
          <a:srgbClr val="7030A0"/>
        </a:solidFill>
        <a:ln>
          <a:noFill/>
        </a:ln>
        <a:scene3d>
          <a:camera prst="orthographicFront"/>
          <a:lightRig rig="threePt" dir="t"/>
        </a:scene3d>
        <a:sp3d>
          <a:bevelT w="114300" prst="artDeco"/>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kern="1200">
              <a:solidFill>
                <a:schemeClr val="bg1"/>
              </a:solidFill>
            </a:rPr>
            <a:t>Allons-y !</a:t>
          </a: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veron\Desktop\CP\Annexe%206%20fiche%20notation%20TEST.xlsx" TargetMode="External"/><Relationship Id="rId1" Type="http://schemas.openxmlformats.org/officeDocument/2006/relationships/externalLinkPath" Target="Annexe%206%20fiche%20notation%20TE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1_Fiche_notat"/>
      <sheetName val="2_Calcul_auto_Note"/>
      <sheetName val="3_BAREME_NOTATION_CEA"/>
    </sheetNames>
    <sheetDataSet>
      <sheetData sheetId="0"/>
      <sheetData sheetId="1">
        <row r="10">
          <cell r="B10" t="str">
            <v>Note de base :</v>
          </cell>
        </row>
        <row r="16">
          <cell r="B16" t="str">
            <v>critère n° 1</v>
          </cell>
          <cell r="C16"/>
          <cell r="D16"/>
          <cell r="E16"/>
          <cell r="F16"/>
        </row>
        <row r="17">
          <cell r="B17" t="str">
            <v>critère n° 2</v>
          </cell>
          <cell r="C17"/>
          <cell r="D17"/>
          <cell r="E17"/>
          <cell r="F17"/>
        </row>
        <row r="18">
          <cell r="B18" t="str">
            <v>critère n° 3</v>
          </cell>
          <cell r="C18"/>
          <cell r="D18"/>
          <cell r="E18"/>
          <cell r="F18"/>
        </row>
        <row r="19">
          <cell r="B19" t="str">
            <v>critère n° 4</v>
          </cell>
          <cell r="C19"/>
          <cell r="D19"/>
          <cell r="E19"/>
          <cell r="F19"/>
        </row>
        <row r="20">
          <cell r="B20" t="str">
            <v>critère n° 5</v>
          </cell>
          <cell r="C20"/>
          <cell r="D20"/>
          <cell r="E20"/>
          <cell r="F20"/>
        </row>
        <row r="22">
          <cell r="B22" t="str">
            <v>Somme colonnes</v>
          </cell>
          <cell r="C22">
            <v>0</v>
          </cell>
          <cell r="D22">
            <v>0</v>
          </cell>
          <cell r="E22">
            <v>0</v>
          </cell>
          <cell r="F22">
            <v>0</v>
          </cell>
        </row>
        <row r="26">
          <cell r="B26" t="str">
            <v>Note définitive :</v>
          </cell>
        </row>
      </sheetData>
      <sheetData sheetId="2">
        <row r="2">
          <cell r="B2" t="str">
            <v>Barême de notation du corps d'encadrement et d'application -</v>
          </cell>
        </row>
        <row r="4">
          <cell r="B4" t="str">
            <v xml:space="preserve">Grades décret </v>
          </cell>
          <cell r="C4" t="str">
            <v xml:space="preserve"> barème </v>
          </cell>
        </row>
        <row r="5">
          <cell r="B5"/>
          <cell r="C5"/>
        </row>
        <row r="6">
          <cell r="B6"/>
          <cell r="C6">
            <v>13.87</v>
          </cell>
        </row>
        <row r="7">
          <cell r="B7"/>
          <cell r="C7">
            <v>14.25</v>
          </cell>
        </row>
        <row r="8">
          <cell r="B8"/>
          <cell r="C8">
            <v>14.63</v>
          </cell>
        </row>
        <row r="9">
          <cell r="B9"/>
          <cell r="C9">
            <v>15.01</v>
          </cell>
        </row>
        <row r="10">
          <cell r="B10"/>
          <cell r="C10">
            <v>15.39</v>
          </cell>
        </row>
        <row r="11">
          <cell r="B11"/>
          <cell r="C11">
            <v>15.39</v>
          </cell>
        </row>
        <row r="12">
          <cell r="B12"/>
          <cell r="C12">
            <v>15.39</v>
          </cell>
        </row>
        <row r="13">
          <cell r="B13"/>
          <cell r="C13">
            <v>15.39</v>
          </cell>
        </row>
        <row r="14">
          <cell r="B14"/>
          <cell r="C14">
            <v>11.62</v>
          </cell>
        </row>
        <row r="15">
          <cell r="B15"/>
          <cell r="C15">
            <v>12.37</v>
          </cell>
        </row>
        <row r="16">
          <cell r="B16"/>
          <cell r="C16">
            <v>13.12</v>
          </cell>
        </row>
        <row r="17">
          <cell r="B17"/>
          <cell r="C17">
            <v>13.87</v>
          </cell>
        </row>
        <row r="18">
          <cell r="B18"/>
          <cell r="C18">
            <v>14.63</v>
          </cell>
        </row>
        <row r="19">
          <cell r="B19"/>
          <cell r="C19">
            <v>15.39</v>
          </cell>
        </row>
        <row r="20">
          <cell r="B20"/>
          <cell r="C20">
            <v>15.39</v>
          </cell>
        </row>
        <row r="21">
          <cell r="B21"/>
          <cell r="C21">
            <v>10</v>
          </cell>
        </row>
        <row r="22">
          <cell r="B22"/>
          <cell r="C22">
            <v>10.9</v>
          </cell>
        </row>
        <row r="23">
          <cell r="B23"/>
          <cell r="C23">
            <v>11.8</v>
          </cell>
        </row>
        <row r="24">
          <cell r="B24"/>
          <cell r="C24">
            <v>12.25</v>
          </cell>
        </row>
        <row r="25">
          <cell r="B25"/>
          <cell r="C25">
            <v>12.7</v>
          </cell>
        </row>
        <row r="26">
          <cell r="B26"/>
          <cell r="C26">
            <v>13.15</v>
          </cell>
        </row>
        <row r="27">
          <cell r="B27"/>
          <cell r="C27">
            <v>13.6</v>
          </cell>
        </row>
        <row r="28">
          <cell r="B28"/>
          <cell r="C28">
            <v>14.05</v>
          </cell>
        </row>
        <row r="29">
          <cell r="B29"/>
          <cell r="C29">
            <v>14.95</v>
          </cell>
        </row>
        <row r="30">
          <cell r="B30"/>
          <cell r="C30">
            <v>14.95</v>
          </cell>
        </row>
        <row r="31">
          <cell r="B31"/>
          <cell r="C31">
            <v>15.4</v>
          </cell>
        </row>
        <row r="32">
          <cell r="B32"/>
          <cell r="C32">
            <v>15.4</v>
          </cell>
        </row>
        <row r="33">
          <cell r="B33"/>
          <cell r="C33">
            <v>15.4</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138661-6ABA-492C-A463-B5741566012E}">
  <sheetPr codeName="Feuil2"/>
  <dimension ref="A2:G104"/>
  <sheetViews>
    <sheetView workbookViewId="0">
      <selection activeCell="B23" sqref="B23"/>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71" t="s">
        <v>3</v>
      </c>
      <c r="B12" s="72"/>
      <c r="C12" s="72"/>
      <c r="D12" s="72"/>
      <c r="E12" s="72"/>
      <c r="F12" s="72"/>
      <c r="G12" s="73"/>
    </row>
    <row r="13" spans="1:7" ht="15.75">
      <c r="A13" s="4"/>
    </row>
    <row r="14" spans="1:7" ht="15.75">
      <c r="A14" s="5" t="s">
        <v>4</v>
      </c>
      <c r="B14" s="6"/>
      <c r="C14" s="6"/>
      <c r="D14" s="6"/>
      <c r="E14" s="6"/>
      <c r="F14" s="6"/>
      <c r="G14" s="6"/>
    </row>
    <row r="15" spans="1:7">
      <c r="A15" s="7" t="s">
        <v>5</v>
      </c>
    </row>
    <row r="16" spans="1:7">
      <c r="A16" s="7"/>
    </row>
    <row r="17" spans="1:7">
      <c r="A17" s="8" t="s">
        <v>6</v>
      </c>
      <c r="B17" s="47" t="s">
        <v>65</v>
      </c>
      <c r="C17" s="9"/>
      <c r="D17" s="9"/>
      <c r="E17" s="10" t="s">
        <v>7</v>
      </c>
      <c r="F17" s="9"/>
      <c r="G17" s="11"/>
    </row>
    <row r="18" spans="1:7">
      <c r="A18" s="12"/>
      <c r="G18" s="13"/>
    </row>
    <row r="19" spans="1:7">
      <c r="A19" s="12" t="s">
        <v>8</v>
      </c>
      <c r="E19" s="14" t="s">
        <v>9</v>
      </c>
      <c r="G19" s="13"/>
    </row>
    <row r="20" spans="1:7">
      <c r="A20" s="12"/>
      <c r="G20" s="13"/>
    </row>
    <row r="21" spans="1:7">
      <c r="A21" s="12" t="s">
        <v>10</v>
      </c>
      <c r="B21" s="47" t="s">
        <v>65</v>
      </c>
      <c r="E21" s="14" t="s">
        <v>11</v>
      </c>
      <c r="G21" s="13"/>
    </row>
    <row r="22" spans="1:7">
      <c r="A22" s="12"/>
      <c r="G22" s="13"/>
    </row>
    <row r="23" spans="1:7">
      <c r="A23" s="12" t="s">
        <v>12</v>
      </c>
      <c r="B23" s="47" t="s">
        <v>65</v>
      </c>
      <c r="E23" s="3" t="s">
        <v>13</v>
      </c>
      <c r="G23" s="13"/>
    </row>
    <row r="24" spans="1:7">
      <c r="A24" s="12"/>
      <c r="G24" s="13"/>
    </row>
    <row r="25" spans="1:7">
      <c r="A25" s="15" t="s">
        <v>14</v>
      </c>
      <c r="B25" s="16"/>
      <c r="C25" s="16"/>
      <c r="D25" s="16"/>
      <c r="E25" s="16"/>
      <c r="F25" s="16"/>
      <c r="G25" s="17"/>
    </row>
    <row r="26" spans="1:7" ht="15.75">
      <c r="A26" s="4"/>
      <c r="E26" s="80"/>
      <c r="F26" s="80"/>
      <c r="G26" s="80"/>
    </row>
    <row r="27" spans="1:7" ht="15.75">
      <c r="A27" s="5" t="s">
        <v>15</v>
      </c>
      <c r="B27" s="6"/>
      <c r="C27" s="6"/>
      <c r="D27" s="6"/>
      <c r="E27" s="6"/>
      <c r="F27" s="6"/>
      <c r="G27" s="6"/>
    </row>
    <row r="28" spans="1:7" ht="15.75">
      <c r="A28" s="5"/>
      <c r="B28" s="6"/>
      <c r="C28" s="6"/>
      <c r="D28" s="6"/>
      <c r="E28" s="6"/>
      <c r="F28" s="6"/>
      <c r="G28" s="6"/>
    </row>
    <row r="29" spans="1:7">
      <c r="A29" s="18" t="s">
        <v>16</v>
      </c>
    </row>
    <row r="30" spans="1:7">
      <c r="A30" s="18"/>
    </row>
    <row r="31" spans="1:7">
      <c r="A31" s="19"/>
      <c r="B31" s="9"/>
      <c r="C31" s="11"/>
      <c r="E31" s="20"/>
      <c r="F31" s="9"/>
      <c r="G31" s="11"/>
    </row>
    <row r="32" spans="1:7">
      <c r="A32" s="21"/>
      <c r="B32" s="6"/>
      <c r="C32" s="22"/>
      <c r="E32" s="23"/>
      <c r="F32" s="24"/>
      <c r="G32" s="25"/>
    </row>
    <row r="33" spans="1:7">
      <c r="A33" s="81"/>
      <c r="B33" s="82"/>
      <c r="C33" s="83"/>
      <c r="E33" s="26"/>
      <c r="G33" s="13"/>
    </row>
    <row r="34" spans="1:7">
      <c r="A34" s="27" t="s">
        <v>17</v>
      </c>
      <c r="C34" s="13"/>
      <c r="E34" s="27" t="s">
        <v>18</v>
      </c>
      <c r="G34" s="13"/>
    </row>
    <row r="35" spans="1:7">
      <c r="A35" s="28"/>
      <c r="C35" s="13"/>
      <c r="E35" s="28"/>
      <c r="G35" s="13"/>
    </row>
    <row r="36" spans="1:7">
      <c r="A36" s="29" t="s">
        <v>19</v>
      </c>
      <c r="C36" s="13"/>
      <c r="E36" s="29" t="s">
        <v>20</v>
      </c>
      <c r="G36" s="13"/>
    </row>
    <row r="37" spans="1:7">
      <c r="A37" s="29" t="s">
        <v>21</v>
      </c>
      <c r="C37" s="13"/>
      <c r="E37" s="29" t="s">
        <v>22</v>
      </c>
      <c r="G37" s="13"/>
    </row>
    <row r="38" spans="1:7">
      <c r="A38" s="29" t="s">
        <v>23</v>
      </c>
      <c r="C38" s="13"/>
      <c r="E38" s="29" t="s">
        <v>24</v>
      </c>
      <c r="G38" s="13"/>
    </row>
    <row r="39" spans="1:7">
      <c r="A39" s="29" t="s">
        <v>25</v>
      </c>
      <c r="C39" s="13"/>
      <c r="E39" s="29" t="s">
        <v>26</v>
      </c>
      <c r="G39" s="13"/>
    </row>
    <row r="40" spans="1:7">
      <c r="A40" s="28"/>
      <c r="C40" s="13"/>
      <c r="E40" s="28"/>
      <c r="G40" s="13"/>
    </row>
    <row r="41" spans="1:7">
      <c r="A41" s="27" t="s">
        <v>27</v>
      </c>
      <c r="C41" s="13"/>
      <c r="E41" s="29" t="s">
        <v>28</v>
      </c>
      <c r="G41" s="13"/>
    </row>
    <row r="42" spans="1:7">
      <c r="A42" s="28"/>
      <c r="C42" s="13"/>
      <c r="E42" s="28"/>
      <c r="G42" s="13"/>
    </row>
    <row r="43" spans="1:7">
      <c r="A43" s="30" t="s">
        <v>29</v>
      </c>
      <c r="C43" s="13"/>
      <c r="E43" s="30"/>
      <c r="G43" s="13"/>
    </row>
    <row r="44" spans="1:7">
      <c r="A44" s="29" t="s">
        <v>30</v>
      </c>
      <c r="C44" s="13"/>
      <c r="E44" s="29"/>
      <c r="G44" s="13"/>
    </row>
    <row r="45" spans="1:7">
      <c r="A45" s="30" t="s">
        <v>31</v>
      </c>
      <c r="C45" s="13"/>
      <c r="E45" s="30"/>
      <c r="G45" s="13"/>
    </row>
    <row r="46" spans="1:7">
      <c r="A46" s="31" t="s">
        <v>32</v>
      </c>
      <c r="C46" s="13"/>
      <c r="E46" s="31"/>
      <c r="G46" s="13"/>
    </row>
    <row r="47" spans="1:7">
      <c r="A47" s="32"/>
      <c r="B47" s="16"/>
      <c r="C47" s="17"/>
      <c r="E47" s="33"/>
      <c r="F47" s="16"/>
      <c r="G47" s="17"/>
    </row>
    <row r="48" spans="1:7">
      <c r="A48" s="18"/>
    </row>
    <row r="49" spans="1:7">
      <c r="A49" s="3" t="s">
        <v>33</v>
      </c>
      <c r="E49" s="3" t="s">
        <v>34</v>
      </c>
      <c r="F49" s="1" t="str">
        <f>'[1]2_Calcul_auto_Note'!B10</f>
        <v>Note de base :</v>
      </c>
    </row>
    <row r="51" spans="1:7">
      <c r="A51" s="34"/>
      <c r="B51" s="35" t="s">
        <v>35</v>
      </c>
      <c r="C51" s="35" t="s">
        <v>36</v>
      </c>
      <c r="D51" s="35" t="s">
        <v>37</v>
      </c>
      <c r="E51" s="35" t="s">
        <v>38</v>
      </c>
      <c r="F51" s="35" t="s">
        <v>39</v>
      </c>
      <c r="G51" s="35" t="s">
        <v>40</v>
      </c>
    </row>
    <row r="52" spans="1:7">
      <c r="A52" s="35" t="s">
        <v>41</v>
      </c>
      <c r="B52" s="36">
        <v>0.06</v>
      </c>
      <c r="C52" s="36">
        <v>0.03</v>
      </c>
      <c r="D52" s="36">
        <v>0</v>
      </c>
      <c r="E52" s="36">
        <v>-0.03</v>
      </c>
      <c r="F52" s="36">
        <v>-0.06</v>
      </c>
      <c r="G52" s="37"/>
    </row>
    <row r="53" spans="1:7">
      <c r="A53" s="35" t="s">
        <v>42</v>
      </c>
      <c r="B53" s="38" t="str">
        <f>IF('[1]2_Calcul_auto_Note'!B16="","",'[1]2_Calcul_auto_Note'!B16)</f>
        <v>critère n° 1</v>
      </c>
      <c r="C53" s="38" t="str">
        <f>IF('[1]2_Calcul_auto_Note'!C16="","",'[1]2_Calcul_auto_Note'!C16)</f>
        <v/>
      </c>
      <c r="D53" s="38" t="str">
        <f>IF('[1]2_Calcul_auto_Note'!D16="","",'[1]2_Calcul_auto_Note'!D16)</f>
        <v/>
      </c>
      <c r="E53" s="38" t="str">
        <f>IF('[1]2_Calcul_auto_Note'!E16="","",'[1]2_Calcul_auto_Note'!E16)</f>
        <v/>
      </c>
      <c r="F53" s="38" t="str">
        <f>IF('[1]2_Calcul_auto_Note'!F16="","",'[1]2_Calcul_auto_Note'!F16)</f>
        <v/>
      </c>
      <c r="G53" s="38"/>
    </row>
    <row r="54" spans="1:7">
      <c r="A54" s="35" t="s">
        <v>43</v>
      </c>
      <c r="B54" s="38" t="str">
        <f>IF('[1]2_Calcul_auto_Note'!B17="","",'[1]2_Calcul_auto_Note'!B17)</f>
        <v>critère n° 2</v>
      </c>
      <c r="C54" s="38" t="str">
        <f>IF('[1]2_Calcul_auto_Note'!C17="","",'[1]2_Calcul_auto_Note'!C17)</f>
        <v/>
      </c>
      <c r="D54" s="38" t="str">
        <f>IF('[1]2_Calcul_auto_Note'!D17="","",'[1]2_Calcul_auto_Note'!D17)</f>
        <v/>
      </c>
      <c r="E54" s="38" t="str">
        <f>IF('[1]2_Calcul_auto_Note'!E17="","",'[1]2_Calcul_auto_Note'!E17)</f>
        <v/>
      </c>
      <c r="F54" s="38" t="str">
        <f>IF('[1]2_Calcul_auto_Note'!F17="","",'[1]2_Calcul_auto_Note'!F17)</f>
        <v/>
      </c>
      <c r="G54" s="38"/>
    </row>
    <row r="55" spans="1:7">
      <c r="A55" s="35" t="s">
        <v>44</v>
      </c>
      <c r="B55" s="38" t="str">
        <f>IF('[1]2_Calcul_auto_Note'!B18="","",'[1]2_Calcul_auto_Note'!B18)</f>
        <v>critère n° 3</v>
      </c>
      <c r="C55" s="38" t="str">
        <f>IF('[1]2_Calcul_auto_Note'!C18="","",'[1]2_Calcul_auto_Note'!C18)</f>
        <v/>
      </c>
      <c r="D55" s="38" t="str">
        <f>IF('[1]2_Calcul_auto_Note'!D18="","",'[1]2_Calcul_auto_Note'!D18)</f>
        <v/>
      </c>
      <c r="E55" s="38" t="str">
        <f>IF('[1]2_Calcul_auto_Note'!E18="","",'[1]2_Calcul_auto_Note'!E18)</f>
        <v/>
      </c>
      <c r="F55" s="38" t="str">
        <f>IF('[1]2_Calcul_auto_Note'!F18="","",'[1]2_Calcul_auto_Note'!F18)</f>
        <v/>
      </c>
      <c r="G55" s="38"/>
    </row>
    <row r="56" spans="1:7">
      <c r="A56" s="35" t="s">
        <v>45</v>
      </c>
      <c r="B56" s="38" t="str">
        <f>IF('[1]2_Calcul_auto_Note'!B19="","",'[1]2_Calcul_auto_Note'!B19)</f>
        <v>critère n° 4</v>
      </c>
      <c r="C56" s="38" t="str">
        <f>IF('[1]2_Calcul_auto_Note'!C19="","",'[1]2_Calcul_auto_Note'!C19)</f>
        <v/>
      </c>
      <c r="D56" s="38" t="str">
        <f>IF('[1]2_Calcul_auto_Note'!D19="","",'[1]2_Calcul_auto_Note'!D19)</f>
        <v/>
      </c>
      <c r="E56" s="38" t="str">
        <f>IF('[1]2_Calcul_auto_Note'!E19="","",'[1]2_Calcul_auto_Note'!E19)</f>
        <v/>
      </c>
      <c r="F56" s="38" t="str">
        <f>IF('[1]2_Calcul_auto_Note'!F19="","",'[1]2_Calcul_auto_Note'!F19)</f>
        <v/>
      </c>
      <c r="G56" s="38"/>
    </row>
    <row r="57" spans="1:7">
      <c r="A57" s="35" t="s">
        <v>46</v>
      </c>
      <c r="B57" s="38" t="str">
        <f>IF('[1]2_Calcul_auto_Note'!B20="","",'[1]2_Calcul_auto_Note'!B20)</f>
        <v>critère n° 5</v>
      </c>
      <c r="C57" s="38" t="str">
        <f>IF('[1]2_Calcul_auto_Note'!C20="","",'[1]2_Calcul_auto_Note'!C20)</f>
        <v/>
      </c>
      <c r="D57" s="38" t="str">
        <f>IF('[1]2_Calcul_auto_Note'!D20="","",'[1]2_Calcul_auto_Note'!D20)</f>
        <v/>
      </c>
      <c r="E57" s="38" t="str">
        <f>IF('[1]2_Calcul_auto_Note'!E20="","",'[1]2_Calcul_auto_Note'!E20)</f>
        <v/>
      </c>
      <c r="F57" s="38" t="str">
        <f>IF('[1]2_Calcul_auto_Note'!F20="","",'[1]2_Calcul_auto_Note'!F20)</f>
        <v/>
      </c>
      <c r="G57" s="38"/>
    </row>
    <row r="58" spans="1:7">
      <c r="A58" s="39" t="s">
        <v>47</v>
      </c>
      <c r="B58" s="40" t="str">
        <f>'[1]2_Calcul_auto_Note'!B22</f>
        <v>Somme colonnes</v>
      </c>
      <c r="C58" s="40">
        <f>'[1]2_Calcul_auto_Note'!C22</f>
        <v>0</v>
      </c>
      <c r="D58" s="40">
        <f>'[1]2_Calcul_auto_Note'!D22</f>
        <v>0</v>
      </c>
      <c r="E58" s="40">
        <f>'[1]2_Calcul_auto_Note'!E22</f>
        <v>0</v>
      </c>
      <c r="F58" s="40">
        <f>'[1]2_Calcul_auto_Note'!F22</f>
        <v>0</v>
      </c>
      <c r="G58" s="41"/>
    </row>
    <row r="60" spans="1:7">
      <c r="D60" s="84" t="s">
        <v>48</v>
      </c>
      <c r="E60" s="85"/>
      <c r="F60" s="42" t="str">
        <f>'[1]2_Calcul_auto_Note'!B26</f>
        <v>Note définitive :</v>
      </c>
    </row>
    <row r="61" spans="1:7">
      <c r="D61" s="43"/>
    </row>
    <row r="63" spans="1:7" ht="15.75">
      <c r="A63" s="71" t="s">
        <v>49</v>
      </c>
      <c r="B63" s="72"/>
      <c r="C63" s="72"/>
      <c r="D63" s="72"/>
      <c r="E63" s="72"/>
      <c r="F63" s="72"/>
      <c r="G63" s="73"/>
    </row>
    <row r="65" spans="1:7">
      <c r="A65" s="44" t="s">
        <v>50</v>
      </c>
      <c r="B65" s="9"/>
      <c r="C65" s="9"/>
      <c r="D65" s="9"/>
      <c r="E65" s="9"/>
      <c r="F65" s="9"/>
      <c r="G65" s="11"/>
    </row>
    <row r="66" spans="1:7">
      <c r="A66" s="86"/>
      <c r="B66" s="87"/>
      <c r="C66" s="87"/>
      <c r="D66" s="87"/>
      <c r="E66" s="87"/>
      <c r="F66" s="87"/>
      <c r="G66" s="88"/>
    </row>
    <row r="67" spans="1:7">
      <c r="A67" s="89"/>
      <c r="B67" s="87"/>
      <c r="C67" s="87"/>
      <c r="D67" s="87"/>
      <c r="E67" s="87"/>
      <c r="F67" s="87"/>
      <c r="G67" s="88"/>
    </row>
    <row r="68" spans="1:7">
      <c r="A68" s="89"/>
      <c r="B68" s="87"/>
      <c r="C68" s="87"/>
      <c r="D68" s="87"/>
      <c r="E68" s="87"/>
      <c r="F68" s="87"/>
      <c r="G68" s="88"/>
    </row>
    <row r="69" spans="1:7">
      <c r="A69" s="89"/>
      <c r="B69" s="87"/>
      <c r="C69" s="87"/>
      <c r="D69" s="87"/>
      <c r="E69" s="87"/>
      <c r="F69" s="87"/>
      <c r="G69" s="88"/>
    </row>
    <row r="70" spans="1:7">
      <c r="A70" s="89"/>
      <c r="B70" s="87"/>
      <c r="C70" s="87"/>
      <c r="D70" s="87"/>
      <c r="E70" s="87"/>
      <c r="F70" s="87"/>
      <c r="G70" s="88"/>
    </row>
    <row r="71" spans="1:7">
      <c r="A71" s="89"/>
      <c r="B71" s="87"/>
      <c r="C71" s="87"/>
      <c r="D71" s="87"/>
      <c r="E71" s="87"/>
      <c r="F71" s="87"/>
      <c r="G71" s="88"/>
    </row>
    <row r="72" spans="1:7">
      <c r="A72" s="89"/>
      <c r="B72" s="87"/>
      <c r="C72" s="87"/>
      <c r="D72" s="87"/>
      <c r="E72" s="87"/>
      <c r="F72" s="87"/>
      <c r="G72" s="88"/>
    </row>
    <row r="73" spans="1:7">
      <c r="A73" s="26"/>
      <c r="E73" s="3" t="s">
        <v>51</v>
      </c>
      <c r="G73" s="45" t="s">
        <v>52</v>
      </c>
    </row>
    <row r="74" spans="1:7">
      <c r="A74" s="26"/>
      <c r="E74" s="3"/>
      <c r="G74" s="13"/>
    </row>
    <row r="75" spans="1:7">
      <c r="A75" s="26"/>
      <c r="E75" s="3"/>
      <c r="G75" s="13"/>
    </row>
    <row r="76" spans="1:7">
      <c r="A76" s="33"/>
      <c r="B76" s="16"/>
      <c r="C76" s="16"/>
      <c r="D76" s="16"/>
      <c r="E76" s="16"/>
      <c r="F76" s="16"/>
      <c r="G76" s="17"/>
    </row>
    <row r="79" spans="1:7" ht="15.75">
      <c r="A79" s="71" t="s">
        <v>53</v>
      </c>
      <c r="B79" s="72"/>
      <c r="C79" s="72"/>
      <c r="D79" s="72"/>
      <c r="E79" s="72"/>
      <c r="F79" s="72"/>
      <c r="G79" s="73"/>
    </row>
    <row r="81" spans="1:7">
      <c r="A81" s="8" t="s">
        <v>54</v>
      </c>
      <c r="B81" s="9"/>
      <c r="C81" s="9"/>
      <c r="D81" s="9"/>
      <c r="E81" s="9"/>
      <c r="F81" s="9"/>
      <c r="G81" s="11"/>
    </row>
    <row r="82" spans="1:7">
      <c r="A82" s="12" t="s">
        <v>55</v>
      </c>
      <c r="G82" s="13"/>
    </row>
    <row r="83" spans="1:7">
      <c r="A83" s="12" t="s">
        <v>56</v>
      </c>
      <c r="G83" s="13"/>
    </row>
    <row r="84" spans="1:7">
      <c r="A84" s="12"/>
      <c r="G84" s="13"/>
    </row>
    <row r="85" spans="1:7">
      <c r="A85" s="12"/>
      <c r="G85" s="13"/>
    </row>
    <row r="86" spans="1:7">
      <c r="A86" s="33"/>
      <c r="B86" s="16"/>
      <c r="C86" s="16"/>
      <c r="D86" s="16"/>
      <c r="E86" s="16"/>
      <c r="F86" s="16"/>
      <c r="G86" s="17"/>
    </row>
    <row r="88" spans="1:7" ht="15.75">
      <c r="A88" s="71" t="s">
        <v>57</v>
      </c>
      <c r="B88" s="72"/>
      <c r="C88" s="72"/>
      <c r="D88" s="72"/>
      <c r="E88" s="72"/>
      <c r="F88" s="72"/>
      <c r="G88" s="73"/>
    </row>
    <row r="89" spans="1:7" ht="15.75">
      <c r="A89" s="4"/>
    </row>
    <row r="90" spans="1:7">
      <c r="A90" s="8" t="s">
        <v>58</v>
      </c>
      <c r="B90" s="9"/>
      <c r="C90" s="9"/>
      <c r="D90" s="9"/>
      <c r="E90" s="9"/>
      <c r="F90" s="9"/>
      <c r="G90" s="11"/>
    </row>
    <row r="91" spans="1:7">
      <c r="A91" s="12" t="s">
        <v>59</v>
      </c>
      <c r="G91" s="13"/>
    </row>
    <row r="92" spans="1:7">
      <c r="A92" s="12"/>
      <c r="G92" s="13"/>
    </row>
    <row r="93" spans="1:7">
      <c r="A93" s="15" t="s">
        <v>51</v>
      </c>
      <c r="B93" s="46" t="s">
        <v>60</v>
      </c>
      <c r="C93" s="16"/>
      <c r="D93" s="16"/>
      <c r="E93" s="16"/>
      <c r="F93" s="16"/>
      <c r="G93" s="17"/>
    </row>
    <row r="94" spans="1:7">
      <c r="A94" s="3"/>
      <c r="B94" s="3"/>
    </row>
    <row r="95" spans="1:7">
      <c r="A95" s="3"/>
      <c r="B95" s="3"/>
    </row>
    <row r="96" spans="1:7">
      <c r="A96" s="8" t="s">
        <v>61</v>
      </c>
      <c r="B96" s="9"/>
      <c r="C96" s="9"/>
      <c r="D96" s="9"/>
      <c r="E96" s="9"/>
      <c r="F96" s="9"/>
      <c r="G96" s="11"/>
    </row>
    <row r="97" spans="1:7">
      <c r="A97" s="74" t="s">
        <v>62</v>
      </c>
      <c r="B97" s="75"/>
      <c r="C97" s="75"/>
      <c r="D97" s="75"/>
      <c r="E97" s="75"/>
      <c r="F97" s="75"/>
      <c r="G97" s="76"/>
    </row>
    <row r="98" spans="1:7">
      <c r="A98" s="77" t="s">
        <v>63</v>
      </c>
      <c r="B98" s="78"/>
      <c r="C98" s="78"/>
      <c r="D98" s="78"/>
      <c r="E98" s="78"/>
      <c r="F98" s="78"/>
      <c r="G98" s="79"/>
    </row>
    <row r="99" spans="1:7">
      <c r="A99" s="3"/>
    </row>
    <row r="100" spans="1:7">
      <c r="A100" s="3"/>
    </row>
    <row r="101" spans="1:7">
      <c r="A101" s="8" t="s">
        <v>64</v>
      </c>
      <c r="B101" s="9"/>
      <c r="C101" s="9"/>
      <c r="D101" s="9"/>
      <c r="E101" s="9"/>
      <c r="F101" s="9"/>
      <c r="G101" s="11"/>
    </row>
    <row r="102" spans="1:7">
      <c r="A102" s="12" t="s">
        <v>51</v>
      </c>
      <c r="D102" s="3" t="s">
        <v>60</v>
      </c>
      <c r="G102" s="13"/>
    </row>
    <row r="103" spans="1:7">
      <c r="A103" s="12"/>
      <c r="D103" s="3"/>
      <c r="G103" s="13"/>
    </row>
    <row r="104" spans="1:7">
      <c r="A104" s="15"/>
      <c r="B104" s="16"/>
      <c r="C104" s="16"/>
      <c r="D104" s="16"/>
      <c r="E104" s="16"/>
      <c r="F104" s="16"/>
      <c r="G104" s="17"/>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8E070C-5F6D-4991-8EA7-C6EE348FDA40}">
  <sheetPr codeName="Feuil3"/>
  <dimension ref="A2:G26"/>
  <sheetViews>
    <sheetView workbookViewId="0">
      <selection sqref="A1:G1048576"/>
    </sheetView>
  </sheetViews>
  <sheetFormatPr baseColWidth="10" defaultRowHeight="15"/>
  <cols>
    <col min="1" max="1" width="20.7109375" style="48" customWidth="1"/>
    <col min="2" max="7" width="15.7109375" style="48" customWidth="1"/>
  </cols>
  <sheetData>
    <row r="2" spans="1:7" ht="15.75">
      <c r="A2" s="49" t="s">
        <v>66</v>
      </c>
      <c r="E2" s="50"/>
      <c r="F2" s="51" t="s">
        <v>67</v>
      </c>
    </row>
    <row r="4" spans="1:7">
      <c r="A4" s="52" t="s">
        <v>68</v>
      </c>
    </row>
    <row r="5" spans="1:7">
      <c r="A5" s="53"/>
    </row>
    <row r="6" spans="1:7">
      <c r="A6" s="54" t="s">
        <v>69</v>
      </c>
      <c r="B6" s="90"/>
      <c r="C6" s="90"/>
      <c r="D6" s="90"/>
    </row>
    <row r="8" spans="1:7">
      <c r="A8" s="52" t="s">
        <v>70</v>
      </c>
    </row>
    <row r="10" spans="1:7">
      <c r="A10" s="55" t="s">
        <v>71</v>
      </c>
      <c r="B10" s="56" t="e">
        <f>VLOOKUP(B6,'[1]3_BAREME_NOTATION_CEA'!$B:$C,2,FALSE)</f>
        <v>#N/A</v>
      </c>
    </row>
    <row r="12" spans="1:7">
      <c r="A12" s="52" t="s">
        <v>72</v>
      </c>
    </row>
    <row r="14" spans="1:7">
      <c r="A14" s="57"/>
      <c r="B14" s="58" t="s">
        <v>35</v>
      </c>
      <c r="C14" s="58" t="s">
        <v>36</v>
      </c>
      <c r="D14" s="58" t="s">
        <v>37</v>
      </c>
      <c r="E14" s="58" t="s">
        <v>38</v>
      </c>
      <c r="F14" s="58" t="s">
        <v>39</v>
      </c>
      <c r="G14" s="58" t="s">
        <v>40</v>
      </c>
    </row>
    <row r="15" spans="1:7">
      <c r="A15" s="58" t="s">
        <v>41</v>
      </c>
      <c r="B15" s="59">
        <v>0.06</v>
      </c>
      <c r="C15" s="59">
        <v>0.03</v>
      </c>
      <c r="D15" s="59">
        <v>0</v>
      </c>
      <c r="E15" s="59">
        <v>-0.03</v>
      </c>
      <c r="F15" s="59">
        <v>-0.06</v>
      </c>
      <c r="G15" s="60"/>
    </row>
    <row r="16" spans="1:7">
      <c r="A16" s="58" t="s">
        <v>42</v>
      </c>
      <c r="B16" s="61"/>
      <c r="C16" s="61"/>
      <c r="D16" s="61"/>
      <c r="E16" s="61"/>
      <c r="F16" s="61"/>
      <c r="G16" s="61"/>
    </row>
    <row r="17" spans="1:7">
      <c r="A17" s="58" t="s">
        <v>43</v>
      </c>
      <c r="B17" s="61"/>
      <c r="C17" s="61"/>
      <c r="D17" s="61"/>
      <c r="E17" s="61"/>
      <c r="F17" s="61"/>
      <c r="G17" s="61"/>
    </row>
    <row r="18" spans="1:7">
      <c r="A18" s="58" t="s">
        <v>44</v>
      </c>
      <c r="B18" s="61"/>
      <c r="C18" s="61"/>
      <c r="D18" s="61"/>
      <c r="E18" s="61"/>
      <c r="F18" s="61"/>
      <c r="G18" s="61"/>
    </row>
    <row r="19" spans="1:7">
      <c r="A19" s="58" t="s">
        <v>45</v>
      </c>
      <c r="B19" s="61"/>
      <c r="C19" s="61"/>
      <c r="D19" s="61"/>
      <c r="E19" s="61"/>
      <c r="F19" s="61"/>
      <c r="G19" s="61"/>
    </row>
    <row r="20" spans="1:7">
      <c r="A20" s="58" t="s">
        <v>46</v>
      </c>
      <c r="B20" s="61"/>
      <c r="C20" s="61"/>
      <c r="D20" s="61"/>
      <c r="E20" s="61"/>
      <c r="F20" s="61"/>
      <c r="G20" s="61"/>
    </row>
    <row r="21" spans="1:7">
      <c r="A21" s="62" t="s">
        <v>73</v>
      </c>
      <c r="B21" s="63">
        <f>COUNTIF(B16:B20,"x")</f>
        <v>0</v>
      </c>
      <c r="C21" s="63">
        <f t="shared" ref="C21:E21" si="0">COUNTIF(C16:C20,"x")</f>
        <v>0</v>
      </c>
      <c r="D21" s="63">
        <f t="shared" si="0"/>
        <v>0</v>
      </c>
      <c r="E21" s="63">
        <f t="shared" si="0"/>
        <v>0</v>
      </c>
      <c r="F21" s="63">
        <f>COUNTIF(F16:F20,"x")</f>
        <v>0</v>
      </c>
      <c r="G21" s="64"/>
    </row>
    <row r="22" spans="1:7">
      <c r="A22" s="62" t="s">
        <v>47</v>
      </c>
      <c r="B22" s="65">
        <f>B15*B21</f>
        <v>0</v>
      </c>
      <c r="C22" s="65">
        <f t="shared" ref="C22:F22" si="1">C15*C21</f>
        <v>0</v>
      </c>
      <c r="D22" s="65">
        <f t="shared" si="1"/>
        <v>0</v>
      </c>
      <c r="E22" s="65">
        <f t="shared" si="1"/>
        <v>0</v>
      </c>
      <c r="F22" s="65">
        <f t="shared" si="1"/>
        <v>0</v>
      </c>
      <c r="G22" s="64"/>
    </row>
    <row r="24" spans="1:7">
      <c r="A24" s="52" t="s">
        <v>74</v>
      </c>
    </row>
    <row r="26" spans="1:7">
      <c r="A26" s="55" t="s">
        <v>75</v>
      </c>
      <c r="B26" s="66" t="e">
        <f>B10+(B10*B22)+(B10*C22)+(B10*D22)+(B10*E22)+(B10*F22)</f>
        <v>#N/A</v>
      </c>
    </row>
  </sheetData>
  <mergeCells count="1">
    <mergeCell ref="B6:D6"/>
  </mergeCells>
  <dataValidations count="1">
    <dataValidation type="list" allowBlank="1" showInputMessage="1" showErrorMessage="1" sqref="B16:G20" xr:uid="{80DF66AE-4911-4115-AECB-92569803F013}">
      <formula1>$J$2:$J$4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5C76C5-EFB3-48FA-8EE6-2FEB9E4677D4}">
  <sheetPr codeName="Feuil4"/>
  <dimension ref="A1:B32"/>
  <sheetViews>
    <sheetView workbookViewId="0">
      <selection sqref="A1:B32"/>
    </sheetView>
  </sheetViews>
  <sheetFormatPr baseColWidth="10" defaultRowHeight="15"/>
  <cols>
    <col min="1" max="1" width="11.42578125" customWidth="1"/>
  </cols>
  <sheetData>
    <row r="1" spans="1:2">
      <c r="A1" s="52" t="s">
        <v>76</v>
      </c>
      <c r="B1" s="48"/>
    </row>
    <row r="2" spans="1:2">
      <c r="A2" s="48"/>
      <c r="B2" s="48"/>
    </row>
    <row r="3" spans="1:2">
      <c r="A3" s="67"/>
      <c r="B3" s="68" t="s">
        <v>77</v>
      </c>
    </row>
    <row r="4" spans="1:2">
      <c r="A4" s="67"/>
      <c r="B4" s="68"/>
    </row>
    <row r="5" spans="1:2">
      <c r="A5" s="41"/>
      <c r="B5" s="69">
        <v>13.87</v>
      </c>
    </row>
    <row r="6" spans="1:2">
      <c r="A6" s="41"/>
      <c r="B6" s="69">
        <v>14.25</v>
      </c>
    </row>
    <row r="7" spans="1:2">
      <c r="A7" s="41"/>
      <c r="B7" s="69">
        <v>14.63</v>
      </c>
    </row>
    <row r="8" spans="1:2">
      <c r="A8" s="41"/>
      <c r="B8" s="69">
        <v>15.01</v>
      </c>
    </row>
    <row r="9" spans="1:2">
      <c r="A9" s="41"/>
      <c r="B9" s="69">
        <v>15.39</v>
      </c>
    </row>
    <row r="10" spans="1:2">
      <c r="A10" s="41"/>
      <c r="B10" s="69">
        <v>15.39</v>
      </c>
    </row>
    <row r="11" spans="1:2">
      <c r="A11" s="41"/>
      <c r="B11" s="69">
        <v>15.39</v>
      </c>
    </row>
    <row r="12" spans="1:2">
      <c r="A12" s="41"/>
      <c r="B12" s="69">
        <v>15.39</v>
      </c>
    </row>
    <row r="13" spans="1:2">
      <c r="A13" s="41"/>
      <c r="B13" s="69">
        <v>11.62</v>
      </c>
    </row>
    <row r="14" spans="1:2">
      <c r="A14" s="41"/>
      <c r="B14" s="69">
        <v>12.37</v>
      </c>
    </row>
    <row r="15" spans="1:2">
      <c r="A15" s="41"/>
      <c r="B15" s="69">
        <v>13.12</v>
      </c>
    </row>
    <row r="16" spans="1:2">
      <c r="A16" s="41"/>
      <c r="B16" s="69">
        <v>13.87</v>
      </c>
    </row>
    <row r="17" spans="1:2">
      <c r="A17" s="41"/>
      <c r="B17" s="69">
        <v>14.63</v>
      </c>
    </row>
    <row r="18" spans="1:2">
      <c r="A18" s="41"/>
      <c r="B18" s="69">
        <v>15.39</v>
      </c>
    </row>
    <row r="19" spans="1:2">
      <c r="A19" s="41"/>
      <c r="B19" s="69">
        <v>15.39</v>
      </c>
    </row>
    <row r="20" spans="1:2">
      <c r="A20" s="41"/>
      <c r="B20" s="41">
        <v>10</v>
      </c>
    </row>
    <row r="21" spans="1:2">
      <c r="A21" s="41"/>
      <c r="B21" s="41">
        <v>10.9</v>
      </c>
    </row>
    <row r="22" spans="1:2">
      <c r="A22" s="41"/>
      <c r="B22" s="41">
        <v>11.8</v>
      </c>
    </row>
    <row r="23" spans="1:2">
      <c r="A23" s="41"/>
      <c r="B23" s="41">
        <v>12.25</v>
      </c>
    </row>
    <row r="24" spans="1:2">
      <c r="A24" s="41"/>
      <c r="B24" s="41">
        <v>12.7</v>
      </c>
    </row>
    <row r="25" spans="1:2">
      <c r="A25" s="41"/>
      <c r="B25" s="41">
        <v>13.15</v>
      </c>
    </row>
    <row r="26" spans="1:2">
      <c r="A26" s="41"/>
      <c r="B26" s="41">
        <v>13.6</v>
      </c>
    </row>
    <row r="27" spans="1:2">
      <c r="A27" s="41"/>
      <c r="B27" s="41">
        <v>14.05</v>
      </c>
    </row>
    <row r="28" spans="1:2">
      <c r="A28" s="41"/>
      <c r="B28" s="41">
        <v>14.95</v>
      </c>
    </row>
    <row r="29" spans="1:2">
      <c r="A29" s="41"/>
      <c r="B29" s="41">
        <v>14.95</v>
      </c>
    </row>
    <row r="30" spans="1:2">
      <c r="A30" s="41"/>
      <c r="B30" s="41">
        <v>15.4</v>
      </c>
    </row>
    <row r="31" spans="1:2">
      <c r="A31" s="41"/>
      <c r="B31" s="41">
        <v>15.4</v>
      </c>
    </row>
    <row r="32" spans="1:2">
      <c r="A32" s="41"/>
      <c r="B32" s="41">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FDCD0C-13E9-4144-9424-F1418EC15E53}">
  <sheetPr codeName="Feuil1"/>
  <dimension ref="A1:C8"/>
  <sheetViews>
    <sheetView workbookViewId="0">
      <selection activeCell="D18" sqref="D18"/>
    </sheetView>
  </sheetViews>
  <sheetFormatPr baseColWidth="10" defaultRowHeight="15"/>
  <sheetData>
    <row r="1" spans="1:3">
      <c r="A1" t="s">
        <v>78</v>
      </c>
      <c r="B1" t="s">
        <v>79</v>
      </c>
      <c r="C1" t="s">
        <v>80</v>
      </c>
    </row>
    <row r="2" spans="1:3">
      <c r="A2" t="s">
        <v>0</v>
      </c>
      <c r="B2" t="s">
        <v>81</v>
      </c>
      <c r="C2" s="70">
        <v>23638</v>
      </c>
    </row>
    <row r="3" spans="1:3">
      <c r="A3" t="s">
        <v>1</v>
      </c>
      <c r="B3" t="s">
        <v>82</v>
      </c>
      <c r="C3" s="70">
        <v>23240</v>
      </c>
    </row>
    <row r="4" spans="1:3">
      <c r="A4" t="s">
        <v>2</v>
      </c>
      <c r="B4" t="s">
        <v>83</v>
      </c>
      <c r="C4" s="70">
        <v>22843</v>
      </c>
    </row>
    <row r="5" spans="1:3">
      <c r="A5" t="s">
        <v>84</v>
      </c>
      <c r="B5" t="s">
        <v>84</v>
      </c>
      <c r="C5" t="s">
        <v>84</v>
      </c>
    </row>
    <row r="6" spans="1:3">
      <c r="A6" t="s">
        <v>84</v>
      </c>
      <c r="B6" t="s">
        <v>84</v>
      </c>
      <c r="C6" t="s">
        <v>84</v>
      </c>
    </row>
    <row r="7" spans="1:3">
      <c r="A7" t="s">
        <v>84</v>
      </c>
      <c r="B7" t="s">
        <v>84</v>
      </c>
      <c r="C7" t="s">
        <v>84</v>
      </c>
    </row>
    <row r="8" spans="1:3">
      <c r="A8" t="s">
        <v>84</v>
      </c>
      <c r="B8" t="s">
        <v>84</v>
      </c>
      <c r="C8" t="s">
        <v>84</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19E60B-A89B-45B2-AA55-B4B810934D18}">
  <sheetPr codeName="Feuil5"/>
  <dimension ref="A2:G104"/>
  <sheetViews>
    <sheetView workbookViewId="0">
      <selection activeCell="B23" sqref="B23"/>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71" t="s">
        <v>3</v>
      </c>
      <c r="B12" s="72"/>
      <c r="C12" s="72"/>
      <c r="D12" s="72"/>
      <c r="E12" s="72"/>
      <c r="F12" s="72"/>
      <c r="G12" s="73"/>
    </row>
    <row r="13" spans="1:7" ht="15.75">
      <c r="A13" s="4"/>
    </row>
    <row r="14" spans="1:7" ht="15.75">
      <c r="A14" s="5" t="s">
        <v>4</v>
      </c>
      <c r="B14" s="6"/>
      <c r="C14" s="6"/>
      <c r="D14" s="6"/>
      <c r="E14" s="6"/>
      <c r="F14" s="6"/>
      <c r="G14" s="6"/>
    </row>
    <row r="15" spans="1:7">
      <c r="A15" s="7" t="s">
        <v>5</v>
      </c>
    </row>
    <row r="16" spans="1:7">
      <c r="A16" s="7"/>
    </row>
    <row r="17" spans="1:7">
      <c r="A17" s="8" t="s">
        <v>6</v>
      </c>
      <c r="B17" s="47" t="s">
        <v>65</v>
      </c>
      <c r="C17" s="9"/>
      <c r="D17" s="9"/>
      <c r="E17" s="10" t="s">
        <v>7</v>
      </c>
      <c r="F17" s="9"/>
      <c r="G17" s="11"/>
    </row>
    <row r="18" spans="1:7">
      <c r="A18" s="12"/>
      <c r="G18" s="13"/>
    </row>
    <row r="19" spans="1:7">
      <c r="A19" s="12" t="s">
        <v>8</v>
      </c>
      <c r="E19" s="14" t="s">
        <v>9</v>
      </c>
      <c r="G19" s="13"/>
    </row>
    <row r="20" spans="1:7">
      <c r="A20" s="12"/>
      <c r="G20" s="13"/>
    </row>
    <row r="21" spans="1:7">
      <c r="A21" s="12" t="s">
        <v>10</v>
      </c>
      <c r="B21" s="47" t="s">
        <v>65</v>
      </c>
      <c r="E21" s="14" t="s">
        <v>11</v>
      </c>
      <c r="G21" s="13"/>
    </row>
    <row r="22" spans="1:7">
      <c r="A22" s="12"/>
      <c r="G22" s="13"/>
    </row>
    <row r="23" spans="1:7">
      <c r="A23" s="12" t="s">
        <v>12</v>
      </c>
      <c r="B23" s="47" t="s">
        <v>65</v>
      </c>
      <c r="E23" s="3" t="s">
        <v>13</v>
      </c>
      <c r="G23" s="13"/>
    </row>
    <row r="24" spans="1:7">
      <c r="A24" s="12"/>
      <c r="G24" s="13"/>
    </row>
    <row r="25" spans="1:7">
      <c r="A25" s="15" t="s">
        <v>14</v>
      </c>
      <c r="B25" s="16"/>
      <c r="C25" s="16"/>
      <c r="D25" s="16"/>
      <c r="E25" s="16"/>
      <c r="F25" s="16"/>
      <c r="G25" s="17"/>
    </row>
    <row r="26" spans="1:7" ht="15.75">
      <c r="A26" s="4"/>
      <c r="E26" s="80"/>
      <c r="F26" s="80"/>
      <c r="G26" s="80"/>
    </row>
    <row r="27" spans="1:7" ht="15.75">
      <c r="A27" s="5" t="s">
        <v>15</v>
      </c>
      <c r="B27" s="6"/>
      <c r="C27" s="6"/>
      <c r="D27" s="6"/>
      <c r="E27" s="6"/>
      <c r="F27" s="6"/>
      <c r="G27" s="6"/>
    </row>
    <row r="28" spans="1:7" ht="15.75">
      <c r="A28" s="5"/>
      <c r="B28" s="6"/>
      <c r="C28" s="6"/>
      <c r="D28" s="6"/>
      <c r="E28" s="6"/>
      <c r="F28" s="6"/>
      <c r="G28" s="6"/>
    </row>
    <row r="29" spans="1:7">
      <c r="A29" s="18" t="s">
        <v>16</v>
      </c>
    </row>
    <row r="30" spans="1:7">
      <c r="A30" s="18"/>
    </row>
    <row r="31" spans="1:7">
      <c r="A31" s="19"/>
      <c r="B31" s="9"/>
      <c r="C31" s="11"/>
      <c r="E31" s="20"/>
      <c r="F31" s="9"/>
      <c r="G31" s="11"/>
    </row>
    <row r="32" spans="1:7">
      <c r="A32" s="21"/>
      <c r="B32" s="6"/>
      <c r="C32" s="22"/>
      <c r="E32" s="23"/>
      <c r="F32" s="24"/>
      <c r="G32" s="25"/>
    </row>
    <row r="33" spans="1:7">
      <c r="A33" s="81"/>
      <c r="B33" s="82"/>
      <c r="C33" s="83"/>
      <c r="E33" s="26"/>
      <c r="G33" s="13"/>
    </row>
    <row r="34" spans="1:7">
      <c r="A34" s="27" t="s">
        <v>17</v>
      </c>
      <c r="C34" s="13"/>
      <c r="E34" s="27" t="s">
        <v>18</v>
      </c>
      <c r="G34" s="13"/>
    </row>
    <row r="35" spans="1:7">
      <c r="A35" s="28"/>
      <c r="C35" s="13"/>
      <c r="E35" s="28"/>
      <c r="G35" s="13"/>
    </row>
    <row r="36" spans="1:7">
      <c r="A36" s="29" t="s">
        <v>19</v>
      </c>
      <c r="C36" s="13"/>
      <c r="E36" s="29" t="s">
        <v>20</v>
      </c>
      <c r="G36" s="13"/>
    </row>
    <row r="37" spans="1:7">
      <c r="A37" s="29" t="s">
        <v>21</v>
      </c>
      <c r="C37" s="13"/>
      <c r="E37" s="29" t="s">
        <v>22</v>
      </c>
      <c r="G37" s="13"/>
    </row>
    <row r="38" spans="1:7">
      <c r="A38" s="29" t="s">
        <v>23</v>
      </c>
      <c r="C38" s="13"/>
      <c r="E38" s="29" t="s">
        <v>24</v>
      </c>
      <c r="G38" s="13"/>
    </row>
    <row r="39" spans="1:7">
      <c r="A39" s="29" t="s">
        <v>25</v>
      </c>
      <c r="C39" s="13"/>
      <c r="E39" s="29" t="s">
        <v>26</v>
      </c>
      <c r="G39" s="13"/>
    </row>
    <row r="40" spans="1:7">
      <c r="A40" s="28"/>
      <c r="C40" s="13"/>
      <c r="E40" s="28"/>
      <c r="G40" s="13"/>
    </row>
    <row r="41" spans="1:7">
      <c r="A41" s="27" t="s">
        <v>27</v>
      </c>
      <c r="C41" s="13"/>
      <c r="E41" s="29" t="s">
        <v>28</v>
      </c>
      <c r="G41" s="13"/>
    </row>
    <row r="42" spans="1:7">
      <c r="A42" s="28"/>
      <c r="C42" s="13"/>
      <c r="E42" s="28"/>
      <c r="G42" s="13"/>
    </row>
    <row r="43" spans="1:7">
      <c r="A43" s="30" t="s">
        <v>29</v>
      </c>
      <c r="C43" s="13"/>
      <c r="E43" s="30"/>
      <c r="G43" s="13"/>
    </row>
    <row r="44" spans="1:7">
      <c r="A44" s="29" t="s">
        <v>30</v>
      </c>
      <c r="C44" s="13"/>
      <c r="E44" s="29"/>
      <c r="G44" s="13"/>
    </row>
    <row r="45" spans="1:7">
      <c r="A45" s="30" t="s">
        <v>31</v>
      </c>
      <c r="C45" s="13"/>
      <c r="E45" s="30"/>
      <c r="G45" s="13"/>
    </row>
    <row r="46" spans="1:7">
      <c r="A46" s="31" t="s">
        <v>32</v>
      </c>
      <c r="C46" s="13"/>
      <c r="E46" s="31"/>
      <c r="G46" s="13"/>
    </row>
    <row r="47" spans="1:7">
      <c r="A47" s="32"/>
      <c r="B47" s="16"/>
      <c r="C47" s="17"/>
      <c r="E47" s="33"/>
      <c r="F47" s="16"/>
      <c r="G47" s="17"/>
    </row>
    <row r="48" spans="1:7">
      <c r="A48" s="18"/>
    </row>
    <row r="49" spans="1:7">
      <c r="A49" s="3" t="s">
        <v>33</v>
      </c>
      <c r="E49" s="3" t="s">
        <v>34</v>
      </c>
      <c r="F49" s="1" t="str">
        <f>'[1]2_Calcul_auto_Note'!B10</f>
        <v>Note de base :</v>
      </c>
    </row>
    <row r="51" spans="1:7">
      <c r="A51" s="34"/>
      <c r="B51" s="35" t="s">
        <v>35</v>
      </c>
      <c r="C51" s="35" t="s">
        <v>36</v>
      </c>
      <c r="D51" s="35" t="s">
        <v>37</v>
      </c>
      <c r="E51" s="35" t="s">
        <v>38</v>
      </c>
      <c r="F51" s="35" t="s">
        <v>39</v>
      </c>
      <c r="G51" s="35" t="s">
        <v>40</v>
      </c>
    </row>
    <row r="52" spans="1:7">
      <c r="A52" s="35" t="s">
        <v>41</v>
      </c>
      <c r="B52" s="36">
        <v>0.06</v>
      </c>
      <c r="C52" s="36">
        <v>0.03</v>
      </c>
      <c r="D52" s="36">
        <v>0</v>
      </c>
      <c r="E52" s="36">
        <v>-0.03</v>
      </c>
      <c r="F52" s="36">
        <v>-0.06</v>
      </c>
      <c r="G52" s="37"/>
    </row>
    <row r="53" spans="1:7">
      <c r="A53" s="35" t="s">
        <v>42</v>
      </c>
      <c r="B53" s="38" t="str">
        <f>IF('[1]2_Calcul_auto_Note'!B16="","",'[1]2_Calcul_auto_Note'!B16)</f>
        <v>critère n° 1</v>
      </c>
      <c r="C53" s="38" t="str">
        <f>IF('[1]2_Calcul_auto_Note'!C16="","",'[1]2_Calcul_auto_Note'!C16)</f>
        <v/>
      </c>
      <c r="D53" s="38" t="str">
        <f>IF('[1]2_Calcul_auto_Note'!D16="","",'[1]2_Calcul_auto_Note'!D16)</f>
        <v/>
      </c>
      <c r="E53" s="38" t="str">
        <f>IF('[1]2_Calcul_auto_Note'!E16="","",'[1]2_Calcul_auto_Note'!E16)</f>
        <v/>
      </c>
      <c r="F53" s="38" t="str">
        <f>IF('[1]2_Calcul_auto_Note'!F16="","",'[1]2_Calcul_auto_Note'!F16)</f>
        <v/>
      </c>
      <c r="G53" s="38"/>
    </row>
    <row r="54" spans="1:7">
      <c r="A54" s="35" t="s">
        <v>43</v>
      </c>
      <c r="B54" s="38" t="str">
        <f>IF('[1]2_Calcul_auto_Note'!B17="","",'[1]2_Calcul_auto_Note'!B17)</f>
        <v>critère n° 2</v>
      </c>
      <c r="C54" s="38" t="str">
        <f>IF('[1]2_Calcul_auto_Note'!C17="","",'[1]2_Calcul_auto_Note'!C17)</f>
        <v/>
      </c>
      <c r="D54" s="38" t="str">
        <f>IF('[1]2_Calcul_auto_Note'!D17="","",'[1]2_Calcul_auto_Note'!D17)</f>
        <v/>
      </c>
      <c r="E54" s="38" t="str">
        <f>IF('[1]2_Calcul_auto_Note'!E17="","",'[1]2_Calcul_auto_Note'!E17)</f>
        <v/>
      </c>
      <c r="F54" s="38" t="str">
        <f>IF('[1]2_Calcul_auto_Note'!F17="","",'[1]2_Calcul_auto_Note'!F17)</f>
        <v/>
      </c>
      <c r="G54" s="38"/>
    </row>
    <row r="55" spans="1:7">
      <c r="A55" s="35" t="s">
        <v>44</v>
      </c>
      <c r="B55" s="38" t="str">
        <f>IF('[1]2_Calcul_auto_Note'!B18="","",'[1]2_Calcul_auto_Note'!B18)</f>
        <v>critère n° 3</v>
      </c>
      <c r="C55" s="38" t="str">
        <f>IF('[1]2_Calcul_auto_Note'!C18="","",'[1]2_Calcul_auto_Note'!C18)</f>
        <v/>
      </c>
      <c r="D55" s="38" t="str">
        <f>IF('[1]2_Calcul_auto_Note'!D18="","",'[1]2_Calcul_auto_Note'!D18)</f>
        <v/>
      </c>
      <c r="E55" s="38" t="str">
        <f>IF('[1]2_Calcul_auto_Note'!E18="","",'[1]2_Calcul_auto_Note'!E18)</f>
        <v/>
      </c>
      <c r="F55" s="38" t="str">
        <f>IF('[1]2_Calcul_auto_Note'!F18="","",'[1]2_Calcul_auto_Note'!F18)</f>
        <v/>
      </c>
      <c r="G55" s="38"/>
    </row>
    <row r="56" spans="1:7">
      <c r="A56" s="35" t="s">
        <v>45</v>
      </c>
      <c r="B56" s="38" t="str">
        <f>IF('[1]2_Calcul_auto_Note'!B19="","",'[1]2_Calcul_auto_Note'!B19)</f>
        <v>critère n° 4</v>
      </c>
      <c r="C56" s="38" t="str">
        <f>IF('[1]2_Calcul_auto_Note'!C19="","",'[1]2_Calcul_auto_Note'!C19)</f>
        <v/>
      </c>
      <c r="D56" s="38" t="str">
        <f>IF('[1]2_Calcul_auto_Note'!D19="","",'[1]2_Calcul_auto_Note'!D19)</f>
        <v/>
      </c>
      <c r="E56" s="38" t="str">
        <f>IF('[1]2_Calcul_auto_Note'!E19="","",'[1]2_Calcul_auto_Note'!E19)</f>
        <v/>
      </c>
      <c r="F56" s="38" t="str">
        <f>IF('[1]2_Calcul_auto_Note'!F19="","",'[1]2_Calcul_auto_Note'!F19)</f>
        <v/>
      </c>
      <c r="G56" s="38"/>
    </row>
    <row r="57" spans="1:7">
      <c r="A57" s="35" t="s">
        <v>46</v>
      </c>
      <c r="B57" s="38" t="str">
        <f>IF('[1]2_Calcul_auto_Note'!B20="","",'[1]2_Calcul_auto_Note'!B20)</f>
        <v>critère n° 5</v>
      </c>
      <c r="C57" s="38" t="str">
        <f>IF('[1]2_Calcul_auto_Note'!C20="","",'[1]2_Calcul_auto_Note'!C20)</f>
        <v/>
      </c>
      <c r="D57" s="38" t="str">
        <f>IF('[1]2_Calcul_auto_Note'!D20="","",'[1]2_Calcul_auto_Note'!D20)</f>
        <v/>
      </c>
      <c r="E57" s="38" t="str">
        <f>IF('[1]2_Calcul_auto_Note'!E20="","",'[1]2_Calcul_auto_Note'!E20)</f>
        <v/>
      </c>
      <c r="F57" s="38" t="str">
        <f>IF('[1]2_Calcul_auto_Note'!F20="","",'[1]2_Calcul_auto_Note'!F20)</f>
        <v/>
      </c>
      <c r="G57" s="38"/>
    </row>
    <row r="58" spans="1:7">
      <c r="A58" s="39" t="s">
        <v>47</v>
      </c>
      <c r="B58" s="40" t="str">
        <f>'[1]2_Calcul_auto_Note'!B22</f>
        <v>Somme colonnes</v>
      </c>
      <c r="C58" s="40">
        <f>'[1]2_Calcul_auto_Note'!C22</f>
        <v>0</v>
      </c>
      <c r="D58" s="40">
        <f>'[1]2_Calcul_auto_Note'!D22</f>
        <v>0</v>
      </c>
      <c r="E58" s="40">
        <f>'[1]2_Calcul_auto_Note'!E22</f>
        <v>0</v>
      </c>
      <c r="F58" s="40">
        <f>'[1]2_Calcul_auto_Note'!F22</f>
        <v>0</v>
      </c>
      <c r="G58" s="41"/>
    </row>
    <row r="60" spans="1:7">
      <c r="D60" s="84" t="s">
        <v>48</v>
      </c>
      <c r="E60" s="85"/>
      <c r="F60" s="42" t="str">
        <f>'[1]2_Calcul_auto_Note'!B26</f>
        <v>Note définitive :</v>
      </c>
    </row>
    <row r="61" spans="1:7">
      <c r="D61" s="43"/>
    </row>
    <row r="63" spans="1:7" ht="15.75">
      <c r="A63" s="71" t="s">
        <v>49</v>
      </c>
      <c r="B63" s="72"/>
      <c r="C63" s="72"/>
      <c r="D63" s="72"/>
      <c r="E63" s="72"/>
      <c r="F63" s="72"/>
      <c r="G63" s="73"/>
    </row>
    <row r="65" spans="1:7">
      <c r="A65" s="44" t="s">
        <v>50</v>
      </c>
      <c r="B65" s="9"/>
      <c r="C65" s="9"/>
      <c r="D65" s="9"/>
      <c r="E65" s="9"/>
      <c r="F65" s="9"/>
      <c r="G65" s="11"/>
    </row>
    <row r="66" spans="1:7">
      <c r="A66" s="86"/>
      <c r="B66" s="87"/>
      <c r="C66" s="87"/>
      <c r="D66" s="87"/>
      <c r="E66" s="87"/>
      <c r="F66" s="87"/>
      <c r="G66" s="88"/>
    </row>
    <row r="67" spans="1:7">
      <c r="A67" s="89"/>
      <c r="B67" s="87"/>
      <c r="C67" s="87"/>
      <c r="D67" s="87"/>
      <c r="E67" s="87"/>
      <c r="F67" s="87"/>
      <c r="G67" s="88"/>
    </row>
    <row r="68" spans="1:7">
      <c r="A68" s="89"/>
      <c r="B68" s="87"/>
      <c r="C68" s="87"/>
      <c r="D68" s="87"/>
      <c r="E68" s="87"/>
      <c r="F68" s="87"/>
      <c r="G68" s="88"/>
    </row>
    <row r="69" spans="1:7">
      <c r="A69" s="89"/>
      <c r="B69" s="87"/>
      <c r="C69" s="87"/>
      <c r="D69" s="87"/>
      <c r="E69" s="87"/>
      <c r="F69" s="87"/>
      <c r="G69" s="88"/>
    </row>
    <row r="70" spans="1:7">
      <c r="A70" s="89"/>
      <c r="B70" s="87"/>
      <c r="C70" s="87"/>
      <c r="D70" s="87"/>
      <c r="E70" s="87"/>
      <c r="F70" s="87"/>
      <c r="G70" s="88"/>
    </row>
    <row r="71" spans="1:7">
      <c r="A71" s="89"/>
      <c r="B71" s="87"/>
      <c r="C71" s="87"/>
      <c r="D71" s="87"/>
      <c r="E71" s="87"/>
      <c r="F71" s="87"/>
      <c r="G71" s="88"/>
    </row>
    <row r="72" spans="1:7">
      <c r="A72" s="89"/>
      <c r="B72" s="87"/>
      <c r="C72" s="87"/>
      <c r="D72" s="87"/>
      <c r="E72" s="87"/>
      <c r="F72" s="87"/>
      <c r="G72" s="88"/>
    </row>
    <row r="73" spans="1:7">
      <c r="A73" s="26"/>
      <c r="E73" s="3" t="s">
        <v>51</v>
      </c>
      <c r="G73" s="45" t="s">
        <v>52</v>
      </c>
    </row>
    <row r="74" spans="1:7">
      <c r="A74" s="26"/>
      <c r="E74" s="3"/>
      <c r="G74" s="13"/>
    </row>
    <row r="75" spans="1:7">
      <c r="A75" s="26"/>
      <c r="E75" s="3"/>
      <c r="G75" s="13"/>
    </row>
    <row r="76" spans="1:7">
      <c r="A76" s="33"/>
      <c r="B76" s="16"/>
      <c r="C76" s="16"/>
      <c r="D76" s="16"/>
      <c r="E76" s="16"/>
      <c r="F76" s="16"/>
      <c r="G76" s="17"/>
    </row>
    <row r="79" spans="1:7" ht="15.75">
      <c r="A79" s="71" t="s">
        <v>53</v>
      </c>
      <c r="B79" s="72"/>
      <c r="C79" s="72"/>
      <c r="D79" s="72"/>
      <c r="E79" s="72"/>
      <c r="F79" s="72"/>
      <c r="G79" s="73"/>
    </row>
    <row r="81" spans="1:7">
      <c r="A81" s="8" t="s">
        <v>54</v>
      </c>
      <c r="B81" s="9"/>
      <c r="C81" s="9"/>
      <c r="D81" s="9"/>
      <c r="E81" s="9"/>
      <c r="F81" s="9"/>
      <c r="G81" s="11"/>
    </row>
    <row r="82" spans="1:7">
      <c r="A82" s="12" t="s">
        <v>55</v>
      </c>
      <c r="G82" s="13"/>
    </row>
    <row r="83" spans="1:7">
      <c r="A83" s="12" t="s">
        <v>56</v>
      </c>
      <c r="G83" s="13"/>
    </row>
    <row r="84" spans="1:7">
      <c r="A84" s="12"/>
      <c r="G84" s="13"/>
    </row>
    <row r="85" spans="1:7">
      <c r="A85" s="12"/>
      <c r="G85" s="13"/>
    </row>
    <row r="86" spans="1:7">
      <c r="A86" s="33"/>
      <c r="B86" s="16"/>
      <c r="C86" s="16"/>
      <c r="D86" s="16"/>
      <c r="E86" s="16"/>
      <c r="F86" s="16"/>
      <c r="G86" s="17"/>
    </row>
    <row r="88" spans="1:7" ht="15.75">
      <c r="A88" s="71" t="s">
        <v>57</v>
      </c>
      <c r="B88" s="72"/>
      <c r="C88" s="72"/>
      <c r="D88" s="72"/>
      <c r="E88" s="72"/>
      <c r="F88" s="72"/>
      <c r="G88" s="73"/>
    </row>
    <row r="89" spans="1:7" ht="15.75">
      <c r="A89" s="4"/>
    </row>
    <row r="90" spans="1:7">
      <c r="A90" s="8" t="s">
        <v>58</v>
      </c>
      <c r="B90" s="9"/>
      <c r="C90" s="9"/>
      <c r="D90" s="9"/>
      <c r="E90" s="9"/>
      <c r="F90" s="9"/>
      <c r="G90" s="11"/>
    </row>
    <row r="91" spans="1:7">
      <c r="A91" s="12" t="s">
        <v>59</v>
      </c>
      <c r="G91" s="13"/>
    </row>
    <row r="92" spans="1:7">
      <c r="A92" s="12"/>
      <c r="G92" s="13"/>
    </row>
    <row r="93" spans="1:7">
      <c r="A93" s="15" t="s">
        <v>51</v>
      </c>
      <c r="B93" s="46" t="s">
        <v>60</v>
      </c>
      <c r="C93" s="16"/>
      <c r="D93" s="16"/>
      <c r="E93" s="16"/>
      <c r="F93" s="16"/>
      <c r="G93" s="17"/>
    </row>
    <row r="94" spans="1:7">
      <c r="A94" s="3"/>
      <c r="B94" s="3"/>
    </row>
    <row r="95" spans="1:7">
      <c r="A95" s="3"/>
      <c r="B95" s="3"/>
    </row>
    <row r="96" spans="1:7">
      <c r="A96" s="8" t="s">
        <v>61</v>
      </c>
      <c r="B96" s="9"/>
      <c r="C96" s="9"/>
      <c r="D96" s="9"/>
      <c r="E96" s="9"/>
      <c r="F96" s="9"/>
      <c r="G96" s="11"/>
    </row>
    <row r="97" spans="1:7">
      <c r="A97" s="74" t="s">
        <v>62</v>
      </c>
      <c r="B97" s="75"/>
      <c r="C97" s="75"/>
      <c r="D97" s="75"/>
      <c r="E97" s="75"/>
      <c r="F97" s="75"/>
      <c r="G97" s="76"/>
    </row>
    <row r="98" spans="1:7">
      <c r="A98" s="77" t="s">
        <v>63</v>
      </c>
      <c r="B98" s="78"/>
      <c r="C98" s="78"/>
      <c r="D98" s="78"/>
      <c r="E98" s="78"/>
      <c r="F98" s="78"/>
      <c r="G98" s="79"/>
    </row>
    <row r="99" spans="1:7">
      <c r="A99" s="3"/>
    </row>
    <row r="100" spans="1:7">
      <c r="A100" s="3"/>
    </row>
    <row r="101" spans="1:7">
      <c r="A101" s="8" t="s">
        <v>64</v>
      </c>
      <c r="B101" s="9"/>
      <c r="C101" s="9"/>
      <c r="D101" s="9"/>
      <c r="E101" s="9"/>
      <c r="F101" s="9"/>
      <c r="G101" s="11"/>
    </row>
    <row r="102" spans="1:7">
      <c r="A102" s="12" t="s">
        <v>51</v>
      </c>
      <c r="D102" s="3" t="s">
        <v>60</v>
      </c>
      <c r="G102" s="13"/>
    </row>
    <row r="103" spans="1:7">
      <c r="A103" s="12"/>
      <c r="D103" s="3"/>
      <c r="G103" s="13"/>
    </row>
    <row r="104" spans="1:7">
      <c r="A104" s="15"/>
      <c r="B104" s="16"/>
      <c r="C104" s="16"/>
      <c r="D104" s="16"/>
      <c r="E104" s="16"/>
      <c r="F104" s="16"/>
      <c r="G104" s="17"/>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5A95BB-6547-4492-A850-279F178C711E}">
  <sheetPr codeName="Feuil6"/>
  <dimension ref="A2:G26"/>
  <sheetViews>
    <sheetView workbookViewId="0">
      <selection sqref="A1:G1048576"/>
    </sheetView>
  </sheetViews>
  <sheetFormatPr baseColWidth="10" defaultRowHeight="15"/>
  <cols>
    <col min="1" max="1" width="20.7109375" style="48" customWidth="1"/>
    <col min="2" max="7" width="15.7109375" style="48" customWidth="1"/>
  </cols>
  <sheetData>
    <row r="2" spans="1:7" ht="15.75">
      <c r="A2" s="49" t="s">
        <v>66</v>
      </c>
      <c r="E2" s="50"/>
      <c r="F2" s="51" t="s">
        <v>67</v>
      </c>
    </row>
    <row r="4" spans="1:7">
      <c r="A4" s="52" t="s">
        <v>68</v>
      </c>
    </row>
    <row r="5" spans="1:7">
      <c r="A5" s="53"/>
    </row>
    <row r="6" spans="1:7">
      <c r="A6" s="54" t="s">
        <v>69</v>
      </c>
      <c r="B6" s="90"/>
      <c r="C6" s="90"/>
      <c r="D6" s="90"/>
    </row>
    <row r="8" spans="1:7">
      <c r="A8" s="52" t="s">
        <v>70</v>
      </c>
    </row>
    <row r="10" spans="1:7">
      <c r="A10" s="55" t="s">
        <v>71</v>
      </c>
      <c r="B10" s="56" t="e">
        <f>VLOOKUP(B6,'[1]3_BAREME_NOTATION_CEA'!$B:$C,2,FALSE)</f>
        <v>#N/A</v>
      </c>
    </row>
    <row r="12" spans="1:7">
      <c r="A12" s="52" t="s">
        <v>72</v>
      </c>
    </row>
    <row r="14" spans="1:7">
      <c r="A14" s="57"/>
      <c r="B14" s="58" t="s">
        <v>35</v>
      </c>
      <c r="C14" s="58" t="s">
        <v>36</v>
      </c>
      <c r="D14" s="58" t="s">
        <v>37</v>
      </c>
      <c r="E14" s="58" t="s">
        <v>38</v>
      </c>
      <c r="F14" s="58" t="s">
        <v>39</v>
      </c>
      <c r="G14" s="58" t="s">
        <v>40</v>
      </c>
    </row>
    <row r="15" spans="1:7">
      <c r="A15" s="58" t="s">
        <v>41</v>
      </c>
      <c r="B15" s="59">
        <v>0.06</v>
      </c>
      <c r="C15" s="59">
        <v>0.03</v>
      </c>
      <c r="D15" s="59">
        <v>0</v>
      </c>
      <c r="E15" s="59">
        <v>-0.03</v>
      </c>
      <c r="F15" s="59">
        <v>-0.06</v>
      </c>
      <c r="G15" s="60"/>
    </row>
    <row r="16" spans="1:7">
      <c r="A16" s="58" t="s">
        <v>42</v>
      </c>
      <c r="B16" s="61"/>
      <c r="C16" s="61"/>
      <c r="D16" s="61"/>
      <c r="E16" s="61"/>
      <c r="F16" s="61"/>
      <c r="G16" s="61"/>
    </row>
    <row r="17" spans="1:7">
      <c r="A17" s="58" t="s">
        <v>43</v>
      </c>
      <c r="B17" s="61"/>
      <c r="C17" s="61"/>
      <c r="D17" s="61"/>
      <c r="E17" s="61"/>
      <c r="F17" s="61"/>
      <c r="G17" s="61"/>
    </row>
    <row r="18" spans="1:7">
      <c r="A18" s="58" t="s">
        <v>44</v>
      </c>
      <c r="B18" s="61"/>
      <c r="C18" s="61"/>
      <c r="D18" s="61"/>
      <c r="E18" s="61"/>
      <c r="F18" s="61"/>
      <c r="G18" s="61"/>
    </row>
    <row r="19" spans="1:7">
      <c r="A19" s="58" t="s">
        <v>45</v>
      </c>
      <c r="B19" s="61"/>
      <c r="C19" s="61"/>
      <c r="D19" s="61"/>
      <c r="E19" s="61"/>
      <c r="F19" s="61"/>
      <c r="G19" s="61"/>
    </row>
    <row r="20" spans="1:7">
      <c r="A20" s="58" t="s">
        <v>46</v>
      </c>
      <c r="B20" s="61"/>
      <c r="C20" s="61"/>
      <c r="D20" s="61"/>
      <c r="E20" s="61"/>
      <c r="F20" s="61"/>
      <c r="G20" s="61"/>
    </row>
    <row r="21" spans="1:7">
      <c r="A21" s="62" t="s">
        <v>73</v>
      </c>
      <c r="B21" s="63">
        <f>COUNTIF(B16:B20,"x")</f>
        <v>0</v>
      </c>
      <c r="C21" s="63">
        <f t="shared" ref="C21:E21" si="0">COUNTIF(C16:C20,"x")</f>
        <v>0</v>
      </c>
      <c r="D21" s="63">
        <f t="shared" si="0"/>
        <v>0</v>
      </c>
      <c r="E21" s="63">
        <f t="shared" si="0"/>
        <v>0</v>
      </c>
      <c r="F21" s="63">
        <f>COUNTIF(F16:F20,"x")</f>
        <v>0</v>
      </c>
      <c r="G21" s="64"/>
    </row>
    <row r="22" spans="1:7">
      <c r="A22" s="62" t="s">
        <v>47</v>
      </c>
      <c r="B22" s="65">
        <f>B15*B21</f>
        <v>0</v>
      </c>
      <c r="C22" s="65">
        <f t="shared" ref="C22:F22" si="1">C15*C21</f>
        <v>0</v>
      </c>
      <c r="D22" s="65">
        <f t="shared" si="1"/>
        <v>0</v>
      </c>
      <c r="E22" s="65">
        <f t="shared" si="1"/>
        <v>0</v>
      </c>
      <c r="F22" s="65">
        <f t="shared" si="1"/>
        <v>0</v>
      </c>
      <c r="G22" s="64"/>
    </row>
    <row r="24" spans="1:7">
      <c r="A24" s="52" t="s">
        <v>74</v>
      </c>
    </row>
    <row r="26" spans="1:7">
      <c r="A26" s="55" t="s">
        <v>75</v>
      </c>
      <c r="B26" s="66" t="e">
        <f>B10+(B10*B22)+(B10*C22)+(B10*D22)+(B10*E22)+(B10*F22)</f>
        <v>#N/A</v>
      </c>
    </row>
  </sheetData>
  <mergeCells count="1">
    <mergeCell ref="B6:D6"/>
  </mergeCells>
  <dataValidations count="1">
    <dataValidation type="list" allowBlank="1" showInputMessage="1" showErrorMessage="1" sqref="B16:G20" xr:uid="{A43CE3CE-CDA2-450F-A34B-063DF8D8F5E8}">
      <formula1>$J$2:$J$4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98ADE4E-DE29-45CE-86DE-4BF5721CB81D}">
  <sheetPr codeName="Feuil7"/>
  <dimension ref="A1:B32"/>
  <sheetViews>
    <sheetView workbookViewId="0">
      <selection sqref="A1:B32"/>
    </sheetView>
  </sheetViews>
  <sheetFormatPr baseColWidth="10" defaultRowHeight="15"/>
  <cols>
    <col min="1" max="1" width="11.42578125" customWidth="1"/>
  </cols>
  <sheetData>
    <row r="1" spans="1:2">
      <c r="A1" s="52" t="s">
        <v>76</v>
      </c>
      <c r="B1" s="48"/>
    </row>
    <row r="2" spans="1:2">
      <c r="A2" s="48"/>
      <c r="B2" s="48"/>
    </row>
    <row r="3" spans="1:2">
      <c r="A3" s="67"/>
      <c r="B3" s="68" t="s">
        <v>77</v>
      </c>
    </row>
    <row r="4" spans="1:2">
      <c r="A4" s="67"/>
      <c r="B4" s="68"/>
    </row>
    <row r="5" spans="1:2">
      <c r="A5" s="41"/>
      <c r="B5" s="69">
        <v>13.87</v>
      </c>
    </row>
    <row r="6" spans="1:2">
      <c r="A6" s="41"/>
      <c r="B6" s="69">
        <v>14.25</v>
      </c>
    </row>
    <row r="7" spans="1:2">
      <c r="A7" s="41"/>
      <c r="B7" s="69">
        <v>14.63</v>
      </c>
    </row>
    <row r="8" spans="1:2">
      <c r="A8" s="41"/>
      <c r="B8" s="69">
        <v>15.01</v>
      </c>
    </row>
    <row r="9" spans="1:2">
      <c r="A9" s="41"/>
      <c r="B9" s="69">
        <v>15.39</v>
      </c>
    </row>
    <row r="10" spans="1:2">
      <c r="A10" s="41"/>
      <c r="B10" s="69">
        <v>15.39</v>
      </c>
    </row>
    <row r="11" spans="1:2">
      <c r="A11" s="41"/>
      <c r="B11" s="69">
        <v>15.39</v>
      </c>
    </row>
    <row r="12" spans="1:2">
      <c r="A12" s="41"/>
      <c r="B12" s="69">
        <v>15.39</v>
      </c>
    </row>
    <row r="13" spans="1:2">
      <c r="A13" s="41"/>
      <c r="B13" s="69">
        <v>11.62</v>
      </c>
    </row>
    <row r="14" spans="1:2">
      <c r="A14" s="41"/>
      <c r="B14" s="69">
        <v>12.37</v>
      </c>
    </row>
    <row r="15" spans="1:2">
      <c r="A15" s="41"/>
      <c r="B15" s="69">
        <v>13.12</v>
      </c>
    </row>
    <row r="16" spans="1:2">
      <c r="A16" s="41"/>
      <c r="B16" s="69">
        <v>13.87</v>
      </c>
    </row>
    <row r="17" spans="1:2">
      <c r="A17" s="41"/>
      <c r="B17" s="69">
        <v>14.63</v>
      </c>
    </row>
    <row r="18" spans="1:2">
      <c r="A18" s="41"/>
      <c r="B18" s="69">
        <v>15.39</v>
      </c>
    </row>
    <row r="19" spans="1:2">
      <c r="A19" s="41"/>
      <c r="B19" s="69">
        <v>15.39</v>
      </c>
    </row>
    <row r="20" spans="1:2">
      <c r="A20" s="41"/>
      <c r="B20" s="41">
        <v>10</v>
      </c>
    </row>
    <row r="21" spans="1:2">
      <c r="A21" s="41"/>
      <c r="B21" s="41">
        <v>10.9</v>
      </c>
    </row>
    <row r="22" spans="1:2">
      <c r="A22" s="41"/>
      <c r="B22" s="41">
        <v>11.8</v>
      </c>
    </row>
    <row r="23" spans="1:2">
      <c r="A23" s="41"/>
      <c r="B23" s="41">
        <v>12.25</v>
      </c>
    </row>
    <row r="24" spans="1:2">
      <c r="A24" s="41"/>
      <c r="B24" s="41">
        <v>12.7</v>
      </c>
    </row>
    <row r="25" spans="1:2">
      <c r="A25" s="41"/>
      <c r="B25" s="41">
        <v>13.15</v>
      </c>
    </row>
    <row r="26" spans="1:2">
      <c r="A26" s="41"/>
      <c r="B26" s="41">
        <v>13.6</v>
      </c>
    </row>
    <row r="27" spans="1:2">
      <c r="A27" s="41"/>
      <c r="B27" s="41">
        <v>14.05</v>
      </c>
    </row>
    <row r="28" spans="1:2">
      <c r="A28" s="41"/>
      <c r="B28" s="41">
        <v>14.95</v>
      </c>
    </row>
    <row r="29" spans="1:2">
      <c r="A29" s="41"/>
      <c r="B29" s="41">
        <v>14.95</v>
      </c>
    </row>
    <row r="30" spans="1:2">
      <c r="A30" s="41"/>
      <c r="B30" s="41">
        <v>15.4</v>
      </c>
    </row>
    <row r="31" spans="1:2">
      <c r="A31" s="41"/>
      <c r="B31" s="41">
        <v>15.4</v>
      </c>
    </row>
    <row r="32" spans="1:2">
      <c r="A32" s="41"/>
      <c r="B32" s="41">
        <v>15.4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33C777-53D6-4D4B-B14B-E2AAB7AD016E}">
  <sheetPr codeName="Feuil8"/>
  <dimension ref="A2:G104"/>
  <sheetViews>
    <sheetView workbookViewId="0">
      <selection activeCell="B23" sqref="B23"/>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71" t="s">
        <v>3</v>
      </c>
      <c r="B12" s="72"/>
      <c r="C12" s="72"/>
      <c r="D12" s="72"/>
      <c r="E12" s="72"/>
      <c r="F12" s="72"/>
      <c r="G12" s="73"/>
    </row>
    <row r="13" spans="1:7" ht="15.75">
      <c r="A13" s="4"/>
    </row>
    <row r="14" spans="1:7" ht="15.75">
      <c r="A14" s="5" t="s">
        <v>4</v>
      </c>
      <c r="B14" s="6"/>
      <c r="C14" s="6"/>
      <c r="D14" s="6"/>
      <c r="E14" s="6"/>
      <c r="F14" s="6"/>
      <c r="G14" s="6"/>
    </row>
    <row r="15" spans="1:7">
      <c r="A15" s="7" t="s">
        <v>5</v>
      </c>
    </row>
    <row r="16" spans="1:7">
      <c r="A16" s="7"/>
    </row>
    <row r="17" spans="1:7">
      <c r="A17" s="8" t="s">
        <v>6</v>
      </c>
      <c r="B17" s="47" t="s">
        <v>65</v>
      </c>
      <c r="C17" s="9"/>
      <c r="D17" s="9"/>
      <c r="E17" s="10" t="s">
        <v>7</v>
      </c>
      <c r="F17" s="9"/>
      <c r="G17" s="11"/>
    </row>
    <row r="18" spans="1:7">
      <c r="A18" s="12"/>
      <c r="G18" s="13"/>
    </row>
    <row r="19" spans="1:7">
      <c r="A19" s="12" t="s">
        <v>8</v>
      </c>
      <c r="E19" s="14" t="s">
        <v>9</v>
      </c>
      <c r="G19" s="13"/>
    </row>
    <row r="20" spans="1:7">
      <c r="A20" s="12"/>
      <c r="G20" s="13"/>
    </row>
    <row r="21" spans="1:7">
      <c r="A21" s="12" t="s">
        <v>10</v>
      </c>
      <c r="B21" s="47" t="s">
        <v>65</v>
      </c>
      <c r="E21" s="14" t="s">
        <v>11</v>
      </c>
      <c r="G21" s="13"/>
    </row>
    <row r="22" spans="1:7">
      <c r="A22" s="12"/>
      <c r="G22" s="13"/>
    </row>
    <row r="23" spans="1:7">
      <c r="A23" s="12" t="s">
        <v>12</v>
      </c>
      <c r="B23" s="47" t="s">
        <v>65</v>
      </c>
      <c r="E23" s="3" t="s">
        <v>13</v>
      </c>
      <c r="G23" s="13"/>
    </row>
    <row r="24" spans="1:7">
      <c r="A24" s="12"/>
      <c r="G24" s="13"/>
    </row>
    <row r="25" spans="1:7">
      <c r="A25" s="15" t="s">
        <v>14</v>
      </c>
      <c r="B25" s="16"/>
      <c r="C25" s="16"/>
      <c r="D25" s="16"/>
      <c r="E25" s="16"/>
      <c r="F25" s="16"/>
      <c r="G25" s="17"/>
    </row>
    <row r="26" spans="1:7" ht="15.75">
      <c r="A26" s="4"/>
      <c r="E26" s="80"/>
      <c r="F26" s="80"/>
      <c r="G26" s="80"/>
    </row>
    <row r="27" spans="1:7" ht="15.75">
      <c r="A27" s="5" t="s">
        <v>15</v>
      </c>
      <c r="B27" s="6"/>
      <c r="C27" s="6"/>
      <c r="D27" s="6"/>
      <c r="E27" s="6"/>
      <c r="F27" s="6"/>
      <c r="G27" s="6"/>
    </row>
    <row r="28" spans="1:7" ht="15.75">
      <c r="A28" s="5"/>
      <c r="B28" s="6"/>
      <c r="C28" s="6"/>
      <c r="D28" s="6"/>
      <c r="E28" s="6"/>
      <c r="F28" s="6"/>
      <c r="G28" s="6"/>
    </row>
    <row r="29" spans="1:7">
      <c r="A29" s="18" t="s">
        <v>16</v>
      </c>
    </row>
    <row r="30" spans="1:7">
      <c r="A30" s="18"/>
    </row>
    <row r="31" spans="1:7">
      <c r="A31" s="19"/>
      <c r="B31" s="9"/>
      <c r="C31" s="11"/>
      <c r="E31" s="20"/>
      <c r="F31" s="9"/>
      <c r="G31" s="11"/>
    </row>
    <row r="32" spans="1:7">
      <c r="A32" s="21"/>
      <c r="B32" s="6"/>
      <c r="C32" s="22"/>
      <c r="E32" s="23"/>
      <c r="F32" s="24"/>
      <c r="G32" s="25"/>
    </row>
    <row r="33" spans="1:7">
      <c r="A33" s="81"/>
      <c r="B33" s="82"/>
      <c r="C33" s="83"/>
      <c r="E33" s="26"/>
      <c r="G33" s="13"/>
    </row>
    <row r="34" spans="1:7">
      <c r="A34" s="27" t="s">
        <v>17</v>
      </c>
      <c r="C34" s="13"/>
      <c r="E34" s="27" t="s">
        <v>18</v>
      </c>
      <c r="G34" s="13"/>
    </row>
    <row r="35" spans="1:7">
      <c r="A35" s="28"/>
      <c r="C35" s="13"/>
      <c r="E35" s="28"/>
      <c r="G35" s="13"/>
    </row>
    <row r="36" spans="1:7">
      <c r="A36" s="29" t="s">
        <v>19</v>
      </c>
      <c r="C36" s="13"/>
      <c r="E36" s="29" t="s">
        <v>20</v>
      </c>
      <c r="G36" s="13"/>
    </row>
    <row r="37" spans="1:7">
      <c r="A37" s="29" t="s">
        <v>21</v>
      </c>
      <c r="C37" s="13"/>
      <c r="E37" s="29" t="s">
        <v>22</v>
      </c>
      <c r="G37" s="13"/>
    </row>
    <row r="38" spans="1:7">
      <c r="A38" s="29" t="s">
        <v>23</v>
      </c>
      <c r="C38" s="13"/>
      <c r="E38" s="29" t="s">
        <v>24</v>
      </c>
      <c r="G38" s="13"/>
    </row>
    <row r="39" spans="1:7">
      <c r="A39" s="29" t="s">
        <v>25</v>
      </c>
      <c r="C39" s="13"/>
      <c r="E39" s="29" t="s">
        <v>26</v>
      </c>
      <c r="G39" s="13"/>
    </row>
    <row r="40" spans="1:7">
      <c r="A40" s="28"/>
      <c r="C40" s="13"/>
      <c r="E40" s="28"/>
      <c r="G40" s="13"/>
    </row>
    <row r="41" spans="1:7">
      <c r="A41" s="27" t="s">
        <v>27</v>
      </c>
      <c r="C41" s="13"/>
      <c r="E41" s="29" t="s">
        <v>28</v>
      </c>
      <c r="G41" s="13"/>
    </row>
    <row r="42" spans="1:7">
      <c r="A42" s="28"/>
      <c r="C42" s="13"/>
      <c r="E42" s="28"/>
      <c r="G42" s="13"/>
    </row>
    <row r="43" spans="1:7">
      <c r="A43" s="30" t="s">
        <v>29</v>
      </c>
      <c r="C43" s="13"/>
      <c r="E43" s="30"/>
      <c r="G43" s="13"/>
    </row>
    <row r="44" spans="1:7">
      <c r="A44" s="29" t="s">
        <v>30</v>
      </c>
      <c r="C44" s="13"/>
      <c r="E44" s="29"/>
      <c r="G44" s="13"/>
    </row>
    <row r="45" spans="1:7">
      <c r="A45" s="30" t="s">
        <v>31</v>
      </c>
      <c r="C45" s="13"/>
      <c r="E45" s="30"/>
      <c r="G45" s="13"/>
    </row>
    <row r="46" spans="1:7">
      <c r="A46" s="31" t="s">
        <v>32</v>
      </c>
      <c r="C46" s="13"/>
      <c r="E46" s="31"/>
      <c r="G46" s="13"/>
    </row>
    <row r="47" spans="1:7">
      <c r="A47" s="32"/>
      <c r="B47" s="16"/>
      <c r="C47" s="17"/>
      <c r="E47" s="33"/>
      <c r="F47" s="16"/>
      <c r="G47" s="17"/>
    </row>
    <row r="48" spans="1:7">
      <c r="A48" s="18"/>
    </row>
    <row r="49" spans="1:7">
      <c r="A49" s="3" t="s">
        <v>33</v>
      </c>
      <c r="E49" s="3" t="s">
        <v>34</v>
      </c>
      <c r="F49" s="1" t="str">
        <f>'[1]2_Calcul_auto_Note'!B10</f>
        <v>Note de base :</v>
      </c>
    </row>
    <row r="51" spans="1:7">
      <c r="A51" s="34"/>
      <c r="B51" s="35" t="s">
        <v>35</v>
      </c>
      <c r="C51" s="35" t="s">
        <v>36</v>
      </c>
      <c r="D51" s="35" t="s">
        <v>37</v>
      </c>
      <c r="E51" s="35" t="s">
        <v>38</v>
      </c>
      <c r="F51" s="35" t="s">
        <v>39</v>
      </c>
      <c r="G51" s="35" t="s">
        <v>40</v>
      </c>
    </row>
    <row r="52" spans="1:7">
      <c r="A52" s="35" t="s">
        <v>41</v>
      </c>
      <c r="B52" s="36">
        <v>0.06</v>
      </c>
      <c r="C52" s="36">
        <v>0.03</v>
      </c>
      <c r="D52" s="36">
        <v>0</v>
      </c>
      <c r="E52" s="36">
        <v>-0.03</v>
      </c>
      <c r="F52" s="36">
        <v>-0.06</v>
      </c>
      <c r="G52" s="37"/>
    </row>
    <row r="53" spans="1:7">
      <c r="A53" s="35" t="s">
        <v>42</v>
      </c>
      <c r="B53" s="38" t="str">
        <f>IF('[1]2_Calcul_auto_Note'!B16="","",'[1]2_Calcul_auto_Note'!B16)</f>
        <v>critère n° 1</v>
      </c>
      <c r="C53" s="38" t="str">
        <f>IF('[1]2_Calcul_auto_Note'!C16="","",'[1]2_Calcul_auto_Note'!C16)</f>
        <v/>
      </c>
      <c r="D53" s="38" t="str">
        <f>IF('[1]2_Calcul_auto_Note'!D16="","",'[1]2_Calcul_auto_Note'!D16)</f>
        <v/>
      </c>
      <c r="E53" s="38" t="str">
        <f>IF('[1]2_Calcul_auto_Note'!E16="","",'[1]2_Calcul_auto_Note'!E16)</f>
        <v/>
      </c>
      <c r="F53" s="38" t="str">
        <f>IF('[1]2_Calcul_auto_Note'!F16="","",'[1]2_Calcul_auto_Note'!F16)</f>
        <v/>
      </c>
      <c r="G53" s="38"/>
    </row>
    <row r="54" spans="1:7">
      <c r="A54" s="35" t="s">
        <v>43</v>
      </c>
      <c r="B54" s="38" t="str">
        <f>IF('[1]2_Calcul_auto_Note'!B17="","",'[1]2_Calcul_auto_Note'!B17)</f>
        <v>critère n° 2</v>
      </c>
      <c r="C54" s="38" t="str">
        <f>IF('[1]2_Calcul_auto_Note'!C17="","",'[1]2_Calcul_auto_Note'!C17)</f>
        <v/>
      </c>
      <c r="D54" s="38" t="str">
        <f>IF('[1]2_Calcul_auto_Note'!D17="","",'[1]2_Calcul_auto_Note'!D17)</f>
        <v/>
      </c>
      <c r="E54" s="38" t="str">
        <f>IF('[1]2_Calcul_auto_Note'!E17="","",'[1]2_Calcul_auto_Note'!E17)</f>
        <v/>
      </c>
      <c r="F54" s="38" t="str">
        <f>IF('[1]2_Calcul_auto_Note'!F17="","",'[1]2_Calcul_auto_Note'!F17)</f>
        <v/>
      </c>
      <c r="G54" s="38"/>
    </row>
    <row r="55" spans="1:7">
      <c r="A55" s="35" t="s">
        <v>44</v>
      </c>
      <c r="B55" s="38" t="str">
        <f>IF('[1]2_Calcul_auto_Note'!B18="","",'[1]2_Calcul_auto_Note'!B18)</f>
        <v>critère n° 3</v>
      </c>
      <c r="C55" s="38" t="str">
        <f>IF('[1]2_Calcul_auto_Note'!C18="","",'[1]2_Calcul_auto_Note'!C18)</f>
        <v/>
      </c>
      <c r="D55" s="38" t="str">
        <f>IF('[1]2_Calcul_auto_Note'!D18="","",'[1]2_Calcul_auto_Note'!D18)</f>
        <v/>
      </c>
      <c r="E55" s="38" t="str">
        <f>IF('[1]2_Calcul_auto_Note'!E18="","",'[1]2_Calcul_auto_Note'!E18)</f>
        <v/>
      </c>
      <c r="F55" s="38" t="str">
        <f>IF('[1]2_Calcul_auto_Note'!F18="","",'[1]2_Calcul_auto_Note'!F18)</f>
        <v/>
      </c>
      <c r="G55" s="38"/>
    </row>
    <row r="56" spans="1:7">
      <c r="A56" s="35" t="s">
        <v>45</v>
      </c>
      <c r="B56" s="38" t="str">
        <f>IF('[1]2_Calcul_auto_Note'!B19="","",'[1]2_Calcul_auto_Note'!B19)</f>
        <v>critère n° 4</v>
      </c>
      <c r="C56" s="38" t="str">
        <f>IF('[1]2_Calcul_auto_Note'!C19="","",'[1]2_Calcul_auto_Note'!C19)</f>
        <v/>
      </c>
      <c r="D56" s="38" t="str">
        <f>IF('[1]2_Calcul_auto_Note'!D19="","",'[1]2_Calcul_auto_Note'!D19)</f>
        <v/>
      </c>
      <c r="E56" s="38" t="str">
        <f>IF('[1]2_Calcul_auto_Note'!E19="","",'[1]2_Calcul_auto_Note'!E19)</f>
        <v/>
      </c>
      <c r="F56" s="38" t="str">
        <f>IF('[1]2_Calcul_auto_Note'!F19="","",'[1]2_Calcul_auto_Note'!F19)</f>
        <v/>
      </c>
      <c r="G56" s="38"/>
    </row>
    <row r="57" spans="1:7">
      <c r="A57" s="35" t="s">
        <v>46</v>
      </c>
      <c r="B57" s="38" t="str">
        <f>IF('[1]2_Calcul_auto_Note'!B20="","",'[1]2_Calcul_auto_Note'!B20)</f>
        <v>critère n° 5</v>
      </c>
      <c r="C57" s="38" t="str">
        <f>IF('[1]2_Calcul_auto_Note'!C20="","",'[1]2_Calcul_auto_Note'!C20)</f>
        <v/>
      </c>
      <c r="D57" s="38" t="str">
        <f>IF('[1]2_Calcul_auto_Note'!D20="","",'[1]2_Calcul_auto_Note'!D20)</f>
        <v/>
      </c>
      <c r="E57" s="38" t="str">
        <f>IF('[1]2_Calcul_auto_Note'!E20="","",'[1]2_Calcul_auto_Note'!E20)</f>
        <v/>
      </c>
      <c r="F57" s="38" t="str">
        <f>IF('[1]2_Calcul_auto_Note'!F20="","",'[1]2_Calcul_auto_Note'!F20)</f>
        <v/>
      </c>
      <c r="G57" s="38"/>
    </row>
    <row r="58" spans="1:7">
      <c r="A58" s="39" t="s">
        <v>47</v>
      </c>
      <c r="B58" s="40" t="str">
        <f>'[1]2_Calcul_auto_Note'!B22</f>
        <v>Somme colonnes</v>
      </c>
      <c r="C58" s="40">
        <f>'[1]2_Calcul_auto_Note'!C22</f>
        <v>0</v>
      </c>
      <c r="D58" s="40">
        <f>'[1]2_Calcul_auto_Note'!D22</f>
        <v>0</v>
      </c>
      <c r="E58" s="40">
        <f>'[1]2_Calcul_auto_Note'!E22</f>
        <v>0</v>
      </c>
      <c r="F58" s="40">
        <f>'[1]2_Calcul_auto_Note'!F22</f>
        <v>0</v>
      </c>
      <c r="G58" s="41"/>
    </row>
    <row r="60" spans="1:7">
      <c r="D60" s="84" t="s">
        <v>48</v>
      </c>
      <c r="E60" s="85"/>
      <c r="F60" s="42" t="str">
        <f>'[1]2_Calcul_auto_Note'!B26</f>
        <v>Note définitive :</v>
      </c>
    </row>
    <row r="61" spans="1:7">
      <c r="D61" s="43"/>
    </row>
    <row r="63" spans="1:7" ht="15.75">
      <c r="A63" s="71" t="s">
        <v>49</v>
      </c>
      <c r="B63" s="72"/>
      <c r="C63" s="72"/>
      <c r="D63" s="72"/>
      <c r="E63" s="72"/>
      <c r="F63" s="72"/>
      <c r="G63" s="73"/>
    </row>
    <row r="65" spans="1:7">
      <c r="A65" s="44" t="s">
        <v>50</v>
      </c>
      <c r="B65" s="9"/>
      <c r="C65" s="9"/>
      <c r="D65" s="9"/>
      <c r="E65" s="9"/>
      <c r="F65" s="9"/>
      <c r="G65" s="11"/>
    </row>
    <row r="66" spans="1:7">
      <c r="A66" s="86"/>
      <c r="B66" s="87"/>
      <c r="C66" s="87"/>
      <c r="D66" s="87"/>
      <c r="E66" s="87"/>
      <c r="F66" s="87"/>
      <c r="G66" s="88"/>
    </row>
    <row r="67" spans="1:7">
      <c r="A67" s="89"/>
      <c r="B67" s="87"/>
      <c r="C67" s="87"/>
      <c r="D67" s="87"/>
      <c r="E67" s="87"/>
      <c r="F67" s="87"/>
      <c r="G67" s="88"/>
    </row>
    <row r="68" spans="1:7">
      <c r="A68" s="89"/>
      <c r="B68" s="87"/>
      <c r="C68" s="87"/>
      <c r="D68" s="87"/>
      <c r="E68" s="87"/>
      <c r="F68" s="87"/>
      <c r="G68" s="88"/>
    </row>
    <row r="69" spans="1:7">
      <c r="A69" s="89"/>
      <c r="B69" s="87"/>
      <c r="C69" s="87"/>
      <c r="D69" s="87"/>
      <c r="E69" s="87"/>
      <c r="F69" s="87"/>
      <c r="G69" s="88"/>
    </row>
    <row r="70" spans="1:7">
      <c r="A70" s="89"/>
      <c r="B70" s="87"/>
      <c r="C70" s="87"/>
      <c r="D70" s="87"/>
      <c r="E70" s="87"/>
      <c r="F70" s="87"/>
      <c r="G70" s="88"/>
    </row>
    <row r="71" spans="1:7">
      <c r="A71" s="89"/>
      <c r="B71" s="87"/>
      <c r="C71" s="87"/>
      <c r="D71" s="87"/>
      <c r="E71" s="87"/>
      <c r="F71" s="87"/>
      <c r="G71" s="88"/>
    </row>
    <row r="72" spans="1:7">
      <c r="A72" s="89"/>
      <c r="B72" s="87"/>
      <c r="C72" s="87"/>
      <c r="D72" s="87"/>
      <c r="E72" s="87"/>
      <c r="F72" s="87"/>
      <c r="G72" s="88"/>
    </row>
    <row r="73" spans="1:7">
      <c r="A73" s="26"/>
      <c r="E73" s="3" t="s">
        <v>51</v>
      </c>
      <c r="G73" s="45" t="s">
        <v>52</v>
      </c>
    </row>
    <row r="74" spans="1:7">
      <c r="A74" s="26"/>
      <c r="E74" s="3"/>
      <c r="G74" s="13"/>
    </row>
    <row r="75" spans="1:7">
      <c r="A75" s="26"/>
      <c r="E75" s="3"/>
      <c r="G75" s="13"/>
    </row>
    <row r="76" spans="1:7">
      <c r="A76" s="33"/>
      <c r="B76" s="16"/>
      <c r="C76" s="16"/>
      <c r="D76" s="16"/>
      <c r="E76" s="16"/>
      <c r="F76" s="16"/>
      <c r="G76" s="17"/>
    </row>
    <row r="79" spans="1:7" ht="15.75">
      <c r="A79" s="71" t="s">
        <v>53</v>
      </c>
      <c r="B79" s="72"/>
      <c r="C79" s="72"/>
      <c r="D79" s="72"/>
      <c r="E79" s="72"/>
      <c r="F79" s="72"/>
      <c r="G79" s="73"/>
    </row>
    <row r="81" spans="1:7">
      <c r="A81" s="8" t="s">
        <v>54</v>
      </c>
      <c r="B81" s="9"/>
      <c r="C81" s="9"/>
      <c r="D81" s="9"/>
      <c r="E81" s="9"/>
      <c r="F81" s="9"/>
      <c r="G81" s="11"/>
    </row>
    <row r="82" spans="1:7">
      <c r="A82" s="12" t="s">
        <v>55</v>
      </c>
      <c r="G82" s="13"/>
    </row>
    <row r="83" spans="1:7">
      <c r="A83" s="12" t="s">
        <v>56</v>
      </c>
      <c r="G83" s="13"/>
    </row>
    <row r="84" spans="1:7">
      <c r="A84" s="12"/>
      <c r="G84" s="13"/>
    </row>
    <row r="85" spans="1:7">
      <c r="A85" s="12"/>
      <c r="G85" s="13"/>
    </row>
    <row r="86" spans="1:7">
      <c r="A86" s="33"/>
      <c r="B86" s="16"/>
      <c r="C86" s="16"/>
      <c r="D86" s="16"/>
      <c r="E86" s="16"/>
      <c r="F86" s="16"/>
      <c r="G86" s="17"/>
    </row>
    <row r="88" spans="1:7" ht="15.75">
      <c r="A88" s="71" t="s">
        <v>57</v>
      </c>
      <c r="B88" s="72"/>
      <c r="C88" s="72"/>
      <c r="D88" s="72"/>
      <c r="E88" s="72"/>
      <c r="F88" s="72"/>
      <c r="G88" s="73"/>
    </row>
    <row r="89" spans="1:7" ht="15.75">
      <c r="A89" s="4"/>
    </row>
    <row r="90" spans="1:7">
      <c r="A90" s="8" t="s">
        <v>58</v>
      </c>
      <c r="B90" s="9"/>
      <c r="C90" s="9"/>
      <c r="D90" s="9"/>
      <c r="E90" s="9"/>
      <c r="F90" s="9"/>
      <c r="G90" s="11"/>
    </row>
    <row r="91" spans="1:7">
      <c r="A91" s="12" t="s">
        <v>59</v>
      </c>
      <c r="G91" s="13"/>
    </row>
    <row r="92" spans="1:7">
      <c r="A92" s="12"/>
      <c r="G92" s="13"/>
    </row>
    <row r="93" spans="1:7">
      <c r="A93" s="15" t="s">
        <v>51</v>
      </c>
      <c r="B93" s="46" t="s">
        <v>60</v>
      </c>
      <c r="C93" s="16"/>
      <c r="D93" s="16"/>
      <c r="E93" s="16"/>
      <c r="F93" s="16"/>
      <c r="G93" s="17"/>
    </row>
    <row r="94" spans="1:7">
      <c r="A94" s="3"/>
      <c r="B94" s="3"/>
    </row>
    <row r="95" spans="1:7">
      <c r="A95" s="3"/>
      <c r="B95" s="3"/>
    </row>
    <row r="96" spans="1:7">
      <c r="A96" s="8" t="s">
        <v>61</v>
      </c>
      <c r="B96" s="9"/>
      <c r="C96" s="9"/>
      <c r="D96" s="9"/>
      <c r="E96" s="9"/>
      <c r="F96" s="9"/>
      <c r="G96" s="11"/>
    </row>
    <row r="97" spans="1:7">
      <c r="A97" s="74" t="s">
        <v>62</v>
      </c>
      <c r="B97" s="75"/>
      <c r="C97" s="75"/>
      <c r="D97" s="75"/>
      <c r="E97" s="75"/>
      <c r="F97" s="75"/>
      <c r="G97" s="76"/>
    </row>
    <row r="98" spans="1:7">
      <c r="A98" s="77" t="s">
        <v>63</v>
      </c>
      <c r="B98" s="78"/>
      <c r="C98" s="78"/>
      <c r="D98" s="78"/>
      <c r="E98" s="78"/>
      <c r="F98" s="78"/>
      <c r="G98" s="79"/>
    </row>
    <row r="99" spans="1:7">
      <c r="A99" s="3"/>
    </row>
    <row r="100" spans="1:7">
      <c r="A100" s="3"/>
    </row>
    <row r="101" spans="1:7">
      <c r="A101" s="8" t="s">
        <v>64</v>
      </c>
      <c r="B101" s="9"/>
      <c r="C101" s="9"/>
      <c r="D101" s="9"/>
      <c r="E101" s="9"/>
      <c r="F101" s="9"/>
      <c r="G101" s="11"/>
    </row>
    <row r="102" spans="1:7">
      <c r="A102" s="12" t="s">
        <v>51</v>
      </c>
      <c r="D102" s="3" t="s">
        <v>60</v>
      </c>
      <c r="G102" s="13"/>
    </row>
    <row r="103" spans="1:7">
      <c r="A103" s="12"/>
      <c r="D103" s="3"/>
      <c r="G103" s="13"/>
    </row>
    <row r="104" spans="1:7">
      <c r="A104" s="15"/>
      <c r="B104" s="16"/>
      <c r="C104" s="16"/>
      <c r="D104" s="16"/>
      <c r="E104" s="16"/>
      <c r="F104" s="16"/>
      <c r="G104" s="17"/>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604C47-D820-4A50-A88C-2F71BF039C4B}">
  <sheetPr codeName="Feuil9"/>
  <dimension ref="A2:G26"/>
  <sheetViews>
    <sheetView workbookViewId="0">
      <selection sqref="A1:G1048576"/>
    </sheetView>
  </sheetViews>
  <sheetFormatPr baseColWidth="10" defaultRowHeight="15"/>
  <cols>
    <col min="1" max="1" width="20.7109375" style="48" customWidth="1"/>
    <col min="2" max="7" width="15.7109375" style="48" customWidth="1"/>
  </cols>
  <sheetData>
    <row r="2" spans="1:7" ht="15.75">
      <c r="A2" s="49" t="s">
        <v>66</v>
      </c>
      <c r="E2" s="50"/>
      <c r="F2" s="51" t="s">
        <v>67</v>
      </c>
    </row>
    <row r="4" spans="1:7">
      <c r="A4" s="52" t="s">
        <v>68</v>
      </c>
    </row>
    <row r="5" spans="1:7">
      <c r="A5" s="53"/>
    </row>
    <row r="6" spans="1:7">
      <c r="A6" s="54" t="s">
        <v>69</v>
      </c>
      <c r="B6" s="90"/>
      <c r="C6" s="90"/>
      <c r="D6" s="90"/>
    </row>
    <row r="8" spans="1:7">
      <c r="A8" s="52" t="s">
        <v>70</v>
      </c>
    </row>
    <row r="10" spans="1:7">
      <c r="A10" s="55" t="s">
        <v>71</v>
      </c>
      <c r="B10" s="56" t="e">
        <f>VLOOKUP(B6,'[1]3_BAREME_NOTATION_CEA'!$B:$C,2,FALSE)</f>
        <v>#N/A</v>
      </c>
    </row>
    <row r="12" spans="1:7">
      <c r="A12" s="52" t="s">
        <v>72</v>
      </c>
    </row>
    <row r="14" spans="1:7">
      <c r="A14" s="57"/>
      <c r="B14" s="58" t="s">
        <v>35</v>
      </c>
      <c r="C14" s="58" t="s">
        <v>36</v>
      </c>
      <c r="D14" s="58" t="s">
        <v>37</v>
      </c>
      <c r="E14" s="58" t="s">
        <v>38</v>
      </c>
      <c r="F14" s="58" t="s">
        <v>39</v>
      </c>
      <c r="G14" s="58" t="s">
        <v>40</v>
      </c>
    </row>
    <row r="15" spans="1:7">
      <c r="A15" s="58" t="s">
        <v>41</v>
      </c>
      <c r="B15" s="59">
        <v>0.06</v>
      </c>
      <c r="C15" s="59">
        <v>0.03</v>
      </c>
      <c r="D15" s="59">
        <v>0</v>
      </c>
      <c r="E15" s="59">
        <v>-0.03</v>
      </c>
      <c r="F15" s="59">
        <v>-0.06</v>
      </c>
      <c r="G15" s="60"/>
    </row>
    <row r="16" spans="1:7">
      <c r="A16" s="58" t="s">
        <v>42</v>
      </c>
      <c r="B16" s="61"/>
      <c r="C16" s="61"/>
      <c r="D16" s="61"/>
      <c r="E16" s="61"/>
      <c r="F16" s="61"/>
      <c r="G16" s="61"/>
    </row>
    <row r="17" spans="1:7">
      <c r="A17" s="58" t="s">
        <v>43</v>
      </c>
      <c r="B17" s="61"/>
      <c r="C17" s="61"/>
      <c r="D17" s="61"/>
      <c r="E17" s="61"/>
      <c r="F17" s="61"/>
      <c r="G17" s="61"/>
    </row>
    <row r="18" spans="1:7">
      <c r="A18" s="58" t="s">
        <v>44</v>
      </c>
      <c r="B18" s="61"/>
      <c r="C18" s="61"/>
      <c r="D18" s="61"/>
      <c r="E18" s="61"/>
      <c r="F18" s="61"/>
      <c r="G18" s="61"/>
    </row>
    <row r="19" spans="1:7">
      <c r="A19" s="58" t="s">
        <v>45</v>
      </c>
      <c r="B19" s="61"/>
      <c r="C19" s="61"/>
      <c r="D19" s="61"/>
      <c r="E19" s="61"/>
      <c r="F19" s="61"/>
      <c r="G19" s="61"/>
    </row>
    <row r="20" spans="1:7">
      <c r="A20" s="58" t="s">
        <v>46</v>
      </c>
      <c r="B20" s="61"/>
      <c r="C20" s="61"/>
      <c r="D20" s="61"/>
      <c r="E20" s="61"/>
      <c r="F20" s="61"/>
      <c r="G20" s="61"/>
    </row>
    <row r="21" spans="1:7">
      <c r="A21" s="62" t="s">
        <v>73</v>
      </c>
      <c r="B21" s="63">
        <f>COUNTIF(B16:B20,"x")</f>
        <v>0</v>
      </c>
      <c r="C21" s="63">
        <f t="shared" ref="C21:E21" si="0">COUNTIF(C16:C20,"x")</f>
        <v>0</v>
      </c>
      <c r="D21" s="63">
        <f t="shared" si="0"/>
        <v>0</v>
      </c>
      <c r="E21" s="63">
        <f t="shared" si="0"/>
        <v>0</v>
      </c>
      <c r="F21" s="63">
        <f>COUNTIF(F16:F20,"x")</f>
        <v>0</v>
      </c>
      <c r="G21" s="64"/>
    </row>
    <row r="22" spans="1:7">
      <c r="A22" s="62" t="s">
        <v>47</v>
      </c>
      <c r="B22" s="65">
        <f>B15*B21</f>
        <v>0</v>
      </c>
      <c r="C22" s="65">
        <f t="shared" ref="C22:F22" si="1">C15*C21</f>
        <v>0</v>
      </c>
      <c r="D22" s="65">
        <f t="shared" si="1"/>
        <v>0</v>
      </c>
      <c r="E22" s="65">
        <f t="shared" si="1"/>
        <v>0</v>
      </c>
      <c r="F22" s="65">
        <f t="shared" si="1"/>
        <v>0</v>
      </c>
      <c r="G22" s="64"/>
    </row>
    <row r="24" spans="1:7">
      <c r="A24" s="52" t="s">
        <v>74</v>
      </c>
    </row>
    <row r="26" spans="1:7">
      <c r="A26" s="55" t="s">
        <v>75</v>
      </c>
      <c r="B26" s="66" t="e">
        <f>B10+(B10*B22)+(B10*C22)+(B10*D22)+(B10*E22)+(B10*F22)</f>
        <v>#N/A</v>
      </c>
    </row>
  </sheetData>
  <mergeCells count="1">
    <mergeCell ref="B6:D6"/>
  </mergeCells>
  <dataValidations count="1">
    <dataValidation type="list" allowBlank="1" showInputMessage="1" showErrorMessage="1" sqref="B16:G20" xr:uid="{D90C9220-3962-4CBE-8FAC-3EE03CDA45B4}">
      <formula1>$J$2:$J$4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CB73A7-F067-4E7F-B0F3-CFA4EDE46027}">
  <sheetPr codeName="Feuil10"/>
  <dimension ref="A1:B32"/>
  <sheetViews>
    <sheetView workbookViewId="0">
      <selection sqref="A1:B32"/>
    </sheetView>
  </sheetViews>
  <sheetFormatPr baseColWidth="10" defaultRowHeight="15"/>
  <cols>
    <col min="1" max="1" width="11.42578125" customWidth="1"/>
  </cols>
  <sheetData>
    <row r="1" spans="1:2">
      <c r="A1" s="52" t="s">
        <v>76</v>
      </c>
      <c r="B1" s="48"/>
    </row>
    <row r="2" spans="1:2">
      <c r="A2" s="48"/>
      <c r="B2" s="48"/>
    </row>
    <row r="3" spans="1:2">
      <c r="A3" s="67"/>
      <c r="B3" s="68" t="s">
        <v>77</v>
      </c>
    </row>
    <row r="4" spans="1:2">
      <c r="A4" s="67"/>
      <c r="B4" s="68"/>
    </row>
    <row r="5" spans="1:2">
      <c r="A5" s="41"/>
      <c r="B5" s="69">
        <v>13.87</v>
      </c>
    </row>
    <row r="6" spans="1:2">
      <c r="A6" s="41"/>
      <c r="B6" s="69">
        <v>14.25</v>
      </c>
    </row>
    <row r="7" spans="1:2">
      <c r="A7" s="41"/>
      <c r="B7" s="69">
        <v>14.63</v>
      </c>
    </row>
    <row r="8" spans="1:2">
      <c r="A8" s="41"/>
      <c r="B8" s="69">
        <v>15.01</v>
      </c>
    </row>
    <row r="9" spans="1:2">
      <c r="A9" s="41"/>
      <c r="B9" s="69">
        <v>15.39</v>
      </c>
    </row>
    <row r="10" spans="1:2">
      <c r="A10" s="41"/>
      <c r="B10" s="69">
        <v>15.39</v>
      </c>
    </row>
    <row r="11" spans="1:2">
      <c r="A11" s="41"/>
      <c r="B11" s="69">
        <v>15.39</v>
      </c>
    </row>
    <row r="12" spans="1:2">
      <c r="A12" s="41"/>
      <c r="B12" s="69">
        <v>15.39</v>
      </c>
    </row>
    <row r="13" spans="1:2">
      <c r="A13" s="41"/>
      <c r="B13" s="69">
        <v>11.62</v>
      </c>
    </row>
    <row r="14" spans="1:2">
      <c r="A14" s="41"/>
      <c r="B14" s="69">
        <v>12.37</v>
      </c>
    </row>
    <row r="15" spans="1:2">
      <c r="A15" s="41"/>
      <c r="B15" s="69">
        <v>13.12</v>
      </c>
    </row>
    <row r="16" spans="1:2">
      <c r="A16" s="41"/>
      <c r="B16" s="69">
        <v>13.87</v>
      </c>
    </row>
    <row r="17" spans="1:2">
      <c r="A17" s="41"/>
      <c r="B17" s="69">
        <v>14.63</v>
      </c>
    </row>
    <row r="18" spans="1:2">
      <c r="A18" s="41"/>
      <c r="B18" s="69">
        <v>15.39</v>
      </c>
    </row>
    <row r="19" spans="1:2">
      <c r="A19" s="41"/>
      <c r="B19" s="69">
        <v>15.39</v>
      </c>
    </row>
    <row r="20" spans="1:2">
      <c r="A20" s="41"/>
      <c r="B20" s="41">
        <v>10</v>
      </c>
    </row>
    <row r="21" spans="1:2">
      <c r="A21" s="41"/>
      <c r="B21" s="41">
        <v>10.9</v>
      </c>
    </row>
    <row r="22" spans="1:2">
      <c r="A22" s="41"/>
      <c r="B22" s="41">
        <v>11.8</v>
      </c>
    </row>
    <row r="23" spans="1:2">
      <c r="A23" s="41"/>
      <c r="B23" s="41">
        <v>12.25</v>
      </c>
    </row>
    <row r="24" spans="1:2">
      <c r="A24" s="41"/>
      <c r="B24" s="41">
        <v>12.7</v>
      </c>
    </row>
    <row r="25" spans="1:2">
      <c r="A25" s="41"/>
      <c r="B25" s="41">
        <v>13.15</v>
      </c>
    </row>
    <row r="26" spans="1:2">
      <c r="A26" s="41"/>
      <c r="B26" s="41">
        <v>13.6</v>
      </c>
    </row>
    <row r="27" spans="1:2">
      <c r="A27" s="41"/>
      <c r="B27" s="41">
        <v>14.05</v>
      </c>
    </row>
    <row r="28" spans="1:2">
      <c r="A28" s="41"/>
      <c r="B28" s="41">
        <v>14.95</v>
      </c>
    </row>
    <row r="29" spans="1:2">
      <c r="A29" s="41"/>
      <c r="B29" s="41">
        <v>14.95</v>
      </c>
    </row>
    <row r="30" spans="1:2">
      <c r="A30" s="41"/>
      <c r="B30" s="41">
        <v>15.4</v>
      </c>
    </row>
    <row r="31" spans="1:2">
      <c r="A31" s="41"/>
      <c r="B31" s="41">
        <v>15.4</v>
      </c>
    </row>
    <row r="32" spans="1:2">
      <c r="A32" s="41"/>
      <c r="B32" s="41">
        <v>15.4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4A1E3F-251F-4F27-A022-1B65E4BB2536}">
  <sheetPr codeName="Feuil11"/>
  <dimension ref="A2:G104"/>
  <sheetViews>
    <sheetView workbookViewId="0">
      <selection activeCell="B23" sqref="B23"/>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71" t="s">
        <v>3</v>
      </c>
      <c r="B12" s="72"/>
      <c r="C12" s="72"/>
      <c r="D12" s="72"/>
      <c r="E12" s="72"/>
      <c r="F12" s="72"/>
      <c r="G12" s="73"/>
    </row>
    <row r="13" spans="1:7" ht="15.75">
      <c r="A13" s="4"/>
    </row>
    <row r="14" spans="1:7" ht="15.75">
      <c r="A14" s="5" t="s">
        <v>4</v>
      </c>
      <c r="B14" s="6"/>
      <c r="C14" s="6"/>
      <c r="D14" s="6"/>
      <c r="E14" s="6"/>
      <c r="F14" s="6"/>
      <c r="G14" s="6"/>
    </row>
    <row r="15" spans="1:7">
      <c r="A15" s="7" t="s">
        <v>5</v>
      </c>
    </row>
    <row r="16" spans="1:7">
      <c r="A16" s="7"/>
    </row>
    <row r="17" spans="1:7">
      <c r="A17" s="8" t="s">
        <v>6</v>
      </c>
      <c r="B17" s="47" t="s">
        <v>65</v>
      </c>
      <c r="C17" s="9"/>
      <c r="D17" s="9"/>
      <c r="E17" s="10" t="s">
        <v>7</v>
      </c>
      <c r="F17" s="9"/>
      <c r="G17" s="11"/>
    </row>
    <row r="18" spans="1:7">
      <c r="A18" s="12"/>
      <c r="G18" s="13"/>
    </row>
    <row r="19" spans="1:7">
      <c r="A19" s="12" t="s">
        <v>8</v>
      </c>
      <c r="E19" s="14" t="s">
        <v>9</v>
      </c>
      <c r="G19" s="13"/>
    </row>
    <row r="20" spans="1:7">
      <c r="A20" s="12"/>
      <c r="G20" s="13"/>
    </row>
    <row r="21" spans="1:7">
      <c r="A21" s="12" t="s">
        <v>10</v>
      </c>
      <c r="B21" s="47" t="s">
        <v>65</v>
      </c>
      <c r="E21" s="14" t="s">
        <v>11</v>
      </c>
      <c r="G21" s="13"/>
    </row>
    <row r="22" spans="1:7">
      <c r="A22" s="12"/>
      <c r="G22" s="13"/>
    </row>
    <row r="23" spans="1:7">
      <c r="A23" s="12" t="s">
        <v>12</v>
      </c>
      <c r="B23" s="47" t="s">
        <v>65</v>
      </c>
      <c r="E23" s="3" t="s">
        <v>13</v>
      </c>
      <c r="G23" s="13"/>
    </row>
    <row r="24" spans="1:7">
      <c r="A24" s="12"/>
      <c r="G24" s="13"/>
    </row>
    <row r="25" spans="1:7">
      <c r="A25" s="15" t="s">
        <v>14</v>
      </c>
      <c r="B25" s="16"/>
      <c r="C25" s="16"/>
      <c r="D25" s="16"/>
      <c r="E25" s="16"/>
      <c r="F25" s="16"/>
      <c r="G25" s="17"/>
    </row>
    <row r="26" spans="1:7" ht="15.75">
      <c r="A26" s="4"/>
      <c r="E26" s="80"/>
      <c r="F26" s="80"/>
      <c r="G26" s="80"/>
    </row>
    <row r="27" spans="1:7" ht="15.75">
      <c r="A27" s="5" t="s">
        <v>15</v>
      </c>
      <c r="B27" s="6"/>
      <c r="C27" s="6"/>
      <c r="D27" s="6"/>
      <c r="E27" s="6"/>
      <c r="F27" s="6"/>
      <c r="G27" s="6"/>
    </row>
    <row r="28" spans="1:7" ht="15.75">
      <c r="A28" s="5"/>
      <c r="B28" s="6"/>
      <c r="C28" s="6"/>
      <c r="D28" s="6"/>
      <c r="E28" s="6"/>
      <c r="F28" s="6"/>
      <c r="G28" s="6"/>
    </row>
    <row r="29" spans="1:7">
      <c r="A29" s="18" t="s">
        <v>16</v>
      </c>
    </row>
    <row r="30" spans="1:7">
      <c r="A30" s="18"/>
    </row>
    <row r="31" spans="1:7">
      <c r="A31" s="19"/>
      <c r="B31" s="9"/>
      <c r="C31" s="11"/>
      <c r="E31" s="20"/>
      <c r="F31" s="9"/>
      <c r="G31" s="11"/>
    </row>
    <row r="32" spans="1:7">
      <c r="A32" s="21"/>
      <c r="B32" s="6"/>
      <c r="C32" s="22"/>
      <c r="E32" s="23"/>
      <c r="F32" s="24"/>
      <c r="G32" s="25"/>
    </row>
    <row r="33" spans="1:7">
      <c r="A33" s="81"/>
      <c r="B33" s="82"/>
      <c r="C33" s="83"/>
      <c r="E33" s="26"/>
      <c r="G33" s="13"/>
    </row>
    <row r="34" spans="1:7">
      <c r="A34" s="27" t="s">
        <v>17</v>
      </c>
      <c r="C34" s="13"/>
      <c r="E34" s="27" t="s">
        <v>18</v>
      </c>
      <c r="G34" s="13"/>
    </row>
    <row r="35" spans="1:7">
      <c r="A35" s="28"/>
      <c r="C35" s="13"/>
      <c r="E35" s="28"/>
      <c r="G35" s="13"/>
    </row>
    <row r="36" spans="1:7">
      <c r="A36" s="29" t="s">
        <v>19</v>
      </c>
      <c r="C36" s="13"/>
      <c r="E36" s="29" t="s">
        <v>20</v>
      </c>
      <c r="G36" s="13"/>
    </row>
    <row r="37" spans="1:7">
      <c r="A37" s="29" t="s">
        <v>21</v>
      </c>
      <c r="C37" s="13"/>
      <c r="E37" s="29" t="s">
        <v>22</v>
      </c>
      <c r="G37" s="13"/>
    </row>
    <row r="38" spans="1:7">
      <c r="A38" s="29" t="s">
        <v>23</v>
      </c>
      <c r="C38" s="13"/>
      <c r="E38" s="29" t="s">
        <v>24</v>
      </c>
      <c r="G38" s="13"/>
    </row>
    <row r="39" spans="1:7">
      <c r="A39" s="29" t="s">
        <v>25</v>
      </c>
      <c r="C39" s="13"/>
      <c r="E39" s="29" t="s">
        <v>26</v>
      </c>
      <c r="G39" s="13"/>
    </row>
    <row r="40" spans="1:7">
      <c r="A40" s="28"/>
      <c r="C40" s="13"/>
      <c r="E40" s="28"/>
      <c r="G40" s="13"/>
    </row>
    <row r="41" spans="1:7">
      <c r="A41" s="27" t="s">
        <v>27</v>
      </c>
      <c r="C41" s="13"/>
      <c r="E41" s="29" t="s">
        <v>28</v>
      </c>
      <c r="G41" s="13"/>
    </row>
    <row r="42" spans="1:7">
      <c r="A42" s="28"/>
      <c r="C42" s="13"/>
      <c r="E42" s="28"/>
      <c r="G42" s="13"/>
    </row>
    <row r="43" spans="1:7">
      <c r="A43" s="30" t="s">
        <v>29</v>
      </c>
      <c r="C43" s="13"/>
      <c r="E43" s="30"/>
      <c r="G43" s="13"/>
    </row>
    <row r="44" spans="1:7">
      <c r="A44" s="29" t="s">
        <v>30</v>
      </c>
      <c r="C44" s="13"/>
      <c r="E44" s="29"/>
      <c r="G44" s="13"/>
    </row>
    <row r="45" spans="1:7">
      <c r="A45" s="30" t="s">
        <v>31</v>
      </c>
      <c r="C45" s="13"/>
      <c r="E45" s="30"/>
      <c r="G45" s="13"/>
    </row>
    <row r="46" spans="1:7">
      <c r="A46" s="31" t="s">
        <v>32</v>
      </c>
      <c r="C46" s="13"/>
      <c r="E46" s="31"/>
      <c r="G46" s="13"/>
    </row>
    <row r="47" spans="1:7">
      <c r="A47" s="32"/>
      <c r="B47" s="16"/>
      <c r="C47" s="17"/>
      <c r="E47" s="33"/>
      <c r="F47" s="16"/>
      <c r="G47" s="17"/>
    </row>
    <row r="48" spans="1:7">
      <c r="A48" s="18"/>
    </row>
    <row r="49" spans="1:7">
      <c r="A49" s="3" t="s">
        <v>33</v>
      </c>
      <c r="E49" s="3" t="s">
        <v>34</v>
      </c>
      <c r="F49" s="1" t="str">
        <f>'[1]2_Calcul_auto_Note'!B10</f>
        <v>Note de base :</v>
      </c>
    </row>
    <row r="51" spans="1:7">
      <c r="A51" s="34"/>
      <c r="B51" s="35" t="s">
        <v>35</v>
      </c>
      <c r="C51" s="35" t="s">
        <v>36</v>
      </c>
      <c r="D51" s="35" t="s">
        <v>37</v>
      </c>
      <c r="E51" s="35" t="s">
        <v>38</v>
      </c>
      <c r="F51" s="35" t="s">
        <v>39</v>
      </c>
      <c r="G51" s="35" t="s">
        <v>40</v>
      </c>
    </row>
    <row r="52" spans="1:7">
      <c r="A52" s="35" t="s">
        <v>41</v>
      </c>
      <c r="B52" s="36">
        <v>0.06</v>
      </c>
      <c r="C52" s="36">
        <v>0.03</v>
      </c>
      <c r="D52" s="36">
        <v>0</v>
      </c>
      <c r="E52" s="36">
        <v>-0.03</v>
      </c>
      <c r="F52" s="36">
        <v>-0.06</v>
      </c>
      <c r="G52" s="37"/>
    </row>
    <row r="53" spans="1:7">
      <c r="A53" s="35" t="s">
        <v>42</v>
      </c>
      <c r="B53" s="38" t="str">
        <f>IF('[1]2_Calcul_auto_Note'!B16="","",'[1]2_Calcul_auto_Note'!B16)</f>
        <v>critère n° 1</v>
      </c>
      <c r="C53" s="38" t="str">
        <f>IF('[1]2_Calcul_auto_Note'!C16="","",'[1]2_Calcul_auto_Note'!C16)</f>
        <v/>
      </c>
      <c r="D53" s="38" t="str">
        <f>IF('[1]2_Calcul_auto_Note'!D16="","",'[1]2_Calcul_auto_Note'!D16)</f>
        <v/>
      </c>
      <c r="E53" s="38" t="str">
        <f>IF('[1]2_Calcul_auto_Note'!E16="","",'[1]2_Calcul_auto_Note'!E16)</f>
        <v/>
      </c>
      <c r="F53" s="38" t="str">
        <f>IF('[1]2_Calcul_auto_Note'!F16="","",'[1]2_Calcul_auto_Note'!F16)</f>
        <v/>
      </c>
      <c r="G53" s="38"/>
    </row>
    <row r="54" spans="1:7">
      <c r="A54" s="35" t="s">
        <v>43</v>
      </c>
      <c r="B54" s="38" t="str">
        <f>IF('[1]2_Calcul_auto_Note'!B17="","",'[1]2_Calcul_auto_Note'!B17)</f>
        <v>critère n° 2</v>
      </c>
      <c r="C54" s="38" t="str">
        <f>IF('[1]2_Calcul_auto_Note'!C17="","",'[1]2_Calcul_auto_Note'!C17)</f>
        <v/>
      </c>
      <c r="D54" s="38" t="str">
        <f>IF('[1]2_Calcul_auto_Note'!D17="","",'[1]2_Calcul_auto_Note'!D17)</f>
        <v/>
      </c>
      <c r="E54" s="38" t="str">
        <f>IF('[1]2_Calcul_auto_Note'!E17="","",'[1]2_Calcul_auto_Note'!E17)</f>
        <v/>
      </c>
      <c r="F54" s="38" t="str">
        <f>IF('[1]2_Calcul_auto_Note'!F17="","",'[1]2_Calcul_auto_Note'!F17)</f>
        <v/>
      </c>
      <c r="G54" s="38"/>
    </row>
    <row r="55" spans="1:7">
      <c r="A55" s="35" t="s">
        <v>44</v>
      </c>
      <c r="B55" s="38" t="str">
        <f>IF('[1]2_Calcul_auto_Note'!B18="","",'[1]2_Calcul_auto_Note'!B18)</f>
        <v>critère n° 3</v>
      </c>
      <c r="C55" s="38" t="str">
        <f>IF('[1]2_Calcul_auto_Note'!C18="","",'[1]2_Calcul_auto_Note'!C18)</f>
        <v/>
      </c>
      <c r="D55" s="38" t="str">
        <f>IF('[1]2_Calcul_auto_Note'!D18="","",'[1]2_Calcul_auto_Note'!D18)</f>
        <v/>
      </c>
      <c r="E55" s="38" t="str">
        <f>IF('[1]2_Calcul_auto_Note'!E18="","",'[1]2_Calcul_auto_Note'!E18)</f>
        <v/>
      </c>
      <c r="F55" s="38" t="str">
        <f>IF('[1]2_Calcul_auto_Note'!F18="","",'[1]2_Calcul_auto_Note'!F18)</f>
        <v/>
      </c>
      <c r="G55" s="38"/>
    </row>
    <row r="56" spans="1:7">
      <c r="A56" s="35" t="s">
        <v>45</v>
      </c>
      <c r="B56" s="38" t="str">
        <f>IF('[1]2_Calcul_auto_Note'!B19="","",'[1]2_Calcul_auto_Note'!B19)</f>
        <v>critère n° 4</v>
      </c>
      <c r="C56" s="38" t="str">
        <f>IF('[1]2_Calcul_auto_Note'!C19="","",'[1]2_Calcul_auto_Note'!C19)</f>
        <v/>
      </c>
      <c r="D56" s="38" t="str">
        <f>IF('[1]2_Calcul_auto_Note'!D19="","",'[1]2_Calcul_auto_Note'!D19)</f>
        <v/>
      </c>
      <c r="E56" s="38" t="str">
        <f>IF('[1]2_Calcul_auto_Note'!E19="","",'[1]2_Calcul_auto_Note'!E19)</f>
        <v/>
      </c>
      <c r="F56" s="38" t="str">
        <f>IF('[1]2_Calcul_auto_Note'!F19="","",'[1]2_Calcul_auto_Note'!F19)</f>
        <v/>
      </c>
      <c r="G56" s="38"/>
    </row>
    <row r="57" spans="1:7">
      <c r="A57" s="35" t="s">
        <v>46</v>
      </c>
      <c r="B57" s="38" t="str">
        <f>IF('[1]2_Calcul_auto_Note'!B20="","",'[1]2_Calcul_auto_Note'!B20)</f>
        <v>critère n° 5</v>
      </c>
      <c r="C57" s="38" t="str">
        <f>IF('[1]2_Calcul_auto_Note'!C20="","",'[1]2_Calcul_auto_Note'!C20)</f>
        <v/>
      </c>
      <c r="D57" s="38" t="str">
        <f>IF('[1]2_Calcul_auto_Note'!D20="","",'[1]2_Calcul_auto_Note'!D20)</f>
        <v/>
      </c>
      <c r="E57" s="38" t="str">
        <f>IF('[1]2_Calcul_auto_Note'!E20="","",'[1]2_Calcul_auto_Note'!E20)</f>
        <v/>
      </c>
      <c r="F57" s="38" t="str">
        <f>IF('[1]2_Calcul_auto_Note'!F20="","",'[1]2_Calcul_auto_Note'!F20)</f>
        <v/>
      </c>
      <c r="G57" s="38"/>
    </row>
    <row r="58" spans="1:7">
      <c r="A58" s="39" t="s">
        <v>47</v>
      </c>
      <c r="B58" s="40" t="str">
        <f>'[1]2_Calcul_auto_Note'!B22</f>
        <v>Somme colonnes</v>
      </c>
      <c r="C58" s="40">
        <f>'[1]2_Calcul_auto_Note'!C22</f>
        <v>0</v>
      </c>
      <c r="D58" s="40">
        <f>'[1]2_Calcul_auto_Note'!D22</f>
        <v>0</v>
      </c>
      <c r="E58" s="40">
        <f>'[1]2_Calcul_auto_Note'!E22</f>
        <v>0</v>
      </c>
      <c r="F58" s="40">
        <f>'[1]2_Calcul_auto_Note'!F22</f>
        <v>0</v>
      </c>
      <c r="G58" s="41"/>
    </row>
    <row r="60" spans="1:7">
      <c r="D60" s="84" t="s">
        <v>48</v>
      </c>
      <c r="E60" s="85"/>
      <c r="F60" s="42" t="str">
        <f>'[1]2_Calcul_auto_Note'!B26</f>
        <v>Note définitive :</v>
      </c>
    </row>
    <row r="61" spans="1:7">
      <c r="D61" s="43"/>
    </row>
    <row r="63" spans="1:7" ht="15.75">
      <c r="A63" s="71" t="s">
        <v>49</v>
      </c>
      <c r="B63" s="72"/>
      <c r="C63" s="72"/>
      <c r="D63" s="72"/>
      <c r="E63" s="72"/>
      <c r="F63" s="72"/>
      <c r="G63" s="73"/>
    </row>
    <row r="65" spans="1:7">
      <c r="A65" s="44" t="s">
        <v>50</v>
      </c>
      <c r="B65" s="9"/>
      <c r="C65" s="9"/>
      <c r="D65" s="9"/>
      <c r="E65" s="9"/>
      <c r="F65" s="9"/>
      <c r="G65" s="11"/>
    </row>
    <row r="66" spans="1:7">
      <c r="A66" s="86"/>
      <c r="B66" s="87"/>
      <c r="C66" s="87"/>
      <c r="D66" s="87"/>
      <c r="E66" s="87"/>
      <c r="F66" s="87"/>
      <c r="G66" s="88"/>
    </row>
    <row r="67" spans="1:7">
      <c r="A67" s="89"/>
      <c r="B67" s="87"/>
      <c r="C67" s="87"/>
      <c r="D67" s="87"/>
      <c r="E67" s="87"/>
      <c r="F67" s="87"/>
      <c r="G67" s="88"/>
    </row>
    <row r="68" spans="1:7">
      <c r="A68" s="89"/>
      <c r="B68" s="87"/>
      <c r="C68" s="87"/>
      <c r="D68" s="87"/>
      <c r="E68" s="87"/>
      <c r="F68" s="87"/>
      <c r="G68" s="88"/>
    </row>
    <row r="69" spans="1:7">
      <c r="A69" s="89"/>
      <c r="B69" s="87"/>
      <c r="C69" s="87"/>
      <c r="D69" s="87"/>
      <c r="E69" s="87"/>
      <c r="F69" s="87"/>
      <c r="G69" s="88"/>
    </row>
    <row r="70" spans="1:7">
      <c r="A70" s="89"/>
      <c r="B70" s="87"/>
      <c r="C70" s="87"/>
      <c r="D70" s="87"/>
      <c r="E70" s="87"/>
      <c r="F70" s="87"/>
      <c r="G70" s="88"/>
    </row>
    <row r="71" spans="1:7">
      <c r="A71" s="89"/>
      <c r="B71" s="87"/>
      <c r="C71" s="87"/>
      <c r="D71" s="87"/>
      <c r="E71" s="87"/>
      <c r="F71" s="87"/>
      <c r="G71" s="88"/>
    </row>
    <row r="72" spans="1:7">
      <c r="A72" s="89"/>
      <c r="B72" s="87"/>
      <c r="C72" s="87"/>
      <c r="D72" s="87"/>
      <c r="E72" s="87"/>
      <c r="F72" s="87"/>
      <c r="G72" s="88"/>
    </row>
    <row r="73" spans="1:7">
      <c r="A73" s="26"/>
      <c r="E73" s="3" t="s">
        <v>51</v>
      </c>
      <c r="G73" s="45" t="s">
        <v>52</v>
      </c>
    </row>
    <row r="74" spans="1:7">
      <c r="A74" s="26"/>
      <c r="E74" s="3"/>
      <c r="G74" s="13"/>
    </row>
    <row r="75" spans="1:7">
      <c r="A75" s="26"/>
      <c r="E75" s="3"/>
      <c r="G75" s="13"/>
    </row>
    <row r="76" spans="1:7">
      <c r="A76" s="33"/>
      <c r="B76" s="16"/>
      <c r="C76" s="16"/>
      <c r="D76" s="16"/>
      <c r="E76" s="16"/>
      <c r="F76" s="16"/>
      <c r="G76" s="17"/>
    </row>
    <row r="79" spans="1:7" ht="15.75">
      <c r="A79" s="71" t="s">
        <v>53</v>
      </c>
      <c r="B79" s="72"/>
      <c r="C79" s="72"/>
      <c r="D79" s="72"/>
      <c r="E79" s="72"/>
      <c r="F79" s="72"/>
      <c r="G79" s="73"/>
    </row>
    <row r="81" spans="1:7">
      <c r="A81" s="8" t="s">
        <v>54</v>
      </c>
      <c r="B81" s="9"/>
      <c r="C81" s="9"/>
      <c r="D81" s="9"/>
      <c r="E81" s="9"/>
      <c r="F81" s="9"/>
      <c r="G81" s="11"/>
    </row>
    <row r="82" spans="1:7">
      <c r="A82" s="12" t="s">
        <v>55</v>
      </c>
      <c r="G82" s="13"/>
    </row>
    <row r="83" spans="1:7">
      <c r="A83" s="12" t="s">
        <v>56</v>
      </c>
      <c r="G83" s="13"/>
    </row>
    <row r="84" spans="1:7">
      <c r="A84" s="12"/>
      <c r="G84" s="13"/>
    </row>
    <row r="85" spans="1:7">
      <c r="A85" s="12"/>
      <c r="G85" s="13"/>
    </row>
    <row r="86" spans="1:7">
      <c r="A86" s="33"/>
      <c r="B86" s="16"/>
      <c r="C86" s="16"/>
      <c r="D86" s="16"/>
      <c r="E86" s="16"/>
      <c r="F86" s="16"/>
      <c r="G86" s="17"/>
    </row>
    <row r="88" spans="1:7" ht="15.75">
      <c r="A88" s="71" t="s">
        <v>57</v>
      </c>
      <c r="B88" s="72"/>
      <c r="C88" s="72"/>
      <c r="D88" s="72"/>
      <c r="E88" s="72"/>
      <c r="F88" s="72"/>
      <c r="G88" s="73"/>
    </row>
    <row r="89" spans="1:7" ht="15.75">
      <c r="A89" s="4"/>
    </row>
    <row r="90" spans="1:7">
      <c r="A90" s="8" t="s">
        <v>58</v>
      </c>
      <c r="B90" s="9"/>
      <c r="C90" s="9"/>
      <c r="D90" s="9"/>
      <c r="E90" s="9"/>
      <c r="F90" s="9"/>
      <c r="G90" s="11"/>
    </row>
    <row r="91" spans="1:7">
      <c r="A91" s="12" t="s">
        <v>59</v>
      </c>
      <c r="G91" s="13"/>
    </row>
    <row r="92" spans="1:7">
      <c r="A92" s="12"/>
      <c r="G92" s="13"/>
    </row>
    <row r="93" spans="1:7">
      <c r="A93" s="15" t="s">
        <v>51</v>
      </c>
      <c r="B93" s="46" t="s">
        <v>60</v>
      </c>
      <c r="C93" s="16"/>
      <c r="D93" s="16"/>
      <c r="E93" s="16"/>
      <c r="F93" s="16"/>
      <c r="G93" s="17"/>
    </row>
    <row r="94" spans="1:7">
      <c r="A94" s="3"/>
      <c r="B94" s="3"/>
    </row>
    <row r="95" spans="1:7">
      <c r="A95" s="3"/>
      <c r="B95" s="3"/>
    </row>
    <row r="96" spans="1:7">
      <c r="A96" s="8" t="s">
        <v>61</v>
      </c>
      <c r="B96" s="9"/>
      <c r="C96" s="9"/>
      <c r="D96" s="9"/>
      <c r="E96" s="9"/>
      <c r="F96" s="9"/>
      <c r="G96" s="11"/>
    </row>
    <row r="97" spans="1:7">
      <c r="A97" s="74" t="s">
        <v>62</v>
      </c>
      <c r="B97" s="75"/>
      <c r="C97" s="75"/>
      <c r="D97" s="75"/>
      <c r="E97" s="75"/>
      <c r="F97" s="75"/>
      <c r="G97" s="76"/>
    </row>
    <row r="98" spans="1:7">
      <c r="A98" s="77" t="s">
        <v>63</v>
      </c>
      <c r="B98" s="78"/>
      <c r="C98" s="78"/>
      <c r="D98" s="78"/>
      <c r="E98" s="78"/>
      <c r="F98" s="78"/>
      <c r="G98" s="79"/>
    </row>
    <row r="99" spans="1:7">
      <c r="A99" s="3"/>
    </row>
    <row r="100" spans="1:7">
      <c r="A100" s="3"/>
    </row>
    <row r="101" spans="1:7">
      <c r="A101" s="8" t="s">
        <v>64</v>
      </c>
      <c r="B101" s="9"/>
      <c r="C101" s="9"/>
      <c r="D101" s="9"/>
      <c r="E101" s="9"/>
      <c r="F101" s="9"/>
      <c r="G101" s="11"/>
    </row>
    <row r="102" spans="1:7">
      <c r="A102" s="12" t="s">
        <v>51</v>
      </c>
      <c r="D102" s="3" t="s">
        <v>60</v>
      </c>
      <c r="G102" s="13"/>
    </row>
    <row r="103" spans="1:7">
      <c r="A103" s="12"/>
      <c r="D103" s="3"/>
      <c r="G103" s="13"/>
    </row>
    <row r="104" spans="1:7">
      <c r="A104" s="15"/>
      <c r="B104" s="16"/>
      <c r="C104" s="16"/>
      <c r="D104" s="16"/>
      <c r="E104" s="16"/>
      <c r="F104" s="16"/>
      <c r="G104" s="17"/>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6F72AC-054F-4612-8447-0556CD9E85DA}">
  <sheetPr codeName="Feuil12"/>
  <dimension ref="A2:G26"/>
  <sheetViews>
    <sheetView workbookViewId="0">
      <selection sqref="A1:G1048576"/>
    </sheetView>
  </sheetViews>
  <sheetFormatPr baseColWidth="10" defaultRowHeight="15"/>
  <cols>
    <col min="1" max="1" width="20.7109375" style="48" customWidth="1"/>
    <col min="2" max="7" width="15.7109375" style="48" customWidth="1"/>
  </cols>
  <sheetData>
    <row r="2" spans="1:7" ht="15.75">
      <c r="A2" s="49" t="s">
        <v>66</v>
      </c>
      <c r="E2" s="50"/>
      <c r="F2" s="51" t="s">
        <v>67</v>
      </c>
    </row>
    <row r="4" spans="1:7">
      <c r="A4" s="52" t="s">
        <v>68</v>
      </c>
    </row>
    <row r="5" spans="1:7">
      <c r="A5" s="53"/>
    </row>
    <row r="6" spans="1:7">
      <c r="A6" s="54" t="s">
        <v>69</v>
      </c>
      <c r="B6" s="90"/>
      <c r="C6" s="90"/>
      <c r="D6" s="90"/>
    </row>
    <row r="8" spans="1:7">
      <c r="A8" s="52" t="s">
        <v>70</v>
      </c>
    </row>
    <row r="10" spans="1:7">
      <c r="A10" s="55" t="s">
        <v>71</v>
      </c>
      <c r="B10" s="56" t="e">
        <f>VLOOKUP(B6,'[1]3_BAREME_NOTATION_CEA'!$B:$C,2,FALSE)</f>
        <v>#N/A</v>
      </c>
    </row>
    <row r="12" spans="1:7">
      <c r="A12" s="52" t="s">
        <v>72</v>
      </c>
    </row>
    <row r="14" spans="1:7">
      <c r="A14" s="57"/>
      <c r="B14" s="58" t="s">
        <v>35</v>
      </c>
      <c r="C14" s="58" t="s">
        <v>36</v>
      </c>
      <c r="D14" s="58" t="s">
        <v>37</v>
      </c>
      <c r="E14" s="58" t="s">
        <v>38</v>
      </c>
      <c r="F14" s="58" t="s">
        <v>39</v>
      </c>
      <c r="G14" s="58" t="s">
        <v>40</v>
      </c>
    </row>
    <row r="15" spans="1:7">
      <c r="A15" s="58" t="s">
        <v>41</v>
      </c>
      <c r="B15" s="59">
        <v>0.06</v>
      </c>
      <c r="C15" s="59">
        <v>0.03</v>
      </c>
      <c r="D15" s="59">
        <v>0</v>
      </c>
      <c r="E15" s="59">
        <v>-0.03</v>
      </c>
      <c r="F15" s="59">
        <v>-0.06</v>
      </c>
      <c r="G15" s="60"/>
    </row>
    <row r="16" spans="1:7">
      <c r="A16" s="58" t="s">
        <v>42</v>
      </c>
      <c r="B16" s="61"/>
      <c r="C16" s="61"/>
      <c r="D16" s="61"/>
      <c r="E16" s="61"/>
      <c r="F16" s="61"/>
      <c r="G16" s="61"/>
    </row>
    <row r="17" spans="1:7">
      <c r="A17" s="58" t="s">
        <v>43</v>
      </c>
      <c r="B17" s="61"/>
      <c r="C17" s="61"/>
      <c r="D17" s="61"/>
      <c r="E17" s="61"/>
      <c r="F17" s="61"/>
      <c r="G17" s="61"/>
    </row>
    <row r="18" spans="1:7">
      <c r="A18" s="58" t="s">
        <v>44</v>
      </c>
      <c r="B18" s="61"/>
      <c r="C18" s="61"/>
      <c r="D18" s="61"/>
      <c r="E18" s="61"/>
      <c r="F18" s="61"/>
      <c r="G18" s="61"/>
    </row>
    <row r="19" spans="1:7">
      <c r="A19" s="58" t="s">
        <v>45</v>
      </c>
      <c r="B19" s="61"/>
      <c r="C19" s="61"/>
      <c r="D19" s="61"/>
      <c r="E19" s="61"/>
      <c r="F19" s="61"/>
      <c r="G19" s="61"/>
    </row>
    <row r="20" spans="1:7">
      <c r="A20" s="58" t="s">
        <v>46</v>
      </c>
      <c r="B20" s="61"/>
      <c r="C20" s="61"/>
      <c r="D20" s="61"/>
      <c r="E20" s="61"/>
      <c r="F20" s="61"/>
      <c r="G20" s="61"/>
    </row>
    <row r="21" spans="1:7">
      <c r="A21" s="62" t="s">
        <v>73</v>
      </c>
      <c r="B21" s="63">
        <f>COUNTIF(B16:B20,"x")</f>
        <v>0</v>
      </c>
      <c r="C21" s="63">
        <f t="shared" ref="C21:E21" si="0">COUNTIF(C16:C20,"x")</f>
        <v>0</v>
      </c>
      <c r="D21" s="63">
        <f t="shared" si="0"/>
        <v>0</v>
      </c>
      <c r="E21" s="63">
        <f t="shared" si="0"/>
        <v>0</v>
      </c>
      <c r="F21" s="63">
        <f>COUNTIF(F16:F20,"x")</f>
        <v>0</v>
      </c>
      <c r="G21" s="64"/>
    </row>
    <row r="22" spans="1:7">
      <c r="A22" s="62" t="s">
        <v>47</v>
      </c>
      <c r="B22" s="65">
        <f>B15*B21</f>
        <v>0</v>
      </c>
      <c r="C22" s="65">
        <f t="shared" ref="C22:F22" si="1">C15*C21</f>
        <v>0</v>
      </c>
      <c r="D22" s="65">
        <f t="shared" si="1"/>
        <v>0</v>
      </c>
      <c r="E22" s="65">
        <f t="shared" si="1"/>
        <v>0</v>
      </c>
      <c r="F22" s="65">
        <f t="shared" si="1"/>
        <v>0</v>
      </c>
      <c r="G22" s="64"/>
    </row>
    <row r="24" spans="1:7">
      <c r="A24" s="52" t="s">
        <v>74</v>
      </c>
    </row>
    <row r="26" spans="1:7">
      <c r="A26" s="55" t="s">
        <v>75</v>
      </c>
      <c r="B26" s="66" t="e">
        <f>B10+(B10*B22)+(B10*C22)+(B10*D22)+(B10*E22)+(B10*F22)</f>
        <v>#N/A</v>
      </c>
    </row>
  </sheetData>
  <mergeCells count="1">
    <mergeCell ref="B6:D6"/>
  </mergeCells>
  <dataValidations count="1">
    <dataValidation type="list" allowBlank="1" showInputMessage="1" showErrorMessage="1" sqref="B16:G20" xr:uid="{8652C738-FC75-43A2-A10D-F471BE85E15C}">
      <formula1>$J$2:$J$4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088022-7877-48DB-8EEE-36EB09A73E15}">
  <sheetPr codeName="Feuil13"/>
  <dimension ref="A1:B32"/>
  <sheetViews>
    <sheetView tabSelected="1" workbookViewId="0">
      <selection sqref="A1:B32"/>
    </sheetView>
  </sheetViews>
  <sheetFormatPr baseColWidth="10" defaultRowHeight="15"/>
  <cols>
    <col min="1" max="1" width="11.42578125" customWidth="1"/>
  </cols>
  <sheetData>
    <row r="1" spans="1:2">
      <c r="A1" s="52" t="s">
        <v>76</v>
      </c>
      <c r="B1" s="48"/>
    </row>
    <row r="2" spans="1:2">
      <c r="A2" s="48"/>
      <c r="B2" s="48"/>
    </row>
    <row r="3" spans="1:2">
      <c r="A3" s="67"/>
      <c r="B3" s="68" t="s">
        <v>77</v>
      </c>
    </row>
    <row r="4" spans="1:2">
      <c r="A4" s="67"/>
      <c r="B4" s="68"/>
    </row>
    <row r="5" spans="1:2">
      <c r="A5" s="41"/>
      <c r="B5" s="69">
        <v>13.87</v>
      </c>
    </row>
    <row r="6" spans="1:2">
      <c r="A6" s="41"/>
      <c r="B6" s="69">
        <v>14.25</v>
      </c>
    </row>
    <row r="7" spans="1:2">
      <c r="A7" s="41"/>
      <c r="B7" s="69">
        <v>14.63</v>
      </c>
    </row>
    <row r="8" spans="1:2">
      <c r="A8" s="41"/>
      <c r="B8" s="69">
        <v>15.01</v>
      </c>
    </row>
    <row r="9" spans="1:2">
      <c r="A9" s="41"/>
      <c r="B9" s="69">
        <v>15.39</v>
      </c>
    </row>
    <row r="10" spans="1:2">
      <c r="A10" s="41"/>
      <c r="B10" s="69">
        <v>15.39</v>
      </c>
    </row>
    <row r="11" spans="1:2">
      <c r="A11" s="41"/>
      <c r="B11" s="69">
        <v>15.39</v>
      </c>
    </row>
    <row r="12" spans="1:2">
      <c r="A12" s="41"/>
      <c r="B12" s="69">
        <v>15.39</v>
      </c>
    </row>
    <row r="13" spans="1:2">
      <c r="A13" s="41"/>
      <c r="B13" s="69">
        <v>11.62</v>
      </c>
    </row>
    <row r="14" spans="1:2">
      <c r="A14" s="41"/>
      <c r="B14" s="69">
        <v>12.37</v>
      </c>
    </row>
    <row r="15" spans="1:2">
      <c r="A15" s="41"/>
      <c r="B15" s="69">
        <v>13.12</v>
      </c>
    </row>
    <row r="16" spans="1:2">
      <c r="A16" s="41"/>
      <c r="B16" s="69">
        <v>13.87</v>
      </c>
    </row>
    <row r="17" spans="1:2">
      <c r="A17" s="41"/>
      <c r="B17" s="69">
        <v>14.63</v>
      </c>
    </row>
    <row r="18" spans="1:2">
      <c r="A18" s="41"/>
      <c r="B18" s="69">
        <v>15.39</v>
      </c>
    </row>
    <row r="19" spans="1:2">
      <c r="A19" s="41"/>
      <c r="B19" s="69">
        <v>15.39</v>
      </c>
    </row>
    <row r="20" spans="1:2">
      <c r="A20" s="41"/>
      <c r="B20" s="41">
        <v>10</v>
      </c>
    </row>
    <row r="21" spans="1:2">
      <c r="A21" s="41"/>
      <c r="B21" s="41">
        <v>10.9</v>
      </c>
    </row>
    <row r="22" spans="1:2">
      <c r="A22" s="41"/>
      <c r="B22" s="41">
        <v>11.8</v>
      </c>
    </row>
    <row r="23" spans="1:2">
      <c r="A23" s="41"/>
      <c r="B23" s="41">
        <v>12.25</v>
      </c>
    </row>
    <row r="24" spans="1:2">
      <c r="A24" s="41"/>
      <c r="B24" s="41">
        <v>12.7</v>
      </c>
    </row>
    <row r="25" spans="1:2">
      <c r="A25" s="41"/>
      <c r="B25" s="41">
        <v>13.15</v>
      </c>
    </row>
    <row r="26" spans="1:2">
      <c r="A26" s="41"/>
      <c r="B26" s="41">
        <v>13.6</v>
      </c>
    </row>
    <row r="27" spans="1:2">
      <c r="A27" s="41"/>
      <c r="B27" s="41">
        <v>14.05</v>
      </c>
    </row>
    <row r="28" spans="1:2">
      <c r="A28" s="41"/>
      <c r="B28" s="41">
        <v>14.95</v>
      </c>
    </row>
    <row r="29" spans="1:2">
      <c r="A29" s="41"/>
      <c r="B29" s="41">
        <v>14.95</v>
      </c>
    </row>
    <row r="30" spans="1:2">
      <c r="A30" s="41"/>
      <c r="B30" s="41">
        <v>15.4</v>
      </c>
    </row>
    <row r="31" spans="1:2">
      <c r="A31" s="41"/>
      <c r="B31" s="41">
        <v>15.4</v>
      </c>
    </row>
    <row r="32" spans="1:2">
      <c r="A32" s="41"/>
      <c r="B32" s="41">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Fiche</vt:lpstr>
      <vt:lpstr>Calcul</vt:lpstr>
      <vt:lpstr>Bareme</vt:lpstr>
      <vt:lpstr>Système</vt:lpstr>
      <vt:lpstr>1_NOM_Fiche</vt:lpstr>
      <vt:lpstr>2_NOM_Calcul</vt:lpstr>
      <vt:lpstr>3_NOM_Bareme</vt:lpstr>
      <vt:lpstr>1_LouReeD_Fiche</vt:lpstr>
      <vt:lpstr>2_LouReeD_Calcul</vt:lpstr>
      <vt:lpstr>3_LouReeD_Bareme</vt:lpstr>
      <vt:lpstr>1_LRD_Fiche</vt:lpstr>
      <vt:lpstr>2_LRD_Calcul</vt:lpstr>
      <vt:lpstr>3_LRD_Bareme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Francine Lagrange</dc:creator>
  <cp:lastModifiedBy>Veronique MOIZAN</cp:lastModifiedBy>
  <dcterms:created xsi:type="dcterms:W3CDTF">2024-12-19T13:51:10Z</dcterms:created>
  <dcterms:modified xsi:type="dcterms:W3CDTF">2025-01-20T13:20:48Z</dcterms:modified>
</cp:coreProperties>
</file>