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lhounzi\Downloads\"/>
    </mc:Choice>
  </mc:AlternateContent>
  <xr:revisionPtr revIDLastSave="0" documentId="13_ncr:1_{8181E2EB-ABD8-40A8-A029-1D11D8F699D1}" xr6:coauthVersionLast="47" xr6:coauthVersionMax="47" xr10:uidLastSave="{00000000-0000-0000-0000-000000000000}"/>
  <bookViews>
    <workbookView xWindow="28680" yWindow="-120" windowWidth="29040" windowHeight="15720" xr2:uid="{AAA75D3E-DC6C-4DA8-B464-C516AFE26EF9}"/>
  </bookViews>
  <sheets>
    <sheet name="FXX - Trame" sheetId="4" r:id="rId1"/>
    <sheet name="Import" sheetId="9" r:id="rId2"/>
    <sheet name="BOUTON" sheetId="10" r:id="rId3"/>
    <sheet name="FeuilleDonnée" sheetId="11" r:id="rId4"/>
    <sheet name="Diagramme Attributs" sheetId="12" r:id="rId5"/>
    <sheet name="Corelation diagramme" sheetId="13" r:id="rId6"/>
  </sheets>
  <definedNames>
    <definedName name="_xlnm._FilterDatabase" localSheetId="0" hidden="1">'FXX - Trame'!$B$8:$S$12</definedName>
    <definedName name="_xlnm._FilterDatabase" localSheetId="1" hidden="1">Import!$A$1:$T$1</definedName>
    <definedName name="_xleta.AND" hidden="1" xlm="1">#NAME?</definedName>
    <definedName name="_xleta.AREAS" hidden="1" xlm="1">#NAME?</definedName>
    <definedName name="_xleta.DATE" hidden="1" xlm="1">#NAME?</definedName>
    <definedName name="_xleta.FREQUENCY" hidden="1" xlm="1">#NAME?</definedName>
    <definedName name="_xleta.IF" hidden="1" xlm="1">#NAME?</definedName>
    <definedName name="_xleta.MODE" hidden="1" xlm="1">#NAME?</definedName>
    <definedName name="_xleta.NOT" hidden="1" xlm="1">#NAME?</definedName>
    <definedName name="_xleta.OR" hidden="1" xlm="1">#NAME?</definedName>
    <definedName name="_xleta.SQRT" hidden="1" xlm="1">#NAME?</definedName>
    <definedName name="_xleta.TYPE" hidden="1" xlm="1">#NAME?</definedName>
    <definedName name="_xleta.UNIQUE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4" l="1"/>
  <c r="C10" i="4" s="1"/>
  <c r="D10" i="4"/>
  <c r="E10" i="4"/>
  <c r="F10" i="4"/>
  <c r="H10" i="4" a="1"/>
  <c r="H10" i="4" s="1"/>
  <c r="G10" i="4" s="1"/>
  <c r="J10" i="4"/>
  <c r="K10" i="4"/>
  <c r="L10" i="4"/>
  <c r="M10" i="4"/>
  <c r="N10" i="4"/>
  <c r="O10" i="4"/>
  <c r="P10" i="4"/>
  <c r="Q10" i="4"/>
  <c r="R10" i="4"/>
  <c r="S10" i="4"/>
  <c r="B11" i="4"/>
  <c r="I11" i="4" s="1"/>
  <c r="D11" i="4"/>
  <c r="E11" i="4"/>
  <c r="F11" i="4"/>
  <c r="J11" i="4"/>
  <c r="K11" i="4"/>
  <c r="L11" i="4"/>
  <c r="M11" i="4"/>
  <c r="N11" i="4"/>
  <c r="O11" i="4"/>
  <c r="P11" i="4"/>
  <c r="Q11" i="4"/>
  <c r="R11" i="4"/>
  <c r="S11" i="4"/>
  <c r="B12" i="4"/>
  <c r="C12" i="4" s="1"/>
  <c r="D12" i="4"/>
  <c r="E12" i="4"/>
  <c r="F12" i="4"/>
  <c r="H12" i="4" a="1"/>
  <c r="H12" i="4" s="1"/>
  <c r="G12" i="4" s="1"/>
  <c r="J12" i="4"/>
  <c r="K12" i="4"/>
  <c r="L12" i="4"/>
  <c r="M12" i="4"/>
  <c r="N12" i="4"/>
  <c r="O12" i="4"/>
  <c r="Q12" i="4"/>
  <c r="R12" i="4"/>
  <c r="S12" i="4"/>
  <c r="I10" i="4" l="1"/>
  <c r="H11" i="4" a="1"/>
  <c r="H11" i="4" s="1"/>
  <c r="G11" i="4" s="1"/>
  <c r="C11" i="4"/>
  <c r="I12" i="4"/>
  <c r="L9" i="4"/>
  <c r="S9" i="4"/>
  <c r="R9" i="4"/>
  <c r="Q9" i="4"/>
  <c r="O9" i="4"/>
  <c r="N9" i="4"/>
  <c r="M9" i="4"/>
  <c r="K9" i="4"/>
  <c r="J9" i="4"/>
  <c r="F9" i="4"/>
  <c r="D9" i="4"/>
  <c r="E9" i="4"/>
  <c r="B9" i="4"/>
  <c r="I9" i="4" s="1"/>
  <c r="C9" i="4" l="1"/>
  <c r="H9" i="4" a="1"/>
  <c r="H9" i="4" s="1"/>
  <c r="G9" i="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F0E01E2-66DE-44CA-BEBD-1D9F6C191C37}" keepAlive="1" name="Requête - 0-Annexes" description="Connexion à la requête « 0-Annexes » dans le classeur." type="5" refreshedVersion="8" background="1" saveData="1">
    <dbPr connection="Provider=Microsoft.Mashup.OleDb.1;Data Source=$Workbook$;Location=0-Annexes;Extended Properties=&quot;&quot;" command="SELECT * FROM [0-Annexes]"/>
  </connection>
  <connection id="2" xr16:uid="{413B54DB-8C4F-4E01-A206-59FD40518EA1}" keepAlive="1" name="Requête - 7-Annexe 3DX" description="Connexion à la requête « 7-Annexe 3DX » dans le classeur." type="5" refreshedVersion="8" background="1" saveData="1">
    <dbPr connection="Provider=Microsoft.Mashup.OleDb.1;Data Source=$Workbook$;Location=&quot;7-Annexe 3DX&quot;;Extended Properties=&quot;&quot;" command="SELECT * FROM [7-Annexe 3DX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<sst xmlns="http://schemas.openxmlformats.org/spreadsheetml/2006/main" count="166" uniqueCount="111">
  <si>
    <t>Annexe</t>
  </si>
  <si>
    <t>EXIGENCE</t>
  </si>
  <si>
    <t>Description
(Contenu de l'exigence)</t>
  </si>
  <si>
    <t>Titre de l'exigence</t>
  </si>
  <si>
    <t xml:space="preserve">Niveau de preuve </t>
  </si>
  <si>
    <t>Système</t>
  </si>
  <si>
    <t>Discipline</t>
  </si>
  <si>
    <t>Phase (s)</t>
  </si>
  <si>
    <t>Rubrique</t>
  </si>
  <si>
    <t>ATTRIBUTS DE L'EXIGENCE</t>
  </si>
  <si>
    <t>Lien</t>
  </si>
  <si>
    <t>Contexte</t>
  </si>
  <si>
    <t>Criticité</t>
  </si>
  <si>
    <t>Titre</t>
  </si>
  <si>
    <t>Texte de contenu</t>
  </si>
  <si>
    <t>Etat de maturité</t>
  </si>
  <si>
    <t>Verrou</t>
  </si>
  <si>
    <t>Propriétaire</t>
  </si>
  <si>
    <t>Est la dernière révision</t>
  </si>
  <si>
    <t>NIVEAU DE PREUVE</t>
  </si>
  <si>
    <t>DISCIPLINES</t>
  </si>
  <si>
    <t>TITRE.1</t>
  </si>
  <si>
    <t>SOUS DISCIPLINE</t>
  </si>
  <si>
    <t>CONTEXTE</t>
  </si>
  <si>
    <t>PHASE</t>
  </si>
  <si>
    <t>SPECIFIQUE</t>
  </si>
  <si>
    <t>TYPE DE PREUVE</t>
  </si>
  <si>
    <t>FAMILLE DE PRODUIT</t>
  </si>
  <si>
    <t>SYSTEMES</t>
  </si>
  <si>
    <t>RUBRIQUES</t>
  </si>
  <si>
    <t>TYPE DE PRODUIT</t>
  </si>
  <si>
    <t>A CONTROLER</t>
  </si>
  <si>
    <t>Famille de produit</t>
  </si>
  <si>
    <t/>
  </si>
  <si>
    <t>CRITICITE</t>
  </si>
  <si>
    <t xml:space="preserve">Identifiant
</t>
  </si>
  <si>
    <t>Indice</t>
  </si>
  <si>
    <t>Type de preuve</t>
  </si>
  <si>
    <t>Type de produit</t>
  </si>
  <si>
    <t>Ref du doc</t>
  </si>
  <si>
    <t>Sous - discipline</t>
  </si>
  <si>
    <t>Disciplines</t>
  </si>
  <si>
    <t>Occurrences</t>
  </si>
  <si>
    <t>LOG</t>
  </si>
  <si>
    <t>OCH</t>
  </si>
  <si>
    <t>Systèmes</t>
  </si>
  <si>
    <t>Sous-Disciplines</t>
  </si>
  <si>
    <t>Niveau de Preuve</t>
  </si>
  <si>
    <t>Type de Produit</t>
  </si>
  <si>
    <t>Phase</t>
  </si>
  <si>
    <t>Rubriques</t>
  </si>
  <si>
    <t>TDXX</t>
  </si>
  <si>
    <t>lalal</t>
  </si>
  <si>
    <t>lalaaaa</t>
  </si>
  <si>
    <t>lrlrlr</t>
  </si>
  <si>
    <t>lelelel</t>
  </si>
  <si>
    <t>pdxxx</t>
  </si>
  <si>
    <t>lrxxx</t>
  </si>
  <si>
    <t>vtxxx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</si>
  <si>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</si>
  <si>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</si>
  <si>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</si>
  <si>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</si>
  <si>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</si>
  <si>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</si>
  <si>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</si>
  <si>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</si>
  <si>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</si>
  <si>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</si>
  <si>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</si>
  <si>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</si>
  <si>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</si>
  <si>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</si>
  <si>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</si>
  <si>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</si>
  <si>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</si>
  <si>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</si>
  <si>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</si>
  <si>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</si>
  <si>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</si>
  <si>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</si>
  <si>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x</t>
  </si>
  <si>
    <t>y</t>
  </si>
  <si>
    <t>z</t>
  </si>
  <si>
    <t>az</t>
  </si>
  <si>
    <t>ae</t>
  </si>
  <si>
    <t>ar</t>
  </si>
  <si>
    <t>at</t>
  </si>
  <si>
    <t>ay</t>
  </si>
  <si>
    <t>au</t>
  </si>
  <si>
    <t>ai</t>
  </si>
  <si>
    <t>ao</t>
  </si>
  <si>
    <t>ap</t>
  </si>
  <si>
    <t>aq</t>
  </si>
  <si>
    <t>as</t>
  </si>
  <si>
    <t>af</t>
  </si>
  <si>
    <t>ad</t>
  </si>
  <si>
    <t>ag</t>
  </si>
  <si>
    <t>ah</t>
  </si>
  <si>
    <t>aj</t>
  </si>
  <si>
    <t>ak</t>
  </si>
  <si>
    <t>aw</t>
  </si>
  <si>
    <t>ax</t>
  </si>
  <si>
    <t>av</t>
  </si>
  <si>
    <t>ac</t>
  </si>
  <si>
    <t>ab</t>
  </si>
  <si>
    <t>qd</t>
  </si>
  <si>
    <t>re</t>
  </si>
  <si>
    <t>tg</t>
  </si>
  <si>
    <t>th</t>
  </si>
  <si>
    <t>tj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</si>
</sst>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14" x14ac:knownFonts="1">
    <font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sz val="7"/>
      <color theme="1"/>
      <name val="Aptos Narrow"/>
      <family val="2"/>
      <scheme val="minor"/>
    </font>
    <font>
      <sz val="7"/>
      <color theme="1"/>
      <name val="Arial"/>
      <family val="2"/>
    </font>
    <font>
      <b/>
      <sz val="7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000000"/>
      <name val="Aptos Narrow"/>
      <family val="2"/>
    </font>
    <font>
      <b/>
      <sz val="14"/>
      <color theme="0"/>
      <name val="Aptos Narrow"/>
      <family val="2"/>
      <scheme val="minor"/>
    </font>
    <font>
      <u/>
      <sz val="4"/>
      <color theme="10"/>
      <name val="Aptos Narrow"/>
      <family val="2"/>
      <scheme val="minor"/>
    </font>
    <font>
      <b/>
      <sz val="9"/>
      <color theme="0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249977111117893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1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2" tint="-0.749961851863155"/>
      </top>
      <bottom style="thin">
        <color auto="1"/>
      </bottom>
      <diagonal/>
    </border>
    <border>
      <left/>
      <right/>
      <top style="thin">
        <color theme="2" tint="-0.749961851863155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right"/>
    </xf>
    <xf numFmtId="0" fontId="5" fillId="0" borderId="0" xfId="0" applyFont="1"/>
    <xf numFmtId="0" fontId="2" fillId="5" borderId="0" xfId="0" applyFont="1" applyFill="1"/>
    <xf numFmtId="0" fontId="2" fillId="5" borderId="0" xfId="0" applyFont="1" applyFill="1" applyAlignment="1">
      <alignment horizontal="center"/>
    </xf>
    <xf numFmtId="0" fontId="1" fillId="0" borderId="4" xfId="0" applyFont="1" applyBorder="1" applyAlignment="1">
      <alignment horizontal="left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/>
    </xf>
    <xf numFmtId="0" fontId="1" fillId="0" borderId="3" xfId="0" applyFont="1" applyBorder="1" applyAlignment="1">
      <alignment horizontal="left" vertical="center" wrapText="1"/>
    </xf>
    <xf numFmtId="164" fontId="1" fillId="0" borderId="4" xfId="0" applyNumberFormat="1" applyFont="1" applyBorder="1" applyAlignment="1">
      <alignment horizontal="left" vertical="center" wrapText="1"/>
    </xf>
    <xf numFmtId="0" fontId="8" fillId="6" borderId="6" xfId="0" applyFont="1" applyFill="1" applyBorder="1"/>
    <xf numFmtId="0" fontId="8" fillId="6" borderId="7" xfId="0" applyFont="1" applyFill="1" applyBorder="1"/>
    <xf numFmtId="0" fontId="8" fillId="6" borderId="8" xfId="0" applyFont="1" applyFill="1" applyBorder="1"/>
    <xf numFmtId="0" fontId="1" fillId="7" borderId="4" xfId="0" applyFont="1" applyFill="1" applyBorder="1" applyAlignment="1">
      <alignment horizontal="left" vertical="center" wrapText="1"/>
    </xf>
    <xf numFmtId="0" fontId="11" fillId="0" borderId="4" xfId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horizontal="center" vertical="center" wrapText="1"/>
    </xf>
    <xf numFmtId="0" fontId="0" fillId="8" borderId="9" xfId="0" applyFill="1" applyBorder="1"/>
    <xf numFmtId="0" fontId="0" fillId="8" borderId="10" xfId="0" applyFill="1" applyBorder="1"/>
    <xf numFmtId="0" fontId="0" fillId="0" borderId="9" xfId="0" applyBorder="1"/>
    <xf numFmtId="0" fontId="0" fillId="0" borderId="10" xfId="0" applyBorder="1"/>
    <xf numFmtId="0" fontId="0" fillId="8" borderId="11" xfId="0" applyFill="1" applyBorder="1"/>
    <xf numFmtId="0" fontId="0" fillId="0" borderId="11" xfId="0" applyBorder="1"/>
    <xf numFmtId="0" fontId="6" fillId="4" borderId="0" xfId="0" applyFont="1" applyFill="1" applyAlignment="1">
      <alignment horizontal="center"/>
    </xf>
    <xf numFmtId="0" fontId="10" fillId="5" borderId="5" xfId="0" applyFont="1" applyFill="1" applyBorder="1" applyAlignment="1">
      <alignment horizontal="center"/>
    </xf>
    <xf numFmtId="0" fontId="10" fillId="5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des Disciplines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FeuilleDonnée!$A$2:$A$5</c:f>
              <c:strCache>
                <c:ptCount val="4"/>
                <c:pt idx="0">
                  <c:v>b</c:v>
                </c:pt>
                <c:pt idx="1">
                  <c:v>n</c:v>
                </c:pt>
                <c:pt idx="2">
                  <c:v>az</c:v>
                </c:pt>
                <c:pt idx="3">
                  <c:v>ah</c:v>
                </c:pt>
              </c:strCache>
            </c:strRef>
          </c:cat>
          <c:val>
            <c:numRef>
              <c:f>FeuilleDonnée!$B$2:$B$5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55-4B43-B42F-76C523EFAD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des Systèmes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FeuilleDonnée!$D$2:$D$5</c:f>
              <c:strCache>
                <c:ptCount val="4"/>
                <c:pt idx="0">
                  <c:v>i</c:v>
                </c:pt>
                <c:pt idx="1">
                  <c:v>v</c:v>
                </c:pt>
                <c:pt idx="2">
                  <c:v>aq</c:v>
                </c:pt>
                <c:pt idx="3">
                  <c:v>re</c:v>
                </c:pt>
              </c:strCache>
            </c:strRef>
          </c:cat>
          <c:val>
            <c:numRef>
              <c:f>FeuilleDonnée!$E$2:$E$5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0E-41C8-86A2-4518A7016D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des Sous-disciplines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FeuilleDonnée!$G$2:$G$5</c:f>
              <c:strCache>
                <c:ptCount val="4"/>
                <c:pt idx="0">
                  <c:v>d</c:v>
                </c:pt>
                <c:pt idx="1">
                  <c:v>p</c:v>
                </c:pt>
                <c:pt idx="2">
                  <c:v>at</c:v>
                </c:pt>
                <c:pt idx="3">
                  <c:v>aw</c:v>
                </c:pt>
              </c:strCache>
            </c:strRef>
          </c:cat>
          <c:val>
            <c:numRef>
              <c:f>FeuilleDonnée!$H$2:$H$5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8A-4124-91AB-9CBDF4F34B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des Niveaux de Preuve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FeuilleDonnée!$J$2:$J$5</c:f>
              <c:strCache>
                <c:ptCount val="4"/>
                <c:pt idx="0">
                  <c:v>a</c:v>
                </c:pt>
                <c:pt idx="1">
                  <c:v>m</c:v>
                </c:pt>
                <c:pt idx="2">
                  <c:v>z</c:v>
                </c:pt>
                <c:pt idx="3">
                  <c:v>ag</c:v>
                </c:pt>
              </c:strCache>
            </c:strRef>
          </c:cat>
          <c:val>
            <c:numRef>
              <c:f>FeuilleDonnée!$K$2:$K$5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8D-4CFA-B540-1CF3A270FF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des Familles de produit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FeuilleDonnée!$M$2:$M$5</c:f>
              <c:strCache>
                <c:ptCount val="4"/>
                <c:pt idx="0">
                  <c:v>g</c:v>
                </c:pt>
                <c:pt idx="1">
                  <c:v>t</c:v>
                </c:pt>
                <c:pt idx="2">
                  <c:v>ao</c:v>
                </c:pt>
                <c:pt idx="3">
                  <c:v>ab</c:v>
                </c:pt>
              </c:strCache>
            </c:strRef>
          </c:cat>
          <c:val>
            <c:numRef>
              <c:f>FeuilleDonnée!$N$2:$N$5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3E-4D85-A64E-922538B9DE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des Types de Produit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FeuilleDonnée!$P$2:$P$5</c:f>
              <c:strCache>
                <c:ptCount val="4"/>
                <c:pt idx="0">
                  <c:v>h</c:v>
                </c:pt>
                <c:pt idx="1">
                  <c:v>u</c:v>
                </c:pt>
                <c:pt idx="2">
                  <c:v>ap</c:v>
                </c:pt>
                <c:pt idx="3">
                  <c:v>qd</c:v>
                </c:pt>
              </c:strCache>
            </c:strRef>
          </c:cat>
          <c:val>
            <c:numRef>
              <c:f>FeuilleDonnée!$Q$2:$Q$5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D5-4126-A8F4-4D467F682A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des Phases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FeuilleDonnée!$S$2:$S$5</c:f>
              <c:strCache>
                <c:ptCount val="4"/>
                <c:pt idx="0">
                  <c:v>f</c:v>
                </c:pt>
                <c:pt idx="1">
                  <c:v>r</c:v>
                </c:pt>
                <c:pt idx="2">
                  <c:v>au</c:v>
                </c:pt>
                <c:pt idx="3">
                  <c:v>av</c:v>
                </c:pt>
              </c:strCache>
            </c:strRef>
          </c:cat>
          <c:val>
            <c:numRef>
              <c:f>FeuilleDonnée!$T$2:$T$5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9FD-46F3-85DC-87D0139CAD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des Rubriques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FeuilleDonnée!$V$2:$V$5</c:f>
              <c:strCache>
                <c:ptCount val="4"/>
                <c:pt idx="0">
                  <c:v>j</c:v>
                </c:pt>
                <c:pt idx="1">
                  <c:v>x</c:v>
                </c:pt>
                <c:pt idx="2">
                  <c:v>as</c:v>
                </c:pt>
                <c:pt idx="3">
                  <c:v>tg</c:v>
                </c:pt>
              </c:strCache>
            </c:strRef>
          </c:cat>
          <c:val>
            <c:numRef>
              <c:f>FeuilleDonnée!$W$2:$W$5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B1-4745-B855-BC8B8DB3AF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12</xdr:row>
          <xdr:rowOff>60960</xdr:rowOff>
        </xdr:from>
        <xdr:to>
          <xdr:col>14</xdr:col>
          <xdr:colOff>15240</xdr:colOff>
          <xdr:row>17</xdr:row>
          <xdr:rowOff>7620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4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APPUYER ICI POUR DIAGRAMME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59690</xdr:colOff>
      <xdr:row>0</xdr:row>
      <xdr:rowOff>63500</xdr:rowOff>
    </xdr:from>
    <xdr:to>
      <xdr:col>4</xdr:col>
      <xdr:colOff>715010</xdr:colOff>
      <xdr:row>21</xdr:row>
      <xdr:rowOff>65405</xdr:rowOff>
    </xdr:to>
    <xdr:graphicFrame macro="GérerClicDiscipline">
      <xdr:nvGraphicFramePr>
        <xdr:cNvPr id="10" name="Graphique 9">
          <a:extLst>
            <a:ext uri="{FF2B5EF4-FFF2-40B4-BE49-F238E27FC236}">
              <a16:creationId xmlns:a16="http://schemas.microsoft.com/office/drawing/2014/main" id="{A1AD6529-0356-E240-72AB-8CCB9197C4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49530</xdr:colOff>
      <xdr:row>0</xdr:row>
      <xdr:rowOff>63500</xdr:rowOff>
    </xdr:from>
    <xdr:to>
      <xdr:col>9</xdr:col>
      <xdr:colOff>704850</xdr:colOff>
      <xdr:row>21</xdr:row>
      <xdr:rowOff>65405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417261FA-FB9A-2F7C-7D4D-B2C521C3A2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29845</xdr:colOff>
      <xdr:row>0</xdr:row>
      <xdr:rowOff>63500</xdr:rowOff>
    </xdr:from>
    <xdr:to>
      <xdr:col>14</xdr:col>
      <xdr:colOff>685165</xdr:colOff>
      <xdr:row>21</xdr:row>
      <xdr:rowOff>65405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F6DC4A20-3344-7CF7-7A36-E9F503F7A6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19685</xdr:colOff>
      <xdr:row>0</xdr:row>
      <xdr:rowOff>63500</xdr:rowOff>
    </xdr:from>
    <xdr:to>
      <xdr:col>19</xdr:col>
      <xdr:colOff>665480</xdr:colOff>
      <xdr:row>21</xdr:row>
      <xdr:rowOff>65405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B1A105C6-2EB5-825A-D7A4-47DD9E61E0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59690</xdr:colOff>
      <xdr:row>22</xdr:row>
      <xdr:rowOff>19050</xdr:rowOff>
    </xdr:from>
    <xdr:to>
      <xdr:col>4</xdr:col>
      <xdr:colOff>715010</xdr:colOff>
      <xdr:row>43</xdr:row>
      <xdr:rowOff>20955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BCC5B206-64E6-FD89-4FBF-0F7A4AA0BF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49530</xdr:colOff>
      <xdr:row>22</xdr:row>
      <xdr:rowOff>19050</xdr:rowOff>
    </xdr:from>
    <xdr:to>
      <xdr:col>9</xdr:col>
      <xdr:colOff>704850</xdr:colOff>
      <xdr:row>43</xdr:row>
      <xdr:rowOff>20955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5BB64007-8A58-A597-4748-23D2B7C764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29845</xdr:colOff>
      <xdr:row>22</xdr:row>
      <xdr:rowOff>19050</xdr:rowOff>
    </xdr:from>
    <xdr:to>
      <xdr:col>14</xdr:col>
      <xdr:colOff>685165</xdr:colOff>
      <xdr:row>43</xdr:row>
      <xdr:rowOff>20955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B8AEF60D-9DE7-4A08-6E05-CCDCA01D4B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19685</xdr:colOff>
      <xdr:row>22</xdr:row>
      <xdr:rowOff>19050</xdr:rowOff>
    </xdr:from>
    <xdr:to>
      <xdr:col>19</xdr:col>
      <xdr:colOff>665480</xdr:colOff>
      <xdr:row>43</xdr:row>
      <xdr:rowOff>20955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49C6F52E-7E0B-824D-6B10-E919C56903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6FC19-1FDA-40BD-817E-3CC3ED4B699C}">
  <sheetPr codeName="Feuil2">
    <pageSetUpPr fitToPage="1"/>
  </sheetPr>
  <dimension ref="A3:S12"/>
  <sheetViews>
    <sheetView showGridLines="0" tabSelected="1" view="pageLayout" zoomScale="79" zoomScaleNormal="145" zoomScalePageLayoutView="79" workbookViewId="0">
      <selection activeCell="L18" sqref="K18:L18"/>
    </sheetView>
  </sheetViews>
  <sheetFormatPr baseColWidth="10" defaultColWidth="10.44140625" defaultRowHeight="9.6" x14ac:dyDescent="0.2"/>
  <cols>
    <col min="1" max="1" width="1" style="1" customWidth="1"/>
    <col min="2" max="2" width="10.77734375" style="1" customWidth="1"/>
    <col min="3" max="3" width="5.6640625" style="1" customWidth="1"/>
    <col min="4" max="4" width="14.77734375" style="1" customWidth="1"/>
    <col min="5" max="5" width="65.33203125" style="1" customWidth="1"/>
    <col min="6" max="6" width="49.44140625" style="1" customWidth="1"/>
    <col min="7" max="7" width="13.77734375" style="1" hidden="1" customWidth="1"/>
    <col min="8" max="8" width="10.33203125" style="1" hidden="1" customWidth="1"/>
    <col min="9" max="9" width="13.44140625" style="1" hidden="1" customWidth="1"/>
    <col min="10" max="10" width="13.77734375" style="1" bestFit="1" customWidth="1"/>
    <col min="11" max="11" width="10.77734375" style="2" bestFit="1" customWidth="1"/>
    <col min="12" max="12" width="10.77734375" style="2" customWidth="1"/>
    <col min="13" max="13" width="11.21875" style="2" bestFit="1" customWidth="1"/>
    <col min="14" max="14" width="11.21875" style="2" hidden="1" customWidth="1"/>
    <col min="15" max="16" width="8.44140625" style="1" customWidth="1"/>
    <col min="17" max="17" width="6.109375" style="1" customWidth="1"/>
    <col min="18" max="18" width="9.5546875" style="1" customWidth="1"/>
    <col min="19" max="19" width="10.44140625" style="1" customWidth="1"/>
    <col min="20" max="16384" width="10.44140625" style="1"/>
  </cols>
  <sheetData>
    <row r="3" spans="1:19" ht="3.6" customHeigh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7"/>
      <c r="P3" s="7"/>
      <c r="Q3" s="7"/>
      <c r="R3" s="7"/>
      <c r="S3" s="7"/>
    </row>
    <row r="5" spans="1:19" s="6" customFormat="1" ht="18" customHeight="1" x14ac:dyDescent="0.35">
      <c r="A5" s="28" t="s">
        <v>1</v>
      </c>
      <c r="B5" s="28"/>
      <c r="C5" s="28"/>
      <c r="D5" s="28"/>
      <c r="E5" s="28"/>
      <c r="F5" s="28"/>
      <c r="G5" s="28"/>
      <c r="H5" s="11"/>
      <c r="I5" s="11"/>
      <c r="J5" s="29" t="s">
        <v>9</v>
      </c>
      <c r="K5" s="30"/>
      <c r="L5" s="30"/>
      <c r="M5" s="30"/>
      <c r="N5" s="30"/>
      <c r="O5" s="30"/>
      <c r="P5" s="30"/>
      <c r="Q5" s="30"/>
      <c r="R5" s="30"/>
      <c r="S5" s="30"/>
    </row>
    <row r="6" spans="1:19" x14ac:dyDescent="0.2">
      <c r="B6" s="5"/>
      <c r="C6" s="4"/>
    </row>
    <row r="7" spans="1:19" x14ac:dyDescent="0.2">
      <c r="B7" s="5"/>
      <c r="C7" s="4"/>
    </row>
    <row r="8" spans="1:19" s="3" customFormat="1" ht="36" x14ac:dyDescent="0.2">
      <c r="B8" s="19" t="s">
        <v>35</v>
      </c>
      <c r="C8" s="19" t="s">
        <v>36</v>
      </c>
      <c r="D8" s="19" t="s">
        <v>3</v>
      </c>
      <c r="E8" s="19" t="s">
        <v>2</v>
      </c>
      <c r="F8" s="20" t="s">
        <v>11</v>
      </c>
      <c r="G8" s="19" t="s">
        <v>0</v>
      </c>
      <c r="H8" s="19" t="s">
        <v>10</v>
      </c>
      <c r="I8" s="19" t="s">
        <v>39</v>
      </c>
      <c r="J8" s="19" t="s">
        <v>5</v>
      </c>
      <c r="K8" s="19" t="s">
        <v>6</v>
      </c>
      <c r="L8" s="19" t="s">
        <v>40</v>
      </c>
      <c r="M8" s="19" t="s">
        <v>4</v>
      </c>
      <c r="N8" s="19" t="s">
        <v>37</v>
      </c>
      <c r="O8" s="19" t="s">
        <v>32</v>
      </c>
      <c r="P8" s="19" t="s">
        <v>38</v>
      </c>
      <c r="Q8" s="19" t="s">
        <v>12</v>
      </c>
      <c r="R8" s="19" t="s">
        <v>7</v>
      </c>
      <c r="S8" s="20" t="s">
        <v>8</v>
      </c>
    </row>
    <row r="9" spans="1:19" ht="61.2" x14ac:dyDescent="0.2">
      <c r="B9" s="12" t="str">
        <f>Import!A2</f>
        <v>TDXX</v>
      </c>
      <c r="C9" s="9" t="str">
        <f>RIGHT(B9,1)</f>
        <v>X</v>
      </c>
      <c r="D9" s="13" t="str">
        <f>Import!J2</f>
        <v>c</v>
      </c>
      <c r="E9" s="17" t="str">
        <f>Import!B2</f>
        <v>lalal</v>
      </c>
      <c r="F9" s="9" t="str">
        <f>Import!L2</f>
        <v>e</v>
      </c>
      <c r="G9" s="9" t="str">
        <f>IF(H9="","Non",HYPERLINK(H9,"Oui"))</f>
        <v>Non</v>
      </c>
      <c r="H9" s="18" t="str" cm="1">
        <f t="array" ref="H9">IFERROR(_xlfn._xlws.FILTER(#REF!,#REF!= TRIM(B9)),"")</f>
        <v/>
      </c>
      <c r="I9" s="21" t="e">
        <f>LEFT(B9, FIND(" -", B9)-1)</f>
        <v>#VALUE!</v>
      </c>
      <c r="J9" s="10" t="str">
        <f>Import!Q2</f>
        <v>i</v>
      </c>
      <c r="K9" s="10" t="str">
        <f>Import!H2</f>
        <v>b</v>
      </c>
      <c r="L9" s="10" t="str">
        <f>Import!K2</f>
        <v>d</v>
      </c>
      <c r="M9" s="10" t="str">
        <f>Import!G2</f>
        <v>a</v>
      </c>
      <c r="N9" s="10" t="str">
        <f>Import!O2</f>
        <v>g</v>
      </c>
      <c r="O9" s="10" t="str">
        <f>Import!P2</f>
        <v>h</v>
      </c>
      <c r="P9" s="10"/>
      <c r="Q9" s="10">
        <f>Import!I2</f>
        <v>0</v>
      </c>
      <c r="R9" s="9" t="str">
        <f>Import!M2</f>
        <v>f</v>
      </c>
      <c r="S9" s="9" t="str">
        <f>Import!R2</f>
        <v>j</v>
      </c>
    </row>
    <row r="10" spans="1:19" ht="40.799999999999997" x14ac:dyDescent="0.2">
      <c r="B10" s="12" t="str">
        <f>Import!A3</f>
        <v>pdxxx</v>
      </c>
      <c r="C10" s="9" t="str">
        <f t="shared" ref="C10:C12" si="0">RIGHT(B10,1)</f>
        <v>x</v>
      </c>
      <c r="D10" s="13" t="str">
        <f>Import!J3</f>
        <v>o</v>
      </c>
      <c r="E10" s="17" t="str">
        <f>Import!B3</f>
        <v>lalal</v>
      </c>
      <c r="F10" s="9" t="str">
        <f>Import!L3</f>
        <v>q</v>
      </c>
      <c r="G10" s="9" t="str">
        <f t="shared" ref="G10:G12" si="1">IF(H10="","Non",HYPERLINK(H10,"Oui"))</f>
        <v>Non</v>
      </c>
      <c r="H10" s="18" t="str" cm="1">
        <f t="array" ref="H10">IFERROR(_xlfn._xlws.FILTER(#REF!,#REF!= TRIM(B10)),"")</f>
        <v/>
      </c>
      <c r="I10" s="21" t="e">
        <f t="shared" ref="I10:I12" si="2">LEFT(B10, FIND(" -", B10)-1)</f>
        <v>#VALUE!</v>
      </c>
      <c r="J10" s="10" t="str">
        <f>Import!Q3</f>
        <v>v</v>
      </c>
      <c r="K10" s="10" t="str">
        <f>Import!H3</f>
        <v>n</v>
      </c>
      <c r="L10" s="10" t="str">
        <f>Import!K3</f>
        <v>p</v>
      </c>
      <c r="M10" s="10" t="str">
        <f>Import!G3</f>
        <v>m</v>
      </c>
      <c r="N10" s="10" t="str">
        <f>Import!O3</f>
        <v>t</v>
      </c>
      <c r="O10" s="10" t="str">
        <f>Import!P3</f>
        <v>u</v>
      </c>
      <c r="P10" s="10" t="str">
        <f>Import!S3</f>
        <v>x</v>
      </c>
      <c r="Q10" s="10">
        <f>Import!I3</f>
        <v>0</v>
      </c>
      <c r="R10" s="9" t="str">
        <f>Import!M3</f>
        <v>r</v>
      </c>
      <c r="S10" s="9" t="str">
        <f>Import!R3</f>
        <v>x</v>
      </c>
    </row>
    <row r="11" spans="1:19" ht="61.2" x14ac:dyDescent="0.2">
      <c r="B11" s="12" t="str">
        <f>Import!A4</f>
        <v>lrxxx</v>
      </c>
      <c r="C11" s="9" t="str">
        <f t="shared" si="0"/>
        <v>x</v>
      </c>
      <c r="D11" s="13" t="str">
        <f>Import!J4</f>
        <v>ar</v>
      </c>
      <c r="E11" s="17" t="str">
        <f>Import!B4</f>
        <v>lalal</v>
      </c>
      <c r="F11" s="9" t="str">
        <f>Import!L4</f>
        <v>ay</v>
      </c>
      <c r="G11" s="9" t="str">
        <f t="shared" si="1"/>
        <v>Non</v>
      </c>
      <c r="H11" s="18" t="str" cm="1">
        <f t="array" ref="H11">IFERROR(_xlfn._xlws.FILTER(#REF!,#REF!= TRIM(B11)),"")</f>
        <v/>
      </c>
      <c r="I11" s="21" t="e">
        <f t="shared" si="2"/>
        <v>#VALUE!</v>
      </c>
      <c r="J11" s="10" t="str">
        <f>Import!Q4</f>
        <v>aq</v>
      </c>
      <c r="K11" s="10" t="str">
        <f>Import!H4</f>
        <v>az</v>
      </c>
      <c r="L11" s="10" t="str">
        <f>Import!K4</f>
        <v>at</v>
      </c>
      <c r="M11" s="10" t="str">
        <f>Import!G4</f>
        <v>z</v>
      </c>
      <c r="N11" s="10" t="str">
        <f>Import!O4</f>
        <v>ao</v>
      </c>
      <c r="O11" s="10" t="str">
        <f>Import!P4</f>
        <v>ap</v>
      </c>
      <c r="P11" s="10" t="str">
        <f>Import!S4</f>
        <v>af</v>
      </c>
      <c r="Q11" s="10" t="str">
        <f>Import!I4</f>
        <v>ae</v>
      </c>
      <c r="R11" s="9" t="str">
        <f>Import!M4</f>
        <v>au</v>
      </c>
      <c r="S11" s="9" t="str">
        <f>Import!R4</f>
        <v>as</v>
      </c>
    </row>
    <row r="12" spans="1:19" ht="91.8" x14ac:dyDescent="0.2">
      <c r="B12" s="12" t="str">
        <f>Import!A5</f>
        <v>vtxxx</v>
      </c>
      <c r="C12" s="9" t="str">
        <f t="shared" si="0"/>
        <v>x</v>
      </c>
      <c r="D12" s="13" t="str">
        <f>Import!J5</f>
        <v>ak</v>
      </c>
      <c r="E12" s="17" t="str">
        <f>Import!B5</f>
        <v>lalal</v>
      </c>
      <c r="F12" s="9" t="str">
        <f>Import!L5</f>
        <v>ax</v>
      </c>
      <c r="G12" s="9" t="str">
        <f t="shared" si="1"/>
        <v>Non</v>
      </c>
      <c r="H12" s="18" t="str" cm="1">
        <f t="array" ref="H12">IFERROR(_xlfn._xlws.FILTER(#REF!,#REF!= TRIM(B12)),"")</f>
        <v/>
      </c>
      <c r="I12" s="21" t="e">
        <f t="shared" si="2"/>
        <v>#VALUE!</v>
      </c>
      <c r="J12" s="10" t="str">
        <f>Import!Q5</f>
        <v>re</v>
      </c>
      <c r="K12" s="10" t="str">
        <f>Import!H5</f>
        <v>ah</v>
      </c>
      <c r="L12" s="10" t="str">
        <f>Import!K5</f>
        <v>aw</v>
      </c>
      <c r="M12" s="10" t="str">
        <f>Import!G5</f>
        <v>ag</v>
      </c>
      <c r="N12" s="10" t="str">
        <f>Import!O5</f>
        <v>ab</v>
      </c>
      <c r="O12" s="10" t="str">
        <f>Import!P5</f>
        <v>qd</v>
      </c>
      <c r="P12" s="10"/>
      <c r="Q12" s="10" t="str">
        <f>Import!I5</f>
        <v>aj</v>
      </c>
      <c r="R12" s="9" t="str">
        <f>Import!M5</f>
        <v>av</v>
      </c>
      <c r="S12" s="9" t="str">
        <f>Import!R5</f>
        <v>tg</v>
      </c>
    </row>
  </sheetData>
  <autoFilter ref="B8:S12" xr:uid="{5356FC19-1FDA-40BD-817E-3CC3ED4B699C}"/>
  <mergeCells count="2">
    <mergeCell ref="A5:G5"/>
    <mergeCell ref="J5:S5"/>
  </mergeCells>
  <conditionalFormatting sqref="D9:D12">
    <cfRule type="expression" dxfId="5" priority="5">
      <formula>#REF!="Spécifique"</formula>
    </cfRule>
    <cfRule type="expression" dxfId="4" priority="6">
      <formula>#REF!="Générique"</formula>
    </cfRule>
  </conditionalFormatting>
  <pageMargins left="0.7" right="0.7" top="0.75" bottom="0.75" header="0.3" footer="0.3"/>
  <pageSetup paperSize="8" scale="81" fitToHeight="0" orientation="landscape" r:id="rId1"/>
  <headerFooter>
    <oddHeader>&amp;L
&amp;C&amp;"-,Gras"&amp;16EXTRAIT D'EXIGENCES&amp;R&amp;"-,Gras"&amp;D</oddHeader>
    <oddFooter>&amp;C&amp;P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3F376-774D-4D2C-A517-5879288C3D72}">
  <sheetPr codeName="Feuil4"/>
  <dimension ref="A1:T5"/>
  <sheetViews>
    <sheetView showGridLines="0" workbookViewId="0">
      <selection activeCell="T5" sqref="T5"/>
    </sheetView>
  </sheetViews>
  <sheetFormatPr baseColWidth="10" defaultRowHeight="14.4" x14ac:dyDescent="0.3"/>
  <cols>
    <col min="1" max="1" width="33.5546875" customWidth="1"/>
    <col min="2" max="2" width="19.6640625" customWidth="1"/>
    <col min="3" max="3" width="17.21875" bestFit="1" customWidth="1"/>
    <col min="5" max="5" width="13.5546875" bestFit="1" customWidth="1"/>
    <col min="6" max="6" width="23.5546875" bestFit="1" customWidth="1"/>
    <col min="7" max="7" width="20.109375" bestFit="1" customWidth="1"/>
    <col min="8" max="8" width="14.44140625" bestFit="1" customWidth="1"/>
    <col min="9" max="9" width="15" customWidth="1"/>
    <col min="11" max="11" width="18.77734375" bestFit="1" customWidth="1"/>
    <col min="12" max="12" width="14.6640625" customWidth="1"/>
    <col min="13" max="13" width="10.21875" customWidth="1"/>
    <col min="14" max="14" width="13.77734375" bestFit="1" customWidth="1"/>
    <col min="15" max="15" width="17.88671875" customWidth="1"/>
    <col min="16" max="16" width="21.77734375" bestFit="1" customWidth="1"/>
    <col min="17" max="17" width="12.33203125" bestFit="1" customWidth="1"/>
    <col min="18" max="18" width="12.88671875" customWidth="1"/>
    <col min="19" max="19" width="18.88671875" bestFit="1" customWidth="1"/>
  </cols>
  <sheetData>
    <row r="1" spans="1:20" x14ac:dyDescent="0.3">
      <c r="A1" s="14" t="s">
        <v>13</v>
      </c>
      <c r="B1" s="15" t="s">
        <v>14</v>
      </c>
      <c r="C1" s="15" t="s">
        <v>15</v>
      </c>
      <c r="D1" s="15" t="s">
        <v>16</v>
      </c>
      <c r="E1" s="15" t="s">
        <v>17</v>
      </c>
      <c r="F1" s="15" t="s">
        <v>18</v>
      </c>
      <c r="G1" s="15" t="s">
        <v>19</v>
      </c>
      <c r="H1" s="15" t="s">
        <v>20</v>
      </c>
      <c r="I1" s="15" t="s">
        <v>34</v>
      </c>
      <c r="J1" s="15" t="s">
        <v>21</v>
      </c>
      <c r="K1" s="15" t="s">
        <v>22</v>
      </c>
      <c r="L1" s="15" t="s">
        <v>23</v>
      </c>
      <c r="M1" s="15" t="s">
        <v>24</v>
      </c>
      <c r="N1" s="15" t="s">
        <v>25</v>
      </c>
      <c r="O1" s="15" t="s">
        <v>26</v>
      </c>
      <c r="P1" s="15" t="s">
        <v>27</v>
      </c>
      <c r="Q1" s="15" t="s">
        <v>28</v>
      </c>
      <c r="R1" s="15" t="s">
        <v>29</v>
      </c>
      <c r="S1" s="15" t="s">
        <v>30</v>
      </c>
      <c r="T1" s="16" t="s">
        <v>31</v>
      </c>
    </row>
    <row r="2" spans="1:20" x14ac:dyDescent="0.3">
      <c r="A2" s="22" t="s">
        <v>51</v>
      </c>
      <c r="B2" s="23" t="s">
        <v>52</v>
      </c>
      <c r="C2" s="23" t="s">
        <v>53</v>
      </c>
      <c r="D2" s="23" t="b">
        <v>0</v>
      </c>
      <c r="E2" s="23" t="s">
        <v>54</v>
      </c>
      <c r="F2" s="23" t="s">
        <v>55</v>
      </c>
      <c r="G2" s="23" t="s">
        <v>59</v>
      </c>
      <c r="H2" s="23" t="s">
        <v>60</v>
      </c>
      <c r="I2" s="23"/>
      <c r="J2" s="23" t="s">
        <v>61</v>
      </c>
      <c r="K2" s="23" t="s">
        <v>62</v>
      </c>
      <c r="L2" s="23" t="s">
        <v>63</v>
      </c>
      <c r="M2" s="23" t="s">
        <v>64</v>
      </c>
      <c r="N2" s="23" t="s">
        <v>65</v>
      </c>
      <c r="O2" s="23" t="s">
        <v>65</v>
      </c>
      <c r="P2" s="23" t="s">
        <v>66</v>
      </c>
      <c r="Q2" s="23" t="s">
        <v>67</v>
      </c>
      <c r="R2" s="23" t="s">
        <v>68</v>
      </c>
      <c r="S2" s="23" t="s">
        <v>69</v>
      </c>
      <c r="T2" s="26" t="s">
        <v>70</v>
      </c>
    </row>
    <row r="3" spans="1:20" x14ac:dyDescent="0.3">
      <c r="A3" s="24" t="s">
        <v>56</v>
      </c>
      <c r="B3" s="23" t="s">
        <v>52</v>
      </c>
      <c r="C3" s="23" t="s">
        <v>53</v>
      </c>
      <c r="D3" s="23" t="b">
        <v>0</v>
      </c>
      <c r="E3" s="23" t="s">
        <v>54</v>
      </c>
      <c r="F3" s="23" t="s">
        <v>55</v>
      </c>
      <c r="G3" s="25" t="s">
        <v>71</v>
      </c>
      <c r="H3" s="25" t="s">
        <v>72</v>
      </c>
      <c r="I3" s="25"/>
      <c r="J3" s="25" t="s">
        <v>73</v>
      </c>
      <c r="K3" s="25" t="s">
        <v>74</v>
      </c>
      <c r="L3" s="25" t="s">
        <v>75</v>
      </c>
      <c r="M3" s="25" t="s">
        <v>76</v>
      </c>
      <c r="N3" s="25" t="s">
        <v>77</v>
      </c>
      <c r="O3" s="25" t="s">
        <v>78</v>
      </c>
      <c r="P3" s="25" t="s">
        <v>79</v>
      </c>
      <c r="Q3" s="25" t="s">
        <v>80</v>
      </c>
      <c r="R3" s="25" t="s">
        <v>81</v>
      </c>
      <c r="S3" s="25" t="s">
        <v>81</v>
      </c>
      <c r="T3" s="27" t="s">
        <v>82</v>
      </c>
    </row>
    <row r="4" spans="1:20" x14ac:dyDescent="0.3">
      <c r="A4" s="22" t="s">
        <v>57</v>
      </c>
      <c r="B4" s="23" t="s">
        <v>52</v>
      </c>
      <c r="C4" s="23" t="s">
        <v>53</v>
      </c>
      <c r="D4" s="23" t="b">
        <v>0</v>
      </c>
      <c r="E4" s="23" t="s">
        <v>54</v>
      </c>
      <c r="F4" s="23" t="s">
        <v>55</v>
      </c>
      <c r="G4" s="23" t="s">
        <v>83</v>
      </c>
      <c r="H4" s="23" t="s">
        <v>84</v>
      </c>
      <c r="I4" s="23" t="s">
        <v>85</v>
      </c>
      <c r="J4" s="23" t="s">
        <v>86</v>
      </c>
      <c r="K4" s="23" t="s">
        <v>87</v>
      </c>
      <c r="L4" s="23" t="s">
        <v>88</v>
      </c>
      <c r="M4" s="23" t="s">
        <v>89</v>
      </c>
      <c r="N4" s="23" t="s">
        <v>90</v>
      </c>
      <c r="O4" s="23" t="s">
        <v>91</v>
      </c>
      <c r="P4" s="23" t="s">
        <v>92</v>
      </c>
      <c r="Q4" s="23" t="s">
        <v>93</v>
      </c>
      <c r="R4" s="23" t="s">
        <v>94</v>
      </c>
      <c r="S4" s="23" t="s">
        <v>95</v>
      </c>
      <c r="T4" s="26" t="s">
        <v>96</v>
      </c>
    </row>
    <row r="5" spans="1:20" x14ac:dyDescent="0.3">
      <c r="A5" s="24" t="s">
        <v>58</v>
      </c>
      <c r="B5" s="23" t="s">
        <v>52</v>
      </c>
      <c r="C5" s="23" t="s">
        <v>53</v>
      </c>
      <c r="D5" s="23" t="b">
        <v>0</v>
      </c>
      <c r="E5" s="23" t="s">
        <v>54</v>
      </c>
      <c r="F5" s="23" t="s">
        <v>55</v>
      </c>
      <c r="G5" s="25" t="s">
        <v>97</v>
      </c>
      <c r="H5" s="25" t="s">
        <v>98</v>
      </c>
      <c r="I5" s="25" t="s">
        <v>99</v>
      </c>
      <c r="J5" s="25" t="s">
        <v>100</v>
      </c>
      <c r="K5" s="25" t="s">
        <v>101</v>
      </c>
      <c r="L5" s="25" t="s">
        <v>102</v>
      </c>
      <c r="M5" s="25" t="s">
        <v>103</v>
      </c>
      <c r="N5" s="25" t="s">
        <v>104</v>
      </c>
      <c r="O5" s="25" t="s">
        <v>105</v>
      </c>
      <c r="P5" s="25" t="s">
        <v>106</v>
      </c>
      <c r="Q5" s="25" t="s">
        <v>107</v>
      </c>
      <c r="R5" s="25" t="s">
        <v>108</v>
      </c>
      <c r="S5" s="25" t="s">
        <v>109</v>
      </c>
      <c r="T5" s="27" t="s">
        <v>110</v>
      </c>
    </row>
  </sheetData>
  <autoFilter ref="A1:T1" xr:uid="{FA33F376-774D-4D2C-A517-5879288C3D72}"/>
  <conditionalFormatting sqref="A6:A1048576 A1">
    <cfRule type="duplicateValues" dxfId="3" priority="40"/>
  </conditionalFormatting>
  <conditionalFormatting sqref="A1 A6:A1048576">
    <cfRule type="duplicateValues" dxfId="2" priority="3"/>
  </conditionalFormatting>
  <conditionalFormatting sqref="A2:A5">
    <cfRule type="duplicateValues" dxfId="1" priority="1"/>
    <cfRule type="duplicateValues" dxfId="0" priority="2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179EE-41E7-4286-9525-33EA462C032C}">
  <sheetPr codeName="Feuil6"/>
  <dimension ref="A1"/>
  <sheetViews>
    <sheetView showGridLines="0" workbookViewId="0">
      <selection activeCell="F22" sqref="F22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Feuil6.CréerTousLesDiagrammesEtGérerClics">
                <anchor moveWithCells="1" sizeWithCells="1">
                  <from>
                    <xdr:col>8</xdr:col>
                    <xdr:colOff>342900</xdr:colOff>
                    <xdr:row>12</xdr:row>
                    <xdr:rowOff>60960</xdr:rowOff>
                  </from>
                  <to>
                    <xdr:col>14</xdr:col>
                    <xdr:colOff>15240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D96BE-0F31-4E59-B1B5-1B6E2ABC1318}">
  <sheetPr codeName="Feuil3"/>
  <dimension ref="A1:W7"/>
  <sheetViews>
    <sheetView workbookViewId="0">
      <selection activeCell="F15" sqref="F15"/>
    </sheetView>
  </sheetViews>
  <sheetFormatPr baseColWidth="10" defaultRowHeight="14.4" x14ac:dyDescent="0.3"/>
  <sheetData>
    <row r="1" spans="1:23" x14ac:dyDescent="0.3">
      <c r="A1" t="s">
        <v>41</v>
      </c>
      <c r="B1" t="s">
        <v>42</v>
      </c>
      <c r="D1" t="s">
        <v>45</v>
      </c>
      <c r="E1" t="s">
        <v>42</v>
      </c>
      <c r="G1" t="s">
        <v>46</v>
      </c>
      <c r="H1" t="s">
        <v>42</v>
      </c>
      <c r="J1" t="s">
        <v>47</v>
      </c>
      <c r="K1" t="s">
        <v>42</v>
      </c>
      <c r="M1" t="s">
        <v>32</v>
      </c>
      <c r="N1" t="s">
        <v>42</v>
      </c>
      <c r="P1" t="s">
        <v>48</v>
      </c>
      <c r="Q1" t="s">
        <v>42</v>
      </c>
      <c r="S1" t="s">
        <v>49</v>
      </c>
      <c r="T1" t="s">
        <v>42</v>
      </c>
      <c r="V1" t="s">
        <v>50</v>
      </c>
      <c r="W1" t="s">
        <v>42</v>
      </c>
    </row>
    <row r="2" spans="1:23" x14ac:dyDescent="0.3">
      <c r="A2" t="s">
        <v>60</v>
      </c>
      <c r="B2">
        <v>1</v>
      </c>
      <c r="D2" t="s">
        <v>67</v>
      </c>
      <c r="E2">
        <v>1</v>
      </c>
      <c r="G2" t="s">
        <v>62</v>
      </c>
      <c r="H2">
        <v>1</v>
      </c>
      <c r="J2" t="s">
        <v>59</v>
      </c>
      <c r="K2">
        <v>1</v>
      </c>
      <c r="M2" t="s">
        <v>65</v>
      </c>
      <c r="N2">
        <v>1</v>
      </c>
      <c r="P2" t="s">
        <v>66</v>
      </c>
      <c r="Q2">
        <v>1</v>
      </c>
      <c r="S2" t="s">
        <v>64</v>
      </c>
      <c r="T2">
        <v>1</v>
      </c>
      <c r="V2" t="s">
        <v>68</v>
      </c>
      <c r="W2">
        <v>1</v>
      </c>
    </row>
    <row r="3" spans="1:23" x14ac:dyDescent="0.3">
      <c r="A3" t="s">
        <v>72</v>
      </c>
      <c r="B3">
        <v>1</v>
      </c>
      <c r="D3" t="s">
        <v>80</v>
      </c>
      <c r="E3">
        <v>1</v>
      </c>
      <c r="G3" t="s">
        <v>74</v>
      </c>
      <c r="H3">
        <v>1</v>
      </c>
      <c r="J3" t="s">
        <v>71</v>
      </c>
      <c r="K3">
        <v>1</v>
      </c>
      <c r="M3" t="s">
        <v>78</v>
      </c>
      <c r="N3">
        <v>1</v>
      </c>
      <c r="P3" t="s">
        <v>79</v>
      </c>
      <c r="Q3">
        <v>1</v>
      </c>
      <c r="S3" t="s">
        <v>76</v>
      </c>
      <c r="T3">
        <v>1</v>
      </c>
      <c r="V3" t="s">
        <v>81</v>
      </c>
      <c r="W3">
        <v>1</v>
      </c>
    </row>
    <row r="4" spans="1:23" x14ac:dyDescent="0.3">
      <c r="A4" t="s">
        <v>84</v>
      </c>
      <c r="B4">
        <v>1</v>
      </c>
      <c r="D4" t="s">
        <v>93</v>
      </c>
      <c r="E4">
        <v>1</v>
      </c>
      <c r="G4" t="s">
        <v>87</v>
      </c>
      <c r="H4">
        <v>1</v>
      </c>
      <c r="J4" t="s">
        <v>83</v>
      </c>
      <c r="K4">
        <v>1</v>
      </c>
      <c r="M4" t="s">
        <v>91</v>
      </c>
      <c r="N4">
        <v>1</v>
      </c>
      <c r="P4" t="s">
        <v>92</v>
      </c>
      <c r="Q4">
        <v>1</v>
      </c>
      <c r="S4" t="s">
        <v>89</v>
      </c>
      <c r="T4">
        <v>1</v>
      </c>
      <c r="V4" t="s">
        <v>94</v>
      </c>
      <c r="W4">
        <v>1</v>
      </c>
    </row>
    <row r="5" spans="1:23" x14ac:dyDescent="0.3">
      <c r="A5" t="s">
        <v>98</v>
      </c>
      <c r="B5">
        <v>1</v>
      </c>
      <c r="D5" t="s">
        <v>107</v>
      </c>
      <c r="E5">
        <v>1</v>
      </c>
      <c r="G5" t="s">
        <v>101</v>
      </c>
      <c r="H5">
        <v>1</v>
      </c>
      <c r="J5" t="s">
        <v>97</v>
      </c>
      <c r="K5">
        <v>1</v>
      </c>
      <c r="M5" t="s">
        <v>105</v>
      </c>
      <c r="N5">
        <v>1</v>
      </c>
      <c r="P5" t="s">
        <v>106</v>
      </c>
      <c r="Q5">
        <v>1</v>
      </c>
      <c r="S5" t="s">
        <v>103</v>
      </c>
      <c r="T5">
        <v>1</v>
      </c>
      <c r="V5" t="s">
        <v>108</v>
      </c>
      <c r="W5">
        <v>1</v>
      </c>
    </row>
    <row r="6" spans="1:23" x14ac:dyDescent="0.3">
      <c r="A6" t="s">
        <v>43</v>
      </c>
      <c r="B6">
        <v>1</v>
      </c>
    </row>
    <row r="7" spans="1:23" x14ac:dyDescent="0.3">
      <c r="A7" t="s">
        <v>44</v>
      </c>
      <c r="B7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DFDDD-1AA6-42CC-80EF-628A757519A1}">
  <sheetPr codeName="Feuil7"/>
  <dimension ref="A1"/>
  <sheetViews>
    <sheetView topLeftCell="A7" workbookViewId="0">
      <selection activeCell="M24" sqref="M24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D4D0C-A4F5-4187-9892-A68295682354}">
  <sheetPr codeName="Feuil8"/>
  <dimension ref="A1"/>
  <sheetViews>
    <sheetView workbookViewId="0">
      <selection activeCell="K9" sqref="K9"/>
    </sheetView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D842992-73E3-46AA-8DE6-7DD07F3FA2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FXX - Trame</vt:lpstr>
      <vt:lpstr>Import</vt:lpstr>
      <vt:lpstr>BOUTON</vt:lpstr>
      <vt:lpstr>FeuilleDonnée</vt:lpstr>
      <vt:lpstr>Diagramme Attributs</vt:lpstr>
      <vt:lpstr>Corelation diagramme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HOUNZI.EXT Leila [EIFFAGE INFRASTRUCTURES]</dc:creator>
  <cp:lastModifiedBy>HOUNZI.EXT Leila [EIFFAGE INFRASTRUCTURES]</cp:lastModifiedBy>
  <cp:lastPrinted>2024-12-11T14:26:47Z</cp:lastPrinted>
  <dcterms:created xsi:type="dcterms:W3CDTF">2024-09-17T07:57:10Z</dcterms:created>
  <dcterms:modified xsi:type="dcterms:W3CDTF">2025-03-14T13:54:51Z</dcterms:modified>
</cp:coreProperties>
</file>