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ore0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package/2006/relationships/meatadata/core-properties" Target="docProps/core0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32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Becaye\Downloads\"/>
    </mc:Choice>
  </mc:AlternateContent>
  <xr:revisionPtr revIDLastSave="0" documentId="13_ncr:1_{17CB3F40-1807-4134-A9A7-ABC7007744D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GeneralInvoice_Quotation_SMT" sheetId="1" r:id="rId1"/>
  </sheets>
  <definedNames>
    <definedName name="_xlnm.Print_Titles" localSheetId="0">GeneralInvoice_Quotation_SMT!$1:$29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W65" i="1" l="1"/>
  <c r="BH65" i="1" s="1"/>
  <c r="AW32" i="1"/>
  <c r="BH64" i="1"/>
  <c r="BJ64" i="1" s="1"/>
  <c r="BH63" i="1"/>
  <c r="BJ63" i="1" s="1"/>
  <c r="BH62" i="1"/>
  <c r="BI62" i="1" s="1"/>
  <c r="BH61" i="1"/>
  <c r="BK61" i="1" s="1"/>
  <c r="BH60" i="1"/>
  <c r="BK60" i="1" s="1"/>
  <c r="BH59" i="1"/>
  <c r="BK59" i="1" s="1"/>
  <c r="BH58" i="1"/>
  <c r="BJ58" i="1" s="1"/>
  <c r="BH57" i="1"/>
  <c r="BK57" i="1" s="1"/>
  <c r="BH56" i="1"/>
  <c r="BK56" i="1" s="1"/>
  <c r="BH55" i="1"/>
  <c r="BI55" i="1" s="1"/>
  <c r="BH54" i="1"/>
  <c r="BJ54" i="1" s="1"/>
  <c r="BH53" i="1"/>
  <c r="BJ53" i="1" s="1"/>
  <c r="BH52" i="1"/>
  <c r="BK52" i="1" s="1"/>
  <c r="BH51" i="1"/>
  <c r="BK51" i="1" s="1"/>
  <c r="BH50" i="1"/>
  <c r="BJ50" i="1" s="1"/>
  <c r="BH49" i="1"/>
  <c r="BI49" i="1" s="1"/>
  <c r="BH48" i="1"/>
  <c r="BK48" i="1" s="1"/>
  <c r="BH47" i="1"/>
  <c r="BI47" i="1" s="1"/>
  <c r="BH46" i="1"/>
  <c r="BJ46" i="1" s="1"/>
  <c r="BH45" i="1"/>
  <c r="BJ45" i="1" s="1"/>
  <c r="BH44" i="1"/>
  <c r="BK44" i="1" s="1"/>
  <c r="BH43" i="1"/>
  <c r="BK43" i="1" s="1"/>
  <c r="BH42" i="1"/>
  <c r="BJ42" i="1" s="1"/>
  <c r="BH41" i="1"/>
  <c r="BK41" i="1" s="1"/>
  <c r="BH40" i="1"/>
  <c r="BK40" i="1" s="1"/>
  <c r="BH39" i="1"/>
  <c r="BJ39" i="1" s="1"/>
  <c r="BH38" i="1"/>
  <c r="BJ38" i="1" s="1"/>
  <c r="BH37" i="1"/>
  <c r="BK37" i="1" s="1"/>
  <c r="BH36" i="1"/>
  <c r="BI36" i="1" s="1"/>
  <c r="BH35" i="1"/>
  <c r="BK35" i="1" s="1"/>
  <c r="BH34" i="1"/>
  <c r="BK34" i="1" s="1"/>
  <c r="BH33" i="1"/>
  <c r="BK33" i="1" s="1"/>
  <c r="AW33" i="1"/>
  <c r="AW34" i="1"/>
  <c r="AW35" i="1"/>
  <c r="AW36" i="1"/>
  <c r="AW37" i="1"/>
  <c r="AW38" i="1"/>
  <c r="AW39" i="1"/>
  <c r="AW40" i="1"/>
  <c r="AW41" i="1"/>
  <c r="AW42" i="1"/>
  <c r="AW43" i="1"/>
  <c r="AW44" i="1"/>
  <c r="AW45" i="1"/>
  <c r="AW46" i="1"/>
  <c r="AW47" i="1"/>
  <c r="AW48" i="1"/>
  <c r="AW49" i="1"/>
  <c r="AW50" i="1"/>
  <c r="AW51" i="1"/>
  <c r="AW52" i="1"/>
  <c r="AW53" i="1"/>
  <c r="AW54" i="1"/>
  <c r="AW55" i="1"/>
  <c r="AW56" i="1"/>
  <c r="AW57" i="1"/>
  <c r="AW58" i="1"/>
  <c r="AW59" i="1"/>
  <c r="AW60" i="1"/>
  <c r="AW61" i="1"/>
  <c r="AW62" i="1"/>
  <c r="AW63" i="1"/>
  <c r="AW64" i="1"/>
  <c r="BJ36" i="1"/>
  <c r="BI37" i="1"/>
  <c r="BI60" i="1" l="1"/>
  <c r="BI52" i="1"/>
  <c r="BJ47" i="1"/>
  <c r="BJ51" i="1"/>
  <c r="BJ43" i="1"/>
  <c r="BI61" i="1"/>
  <c r="BJ61" i="1"/>
  <c r="BJ57" i="1"/>
  <c r="BI45" i="1"/>
  <c r="BJ62" i="1"/>
  <c r="BI64" i="1"/>
  <c r="BK64" i="1"/>
  <c r="BK63" i="1"/>
  <c r="BI63" i="1"/>
  <c r="BK62" i="1"/>
  <c r="BJ60" i="1"/>
  <c r="BI59" i="1"/>
  <c r="BJ59" i="1"/>
  <c r="BI58" i="1"/>
  <c r="BK58" i="1"/>
  <c r="BI57" i="1"/>
  <c r="BI56" i="1"/>
  <c r="BJ56" i="1"/>
  <c r="BJ55" i="1"/>
  <c r="BK55" i="1"/>
  <c r="BI54" i="1"/>
  <c r="BK54" i="1"/>
  <c r="BK53" i="1"/>
  <c r="BI53" i="1"/>
  <c r="BJ52" i="1"/>
  <c r="BI51" i="1"/>
  <c r="BK50" i="1"/>
  <c r="BI50" i="1"/>
  <c r="BJ49" i="1"/>
  <c r="BK49" i="1"/>
  <c r="BJ48" i="1"/>
  <c r="BI48" i="1"/>
  <c r="BK47" i="1"/>
  <c r="BI46" i="1"/>
  <c r="BK46" i="1"/>
  <c r="BK45" i="1"/>
  <c r="BJ44" i="1"/>
  <c r="BI44" i="1"/>
  <c r="BI43" i="1"/>
  <c r="BK42" i="1"/>
  <c r="BI42" i="1"/>
  <c r="BI41" i="1"/>
  <c r="BJ41" i="1"/>
  <c r="BJ40" i="1"/>
  <c r="BI40" i="1"/>
  <c r="BK39" i="1"/>
  <c r="BI39" i="1"/>
  <c r="BK38" i="1"/>
  <c r="BI38" i="1"/>
  <c r="BJ37" i="1"/>
  <c r="BK36" i="1"/>
  <c r="BJ35" i="1"/>
  <c r="BI35" i="1"/>
  <c r="BI34" i="1"/>
  <c r="BJ33" i="1"/>
  <c r="BJ34" i="1"/>
  <c r="BI33" i="1"/>
  <c r="BH32" i="1"/>
  <c r="BJ32" i="1" s="1"/>
  <c r="BK32" i="1" l="1"/>
  <c r="BI32" i="1"/>
</calcChain>
</file>

<file path=xl/sharedStrings.xml><?xml version="1.0" encoding="utf-8"?>
<sst xmlns="http://schemas.openxmlformats.org/spreadsheetml/2006/main" count="172" uniqueCount="108">
  <si>
    <t>Page 1 de 1</t>
  </si>
  <si>
    <t>Aperçu Quotation</t>
  </si>
  <si>
    <t>999900</t>
  </si>
  <si>
    <t>VENTE COMPTOIRE</t>
  </si>
  <si>
    <t>.</t>
  </si>
  <si>
    <t>DAKAR</t>
  </si>
  <si>
    <t>SENEGAL</t>
  </si>
  <si>
    <t>N°</t>
  </si>
  <si>
    <t>N° de citation</t>
  </si>
  <si>
    <t>20013331</t>
  </si>
  <si>
    <t>Type véh.</t>
  </si>
  <si>
    <t>Date</t>
  </si>
  <si>
    <t>11/01/2025</t>
  </si>
  <si>
    <t>Date comm.</t>
  </si>
  <si>
    <t>N° châssis</t>
  </si>
  <si>
    <t>Date d`expir</t>
  </si>
  <si>
    <t>10/02/2025</t>
  </si>
  <si>
    <t>Km</t>
  </si>
  <si>
    <t>Marque</t>
  </si>
  <si>
    <t>TEST</t>
  </si>
  <si>
    <t>Date Livraison Prévue</t>
  </si>
  <si>
    <t>Immatricule</t>
  </si>
  <si>
    <t>Réf. client</t>
  </si>
  <si>
    <t>N° TVA</t>
  </si>
  <si>
    <t>Desc. Paiement</t>
  </si>
  <si>
    <t>0 0 J</t>
  </si>
  <si>
    <t>PC</t>
  </si>
  <si>
    <t>Trav/pièce</t>
  </si>
  <si>
    <t>La description</t>
  </si>
  <si>
    <t>Temps/Qty</t>
  </si>
  <si>
    <t>Prix</t>
  </si>
  <si>
    <t>Remise</t>
  </si>
  <si>
    <t>TVA %</t>
  </si>
  <si>
    <t/>
  </si>
  <si>
    <t>Montant</t>
  </si>
  <si>
    <t>Pièces</t>
  </si>
  <si>
    <t>VOE</t>
  </si>
  <si>
    <t>17502609</t>
  </si>
  <si>
    <t xml:space="preserve">TURBOCHARGER             </t>
  </si>
  <si>
    <t>21347087</t>
  </si>
  <si>
    <t xml:space="preserve">CRANKSHAFT SEAL          </t>
  </si>
  <si>
    <t>997790</t>
  </si>
  <si>
    <t>O-RING</t>
  </si>
  <si>
    <t>20551483</t>
  </si>
  <si>
    <t>SEALING RING</t>
  </si>
  <si>
    <t>VO</t>
  </si>
  <si>
    <t>22899626</t>
  </si>
  <si>
    <t>PRESSURE SENSOR</t>
  </si>
  <si>
    <t>22677520</t>
  </si>
  <si>
    <t>FUEL PUMP</t>
  </si>
  <si>
    <t>977030</t>
  </si>
  <si>
    <t>20879330</t>
  </si>
  <si>
    <t>EXPANSION TANK</t>
  </si>
  <si>
    <t>22195464</t>
  </si>
  <si>
    <t xml:space="preserve">COOLANT PUMP             </t>
  </si>
  <si>
    <t>21415427</t>
  </si>
  <si>
    <t>RUBBER MOULDING</t>
  </si>
  <si>
    <t>24070789</t>
  </si>
  <si>
    <t>COOLANT PUMP</t>
  </si>
  <si>
    <t>21549016</t>
  </si>
  <si>
    <t>BELT TENSIONER</t>
  </si>
  <si>
    <t>17418267</t>
  </si>
  <si>
    <t>V-RIBBED BELT</t>
  </si>
  <si>
    <t>21479276</t>
  </si>
  <si>
    <t>22696301</t>
  </si>
  <si>
    <t>IDLER PULLEY</t>
  </si>
  <si>
    <t>20524754</t>
  </si>
  <si>
    <t>PULLEY</t>
  </si>
  <si>
    <t>21426987</t>
  </si>
  <si>
    <t>SPEED SENSOR</t>
  </si>
  <si>
    <t>17204355</t>
  </si>
  <si>
    <t>ALTERNATOR</t>
  </si>
  <si>
    <t>17233221</t>
  </si>
  <si>
    <t>STARTER MOTOR</t>
  </si>
  <si>
    <t>11127393</t>
  </si>
  <si>
    <t>GASKET</t>
  </si>
  <si>
    <t>16314622</t>
  </si>
  <si>
    <t>LOCK KIT</t>
  </si>
  <si>
    <t>15190412</t>
  </si>
  <si>
    <t>WIPER MOTOR</t>
  </si>
  <si>
    <t>16284724</t>
  </si>
  <si>
    <t>WIPER BLADE</t>
  </si>
  <si>
    <t>12741498</t>
  </si>
  <si>
    <t>15010653</t>
  </si>
  <si>
    <t xml:space="preserve">WIPER MOTOR              </t>
  </si>
  <si>
    <t>17532105</t>
  </si>
  <si>
    <t>CONTROL PANEL</t>
  </si>
  <si>
    <t>17271140</t>
  </si>
  <si>
    <t>17271141</t>
  </si>
  <si>
    <t>17202579</t>
  </si>
  <si>
    <t>17286432</t>
  </si>
  <si>
    <t>PRESSURE SWITCH</t>
  </si>
  <si>
    <t>17202563</t>
  </si>
  <si>
    <t>1651164</t>
  </si>
  <si>
    <t>SPIDER</t>
  </si>
  <si>
    <t>11703968</t>
  </si>
  <si>
    <t>BEARING</t>
  </si>
  <si>
    <t>Sous-total</t>
  </si>
  <si>
    <t>TVA @ 18,00 %  On 16 482 282</t>
  </si>
  <si>
    <t>Montant TTC</t>
  </si>
  <si>
    <t>Avance</t>
  </si>
  <si>
    <t>Montant Total</t>
  </si>
  <si>
    <t>Dix Neuf Millions Quatre Cent Quarante Neuf Mille Quatre Vingt Treise FCFA- Zero 1</t>
  </si>
  <si>
    <t>Somme Totale en</t>
  </si>
  <si>
    <t>XOF</t>
  </si>
  <si>
    <t>Description CP</t>
  </si>
  <si>
    <t>1-EXT - Parts Counter</t>
  </si>
  <si>
    <t>N° Compte 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</si>
</sst>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1040C]#,##0;\-#,##0"/>
    <numFmt numFmtId="165" formatCode="[$-1040C]#,##0.00;\-#,##0.00"/>
  </numFmts>
  <fonts count="10" x14ac:knownFonts="1">
    <font>
      <sz val="11"/>
      <color rgb="FF000000"/>
      <name val="Calibri"/>
      <family val="2"/>
      <scheme val="minor"/>
    </font>
    <font>
      <sz val="11"/>
      <name val="Calibri"/>
      <family val="2"/>
    </font>
    <font>
      <b/>
      <sz val="8"/>
      <color rgb="FF000000"/>
      <name val="MS Shell Dlg"/>
    </font>
    <font>
      <sz val="8"/>
      <color rgb="FF000000"/>
      <name val="MS Shell Dlg"/>
    </font>
    <font>
      <sz val="10"/>
      <color rgb="FF000000"/>
      <name val="Arial"/>
      <family val="2"/>
    </font>
    <font>
      <sz val="10"/>
      <color rgb="FF000000"/>
      <name val="MS Shell Dlg"/>
    </font>
    <font>
      <b/>
      <sz val="10"/>
      <color rgb="FF000000"/>
      <name val="Arial"/>
      <family val="2"/>
    </font>
    <font>
      <b/>
      <sz val="11"/>
      <color rgb="FFFF0000"/>
      <name val="Calibri"/>
      <family val="2"/>
    </font>
    <font>
      <b/>
      <sz val="11"/>
      <color theme="3"/>
      <name val="Calibri"/>
      <family val="2"/>
    </font>
    <font>
      <b/>
      <sz val="11"/>
      <color theme="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9" tint="-0.499984740745262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rgb="FF000000"/>
      </bottom>
      <diagonal/>
    </border>
  </borders>
  <cellStyleXfs count="1">
    <xf numFmtId="0" fontId="0" fillId="0" borderId="0"/>
  </cellStyleXfs>
  <cellXfs count="31">
    <xf numFmtId="0" fontId="1" fillId="0" borderId="0" xfId="0" applyFont="1"/>
    <xf numFmtId="0" fontId="3" fillId="0" borderId="0" xfId="0" applyFont="1" applyAlignment="1">
      <alignment horizontal="right" vertical="top" wrapText="1" readingOrder="1"/>
    </xf>
    <xf numFmtId="0" fontId="3" fillId="0" borderId="0" xfId="0" applyFont="1" applyAlignment="1">
      <alignment horizontal="left" vertical="top" wrapText="1" readingOrder="1"/>
    </xf>
    <xf numFmtId="0" fontId="4" fillId="0" borderId="0" xfId="0" applyFont="1" applyAlignment="1">
      <alignment vertical="top" wrapText="1" readingOrder="1"/>
    </xf>
    <xf numFmtId="0" fontId="5" fillId="0" borderId="0" xfId="0" applyFont="1" applyAlignment="1">
      <alignment vertical="top" wrapText="1" readingOrder="1"/>
    </xf>
    <xf numFmtId="10" fontId="1" fillId="2" borderId="0" xfId="0" applyNumberFormat="1" applyFont="1" applyFill="1"/>
    <xf numFmtId="9" fontId="1" fillId="2" borderId="0" xfId="0" applyNumberFormat="1" applyFont="1" applyFill="1"/>
    <xf numFmtId="4" fontId="1" fillId="2" borderId="0" xfId="0" applyNumberFormat="1" applyFont="1" applyFill="1"/>
    <xf numFmtId="9" fontId="7" fillId="2" borderId="0" xfId="0" applyNumberFormat="1" applyFont="1" applyFill="1"/>
    <xf numFmtId="0" fontId="7" fillId="0" borderId="0" xfId="0" applyFont="1"/>
    <xf numFmtId="10" fontId="7" fillId="0" borderId="0" xfId="0" applyNumberFormat="1" applyFont="1"/>
    <xf numFmtId="4" fontId="8" fillId="3" borderId="0" xfId="0" applyNumberFormat="1" applyFont="1" applyFill="1"/>
    <xf numFmtId="4" fontId="9" fillId="4" borderId="0" xfId="0" applyNumberFormat="1" applyFont="1" applyFill="1"/>
    <xf numFmtId="4" fontId="9" fillId="5" borderId="0" xfId="0" applyNumberFormat="1" applyFont="1" applyFill="1"/>
    <xf numFmtId="0" fontId="3" fillId="0" borderId="0" xfId="0" applyFont="1" applyAlignment="1">
      <alignment vertical="top" wrapText="1" readingOrder="1"/>
    </xf>
    <xf numFmtId="0" fontId="1" fillId="0" borderId="0" xfId="0" applyFont="1"/>
    <xf numFmtId="0" fontId="2" fillId="0" borderId="0" xfId="0" applyFont="1" applyAlignment="1">
      <alignment horizontal="right" vertical="top" wrapText="1" readingOrder="1"/>
    </xf>
    <xf numFmtId="0" fontId="3" fillId="0" borderId="0" xfId="0" applyFont="1" applyAlignment="1">
      <alignment horizontal="right" vertical="top" wrapText="1" readingOrder="1"/>
    </xf>
    <xf numFmtId="164" fontId="3" fillId="0" borderId="0" xfId="0" applyNumberFormat="1" applyFont="1" applyAlignment="1">
      <alignment horizontal="right" vertical="top" wrapText="1" readingOrder="1"/>
    </xf>
    <xf numFmtId="0" fontId="3" fillId="0" borderId="0" xfId="0" applyFont="1" applyAlignment="1">
      <alignment horizontal="left" vertical="top" wrapText="1" readingOrder="1"/>
    </xf>
    <xf numFmtId="0" fontId="5" fillId="0" borderId="0" xfId="0" applyFont="1" applyAlignment="1">
      <alignment vertical="top" wrapText="1" readingOrder="1"/>
    </xf>
    <xf numFmtId="164" fontId="5" fillId="0" borderId="0" xfId="0" applyNumberFormat="1" applyFont="1" applyAlignment="1">
      <alignment vertical="top" wrapText="1" readingOrder="1"/>
    </xf>
    <xf numFmtId="0" fontId="4" fillId="0" borderId="0" xfId="0" applyFont="1" applyAlignment="1">
      <alignment vertical="top" wrapText="1" readingOrder="1"/>
    </xf>
    <xf numFmtId="0" fontId="6" fillId="0" borderId="0" xfId="0" applyFont="1" applyAlignment="1">
      <alignment vertical="top" wrapText="1" readingOrder="1"/>
    </xf>
    <xf numFmtId="165" fontId="3" fillId="0" borderId="0" xfId="0" applyNumberFormat="1" applyFont="1" applyAlignment="1">
      <alignment horizontal="right" vertical="top" wrapText="1" readingOrder="1"/>
    </xf>
    <xf numFmtId="164" fontId="3" fillId="2" borderId="0" xfId="0" applyNumberFormat="1" applyFont="1" applyFill="1" applyAlignment="1">
      <alignment horizontal="right" vertical="top" wrapText="1" readingOrder="1"/>
    </xf>
    <xf numFmtId="0" fontId="1" fillId="2" borderId="0" xfId="0" applyFont="1" applyFill="1"/>
    <xf numFmtId="0" fontId="3" fillId="0" borderId="1" xfId="0" applyFont="1" applyBorder="1" applyAlignment="1">
      <alignment horizontal="left" vertical="top" wrapText="1" readingOrder="1"/>
    </xf>
    <xf numFmtId="0" fontId="1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right" vertical="top" wrapText="1" readingOrder="1"/>
    </xf>
    <xf numFmtId="0" fontId="2" fillId="0" borderId="0" xfId="0" applyFont="1" applyAlignment="1">
      <alignment vertical="top" wrapText="1" readingOrder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B1:BK85"/>
  <sheetViews>
    <sheetView showGridLines="0" tabSelected="1" zoomScale="80" zoomScaleNormal="80" workbookViewId="0">
      <pane ySplit="29" topLeftCell="A30" activePane="bottomLeft" state="frozen"/>
      <selection pane="bottomLeft" activeCell="BJ22" sqref="BJ22"/>
    </sheetView>
  </sheetViews>
  <sheetFormatPr baseColWidth="10" defaultColWidth="11.42578125" defaultRowHeight="15" x14ac:dyDescent="0.25"/>
  <cols>
    <col min="1" max="1" width="0.85546875" customWidth="1"/>
    <col min="2" max="2" width="4.85546875" customWidth="1"/>
    <col min="3" max="3" width="0.85546875" customWidth="1"/>
    <col min="4" max="4" width="0" hidden="1" customWidth="1"/>
    <col min="5" max="5" width="2" customWidth="1"/>
    <col min="6" max="6" width="6" customWidth="1"/>
    <col min="7" max="7" width="1.7109375" customWidth="1"/>
    <col min="8" max="8" width="0.85546875" customWidth="1"/>
    <col min="9" max="9" width="6" customWidth="1"/>
    <col min="10" max="10" width="0.85546875" customWidth="1"/>
    <col min="11" max="11" width="5.7109375" customWidth="1"/>
    <col min="12" max="12" width="0.85546875" customWidth="1"/>
    <col min="13" max="13" width="1.140625" customWidth="1"/>
    <col min="14" max="14" width="2.5703125" customWidth="1"/>
    <col min="15" max="15" width="0.85546875" customWidth="1"/>
    <col min="16" max="16" width="10.28515625" customWidth="1"/>
    <col min="17" max="17" width="2.5703125" customWidth="1"/>
    <col min="18" max="19" width="0.28515625" customWidth="1"/>
    <col min="20" max="20" width="2.85546875" customWidth="1"/>
    <col min="21" max="21" width="0.85546875" customWidth="1"/>
    <col min="22" max="22" width="1.28515625" customWidth="1"/>
    <col min="23" max="23" width="4.28515625" customWidth="1"/>
    <col min="24" max="24" width="0.7109375" customWidth="1"/>
    <col min="25" max="25" width="3.7109375" customWidth="1"/>
    <col min="26" max="26" width="7.7109375" customWidth="1"/>
    <col min="27" max="29" width="0.140625" customWidth="1"/>
    <col min="30" max="30" width="1" customWidth="1"/>
    <col min="31" max="31" width="0.85546875" customWidth="1"/>
    <col min="32" max="32" width="0.28515625" customWidth="1"/>
    <col min="33" max="33" width="6.140625" customWidth="1"/>
    <col min="34" max="34" width="0.85546875" customWidth="1"/>
    <col min="35" max="35" width="0.7109375" customWidth="1"/>
    <col min="36" max="36" width="1.42578125" customWidth="1"/>
    <col min="37" max="38" width="0.85546875" customWidth="1"/>
    <col min="39" max="39" width="0.28515625" customWidth="1"/>
    <col min="40" max="40" width="0.5703125" customWidth="1"/>
    <col min="41" max="41" width="1.140625" customWidth="1"/>
    <col min="42" max="42" width="1.7109375" customWidth="1"/>
    <col min="43" max="43" width="1.28515625" customWidth="1"/>
    <col min="44" max="44" width="0.140625" customWidth="1"/>
    <col min="45" max="45" width="0.28515625" customWidth="1"/>
    <col min="46" max="46" width="3.28515625" customWidth="1"/>
    <col min="47" max="47" width="0.85546875" customWidth="1"/>
    <col min="48" max="48" width="2" customWidth="1"/>
    <col min="49" max="49" width="10.7109375" customWidth="1"/>
    <col min="50" max="50" width="0" hidden="1" customWidth="1"/>
    <col min="51" max="51" width="0.140625" customWidth="1"/>
    <col min="52" max="53" width="0" hidden="1" customWidth="1"/>
    <col min="54" max="54" width="0.140625" customWidth="1"/>
    <col min="55" max="56" width="0" hidden="1" customWidth="1"/>
    <col min="57" max="57" width="0.140625" customWidth="1"/>
    <col min="58" max="58" width="0" hidden="1" customWidth="1"/>
    <col min="60" max="63" width="12.42578125" bestFit="1" customWidth="1"/>
  </cols>
  <sheetData>
    <row r="1" spans="2:56" ht="16.149999999999999" customHeight="1" x14ac:dyDescent="0.25">
      <c r="B1" s="30"/>
      <c r="C1" s="15"/>
      <c r="D1" s="15"/>
      <c r="E1" s="15"/>
      <c r="F1" s="15"/>
      <c r="G1" s="15"/>
      <c r="H1" s="15"/>
      <c r="I1" s="15"/>
      <c r="J1" s="15"/>
      <c r="K1" s="15"/>
      <c r="L1" s="15"/>
      <c r="M1" s="15"/>
      <c r="N1" s="15"/>
      <c r="O1" s="15"/>
      <c r="P1" s="15"/>
      <c r="Q1" s="15"/>
      <c r="R1" s="15"/>
      <c r="S1" s="15"/>
      <c r="T1" s="15"/>
      <c r="U1" s="15"/>
      <c r="V1" s="15"/>
      <c r="W1" s="15"/>
      <c r="X1" s="15"/>
      <c r="Y1" s="15"/>
      <c r="Z1" s="15"/>
      <c r="AA1" s="15"/>
      <c r="AB1" s="15"/>
      <c r="AC1" s="15"/>
      <c r="AD1" s="15"/>
      <c r="AE1" s="15"/>
      <c r="AF1" s="15"/>
      <c r="AG1" s="15"/>
      <c r="AH1" s="15"/>
      <c r="AI1" s="15"/>
      <c r="AJ1" s="15"/>
      <c r="AK1" s="15"/>
      <c r="AL1" s="15"/>
      <c r="AM1" s="15"/>
      <c r="AP1" s="17" t="s">
        <v>0</v>
      </c>
      <c r="AQ1" s="15"/>
      <c r="AR1" s="15"/>
      <c r="AS1" s="15"/>
      <c r="AT1" s="15"/>
      <c r="AU1" s="15"/>
      <c r="AV1" s="15"/>
      <c r="AW1" s="15"/>
    </row>
    <row r="2" spans="2:56" ht="1.9" customHeight="1" x14ac:dyDescent="0.25"/>
    <row r="3" spans="2:56" ht="16.149999999999999" customHeight="1" x14ac:dyDescent="0.25">
      <c r="B3" s="30" t="s">
        <v>1</v>
      </c>
      <c r="C3" s="15"/>
      <c r="D3" s="15"/>
      <c r="E3" s="15"/>
      <c r="F3" s="15"/>
      <c r="G3" s="15"/>
      <c r="H3" s="15"/>
      <c r="I3" s="15"/>
      <c r="J3" s="15"/>
      <c r="K3" s="15"/>
      <c r="L3" s="15"/>
      <c r="M3" s="15"/>
      <c r="N3" s="15"/>
      <c r="O3" s="15"/>
      <c r="P3" s="15"/>
      <c r="Q3" s="15"/>
      <c r="R3" s="15"/>
      <c r="S3" s="15"/>
      <c r="T3" s="15"/>
      <c r="U3" s="15"/>
      <c r="V3" s="15"/>
      <c r="W3" s="15"/>
      <c r="X3" s="15"/>
      <c r="Y3" s="15"/>
      <c r="Z3" s="15"/>
      <c r="AA3" s="15"/>
      <c r="AB3" s="15"/>
      <c r="AC3" s="15"/>
      <c r="AD3" s="15"/>
      <c r="AE3" s="15"/>
      <c r="AF3" s="15"/>
      <c r="AG3" s="15"/>
      <c r="AH3" s="15"/>
      <c r="AI3" s="15"/>
      <c r="AJ3" s="15"/>
      <c r="AK3" s="15"/>
      <c r="AL3" s="15"/>
      <c r="AM3" s="15"/>
      <c r="AN3" s="15"/>
      <c r="AO3" s="15"/>
      <c r="AP3" s="15"/>
      <c r="AQ3" s="15"/>
      <c r="AR3" s="15"/>
      <c r="AS3" s="15"/>
      <c r="AT3" s="15"/>
      <c r="AU3" s="15"/>
      <c r="AV3" s="15"/>
      <c r="AW3" s="15"/>
    </row>
    <row r="4" spans="2:56" ht="1.9" customHeight="1" x14ac:dyDescent="0.25"/>
    <row r="5" spans="2:56" ht="22.15" customHeight="1" x14ac:dyDescent="0.25">
      <c r="Q5" s="19" t="s">
        <v>107</v>
      </c>
      <c r="R5" s="15"/>
      <c r="S5" s="15"/>
      <c r="T5" s="15"/>
      <c r="U5" s="15"/>
      <c r="V5" s="15"/>
      <c r="W5" s="15"/>
      <c r="Y5" s="19" t="s">
        <v>2</v>
      </c>
      <c r="Z5" s="15"/>
      <c r="AA5" s="15"/>
      <c r="AB5" s="15"/>
      <c r="AC5" s="15"/>
      <c r="AD5" s="15"/>
      <c r="AE5" s="15"/>
      <c r="AF5" s="15"/>
      <c r="AG5" s="15"/>
      <c r="AH5" s="15"/>
      <c r="AI5" s="15"/>
      <c r="AJ5" s="15"/>
      <c r="AK5" s="15"/>
      <c r="AL5" s="15"/>
      <c r="AM5" s="15"/>
      <c r="AN5" s="15"/>
      <c r="AO5" s="15"/>
      <c r="AP5" s="15"/>
      <c r="AQ5" s="15"/>
      <c r="AR5" s="15"/>
      <c r="AS5" s="15"/>
      <c r="AT5" s="15"/>
      <c r="AU5" s="15"/>
      <c r="AV5" s="15"/>
      <c r="AW5" s="15"/>
      <c r="AX5" s="15"/>
      <c r="AY5" s="15"/>
      <c r="AZ5" s="15"/>
    </row>
    <row r="6" spans="2:56" ht="1.9" customHeight="1" x14ac:dyDescent="0.25"/>
    <row r="7" spans="2:56" ht="16.149999999999999" customHeight="1" x14ac:dyDescent="0.25">
      <c r="B7" s="19"/>
      <c r="C7" s="15"/>
      <c r="D7" s="15"/>
      <c r="E7" s="15"/>
      <c r="F7" s="15"/>
      <c r="G7" s="15"/>
      <c r="H7" s="15"/>
      <c r="I7" s="15"/>
      <c r="J7" s="15"/>
      <c r="K7" s="15"/>
      <c r="L7" s="15"/>
      <c r="M7" s="15"/>
      <c r="N7" s="15"/>
      <c r="O7" s="15"/>
      <c r="P7" s="15"/>
      <c r="Y7" s="19" t="s">
        <v>3</v>
      </c>
      <c r="Z7" s="15"/>
      <c r="AA7" s="15"/>
      <c r="AB7" s="15"/>
      <c r="AC7" s="15"/>
      <c r="AD7" s="15"/>
      <c r="AE7" s="15"/>
      <c r="AF7" s="15"/>
      <c r="AG7" s="15"/>
      <c r="AH7" s="15"/>
      <c r="AI7" s="15"/>
      <c r="AJ7" s="15"/>
      <c r="AK7" s="15"/>
      <c r="AL7" s="15"/>
      <c r="AM7" s="15"/>
      <c r="AN7" s="15"/>
      <c r="AO7" s="15"/>
      <c r="AP7" s="15"/>
      <c r="AQ7" s="15"/>
      <c r="AR7" s="15"/>
      <c r="AS7" s="15"/>
      <c r="AT7" s="15"/>
      <c r="AU7" s="15"/>
      <c r="AV7" s="15"/>
      <c r="AW7" s="15"/>
      <c r="AX7" s="15"/>
      <c r="AY7" s="15"/>
      <c r="AZ7" s="15"/>
    </row>
    <row r="8" spans="2:56" ht="1.9" customHeight="1" x14ac:dyDescent="0.25"/>
    <row r="9" spans="2:56" ht="27.4" customHeight="1" x14ac:dyDescent="0.25">
      <c r="B9" s="19"/>
      <c r="C9" s="15"/>
      <c r="D9" s="15"/>
      <c r="E9" s="15"/>
      <c r="F9" s="15"/>
      <c r="G9" s="15"/>
      <c r="H9" s="15"/>
      <c r="I9" s="15"/>
      <c r="J9" s="15"/>
      <c r="K9" s="15"/>
      <c r="L9" s="15"/>
      <c r="M9" s="15"/>
      <c r="N9" s="15"/>
      <c r="O9" s="15"/>
      <c r="P9" s="15"/>
      <c r="Y9" s="19" t="s">
        <v>4</v>
      </c>
      <c r="Z9" s="15"/>
      <c r="AA9" s="15"/>
      <c r="AB9" s="15"/>
      <c r="AC9" s="15"/>
      <c r="AD9" s="15"/>
      <c r="AE9" s="15"/>
      <c r="AF9" s="15"/>
      <c r="AG9" s="15"/>
      <c r="AH9" s="15"/>
      <c r="AI9" s="15"/>
      <c r="AJ9" s="15"/>
      <c r="AK9" s="15"/>
      <c r="AL9" s="15"/>
      <c r="AM9" s="15"/>
      <c r="AN9" s="15"/>
      <c r="AO9" s="15"/>
      <c r="AP9" s="15"/>
      <c r="AQ9" s="15"/>
      <c r="AR9" s="15"/>
      <c r="AS9" s="15"/>
      <c r="AT9" s="15"/>
      <c r="AU9" s="15"/>
      <c r="AV9" s="15"/>
      <c r="AW9" s="15"/>
      <c r="AX9" s="15"/>
      <c r="AY9" s="15"/>
      <c r="AZ9" s="15"/>
    </row>
    <row r="10" spans="2:56" ht="1.9" customHeight="1" x14ac:dyDescent="0.25"/>
    <row r="11" spans="2:56" ht="16.149999999999999" customHeight="1" x14ac:dyDescent="0.25">
      <c r="B11" s="19" t="s">
        <v>5</v>
      </c>
      <c r="C11" s="15"/>
      <c r="D11" s="15"/>
      <c r="E11" s="15"/>
      <c r="F11" s="15"/>
      <c r="G11" s="15"/>
      <c r="H11" s="15"/>
      <c r="I11" s="15"/>
      <c r="J11" s="15"/>
      <c r="K11" s="15"/>
      <c r="L11" s="15"/>
      <c r="M11" s="15"/>
      <c r="N11" s="15"/>
      <c r="O11" s="15"/>
      <c r="P11" s="15"/>
      <c r="Y11" s="19" t="s">
        <v>5</v>
      </c>
      <c r="Z11" s="15"/>
      <c r="AA11" s="15"/>
      <c r="AB11" s="15"/>
      <c r="AC11" s="15"/>
      <c r="AD11" s="15"/>
      <c r="AE11" s="15"/>
      <c r="AF11" s="15"/>
      <c r="AG11" s="15"/>
      <c r="AH11" s="15"/>
      <c r="AI11" s="15"/>
      <c r="AJ11" s="15"/>
      <c r="AK11" s="15"/>
      <c r="AL11" s="15"/>
      <c r="AM11" s="15"/>
      <c r="AN11" s="15"/>
      <c r="AO11" s="15"/>
      <c r="AP11" s="15"/>
      <c r="AQ11" s="15"/>
      <c r="AR11" s="15"/>
      <c r="AS11" s="15"/>
      <c r="AT11" s="15"/>
      <c r="AU11" s="15"/>
      <c r="AV11" s="15"/>
      <c r="AW11" s="15"/>
    </row>
    <row r="12" spans="2:56" ht="1.9" customHeight="1" x14ac:dyDescent="0.25"/>
    <row r="13" spans="2:56" ht="1.9" customHeight="1" x14ac:dyDescent="0.25"/>
    <row r="14" spans="2:56" ht="16.149999999999999" customHeight="1" x14ac:dyDescent="0.25">
      <c r="B14" s="19" t="s">
        <v>6</v>
      </c>
      <c r="C14" s="15"/>
      <c r="D14" s="15"/>
      <c r="E14" s="15"/>
      <c r="F14" s="15"/>
      <c r="G14" s="15"/>
      <c r="H14" s="15"/>
      <c r="I14" s="15"/>
      <c r="J14" s="15"/>
      <c r="K14" s="15"/>
      <c r="L14" s="15"/>
      <c r="M14" s="15"/>
      <c r="N14" s="15"/>
      <c r="O14" s="15"/>
      <c r="P14" s="15"/>
      <c r="Y14" s="19" t="s">
        <v>6</v>
      </c>
      <c r="Z14" s="15"/>
      <c r="AA14" s="15"/>
      <c r="AB14" s="15"/>
      <c r="AC14" s="15"/>
      <c r="AD14" s="15"/>
      <c r="AE14" s="15"/>
      <c r="AF14" s="15"/>
      <c r="AG14" s="15"/>
      <c r="AH14" s="15"/>
      <c r="AI14" s="15"/>
      <c r="AJ14" s="15"/>
      <c r="AK14" s="15"/>
      <c r="AL14" s="15"/>
      <c r="AM14" s="15"/>
      <c r="AN14" s="15"/>
      <c r="AO14" s="15"/>
      <c r="AP14" s="15"/>
      <c r="AQ14" s="15"/>
      <c r="AR14" s="15"/>
      <c r="AS14" s="15"/>
      <c r="AT14" s="15"/>
      <c r="AU14" s="15"/>
      <c r="AV14" s="15"/>
      <c r="AW14" s="15"/>
      <c r="AX14" s="15"/>
      <c r="AY14" s="15"/>
      <c r="AZ14" s="15"/>
    </row>
    <row r="15" spans="2:56" ht="2.65" customHeight="1" x14ac:dyDescent="0.25"/>
    <row r="16" spans="2:56" ht="16.149999999999999" customHeight="1" x14ac:dyDescent="0.25">
      <c r="B16" s="19" t="s">
        <v>7</v>
      </c>
      <c r="C16" s="15"/>
      <c r="D16" s="15"/>
      <c r="E16" s="15"/>
      <c r="F16" s="15"/>
      <c r="G16" s="15"/>
      <c r="I16" s="19"/>
      <c r="J16" s="15"/>
      <c r="K16" s="15"/>
      <c r="L16" s="15"/>
      <c r="M16" s="15"/>
      <c r="N16" s="15"/>
      <c r="P16" s="19" t="s">
        <v>8</v>
      </c>
      <c r="Q16" s="15"/>
      <c r="R16" s="15"/>
      <c r="S16" s="15"/>
      <c r="T16" s="15"/>
      <c r="V16" s="19" t="s">
        <v>9</v>
      </c>
      <c r="W16" s="15"/>
      <c r="X16" s="15"/>
      <c r="Y16" s="15"/>
      <c r="Z16" s="15"/>
      <c r="AC16" s="19" t="s">
        <v>10</v>
      </c>
      <c r="AD16" s="15"/>
      <c r="AE16" s="15"/>
      <c r="AF16" s="15"/>
      <c r="AG16" s="15"/>
      <c r="AH16" s="15"/>
      <c r="AI16" s="15"/>
      <c r="AJ16" s="15"/>
      <c r="AK16" s="15"/>
      <c r="AL16" s="15"/>
      <c r="AM16" s="15"/>
      <c r="AN16" s="15"/>
      <c r="AO16" s="15"/>
      <c r="AP16" s="15"/>
      <c r="AQ16" s="15"/>
      <c r="AT16" s="19"/>
      <c r="AU16" s="15"/>
      <c r="AV16" s="15"/>
      <c r="AW16" s="15"/>
      <c r="AX16" s="15"/>
      <c r="AY16" s="15"/>
      <c r="AZ16" s="15"/>
      <c r="BA16" s="15"/>
      <c r="BB16" s="15"/>
      <c r="BC16" s="15"/>
      <c r="BD16" s="15"/>
    </row>
    <row r="17" spans="2:63" ht="1.9" customHeight="1" x14ac:dyDescent="0.25"/>
    <row r="18" spans="2:63" ht="16.149999999999999" customHeight="1" x14ac:dyDescent="0.25">
      <c r="B18" s="19" t="s">
        <v>11</v>
      </c>
      <c r="C18" s="15"/>
      <c r="D18" s="15"/>
      <c r="E18" s="15"/>
      <c r="F18" s="15"/>
      <c r="G18" s="15"/>
      <c r="I18" s="19" t="s">
        <v>12</v>
      </c>
      <c r="J18" s="15"/>
      <c r="K18" s="15"/>
      <c r="L18" s="15"/>
      <c r="M18" s="15"/>
      <c r="N18" s="15"/>
      <c r="P18" s="19" t="s">
        <v>13</v>
      </c>
      <c r="Q18" s="15"/>
      <c r="R18" s="15"/>
      <c r="S18" s="15"/>
      <c r="T18" s="15"/>
      <c r="V18" s="19" t="s">
        <v>12</v>
      </c>
      <c r="W18" s="15"/>
      <c r="X18" s="15"/>
      <c r="Y18" s="15"/>
      <c r="Z18" s="15"/>
      <c r="AC18" s="19" t="s">
        <v>14</v>
      </c>
      <c r="AD18" s="15"/>
      <c r="AE18" s="15"/>
      <c r="AF18" s="15"/>
      <c r="AG18" s="15"/>
      <c r="AH18" s="15"/>
      <c r="AI18" s="15"/>
      <c r="AJ18" s="15"/>
      <c r="AK18" s="15"/>
      <c r="AL18" s="15"/>
      <c r="AM18" s="15"/>
      <c r="AN18" s="15"/>
      <c r="AO18" s="15"/>
      <c r="AP18" s="15"/>
      <c r="AQ18" s="15"/>
      <c r="AT18" s="19"/>
      <c r="AU18" s="15"/>
      <c r="AV18" s="15"/>
      <c r="AW18" s="15"/>
      <c r="AX18" s="15"/>
      <c r="AY18" s="15"/>
      <c r="AZ18" s="15"/>
      <c r="BA18" s="15"/>
      <c r="BB18" s="15"/>
      <c r="BC18" s="15"/>
      <c r="BD18" s="15"/>
    </row>
    <row r="19" spans="2:63" ht="1.9" customHeight="1" x14ac:dyDescent="0.25"/>
    <row r="20" spans="2:63" ht="16.149999999999999" customHeight="1" x14ac:dyDescent="0.25">
      <c r="B20" s="19" t="s">
        <v>15</v>
      </c>
      <c r="C20" s="15"/>
      <c r="D20" s="15"/>
      <c r="E20" s="15"/>
      <c r="F20" s="15"/>
      <c r="G20" s="15"/>
      <c r="I20" s="19" t="s">
        <v>16</v>
      </c>
      <c r="J20" s="15"/>
      <c r="K20" s="15"/>
      <c r="L20" s="15"/>
      <c r="M20" s="15"/>
      <c r="N20" s="15"/>
      <c r="P20" s="19" t="s">
        <v>17</v>
      </c>
      <c r="Q20" s="15"/>
      <c r="R20" s="15"/>
      <c r="S20" s="15"/>
      <c r="T20" s="15"/>
      <c r="V20" s="19"/>
      <c r="W20" s="15"/>
      <c r="X20" s="15"/>
      <c r="Y20" s="15"/>
      <c r="Z20" s="15"/>
      <c r="AC20" s="19" t="s">
        <v>18</v>
      </c>
      <c r="AD20" s="15"/>
      <c r="AE20" s="15"/>
      <c r="AF20" s="15"/>
      <c r="AG20" s="15"/>
      <c r="AH20" s="15"/>
      <c r="AI20" s="15"/>
      <c r="AJ20" s="15"/>
      <c r="AK20" s="15"/>
      <c r="AL20" s="15"/>
      <c r="AM20" s="15"/>
      <c r="AN20" s="15"/>
      <c r="AO20" s="15"/>
      <c r="AP20" s="15"/>
      <c r="AQ20" s="15"/>
      <c r="AT20" s="19"/>
      <c r="AU20" s="15"/>
      <c r="AV20" s="15"/>
      <c r="AW20" s="15"/>
      <c r="AX20" s="15"/>
      <c r="AY20" s="15"/>
      <c r="AZ20" s="15"/>
      <c r="BA20" s="15"/>
      <c r="BB20" s="15"/>
      <c r="BC20" s="15"/>
      <c r="BD20" s="15"/>
    </row>
    <row r="21" spans="2:63" ht="1.9" customHeight="1" x14ac:dyDescent="0.25"/>
    <row r="22" spans="2:63" ht="16.149999999999999" customHeight="1" x14ac:dyDescent="0.25">
      <c r="B22" s="19" t="s">
        <v>19</v>
      </c>
      <c r="C22" s="15"/>
      <c r="D22" s="15"/>
      <c r="E22" s="15"/>
      <c r="F22" s="15"/>
      <c r="G22" s="15"/>
      <c r="H22" s="15"/>
      <c r="I22" s="15"/>
      <c r="J22" s="15"/>
      <c r="K22" s="15"/>
      <c r="L22" s="15"/>
      <c r="M22" s="15"/>
      <c r="N22" s="15"/>
      <c r="P22" s="19" t="s">
        <v>20</v>
      </c>
      <c r="Q22" s="15"/>
      <c r="R22" s="15"/>
      <c r="S22" s="15"/>
      <c r="T22" s="15"/>
      <c r="V22" s="19"/>
      <c r="W22" s="15"/>
      <c r="X22" s="15"/>
      <c r="Y22" s="15"/>
      <c r="Z22" s="15"/>
      <c r="AA22" s="15"/>
      <c r="AD22" s="19" t="s">
        <v>21</v>
      </c>
      <c r="AE22" s="15"/>
      <c r="AF22" s="15"/>
      <c r="AG22" s="15"/>
      <c r="AH22" s="15"/>
      <c r="AI22" s="15"/>
      <c r="AJ22" s="15"/>
      <c r="AK22" s="15"/>
      <c r="AL22" s="15"/>
      <c r="AM22" s="15"/>
      <c r="AN22" s="15"/>
      <c r="AO22" s="15"/>
      <c r="AP22" s="15"/>
      <c r="AQ22" s="15"/>
      <c r="AR22" s="15"/>
      <c r="AT22" s="19"/>
      <c r="AU22" s="15"/>
      <c r="AV22" s="15"/>
      <c r="AW22" s="15"/>
      <c r="AX22" s="15"/>
      <c r="AY22" s="15"/>
      <c r="AZ22" s="15"/>
      <c r="BA22" s="15"/>
      <c r="BB22" s="15"/>
      <c r="BC22" s="15"/>
      <c r="BD22" s="15"/>
    </row>
    <row r="23" spans="2:63" ht="1.9" customHeight="1" x14ac:dyDescent="0.25"/>
    <row r="24" spans="2:63" ht="16.149999999999999" customHeight="1" x14ac:dyDescent="0.25">
      <c r="P24" s="19"/>
      <c r="Q24" s="15"/>
      <c r="R24" s="15"/>
      <c r="S24" s="15"/>
      <c r="T24" s="15"/>
      <c r="V24" s="19"/>
      <c r="W24" s="15"/>
      <c r="X24" s="15"/>
      <c r="Y24" s="15"/>
      <c r="Z24" s="15"/>
      <c r="AA24" s="15"/>
      <c r="AD24" s="19" t="s">
        <v>22</v>
      </c>
      <c r="AE24" s="15"/>
      <c r="AF24" s="15"/>
      <c r="AG24" s="15"/>
      <c r="AH24" s="15"/>
      <c r="AI24" s="15"/>
      <c r="AJ24" s="15"/>
      <c r="AK24" s="15"/>
      <c r="AL24" s="15"/>
      <c r="AM24" s="15"/>
      <c r="AN24" s="15"/>
      <c r="AO24" s="15"/>
      <c r="AP24" s="15"/>
      <c r="AQ24" s="15"/>
      <c r="AR24" s="15"/>
      <c r="AT24" s="19"/>
      <c r="AU24" s="15"/>
      <c r="AV24" s="15"/>
      <c r="AW24" s="15"/>
      <c r="AX24" s="15"/>
      <c r="AY24" s="15"/>
      <c r="AZ24" s="15"/>
      <c r="BA24" s="15"/>
      <c r="BB24" s="15"/>
      <c r="BC24" s="15"/>
      <c r="BD24" s="15"/>
    </row>
    <row r="25" spans="2:63" ht="1.9" customHeight="1" x14ac:dyDescent="0.25"/>
    <row r="26" spans="2:63" ht="16.149999999999999" customHeight="1" x14ac:dyDescent="0.25">
      <c r="B26" s="19" t="s">
        <v>23</v>
      </c>
      <c r="C26" s="15"/>
      <c r="D26" s="15"/>
      <c r="E26" s="15"/>
      <c r="F26" s="15"/>
      <c r="G26" s="15"/>
      <c r="H26" s="15"/>
      <c r="I26" s="15"/>
      <c r="K26" s="19"/>
      <c r="L26" s="15"/>
      <c r="M26" s="15"/>
      <c r="N26" s="15"/>
      <c r="O26" s="15"/>
      <c r="P26" s="15"/>
      <c r="Q26" s="15"/>
      <c r="R26" s="15"/>
      <c r="S26" s="15"/>
      <c r="T26" s="15"/>
      <c r="U26" s="15"/>
      <c r="V26" s="15"/>
      <c r="W26" s="15"/>
      <c r="X26" s="15"/>
      <c r="Y26" s="15"/>
      <c r="Z26" s="15"/>
      <c r="AA26" s="15"/>
      <c r="AB26" s="15"/>
      <c r="AC26" s="15"/>
      <c r="AD26" s="15"/>
      <c r="AE26" s="15"/>
      <c r="AF26" s="15"/>
      <c r="AG26" s="15"/>
      <c r="AH26" s="15"/>
      <c r="AI26" s="15"/>
      <c r="AJ26" s="15"/>
      <c r="AK26" s="15"/>
      <c r="AL26" s="15"/>
      <c r="AM26" s="15"/>
      <c r="AN26" s="15"/>
      <c r="AO26" s="15"/>
      <c r="AP26" s="15"/>
      <c r="AQ26" s="15"/>
      <c r="AR26" s="15"/>
      <c r="AS26" s="15"/>
      <c r="AT26" s="15"/>
      <c r="AU26" s="15"/>
      <c r="AV26" s="15"/>
      <c r="AW26" s="15"/>
      <c r="AX26" s="15"/>
      <c r="AY26" s="15"/>
    </row>
    <row r="27" spans="2:63" ht="1.9" customHeight="1" x14ac:dyDescent="0.25"/>
    <row r="28" spans="2:63" ht="16.149999999999999" customHeight="1" x14ac:dyDescent="0.25">
      <c r="B28" s="19" t="s">
        <v>24</v>
      </c>
      <c r="C28" s="15"/>
      <c r="D28" s="15"/>
      <c r="E28" s="15"/>
      <c r="F28" s="15"/>
      <c r="G28" s="15"/>
      <c r="H28" s="15"/>
      <c r="I28" s="15"/>
      <c r="K28" s="19" t="s">
        <v>25</v>
      </c>
      <c r="L28" s="15"/>
      <c r="M28" s="15"/>
      <c r="N28" s="15"/>
      <c r="O28" s="15"/>
      <c r="P28" s="15"/>
      <c r="Q28" s="15"/>
      <c r="R28" s="15"/>
      <c r="S28" s="15"/>
      <c r="T28" s="15"/>
      <c r="V28" s="19"/>
      <c r="W28" s="15"/>
      <c r="X28" s="15"/>
      <c r="Y28" s="15"/>
      <c r="Z28" s="15"/>
      <c r="AA28" s="15"/>
      <c r="AB28" s="15"/>
      <c r="AC28" s="15"/>
      <c r="AD28" s="15"/>
      <c r="AE28" s="15"/>
      <c r="AF28" s="15"/>
      <c r="AG28" s="15"/>
      <c r="AI28" s="19"/>
      <c r="AJ28" s="15"/>
      <c r="AK28" s="15"/>
      <c r="AL28" s="15"/>
      <c r="AM28" s="15"/>
      <c r="AN28" s="15"/>
      <c r="AO28" s="15"/>
      <c r="AP28" s="15"/>
      <c r="AQ28" s="15"/>
      <c r="AR28" s="15"/>
      <c r="AS28" s="15"/>
      <c r="AT28" s="15"/>
      <c r="AU28" s="15"/>
      <c r="AV28" s="15"/>
      <c r="AW28" s="15"/>
      <c r="BH28" s="5">
        <v>0.66669999999999996</v>
      </c>
      <c r="BI28" s="8">
        <v>0.15</v>
      </c>
      <c r="BJ28" s="8">
        <v>0.25</v>
      </c>
      <c r="BK28" s="8">
        <v>0.35</v>
      </c>
    </row>
    <row r="29" spans="2:63" ht="0.75" customHeight="1" x14ac:dyDescent="0.25">
      <c r="BI29" s="9"/>
      <c r="BJ29" s="9"/>
      <c r="BK29" s="9"/>
    </row>
    <row r="30" spans="2:63" ht="18" customHeight="1" x14ac:dyDescent="0.25">
      <c r="B30" s="27" t="s">
        <v>26</v>
      </c>
      <c r="C30" s="28"/>
      <c r="D30" s="28"/>
      <c r="E30" s="28"/>
      <c r="F30" s="27" t="s">
        <v>27</v>
      </c>
      <c r="G30" s="28"/>
      <c r="H30" s="28"/>
      <c r="I30" s="28"/>
      <c r="J30" s="28"/>
      <c r="K30" s="28"/>
      <c r="L30" s="28"/>
      <c r="M30" s="28"/>
      <c r="N30" s="27" t="s">
        <v>28</v>
      </c>
      <c r="O30" s="28"/>
      <c r="P30" s="28"/>
      <c r="Q30" s="28"/>
      <c r="R30" s="28"/>
      <c r="S30" s="28"/>
      <c r="T30" s="28"/>
      <c r="U30" s="28"/>
      <c r="V30" s="28"/>
      <c r="W30" s="29" t="s">
        <v>29</v>
      </c>
      <c r="X30" s="28"/>
      <c r="Y30" s="28"/>
      <c r="Z30" s="29" t="s">
        <v>30</v>
      </c>
      <c r="AA30" s="28"/>
      <c r="AB30" s="28"/>
      <c r="AC30" s="28"/>
      <c r="AD30" s="28"/>
      <c r="AE30" s="28"/>
      <c r="AF30" s="28"/>
      <c r="AG30" s="29" t="s">
        <v>31</v>
      </c>
      <c r="AH30" s="28"/>
      <c r="AI30" s="28"/>
      <c r="AJ30" s="29" t="s">
        <v>32</v>
      </c>
      <c r="AK30" s="28"/>
      <c r="AL30" s="28"/>
      <c r="AM30" s="28"/>
      <c r="AN30" s="28"/>
      <c r="AO30" s="28"/>
      <c r="AP30" s="28"/>
      <c r="AQ30" s="29" t="s">
        <v>33</v>
      </c>
      <c r="AR30" s="28"/>
      <c r="AS30" s="28"/>
      <c r="AT30" s="28"/>
      <c r="AU30" s="28"/>
      <c r="AV30" s="28"/>
      <c r="AW30" s="29" t="s">
        <v>34</v>
      </c>
      <c r="AX30" s="28"/>
      <c r="AY30" s="28"/>
      <c r="AZ30" s="28"/>
      <c r="BA30" s="28"/>
      <c r="BB30" s="28"/>
      <c r="BC30" s="28"/>
      <c r="BD30" s="28"/>
      <c r="BE30" s="28"/>
      <c r="BH30" s="6">
        <v>1</v>
      </c>
      <c r="BI30" s="10">
        <v>0.18</v>
      </c>
      <c r="BJ30" s="9"/>
      <c r="BK30" s="9"/>
    </row>
    <row r="31" spans="2:63" ht="18" customHeight="1" x14ac:dyDescent="0.25">
      <c r="B31" s="19" t="s">
        <v>35</v>
      </c>
      <c r="C31" s="15"/>
      <c r="D31" s="15"/>
      <c r="E31" s="15"/>
      <c r="F31" s="15"/>
      <c r="G31" s="15"/>
      <c r="H31" s="15"/>
      <c r="I31" s="15"/>
      <c r="J31" s="15"/>
      <c r="K31" s="15"/>
      <c r="L31" s="15"/>
      <c r="M31" s="15"/>
      <c r="N31" s="15"/>
      <c r="O31" s="15"/>
      <c r="P31" s="15"/>
      <c r="Q31" s="15"/>
      <c r="R31" s="15"/>
      <c r="S31" s="15"/>
      <c r="T31" s="15"/>
      <c r="U31" s="15"/>
      <c r="V31" s="15"/>
      <c r="W31" s="22" t="s">
        <v>33</v>
      </c>
      <c r="X31" s="15"/>
      <c r="Y31" s="15"/>
      <c r="Z31" s="22" t="s">
        <v>33</v>
      </c>
      <c r="AA31" s="15"/>
      <c r="AB31" s="15"/>
      <c r="AC31" s="15"/>
      <c r="AD31" s="15"/>
      <c r="AE31" s="15"/>
      <c r="AF31" s="15"/>
      <c r="AG31" s="22" t="s">
        <v>33</v>
      </c>
      <c r="AH31" s="15"/>
      <c r="AI31" s="15"/>
      <c r="AJ31" s="22" t="s">
        <v>33</v>
      </c>
      <c r="AK31" s="15"/>
      <c r="AL31" s="15"/>
      <c r="AM31" s="15"/>
      <c r="AN31" s="15"/>
      <c r="AO31" s="15"/>
      <c r="AP31" s="15"/>
      <c r="AQ31" s="22" t="s">
        <v>33</v>
      </c>
      <c r="AR31" s="15"/>
      <c r="AS31" s="15"/>
      <c r="AT31" s="15"/>
      <c r="AU31" s="15"/>
      <c r="AV31" s="15"/>
      <c r="AW31" s="22" t="s">
        <v>33</v>
      </c>
      <c r="AX31" s="15"/>
      <c r="AY31" s="15"/>
      <c r="AZ31" s="15"/>
      <c r="BA31" s="15"/>
      <c r="BB31" s="15"/>
      <c r="BC31" s="15"/>
      <c r="BD31" s="15"/>
      <c r="BE31" s="15"/>
      <c r="BI31" s="9"/>
      <c r="BJ31" s="9"/>
      <c r="BK31" s="9"/>
    </row>
    <row r="32" spans="2:63" x14ac:dyDescent="0.25">
      <c r="B32" s="19">
        <v>1</v>
      </c>
      <c r="C32" s="15"/>
      <c r="D32" s="15"/>
      <c r="E32" s="15"/>
      <c r="F32" s="2" t="s">
        <v>36</v>
      </c>
      <c r="G32" s="19" t="s">
        <v>37</v>
      </c>
      <c r="H32" s="15"/>
      <c r="I32" s="15"/>
      <c r="J32" s="15"/>
      <c r="K32" s="15"/>
      <c r="L32" s="15"/>
      <c r="M32" s="15"/>
      <c r="N32" s="19" t="s">
        <v>38</v>
      </c>
      <c r="O32" s="15"/>
      <c r="P32" s="15"/>
      <c r="Q32" s="15"/>
      <c r="R32" s="15"/>
      <c r="S32" s="15"/>
      <c r="T32" s="15"/>
      <c r="U32" s="15"/>
      <c r="V32" s="15"/>
      <c r="W32" s="17">
        <v>1</v>
      </c>
      <c r="X32" s="15"/>
      <c r="Y32" s="15"/>
      <c r="Z32" s="25">
        <v>2692685.66</v>
      </c>
      <c r="AA32" s="26"/>
      <c r="AB32" s="26"/>
      <c r="AC32" s="26"/>
      <c r="AD32" s="26"/>
      <c r="AE32" s="26"/>
      <c r="AF32" s="26"/>
      <c r="AG32" s="17">
        <v>0</v>
      </c>
      <c r="AH32" s="15"/>
      <c r="AI32" s="15"/>
      <c r="AJ32" s="24">
        <v>18</v>
      </c>
      <c r="AK32" s="15"/>
      <c r="AL32" s="15"/>
      <c r="AM32" s="15"/>
      <c r="AN32" s="15"/>
      <c r="AO32" s="15"/>
      <c r="AP32" s="15"/>
      <c r="AW32" s="18">
        <f>Z32+(Z32*$BI$30)</f>
        <v>3177369.0788000003</v>
      </c>
      <c r="AX32" s="15"/>
      <c r="AY32" s="15"/>
      <c r="AZ32" s="15"/>
      <c r="BA32" s="15"/>
      <c r="BB32" s="15"/>
      <c r="BC32" s="15"/>
      <c r="BD32" s="15"/>
      <c r="BE32" s="15"/>
      <c r="BH32" s="7">
        <f t="shared" ref="BH32:BH65" si="0">ROUND(+AW32/$BH$28,2)</f>
        <v>4765815.33</v>
      </c>
      <c r="BI32" s="11">
        <f>ROUND(+$BH$32*(1-BI$28),2)</f>
        <v>4050943.03</v>
      </c>
      <c r="BJ32" s="12">
        <f>ROUND(+$BH$32*(1-BJ$28),2)</f>
        <v>3574361.5</v>
      </c>
      <c r="BK32" s="13">
        <f>ROUND(+$BH$32*(1-BK$28),2)</f>
        <v>3097779.96</v>
      </c>
    </row>
    <row r="33" spans="2:63" x14ac:dyDescent="0.25">
      <c r="B33" s="19">
        <v>1</v>
      </c>
      <c r="C33" s="15"/>
      <c r="D33" s="15"/>
      <c r="E33" s="15"/>
      <c r="F33" s="2" t="s">
        <v>36</v>
      </c>
      <c r="G33" s="19" t="s">
        <v>39</v>
      </c>
      <c r="H33" s="15"/>
      <c r="I33" s="15"/>
      <c r="J33" s="15"/>
      <c r="K33" s="15"/>
      <c r="L33" s="15"/>
      <c r="M33" s="15"/>
      <c r="N33" s="19" t="s">
        <v>40</v>
      </c>
      <c r="O33" s="15"/>
      <c r="P33" s="15"/>
      <c r="Q33" s="15"/>
      <c r="R33" s="15"/>
      <c r="S33" s="15"/>
      <c r="T33" s="15"/>
      <c r="U33" s="15"/>
      <c r="V33" s="15"/>
      <c r="W33" s="17">
        <v>1</v>
      </c>
      <c r="X33" s="15"/>
      <c r="Y33" s="15"/>
      <c r="Z33" s="18">
        <v>74810</v>
      </c>
      <c r="AA33" s="15"/>
      <c r="AB33" s="15"/>
      <c r="AC33" s="15"/>
      <c r="AD33" s="15"/>
      <c r="AE33" s="15"/>
      <c r="AF33" s="15"/>
      <c r="AG33" s="17">
        <v>0</v>
      </c>
      <c r="AH33" s="15"/>
      <c r="AI33" s="15"/>
      <c r="AJ33" s="24">
        <v>18</v>
      </c>
      <c r="AK33" s="15"/>
      <c r="AL33" s="15"/>
      <c r="AM33" s="15"/>
      <c r="AN33" s="15"/>
      <c r="AO33" s="15"/>
      <c r="AP33" s="15"/>
      <c r="AW33" s="18">
        <f t="shared" ref="AW33:AW64" si="1">Z33+(Z33*$BI$30)</f>
        <v>88275.8</v>
      </c>
      <c r="AX33" s="15"/>
      <c r="AY33" s="15"/>
      <c r="AZ33" s="15"/>
      <c r="BA33" s="15"/>
      <c r="BB33" s="15"/>
      <c r="BC33" s="15"/>
      <c r="BD33" s="15"/>
      <c r="BE33" s="15"/>
      <c r="BH33" s="7">
        <f t="shared" si="0"/>
        <v>132407.07999999999</v>
      </c>
      <c r="BI33" s="11">
        <f>ROUND(+$BH$33*(1-BI$28),2)</f>
        <v>112546.02</v>
      </c>
      <c r="BJ33" s="12">
        <f>ROUND(+$BH$33*(1-BJ$28),2)</f>
        <v>99305.31</v>
      </c>
      <c r="BK33" s="13">
        <f>ROUND(+$BH$33*(1-BK$28),2)</f>
        <v>86064.6</v>
      </c>
    </row>
    <row r="34" spans="2:63" x14ac:dyDescent="0.25">
      <c r="B34" s="19">
        <v>1</v>
      </c>
      <c r="C34" s="15"/>
      <c r="D34" s="15"/>
      <c r="E34" s="15"/>
      <c r="F34" s="2" t="s">
        <v>36</v>
      </c>
      <c r="G34" s="19" t="s">
        <v>41</v>
      </c>
      <c r="H34" s="15"/>
      <c r="I34" s="15"/>
      <c r="J34" s="15"/>
      <c r="K34" s="15"/>
      <c r="L34" s="15"/>
      <c r="M34" s="15"/>
      <c r="N34" s="19" t="s">
        <v>42</v>
      </c>
      <c r="O34" s="15"/>
      <c r="P34" s="15"/>
      <c r="Q34" s="15"/>
      <c r="R34" s="15"/>
      <c r="S34" s="15"/>
      <c r="T34" s="15"/>
      <c r="U34" s="15"/>
      <c r="V34" s="15"/>
      <c r="W34" s="17">
        <v>1</v>
      </c>
      <c r="X34" s="15"/>
      <c r="Y34" s="15"/>
      <c r="Z34" s="18">
        <v>22985</v>
      </c>
      <c r="AA34" s="15"/>
      <c r="AB34" s="15"/>
      <c r="AC34" s="15"/>
      <c r="AD34" s="15"/>
      <c r="AE34" s="15"/>
      <c r="AF34" s="15"/>
      <c r="AG34" s="17">
        <v>0</v>
      </c>
      <c r="AH34" s="15"/>
      <c r="AI34" s="15"/>
      <c r="AJ34" s="24">
        <v>18</v>
      </c>
      <c r="AK34" s="15"/>
      <c r="AL34" s="15"/>
      <c r="AM34" s="15"/>
      <c r="AN34" s="15"/>
      <c r="AO34" s="15"/>
      <c r="AP34" s="15"/>
      <c r="AW34" s="18">
        <f t="shared" si="1"/>
        <v>27122.3</v>
      </c>
      <c r="AX34" s="15"/>
      <c r="AY34" s="15"/>
      <c r="AZ34" s="15"/>
      <c r="BA34" s="15"/>
      <c r="BB34" s="15"/>
      <c r="BC34" s="15"/>
      <c r="BD34" s="15"/>
      <c r="BE34" s="15"/>
      <c r="BH34" s="7">
        <f t="shared" si="0"/>
        <v>40681.42</v>
      </c>
      <c r="BI34" s="11">
        <f>ROUND(+$BH$34*(1-BI$28),2)</f>
        <v>34579.21</v>
      </c>
      <c r="BJ34" s="12">
        <f>ROUND(+$BH$34*(1-BJ$28),2)</f>
        <v>30511.07</v>
      </c>
      <c r="BK34" s="13">
        <f>ROUND(+$BH$34*(1-BK$28),2)</f>
        <v>26442.92</v>
      </c>
    </row>
    <row r="35" spans="2:63" x14ac:dyDescent="0.25">
      <c r="B35" s="19">
        <v>1</v>
      </c>
      <c r="C35" s="15"/>
      <c r="D35" s="15"/>
      <c r="E35" s="15"/>
      <c r="F35" s="2" t="s">
        <v>36</v>
      </c>
      <c r="G35" s="19" t="s">
        <v>43</v>
      </c>
      <c r="H35" s="15"/>
      <c r="I35" s="15"/>
      <c r="J35" s="15"/>
      <c r="K35" s="15"/>
      <c r="L35" s="15"/>
      <c r="M35" s="15"/>
      <c r="N35" s="19" t="s">
        <v>44</v>
      </c>
      <c r="O35" s="15"/>
      <c r="P35" s="15"/>
      <c r="Q35" s="15"/>
      <c r="R35" s="15"/>
      <c r="S35" s="15"/>
      <c r="T35" s="15"/>
      <c r="U35" s="15"/>
      <c r="V35" s="15"/>
      <c r="W35" s="17">
        <v>2</v>
      </c>
      <c r="X35" s="15"/>
      <c r="Y35" s="15"/>
      <c r="Z35" s="18">
        <v>15859</v>
      </c>
      <c r="AA35" s="15"/>
      <c r="AB35" s="15"/>
      <c r="AC35" s="15"/>
      <c r="AD35" s="15"/>
      <c r="AE35" s="15"/>
      <c r="AF35" s="15"/>
      <c r="AG35" s="17">
        <v>0</v>
      </c>
      <c r="AH35" s="15"/>
      <c r="AI35" s="15"/>
      <c r="AJ35" s="24">
        <v>18</v>
      </c>
      <c r="AK35" s="15"/>
      <c r="AL35" s="15"/>
      <c r="AM35" s="15"/>
      <c r="AN35" s="15"/>
      <c r="AO35" s="15"/>
      <c r="AP35" s="15"/>
      <c r="AW35" s="18">
        <f t="shared" si="1"/>
        <v>18713.62</v>
      </c>
      <c r="AX35" s="15"/>
      <c r="AY35" s="15"/>
      <c r="AZ35" s="15"/>
      <c r="BA35" s="15"/>
      <c r="BB35" s="15"/>
      <c r="BC35" s="15"/>
      <c r="BD35" s="15"/>
      <c r="BE35" s="15"/>
      <c r="BH35" s="7">
        <f t="shared" si="0"/>
        <v>28069.03</v>
      </c>
      <c r="BI35" s="11">
        <f>ROUND(+$BH$35*(1-BI$28),2)</f>
        <v>23858.68</v>
      </c>
      <c r="BJ35" s="12">
        <f>ROUND(+$BH$35*(1-BJ$28),2)</f>
        <v>21051.77</v>
      </c>
      <c r="BK35" s="13">
        <f>ROUND(+$BH$35*(1-BK$28),2)</f>
        <v>18244.87</v>
      </c>
    </row>
    <row r="36" spans="2:63" x14ac:dyDescent="0.25">
      <c r="B36" s="19">
        <v>1</v>
      </c>
      <c r="C36" s="15"/>
      <c r="D36" s="15"/>
      <c r="E36" s="15"/>
      <c r="F36" s="2" t="s">
        <v>45</v>
      </c>
      <c r="G36" s="19" t="s">
        <v>46</v>
      </c>
      <c r="H36" s="15"/>
      <c r="I36" s="15"/>
      <c r="J36" s="15"/>
      <c r="K36" s="15"/>
      <c r="L36" s="15"/>
      <c r="M36" s="15"/>
      <c r="N36" s="19" t="s">
        <v>47</v>
      </c>
      <c r="O36" s="15"/>
      <c r="P36" s="15"/>
      <c r="Q36" s="15"/>
      <c r="R36" s="15"/>
      <c r="S36" s="15"/>
      <c r="T36" s="15"/>
      <c r="U36" s="15"/>
      <c r="V36" s="15"/>
      <c r="W36" s="17">
        <v>1</v>
      </c>
      <c r="X36" s="15"/>
      <c r="Y36" s="15"/>
      <c r="Z36" s="18">
        <v>70540</v>
      </c>
      <c r="AA36" s="15"/>
      <c r="AB36" s="15"/>
      <c r="AC36" s="15"/>
      <c r="AD36" s="15"/>
      <c r="AE36" s="15"/>
      <c r="AF36" s="15"/>
      <c r="AG36" s="17">
        <v>0</v>
      </c>
      <c r="AH36" s="15"/>
      <c r="AI36" s="15"/>
      <c r="AJ36" s="24">
        <v>18</v>
      </c>
      <c r="AK36" s="15"/>
      <c r="AL36" s="15"/>
      <c r="AM36" s="15"/>
      <c r="AN36" s="15"/>
      <c r="AO36" s="15"/>
      <c r="AP36" s="15"/>
      <c r="AW36" s="18">
        <f t="shared" si="1"/>
        <v>83237.2</v>
      </c>
      <c r="AX36" s="15"/>
      <c r="AY36" s="15"/>
      <c r="AZ36" s="15"/>
      <c r="BA36" s="15"/>
      <c r="BB36" s="15"/>
      <c r="BC36" s="15"/>
      <c r="BD36" s="15"/>
      <c r="BE36" s="15"/>
      <c r="BH36" s="7">
        <f t="shared" si="0"/>
        <v>124849.56</v>
      </c>
      <c r="BI36" s="11">
        <f>ROUND(+$BH$36*(1-BI$28),2)</f>
        <v>106122.13</v>
      </c>
      <c r="BJ36" s="12">
        <f>ROUND(+$BH$36*(1-BJ$28),2)</f>
        <v>93637.17</v>
      </c>
      <c r="BK36" s="13">
        <f>ROUND(+$BH$36*(1-BK$28),2)</f>
        <v>81152.210000000006</v>
      </c>
    </row>
    <row r="37" spans="2:63" x14ac:dyDescent="0.25">
      <c r="B37" s="19">
        <v>1</v>
      </c>
      <c r="C37" s="15"/>
      <c r="D37" s="15"/>
      <c r="E37" s="15"/>
      <c r="F37" s="2" t="s">
        <v>36</v>
      </c>
      <c r="G37" s="19" t="s">
        <v>48</v>
      </c>
      <c r="H37" s="15"/>
      <c r="I37" s="15"/>
      <c r="J37" s="15"/>
      <c r="K37" s="15"/>
      <c r="L37" s="15"/>
      <c r="M37" s="15"/>
      <c r="N37" s="19" t="s">
        <v>49</v>
      </c>
      <c r="O37" s="15"/>
      <c r="P37" s="15"/>
      <c r="Q37" s="15"/>
      <c r="R37" s="15"/>
      <c r="S37" s="15"/>
      <c r="T37" s="15"/>
      <c r="U37" s="15"/>
      <c r="V37" s="15"/>
      <c r="W37" s="17">
        <v>1</v>
      </c>
      <c r="X37" s="15"/>
      <c r="Y37" s="15"/>
      <c r="Z37" s="18">
        <v>724836</v>
      </c>
      <c r="AA37" s="15"/>
      <c r="AB37" s="15"/>
      <c r="AC37" s="15"/>
      <c r="AD37" s="15"/>
      <c r="AE37" s="15"/>
      <c r="AF37" s="15"/>
      <c r="AG37" s="17">
        <v>0</v>
      </c>
      <c r="AH37" s="15"/>
      <c r="AI37" s="15"/>
      <c r="AJ37" s="24">
        <v>18</v>
      </c>
      <c r="AK37" s="15"/>
      <c r="AL37" s="15"/>
      <c r="AM37" s="15"/>
      <c r="AN37" s="15"/>
      <c r="AO37" s="15"/>
      <c r="AP37" s="15"/>
      <c r="AW37" s="18">
        <f t="shared" si="1"/>
        <v>855306.48</v>
      </c>
      <c r="AX37" s="15"/>
      <c r="AY37" s="15"/>
      <c r="AZ37" s="15"/>
      <c r="BA37" s="15"/>
      <c r="BB37" s="15"/>
      <c r="BC37" s="15"/>
      <c r="BD37" s="15"/>
      <c r="BE37" s="15"/>
      <c r="BH37" s="7">
        <f t="shared" si="0"/>
        <v>1282895.58</v>
      </c>
      <c r="BI37" s="11">
        <f>ROUND(+$BH$37*(1-BI$28),2)</f>
        <v>1090461.24</v>
      </c>
      <c r="BJ37" s="12">
        <f>ROUND(+$BH$37*(1-BJ$28),2)</f>
        <v>962171.69</v>
      </c>
      <c r="BK37" s="13">
        <f>ROUND(+$BH$37*(1-BK$28),2)</f>
        <v>833882.13</v>
      </c>
    </row>
    <row r="38" spans="2:63" x14ac:dyDescent="0.25">
      <c r="B38" s="19">
        <v>1</v>
      </c>
      <c r="C38" s="15"/>
      <c r="D38" s="15"/>
      <c r="E38" s="15"/>
      <c r="F38" s="2" t="s">
        <v>36</v>
      </c>
      <c r="G38" s="19" t="s">
        <v>50</v>
      </c>
      <c r="H38" s="15"/>
      <c r="I38" s="15"/>
      <c r="J38" s="15"/>
      <c r="K38" s="15"/>
      <c r="L38" s="15"/>
      <c r="M38" s="15"/>
      <c r="N38" s="19" t="s">
        <v>42</v>
      </c>
      <c r="O38" s="15"/>
      <c r="P38" s="15"/>
      <c r="Q38" s="15"/>
      <c r="R38" s="15"/>
      <c r="S38" s="15"/>
      <c r="T38" s="15"/>
      <c r="U38" s="15"/>
      <c r="V38" s="15"/>
      <c r="W38" s="17">
        <v>1</v>
      </c>
      <c r="X38" s="15"/>
      <c r="Y38" s="15"/>
      <c r="Z38" s="18">
        <v>7313</v>
      </c>
      <c r="AA38" s="15"/>
      <c r="AB38" s="15"/>
      <c r="AC38" s="15"/>
      <c r="AD38" s="15"/>
      <c r="AE38" s="15"/>
      <c r="AF38" s="15"/>
      <c r="AG38" s="17">
        <v>0</v>
      </c>
      <c r="AH38" s="15"/>
      <c r="AI38" s="15"/>
      <c r="AJ38" s="24">
        <v>18</v>
      </c>
      <c r="AK38" s="15"/>
      <c r="AL38" s="15"/>
      <c r="AM38" s="15"/>
      <c r="AN38" s="15"/>
      <c r="AO38" s="15"/>
      <c r="AP38" s="15"/>
      <c r="AW38" s="18">
        <f t="shared" si="1"/>
        <v>8629.34</v>
      </c>
      <c r="AX38" s="15"/>
      <c r="AY38" s="15"/>
      <c r="AZ38" s="15"/>
      <c r="BA38" s="15"/>
      <c r="BB38" s="15"/>
      <c r="BC38" s="15"/>
      <c r="BD38" s="15"/>
      <c r="BE38" s="15"/>
      <c r="BH38" s="7">
        <f t="shared" si="0"/>
        <v>12943.36</v>
      </c>
      <c r="BI38" s="11">
        <f>ROUND(+$BH$38*(1-BI$28),2)</f>
        <v>11001.86</v>
      </c>
      <c r="BJ38" s="12">
        <f>ROUND(+$BH$38*(1-BJ$28),2)</f>
        <v>9707.52</v>
      </c>
      <c r="BK38" s="13">
        <f>ROUND(+$BH$38*(1-BK$28),2)</f>
        <v>8413.18</v>
      </c>
    </row>
    <row r="39" spans="2:63" x14ac:dyDescent="0.25">
      <c r="B39" s="19">
        <v>1</v>
      </c>
      <c r="C39" s="15"/>
      <c r="D39" s="15"/>
      <c r="E39" s="15"/>
      <c r="F39" s="2" t="s">
        <v>36</v>
      </c>
      <c r="G39" s="19" t="s">
        <v>51</v>
      </c>
      <c r="H39" s="15"/>
      <c r="I39" s="15"/>
      <c r="J39" s="15"/>
      <c r="K39" s="15"/>
      <c r="L39" s="15"/>
      <c r="M39" s="15"/>
      <c r="N39" s="19" t="s">
        <v>52</v>
      </c>
      <c r="O39" s="15"/>
      <c r="P39" s="15"/>
      <c r="Q39" s="15"/>
      <c r="R39" s="15"/>
      <c r="S39" s="15"/>
      <c r="T39" s="15"/>
      <c r="U39" s="15"/>
      <c r="V39" s="15"/>
      <c r="W39" s="17">
        <v>1</v>
      </c>
      <c r="X39" s="15"/>
      <c r="Y39" s="15"/>
      <c r="Z39" s="18">
        <v>421690</v>
      </c>
      <c r="AA39" s="15"/>
      <c r="AB39" s="15"/>
      <c r="AC39" s="15"/>
      <c r="AD39" s="15"/>
      <c r="AE39" s="15"/>
      <c r="AF39" s="15"/>
      <c r="AG39" s="17">
        <v>0</v>
      </c>
      <c r="AH39" s="15"/>
      <c r="AI39" s="15"/>
      <c r="AJ39" s="24">
        <v>18</v>
      </c>
      <c r="AK39" s="15"/>
      <c r="AL39" s="15"/>
      <c r="AM39" s="15"/>
      <c r="AN39" s="15"/>
      <c r="AO39" s="15"/>
      <c r="AP39" s="15"/>
      <c r="AW39" s="18">
        <f t="shared" si="1"/>
        <v>497594.2</v>
      </c>
      <c r="AX39" s="15"/>
      <c r="AY39" s="15"/>
      <c r="AZ39" s="15"/>
      <c r="BA39" s="15"/>
      <c r="BB39" s="15"/>
      <c r="BC39" s="15"/>
      <c r="BD39" s="15"/>
      <c r="BE39" s="15"/>
      <c r="BH39" s="7">
        <f t="shared" si="0"/>
        <v>746353.98</v>
      </c>
      <c r="BI39" s="11">
        <f>ROUND(+$BH$39*(1-BI$28),2)</f>
        <v>634400.88</v>
      </c>
      <c r="BJ39" s="12">
        <f>ROUND(+$BH$39*(1-BJ$28),2)</f>
        <v>559765.49</v>
      </c>
      <c r="BK39" s="13">
        <f>ROUND(+$BH$39*(1-BK$28),2)</f>
        <v>485130.09</v>
      </c>
    </row>
    <row r="40" spans="2:63" ht="14.25" customHeight="1" x14ac:dyDescent="0.25">
      <c r="B40" s="19">
        <v>1</v>
      </c>
      <c r="C40" s="15"/>
      <c r="D40" s="15"/>
      <c r="E40" s="15"/>
      <c r="F40" s="2" t="s">
        <v>36</v>
      </c>
      <c r="G40" s="19" t="s">
        <v>53</v>
      </c>
      <c r="H40" s="15"/>
      <c r="I40" s="15"/>
      <c r="J40" s="15"/>
      <c r="K40" s="15"/>
      <c r="L40" s="15"/>
      <c r="M40" s="15"/>
      <c r="N40" s="19" t="s">
        <v>54</v>
      </c>
      <c r="O40" s="15"/>
      <c r="P40" s="15"/>
      <c r="Q40" s="15"/>
      <c r="R40" s="15"/>
      <c r="S40" s="15"/>
      <c r="T40" s="15"/>
      <c r="U40" s="15"/>
      <c r="V40" s="15"/>
      <c r="W40" s="17">
        <v>1</v>
      </c>
      <c r="X40" s="15"/>
      <c r="Y40" s="15"/>
      <c r="Z40" s="18">
        <v>723421</v>
      </c>
      <c r="AA40" s="15"/>
      <c r="AB40" s="15"/>
      <c r="AC40" s="15"/>
      <c r="AD40" s="15"/>
      <c r="AE40" s="15"/>
      <c r="AF40" s="15"/>
      <c r="AG40" s="17">
        <v>0</v>
      </c>
      <c r="AH40" s="15"/>
      <c r="AI40" s="15"/>
      <c r="AJ40" s="24">
        <v>18</v>
      </c>
      <c r="AK40" s="15"/>
      <c r="AL40" s="15"/>
      <c r="AM40" s="15"/>
      <c r="AN40" s="15"/>
      <c r="AO40" s="15"/>
      <c r="AP40" s="15"/>
      <c r="AW40" s="18">
        <f t="shared" si="1"/>
        <v>853636.78</v>
      </c>
      <c r="AX40" s="15"/>
      <c r="AY40" s="15"/>
      <c r="AZ40" s="15"/>
      <c r="BA40" s="15"/>
      <c r="BB40" s="15"/>
      <c r="BC40" s="15"/>
      <c r="BD40" s="15"/>
      <c r="BE40" s="15"/>
      <c r="BH40" s="7">
        <f t="shared" si="0"/>
        <v>1280391.1499999999</v>
      </c>
      <c r="BI40" s="11">
        <f>ROUND(+$BH$40*(1-BI$28),2)</f>
        <v>1088332.48</v>
      </c>
      <c r="BJ40" s="12">
        <f>ROUND(+$BH$40*(1-BJ$28),2)</f>
        <v>960293.36</v>
      </c>
      <c r="BK40" s="13">
        <f>ROUND(+$BH$40*(1-BK$28),2)</f>
        <v>832254.25</v>
      </c>
    </row>
    <row r="41" spans="2:63" x14ac:dyDescent="0.25">
      <c r="B41" s="19">
        <v>1</v>
      </c>
      <c r="C41" s="15"/>
      <c r="D41" s="15"/>
      <c r="E41" s="15"/>
      <c r="F41" s="2" t="s">
        <v>36</v>
      </c>
      <c r="G41" s="19" t="s">
        <v>55</v>
      </c>
      <c r="H41" s="15"/>
      <c r="I41" s="15"/>
      <c r="J41" s="15"/>
      <c r="K41" s="15"/>
      <c r="L41" s="15"/>
      <c r="M41" s="15"/>
      <c r="N41" s="19" t="s">
        <v>56</v>
      </c>
      <c r="O41" s="15"/>
      <c r="P41" s="15"/>
      <c r="Q41" s="15"/>
      <c r="R41" s="15"/>
      <c r="S41" s="15"/>
      <c r="T41" s="15"/>
      <c r="U41" s="15"/>
      <c r="V41" s="15"/>
      <c r="W41" s="17">
        <v>1</v>
      </c>
      <c r="X41" s="15"/>
      <c r="Y41" s="15"/>
      <c r="Z41" s="18">
        <v>17313</v>
      </c>
      <c r="AA41" s="15"/>
      <c r="AB41" s="15"/>
      <c r="AC41" s="15"/>
      <c r="AD41" s="15"/>
      <c r="AE41" s="15"/>
      <c r="AF41" s="15"/>
      <c r="AG41" s="17">
        <v>0</v>
      </c>
      <c r="AH41" s="15"/>
      <c r="AI41" s="15"/>
      <c r="AJ41" s="24">
        <v>18</v>
      </c>
      <c r="AK41" s="15"/>
      <c r="AL41" s="15"/>
      <c r="AM41" s="15"/>
      <c r="AN41" s="15"/>
      <c r="AO41" s="15"/>
      <c r="AP41" s="15"/>
      <c r="AW41" s="18">
        <f t="shared" si="1"/>
        <v>20429.34</v>
      </c>
      <c r="AX41" s="15"/>
      <c r="AY41" s="15"/>
      <c r="AZ41" s="15"/>
      <c r="BA41" s="15"/>
      <c r="BB41" s="15"/>
      <c r="BC41" s="15"/>
      <c r="BD41" s="15"/>
      <c r="BE41" s="15"/>
      <c r="BH41" s="7">
        <f t="shared" si="0"/>
        <v>30642.48</v>
      </c>
      <c r="BI41" s="11">
        <f>ROUND(+$BH$41*(1-BI$28),2)</f>
        <v>26046.11</v>
      </c>
      <c r="BJ41" s="12">
        <f>ROUND(+$BH$41*(1-BJ$28),2)</f>
        <v>22981.86</v>
      </c>
      <c r="BK41" s="13">
        <f>ROUND(+$BH$41*(1-BK$28),2)</f>
        <v>19917.61</v>
      </c>
    </row>
    <row r="42" spans="2:63" x14ac:dyDescent="0.25">
      <c r="B42" s="19">
        <v>1</v>
      </c>
      <c r="C42" s="15"/>
      <c r="D42" s="15"/>
      <c r="E42" s="15"/>
      <c r="F42" s="2" t="s">
        <v>36</v>
      </c>
      <c r="G42" s="19" t="s">
        <v>57</v>
      </c>
      <c r="H42" s="15"/>
      <c r="I42" s="15"/>
      <c r="J42" s="15"/>
      <c r="K42" s="15"/>
      <c r="L42" s="15"/>
      <c r="M42" s="15"/>
      <c r="N42" s="19" t="s">
        <v>58</v>
      </c>
      <c r="O42" s="15"/>
      <c r="P42" s="15"/>
      <c r="Q42" s="15"/>
      <c r="R42" s="15"/>
      <c r="S42" s="15"/>
      <c r="T42" s="15"/>
      <c r="U42" s="15"/>
      <c r="V42" s="15"/>
      <c r="W42" s="17">
        <v>1</v>
      </c>
      <c r="X42" s="15"/>
      <c r="Y42" s="15"/>
      <c r="Z42" s="18">
        <v>507365</v>
      </c>
      <c r="AA42" s="15"/>
      <c r="AB42" s="15"/>
      <c r="AC42" s="15"/>
      <c r="AD42" s="15"/>
      <c r="AE42" s="15"/>
      <c r="AF42" s="15"/>
      <c r="AG42" s="17">
        <v>0</v>
      </c>
      <c r="AH42" s="15"/>
      <c r="AI42" s="15"/>
      <c r="AJ42" s="24">
        <v>18</v>
      </c>
      <c r="AK42" s="15"/>
      <c r="AL42" s="15"/>
      <c r="AM42" s="15"/>
      <c r="AN42" s="15"/>
      <c r="AO42" s="15"/>
      <c r="AP42" s="15"/>
      <c r="AW42" s="18">
        <f t="shared" si="1"/>
        <v>598690.69999999995</v>
      </c>
      <c r="AX42" s="15"/>
      <c r="AY42" s="15"/>
      <c r="AZ42" s="15"/>
      <c r="BA42" s="15"/>
      <c r="BB42" s="15"/>
      <c r="BC42" s="15"/>
      <c r="BD42" s="15"/>
      <c r="BE42" s="15"/>
      <c r="BH42" s="7">
        <f t="shared" si="0"/>
        <v>897991.15</v>
      </c>
      <c r="BI42" s="11">
        <f>ROUND(+$BH$42*(1-BI$28),2)</f>
        <v>763292.48</v>
      </c>
      <c r="BJ42" s="12">
        <f>ROUND(+$BH$42*(1-BJ$28),2)</f>
        <v>673493.36</v>
      </c>
      <c r="BK42" s="13">
        <f>ROUND(+$BH$42*(1-BK$28),2)</f>
        <v>583694.25</v>
      </c>
    </row>
    <row r="43" spans="2:63" x14ac:dyDescent="0.25">
      <c r="B43" s="19">
        <v>1</v>
      </c>
      <c r="C43" s="15"/>
      <c r="D43" s="15"/>
      <c r="E43" s="15"/>
      <c r="F43" s="2" t="s">
        <v>45</v>
      </c>
      <c r="G43" s="19" t="s">
        <v>59</v>
      </c>
      <c r="H43" s="15"/>
      <c r="I43" s="15"/>
      <c r="J43" s="15"/>
      <c r="K43" s="15"/>
      <c r="L43" s="15"/>
      <c r="M43" s="15"/>
      <c r="N43" s="19" t="s">
        <v>60</v>
      </c>
      <c r="O43" s="15"/>
      <c r="P43" s="15"/>
      <c r="Q43" s="15"/>
      <c r="R43" s="15"/>
      <c r="S43" s="15"/>
      <c r="T43" s="15"/>
      <c r="U43" s="15"/>
      <c r="V43" s="15"/>
      <c r="W43" s="17">
        <v>1</v>
      </c>
      <c r="X43" s="15"/>
      <c r="Y43" s="15"/>
      <c r="Z43" s="18">
        <v>241043</v>
      </c>
      <c r="AA43" s="15"/>
      <c r="AB43" s="15"/>
      <c r="AC43" s="15"/>
      <c r="AD43" s="15"/>
      <c r="AE43" s="15"/>
      <c r="AF43" s="15"/>
      <c r="AG43" s="17">
        <v>0</v>
      </c>
      <c r="AH43" s="15"/>
      <c r="AI43" s="15"/>
      <c r="AJ43" s="24">
        <v>18</v>
      </c>
      <c r="AK43" s="15"/>
      <c r="AL43" s="15"/>
      <c r="AM43" s="15"/>
      <c r="AN43" s="15"/>
      <c r="AO43" s="15"/>
      <c r="AP43" s="15"/>
      <c r="AW43" s="18">
        <f t="shared" si="1"/>
        <v>284430.74</v>
      </c>
      <c r="AX43" s="15"/>
      <c r="AY43" s="15"/>
      <c r="AZ43" s="15"/>
      <c r="BA43" s="15"/>
      <c r="BB43" s="15"/>
      <c r="BC43" s="15"/>
      <c r="BD43" s="15"/>
      <c r="BE43" s="15"/>
      <c r="BH43" s="7">
        <f t="shared" si="0"/>
        <v>426624.78</v>
      </c>
      <c r="BI43" s="11">
        <f>ROUND(+$BH$43*(1-BI$28),2)</f>
        <v>362631.06</v>
      </c>
      <c r="BJ43" s="12">
        <f>ROUND(+$BH$43*(1-BJ$28),2)</f>
        <v>319968.59000000003</v>
      </c>
      <c r="BK43" s="13">
        <f>ROUND(+$BH$43*(1-BK$28),2)</f>
        <v>277306.11</v>
      </c>
    </row>
    <row r="44" spans="2:63" x14ac:dyDescent="0.25">
      <c r="B44" s="19">
        <v>1</v>
      </c>
      <c r="C44" s="15"/>
      <c r="D44" s="15"/>
      <c r="E44" s="15"/>
      <c r="F44" s="2" t="s">
        <v>36</v>
      </c>
      <c r="G44" s="19" t="s">
        <v>61</v>
      </c>
      <c r="H44" s="15"/>
      <c r="I44" s="15"/>
      <c r="J44" s="15"/>
      <c r="K44" s="15"/>
      <c r="L44" s="15"/>
      <c r="M44" s="15"/>
      <c r="N44" s="19" t="s">
        <v>62</v>
      </c>
      <c r="O44" s="15"/>
      <c r="P44" s="15"/>
      <c r="Q44" s="15"/>
      <c r="R44" s="15"/>
      <c r="S44" s="15"/>
      <c r="T44" s="15"/>
      <c r="U44" s="15"/>
      <c r="V44" s="15"/>
      <c r="W44" s="17">
        <v>1</v>
      </c>
      <c r="X44" s="15"/>
      <c r="Y44" s="15"/>
      <c r="Z44" s="18">
        <v>59515</v>
      </c>
      <c r="AA44" s="15"/>
      <c r="AB44" s="15"/>
      <c r="AC44" s="15"/>
      <c r="AD44" s="15"/>
      <c r="AE44" s="15"/>
      <c r="AF44" s="15"/>
      <c r="AG44" s="17">
        <v>0</v>
      </c>
      <c r="AH44" s="15"/>
      <c r="AI44" s="15"/>
      <c r="AJ44" s="24">
        <v>18</v>
      </c>
      <c r="AK44" s="15"/>
      <c r="AL44" s="15"/>
      <c r="AM44" s="15"/>
      <c r="AN44" s="15"/>
      <c r="AO44" s="15"/>
      <c r="AP44" s="15"/>
      <c r="AW44" s="18">
        <f t="shared" si="1"/>
        <v>70227.7</v>
      </c>
      <c r="AX44" s="15"/>
      <c r="AY44" s="15"/>
      <c r="AZ44" s="15"/>
      <c r="BA44" s="15"/>
      <c r="BB44" s="15"/>
      <c r="BC44" s="15"/>
      <c r="BD44" s="15"/>
      <c r="BE44" s="15"/>
      <c r="BH44" s="7">
        <f t="shared" si="0"/>
        <v>105336.28</v>
      </c>
      <c r="BI44" s="11">
        <f>ROUND(+$BH$44*(1-BI$28),2)</f>
        <v>89535.84</v>
      </c>
      <c r="BJ44" s="12">
        <f>ROUND(+$BH$44*(1-BJ$28),2)</f>
        <v>79002.210000000006</v>
      </c>
      <c r="BK44" s="13">
        <f>ROUND(+$BH$44*(1-BK$28),2)</f>
        <v>68468.58</v>
      </c>
    </row>
    <row r="45" spans="2:63" x14ac:dyDescent="0.25">
      <c r="B45" s="19">
        <v>1</v>
      </c>
      <c r="C45" s="15"/>
      <c r="D45" s="15"/>
      <c r="E45" s="15"/>
      <c r="F45" s="2" t="s">
        <v>36</v>
      </c>
      <c r="G45" s="19" t="s">
        <v>63</v>
      </c>
      <c r="H45" s="15"/>
      <c r="I45" s="15"/>
      <c r="J45" s="15"/>
      <c r="K45" s="15"/>
      <c r="L45" s="15"/>
      <c r="M45" s="15"/>
      <c r="N45" s="19" t="s">
        <v>60</v>
      </c>
      <c r="O45" s="15"/>
      <c r="P45" s="15"/>
      <c r="Q45" s="15"/>
      <c r="R45" s="15"/>
      <c r="S45" s="15"/>
      <c r="T45" s="15"/>
      <c r="U45" s="15"/>
      <c r="V45" s="15"/>
      <c r="W45" s="17">
        <v>1</v>
      </c>
      <c r="X45" s="15"/>
      <c r="Y45" s="15"/>
      <c r="Z45" s="18">
        <v>257760</v>
      </c>
      <c r="AA45" s="15"/>
      <c r="AB45" s="15"/>
      <c r="AC45" s="15"/>
      <c r="AD45" s="15"/>
      <c r="AE45" s="15"/>
      <c r="AF45" s="15"/>
      <c r="AG45" s="17">
        <v>0</v>
      </c>
      <c r="AH45" s="15"/>
      <c r="AI45" s="15"/>
      <c r="AJ45" s="24">
        <v>18</v>
      </c>
      <c r="AK45" s="15"/>
      <c r="AL45" s="15"/>
      <c r="AM45" s="15"/>
      <c r="AN45" s="15"/>
      <c r="AO45" s="15"/>
      <c r="AP45" s="15"/>
      <c r="AW45" s="18">
        <f t="shared" si="1"/>
        <v>304156.79999999999</v>
      </c>
      <c r="AX45" s="15"/>
      <c r="AY45" s="15"/>
      <c r="AZ45" s="15"/>
      <c r="BA45" s="15"/>
      <c r="BB45" s="15"/>
      <c r="BC45" s="15"/>
      <c r="BD45" s="15"/>
      <c r="BE45" s="15"/>
      <c r="BH45" s="7">
        <f t="shared" si="0"/>
        <v>456212.39</v>
      </c>
      <c r="BI45" s="11">
        <f>ROUND(+$BH$45*(1-BI$28),2)</f>
        <v>387780.53</v>
      </c>
      <c r="BJ45" s="12">
        <f>ROUND(+$BH$45*(1-BJ$28),2)</f>
        <v>342159.29</v>
      </c>
      <c r="BK45" s="13">
        <f>ROUND(+$BH$45*(1-BK$28),2)</f>
        <v>296538.05</v>
      </c>
    </row>
    <row r="46" spans="2:63" x14ac:dyDescent="0.25">
      <c r="B46" s="19">
        <v>1</v>
      </c>
      <c r="C46" s="15"/>
      <c r="D46" s="15"/>
      <c r="E46" s="15"/>
      <c r="F46" s="2" t="s">
        <v>36</v>
      </c>
      <c r="G46" s="19" t="s">
        <v>64</v>
      </c>
      <c r="H46" s="15"/>
      <c r="I46" s="15"/>
      <c r="J46" s="15"/>
      <c r="K46" s="15"/>
      <c r="L46" s="15"/>
      <c r="M46" s="15"/>
      <c r="N46" s="19" t="s">
        <v>65</v>
      </c>
      <c r="O46" s="15"/>
      <c r="P46" s="15"/>
      <c r="Q46" s="15"/>
      <c r="R46" s="15"/>
      <c r="S46" s="15"/>
      <c r="T46" s="15"/>
      <c r="U46" s="15"/>
      <c r="V46" s="15"/>
      <c r="W46" s="17">
        <v>1</v>
      </c>
      <c r="X46" s="15"/>
      <c r="Y46" s="15"/>
      <c r="Z46" s="18">
        <v>213250</v>
      </c>
      <c r="AA46" s="15"/>
      <c r="AB46" s="15"/>
      <c r="AC46" s="15"/>
      <c r="AD46" s="15"/>
      <c r="AE46" s="15"/>
      <c r="AF46" s="15"/>
      <c r="AG46" s="17">
        <v>0</v>
      </c>
      <c r="AH46" s="15"/>
      <c r="AI46" s="15"/>
      <c r="AJ46" s="24">
        <v>18</v>
      </c>
      <c r="AK46" s="15"/>
      <c r="AL46" s="15"/>
      <c r="AM46" s="15"/>
      <c r="AN46" s="15"/>
      <c r="AO46" s="15"/>
      <c r="AP46" s="15"/>
      <c r="AW46" s="18">
        <f t="shared" si="1"/>
        <v>251635</v>
      </c>
      <c r="AX46" s="15"/>
      <c r="AY46" s="15"/>
      <c r="AZ46" s="15"/>
      <c r="BA46" s="15"/>
      <c r="BB46" s="15"/>
      <c r="BC46" s="15"/>
      <c r="BD46" s="15"/>
      <c r="BE46" s="15"/>
      <c r="BH46" s="7">
        <f t="shared" si="0"/>
        <v>377433.63</v>
      </c>
      <c r="BI46" s="11">
        <f>ROUND(+$BH$46*(1-BI$28),2)</f>
        <v>320818.59000000003</v>
      </c>
      <c r="BJ46" s="12">
        <f>ROUND(+$BH$46*(1-BJ$28),2)</f>
        <v>283075.21999999997</v>
      </c>
      <c r="BK46" s="13">
        <f>ROUND(+$BH$46*(1-BK$28),2)</f>
        <v>245331.86</v>
      </c>
    </row>
    <row r="47" spans="2:63" x14ac:dyDescent="0.25">
      <c r="B47" s="19">
        <v>1</v>
      </c>
      <c r="C47" s="15"/>
      <c r="D47" s="15"/>
      <c r="E47" s="15"/>
      <c r="F47" s="2" t="s">
        <v>36</v>
      </c>
      <c r="G47" s="19" t="s">
        <v>66</v>
      </c>
      <c r="H47" s="15"/>
      <c r="I47" s="15"/>
      <c r="J47" s="15"/>
      <c r="K47" s="15"/>
      <c r="L47" s="15"/>
      <c r="M47" s="15"/>
      <c r="N47" s="19" t="s">
        <v>67</v>
      </c>
      <c r="O47" s="15"/>
      <c r="P47" s="15"/>
      <c r="Q47" s="15"/>
      <c r="R47" s="15"/>
      <c r="S47" s="15"/>
      <c r="T47" s="15"/>
      <c r="U47" s="15"/>
      <c r="V47" s="15"/>
      <c r="W47" s="17">
        <v>1</v>
      </c>
      <c r="X47" s="15"/>
      <c r="Y47" s="15"/>
      <c r="Z47" s="18">
        <v>145491</v>
      </c>
      <c r="AA47" s="15"/>
      <c r="AB47" s="15"/>
      <c r="AC47" s="15"/>
      <c r="AD47" s="15"/>
      <c r="AE47" s="15"/>
      <c r="AF47" s="15"/>
      <c r="AG47" s="17">
        <v>0</v>
      </c>
      <c r="AH47" s="15"/>
      <c r="AI47" s="15"/>
      <c r="AJ47" s="24">
        <v>18</v>
      </c>
      <c r="AK47" s="15"/>
      <c r="AL47" s="15"/>
      <c r="AM47" s="15"/>
      <c r="AN47" s="15"/>
      <c r="AO47" s="15"/>
      <c r="AP47" s="15"/>
      <c r="AW47" s="18">
        <f t="shared" si="1"/>
        <v>171679.38</v>
      </c>
      <c r="AX47" s="15"/>
      <c r="AY47" s="15"/>
      <c r="AZ47" s="15"/>
      <c r="BA47" s="15"/>
      <c r="BB47" s="15"/>
      <c r="BC47" s="15"/>
      <c r="BD47" s="15"/>
      <c r="BE47" s="15"/>
      <c r="BH47" s="7">
        <f t="shared" si="0"/>
        <v>257506.19</v>
      </c>
      <c r="BI47" s="11">
        <f>ROUND(+$BH$47*(1-BI$28),2)</f>
        <v>218880.26</v>
      </c>
      <c r="BJ47" s="12">
        <f>ROUND(+$BH$47*(1-BJ$28),2)</f>
        <v>193129.64</v>
      </c>
      <c r="BK47" s="13">
        <f>ROUND(+$BH$47*(1-BK$28),2)</f>
        <v>167379.01999999999</v>
      </c>
    </row>
    <row r="48" spans="2:63" x14ac:dyDescent="0.25">
      <c r="B48" s="19">
        <v>1</v>
      </c>
      <c r="C48" s="15"/>
      <c r="D48" s="15"/>
      <c r="E48" s="15"/>
      <c r="F48" s="2" t="s">
        <v>36</v>
      </c>
      <c r="G48" s="19" t="s">
        <v>68</v>
      </c>
      <c r="H48" s="15"/>
      <c r="I48" s="15"/>
      <c r="J48" s="15"/>
      <c r="K48" s="15"/>
      <c r="L48" s="15"/>
      <c r="M48" s="15"/>
      <c r="N48" s="19" t="s">
        <v>69</v>
      </c>
      <c r="O48" s="15"/>
      <c r="P48" s="15"/>
      <c r="Q48" s="15"/>
      <c r="R48" s="15"/>
      <c r="S48" s="15"/>
      <c r="T48" s="15"/>
      <c r="U48" s="15"/>
      <c r="V48" s="15"/>
      <c r="W48" s="17">
        <v>2</v>
      </c>
      <c r="X48" s="15"/>
      <c r="Y48" s="15"/>
      <c r="Z48" s="18">
        <v>84365</v>
      </c>
      <c r="AA48" s="15"/>
      <c r="AB48" s="15"/>
      <c r="AC48" s="15"/>
      <c r="AD48" s="15"/>
      <c r="AE48" s="15"/>
      <c r="AF48" s="15"/>
      <c r="AG48" s="17">
        <v>0</v>
      </c>
      <c r="AH48" s="15"/>
      <c r="AI48" s="15"/>
      <c r="AJ48" s="24">
        <v>18</v>
      </c>
      <c r="AK48" s="15"/>
      <c r="AL48" s="15"/>
      <c r="AM48" s="15"/>
      <c r="AN48" s="15"/>
      <c r="AO48" s="15"/>
      <c r="AP48" s="15"/>
      <c r="AW48" s="18">
        <f t="shared" si="1"/>
        <v>99550.7</v>
      </c>
      <c r="AX48" s="15"/>
      <c r="AY48" s="15"/>
      <c r="AZ48" s="15"/>
      <c r="BA48" s="15"/>
      <c r="BB48" s="15"/>
      <c r="BC48" s="15"/>
      <c r="BD48" s="15"/>
      <c r="BE48" s="15"/>
      <c r="BH48" s="7">
        <f t="shared" si="0"/>
        <v>149318.57999999999</v>
      </c>
      <c r="BI48" s="11">
        <f>ROUND(+$BH$48*(1-BI$28),2)</f>
        <v>126920.79</v>
      </c>
      <c r="BJ48" s="12">
        <f>ROUND(+$BH$48*(1-BJ$28),2)</f>
        <v>111988.94</v>
      </c>
      <c r="BK48" s="13">
        <f>ROUND(+$BH$48*(1-BK$28),2)</f>
        <v>97057.08</v>
      </c>
    </row>
    <row r="49" spans="2:63" x14ac:dyDescent="0.25">
      <c r="B49" s="19">
        <v>1</v>
      </c>
      <c r="C49" s="15"/>
      <c r="D49" s="15"/>
      <c r="E49" s="15"/>
      <c r="F49" s="2" t="s">
        <v>36</v>
      </c>
      <c r="G49" s="19" t="s">
        <v>70</v>
      </c>
      <c r="H49" s="15"/>
      <c r="I49" s="15"/>
      <c r="J49" s="15"/>
      <c r="K49" s="15"/>
      <c r="L49" s="15"/>
      <c r="M49" s="15"/>
      <c r="N49" s="19" t="s">
        <v>71</v>
      </c>
      <c r="O49" s="15"/>
      <c r="P49" s="15"/>
      <c r="Q49" s="15"/>
      <c r="R49" s="15"/>
      <c r="S49" s="15"/>
      <c r="T49" s="15"/>
      <c r="U49" s="15"/>
      <c r="V49" s="15"/>
      <c r="W49" s="17">
        <v>1</v>
      </c>
      <c r="X49" s="15"/>
      <c r="Y49" s="15"/>
      <c r="Z49" s="18">
        <v>928365</v>
      </c>
      <c r="AA49" s="15"/>
      <c r="AB49" s="15"/>
      <c r="AC49" s="15"/>
      <c r="AD49" s="15"/>
      <c r="AE49" s="15"/>
      <c r="AF49" s="15"/>
      <c r="AG49" s="17">
        <v>0</v>
      </c>
      <c r="AH49" s="15"/>
      <c r="AI49" s="15"/>
      <c r="AJ49" s="24">
        <v>18</v>
      </c>
      <c r="AK49" s="15"/>
      <c r="AL49" s="15"/>
      <c r="AM49" s="15"/>
      <c r="AN49" s="15"/>
      <c r="AO49" s="15"/>
      <c r="AP49" s="15"/>
      <c r="AW49" s="18">
        <f t="shared" si="1"/>
        <v>1095470.7</v>
      </c>
      <c r="AX49" s="15"/>
      <c r="AY49" s="15"/>
      <c r="AZ49" s="15"/>
      <c r="BA49" s="15"/>
      <c r="BB49" s="15"/>
      <c r="BC49" s="15"/>
      <c r="BD49" s="15"/>
      <c r="BE49" s="15"/>
      <c r="BH49" s="7">
        <f t="shared" si="0"/>
        <v>1643123.89</v>
      </c>
      <c r="BI49" s="11">
        <f>ROUND(+$BH$49*(1-BI$28),2)</f>
        <v>1396655.31</v>
      </c>
      <c r="BJ49" s="12">
        <f>ROUND(+$BH$49*(1-BJ$28),2)</f>
        <v>1232342.92</v>
      </c>
      <c r="BK49" s="13">
        <f>ROUND(+$BH$49*(1-BK$28),2)</f>
        <v>1068030.53</v>
      </c>
    </row>
    <row r="50" spans="2:63" x14ac:dyDescent="0.25">
      <c r="B50" s="19">
        <v>1</v>
      </c>
      <c r="C50" s="15"/>
      <c r="D50" s="15"/>
      <c r="E50" s="15"/>
      <c r="F50" s="2" t="s">
        <v>36</v>
      </c>
      <c r="G50" s="19" t="s">
        <v>72</v>
      </c>
      <c r="H50" s="15"/>
      <c r="I50" s="15"/>
      <c r="J50" s="15"/>
      <c r="K50" s="15"/>
      <c r="L50" s="15"/>
      <c r="M50" s="15"/>
      <c r="N50" s="19" t="s">
        <v>73</v>
      </c>
      <c r="O50" s="15"/>
      <c r="P50" s="15"/>
      <c r="Q50" s="15"/>
      <c r="R50" s="15"/>
      <c r="S50" s="15"/>
      <c r="T50" s="15"/>
      <c r="U50" s="15"/>
      <c r="V50" s="15"/>
      <c r="W50" s="17">
        <v>1</v>
      </c>
      <c r="X50" s="15"/>
      <c r="Y50" s="15"/>
      <c r="Z50" s="18">
        <v>2059232</v>
      </c>
      <c r="AA50" s="15"/>
      <c r="AB50" s="15"/>
      <c r="AC50" s="15"/>
      <c r="AD50" s="15"/>
      <c r="AE50" s="15"/>
      <c r="AF50" s="15"/>
      <c r="AG50" s="17">
        <v>0</v>
      </c>
      <c r="AH50" s="15"/>
      <c r="AI50" s="15"/>
      <c r="AJ50" s="24">
        <v>18</v>
      </c>
      <c r="AK50" s="15"/>
      <c r="AL50" s="15"/>
      <c r="AM50" s="15"/>
      <c r="AN50" s="15"/>
      <c r="AO50" s="15"/>
      <c r="AP50" s="15"/>
      <c r="AW50" s="18">
        <f t="shared" si="1"/>
        <v>2429893.7599999998</v>
      </c>
      <c r="AX50" s="15"/>
      <c r="AY50" s="15"/>
      <c r="AZ50" s="15"/>
      <c r="BA50" s="15"/>
      <c r="BB50" s="15"/>
      <c r="BC50" s="15"/>
      <c r="BD50" s="15"/>
      <c r="BE50" s="15"/>
      <c r="BH50" s="7">
        <f t="shared" si="0"/>
        <v>3644658.41</v>
      </c>
      <c r="BI50" s="11">
        <f>ROUND(+$BH$50*(1-BI$28),2)</f>
        <v>3097959.65</v>
      </c>
      <c r="BJ50" s="12">
        <f>ROUND(+$BH$50*(1-BJ$28),2)</f>
        <v>2733493.81</v>
      </c>
      <c r="BK50" s="13">
        <f>ROUND(+$BH$50*(1-BK$28),2)</f>
        <v>2369027.9700000002</v>
      </c>
    </row>
    <row r="51" spans="2:63" x14ac:dyDescent="0.25">
      <c r="B51" s="19">
        <v>1</v>
      </c>
      <c r="C51" s="15"/>
      <c r="D51" s="15"/>
      <c r="E51" s="15"/>
      <c r="F51" s="2" t="s">
        <v>36</v>
      </c>
      <c r="G51" s="19" t="s">
        <v>74</v>
      </c>
      <c r="H51" s="15"/>
      <c r="I51" s="15"/>
      <c r="J51" s="15"/>
      <c r="K51" s="15"/>
      <c r="L51" s="15"/>
      <c r="M51" s="15"/>
      <c r="N51" s="19" t="s">
        <v>75</v>
      </c>
      <c r="O51" s="15"/>
      <c r="P51" s="15"/>
      <c r="Q51" s="15"/>
      <c r="R51" s="15"/>
      <c r="S51" s="15"/>
      <c r="T51" s="15"/>
      <c r="U51" s="15"/>
      <c r="V51" s="15"/>
      <c r="W51" s="17">
        <v>1</v>
      </c>
      <c r="X51" s="15"/>
      <c r="Y51" s="15"/>
      <c r="Z51" s="18">
        <v>13719</v>
      </c>
      <c r="AA51" s="15"/>
      <c r="AB51" s="15"/>
      <c r="AC51" s="15"/>
      <c r="AD51" s="15"/>
      <c r="AE51" s="15"/>
      <c r="AF51" s="15"/>
      <c r="AG51" s="17">
        <v>0</v>
      </c>
      <c r="AH51" s="15"/>
      <c r="AI51" s="15"/>
      <c r="AJ51" s="24">
        <v>18</v>
      </c>
      <c r="AK51" s="15"/>
      <c r="AL51" s="15"/>
      <c r="AM51" s="15"/>
      <c r="AN51" s="15"/>
      <c r="AO51" s="15"/>
      <c r="AP51" s="15"/>
      <c r="AW51" s="18">
        <f t="shared" si="1"/>
        <v>16188.42</v>
      </c>
      <c r="AX51" s="15"/>
      <c r="AY51" s="15"/>
      <c r="AZ51" s="15"/>
      <c r="BA51" s="15"/>
      <c r="BB51" s="15"/>
      <c r="BC51" s="15"/>
      <c r="BD51" s="15"/>
      <c r="BE51" s="15"/>
      <c r="BH51" s="7">
        <f t="shared" si="0"/>
        <v>24281.42</v>
      </c>
      <c r="BI51" s="11">
        <f>ROUND(+$BH$51*(1-BI$28),2)</f>
        <v>20639.21</v>
      </c>
      <c r="BJ51" s="12">
        <f>ROUND(+$BH$51*(1-BJ$28),2)</f>
        <v>18211.07</v>
      </c>
      <c r="BK51" s="13">
        <f>ROUND(+$BH$51*(1-BK$28),2)</f>
        <v>15782.92</v>
      </c>
    </row>
    <row r="52" spans="2:63" x14ac:dyDescent="0.25">
      <c r="B52" s="19">
        <v>1</v>
      </c>
      <c r="C52" s="15"/>
      <c r="D52" s="15"/>
      <c r="E52" s="15"/>
      <c r="F52" s="2" t="s">
        <v>36</v>
      </c>
      <c r="G52" s="19" t="s">
        <v>76</v>
      </c>
      <c r="H52" s="15"/>
      <c r="I52" s="15"/>
      <c r="J52" s="15"/>
      <c r="K52" s="15"/>
      <c r="L52" s="15"/>
      <c r="M52" s="15"/>
      <c r="N52" s="19" t="s">
        <v>77</v>
      </c>
      <c r="O52" s="15"/>
      <c r="P52" s="15"/>
      <c r="Q52" s="15"/>
      <c r="R52" s="15"/>
      <c r="S52" s="15"/>
      <c r="T52" s="15"/>
      <c r="U52" s="15"/>
      <c r="V52" s="15"/>
      <c r="W52" s="17">
        <v>1</v>
      </c>
      <c r="X52" s="15"/>
      <c r="Y52" s="15"/>
      <c r="Z52" s="18">
        <v>88524</v>
      </c>
      <c r="AA52" s="15"/>
      <c r="AB52" s="15"/>
      <c r="AC52" s="15"/>
      <c r="AD52" s="15"/>
      <c r="AE52" s="15"/>
      <c r="AF52" s="15"/>
      <c r="AG52" s="17">
        <v>0</v>
      </c>
      <c r="AH52" s="15"/>
      <c r="AI52" s="15"/>
      <c r="AJ52" s="24">
        <v>18</v>
      </c>
      <c r="AK52" s="15"/>
      <c r="AL52" s="15"/>
      <c r="AM52" s="15"/>
      <c r="AN52" s="15"/>
      <c r="AO52" s="15"/>
      <c r="AP52" s="15"/>
      <c r="AW52" s="18">
        <f t="shared" si="1"/>
        <v>104458.32</v>
      </c>
      <c r="AX52" s="15"/>
      <c r="AY52" s="15"/>
      <c r="AZ52" s="15"/>
      <c r="BA52" s="15"/>
      <c r="BB52" s="15"/>
      <c r="BC52" s="15"/>
      <c r="BD52" s="15"/>
      <c r="BE52" s="15"/>
      <c r="BH52" s="7">
        <f t="shared" si="0"/>
        <v>156679.65</v>
      </c>
      <c r="BI52" s="11">
        <f>ROUND(+$BH$52*(1-BI$28),2)</f>
        <v>133177.70000000001</v>
      </c>
      <c r="BJ52" s="12">
        <f>ROUND(+$BH$52*(1-BJ$28),2)</f>
        <v>117509.74</v>
      </c>
      <c r="BK52" s="13">
        <f>ROUND(+$BH$52*(1-BK$28),2)</f>
        <v>101841.77</v>
      </c>
    </row>
    <row r="53" spans="2:63" x14ac:dyDescent="0.25">
      <c r="B53" s="19">
        <v>1</v>
      </c>
      <c r="C53" s="15"/>
      <c r="D53" s="15"/>
      <c r="E53" s="15"/>
      <c r="F53" s="2" t="s">
        <v>36</v>
      </c>
      <c r="G53" s="19" t="s">
        <v>78</v>
      </c>
      <c r="H53" s="15"/>
      <c r="I53" s="15"/>
      <c r="J53" s="15"/>
      <c r="K53" s="15"/>
      <c r="L53" s="15"/>
      <c r="M53" s="15"/>
      <c r="N53" s="19" t="s">
        <v>79</v>
      </c>
      <c r="O53" s="15"/>
      <c r="P53" s="15"/>
      <c r="Q53" s="15"/>
      <c r="R53" s="15"/>
      <c r="S53" s="15"/>
      <c r="T53" s="15"/>
      <c r="U53" s="15"/>
      <c r="V53" s="15"/>
      <c r="W53" s="17">
        <v>1</v>
      </c>
      <c r="X53" s="15"/>
      <c r="Y53" s="15"/>
      <c r="Z53" s="18">
        <v>608497</v>
      </c>
      <c r="AA53" s="15"/>
      <c r="AB53" s="15"/>
      <c r="AC53" s="15"/>
      <c r="AD53" s="15"/>
      <c r="AE53" s="15"/>
      <c r="AF53" s="15"/>
      <c r="AG53" s="17">
        <v>0</v>
      </c>
      <c r="AH53" s="15"/>
      <c r="AI53" s="15"/>
      <c r="AJ53" s="24">
        <v>18</v>
      </c>
      <c r="AK53" s="15"/>
      <c r="AL53" s="15"/>
      <c r="AM53" s="15"/>
      <c r="AN53" s="15"/>
      <c r="AO53" s="15"/>
      <c r="AP53" s="15"/>
      <c r="AW53" s="18">
        <f t="shared" si="1"/>
        <v>718026.46</v>
      </c>
      <c r="AX53" s="15"/>
      <c r="AY53" s="15"/>
      <c r="AZ53" s="15"/>
      <c r="BA53" s="15"/>
      <c r="BB53" s="15"/>
      <c r="BC53" s="15"/>
      <c r="BD53" s="15"/>
      <c r="BE53" s="15"/>
      <c r="BH53" s="7">
        <f t="shared" si="0"/>
        <v>1076985.8400000001</v>
      </c>
      <c r="BI53" s="11">
        <f>ROUND(+$BH$53*(1-BI$28),2)</f>
        <v>915437.96</v>
      </c>
      <c r="BJ53" s="12">
        <f>ROUND(+$BH$53*(1-BJ$28),2)</f>
        <v>807739.38</v>
      </c>
      <c r="BK53" s="13">
        <f>ROUND(+$BH$53*(1-BK$28),2)</f>
        <v>700040.8</v>
      </c>
    </row>
    <row r="54" spans="2:63" x14ac:dyDescent="0.25">
      <c r="B54" s="19">
        <v>1</v>
      </c>
      <c r="C54" s="15"/>
      <c r="D54" s="15"/>
      <c r="E54" s="15"/>
      <c r="F54" s="2" t="s">
        <v>36</v>
      </c>
      <c r="G54" s="19" t="s">
        <v>80</v>
      </c>
      <c r="H54" s="15"/>
      <c r="I54" s="15"/>
      <c r="J54" s="15"/>
      <c r="K54" s="15"/>
      <c r="L54" s="15"/>
      <c r="M54" s="15"/>
      <c r="N54" s="19" t="s">
        <v>81</v>
      </c>
      <c r="O54" s="15"/>
      <c r="P54" s="15"/>
      <c r="Q54" s="15"/>
      <c r="R54" s="15"/>
      <c r="S54" s="15"/>
      <c r="T54" s="15"/>
      <c r="U54" s="15"/>
      <c r="V54" s="15"/>
      <c r="W54" s="17">
        <v>2</v>
      </c>
      <c r="X54" s="15"/>
      <c r="Y54" s="15"/>
      <c r="Z54" s="18">
        <v>54639</v>
      </c>
      <c r="AA54" s="15"/>
      <c r="AB54" s="15"/>
      <c r="AC54" s="15"/>
      <c r="AD54" s="15"/>
      <c r="AE54" s="15"/>
      <c r="AF54" s="15"/>
      <c r="AG54" s="17">
        <v>0</v>
      </c>
      <c r="AH54" s="15"/>
      <c r="AI54" s="15"/>
      <c r="AJ54" s="24">
        <v>18</v>
      </c>
      <c r="AK54" s="15"/>
      <c r="AL54" s="15"/>
      <c r="AM54" s="15"/>
      <c r="AN54" s="15"/>
      <c r="AO54" s="15"/>
      <c r="AP54" s="15"/>
      <c r="AW54" s="18">
        <f t="shared" si="1"/>
        <v>64474.020000000004</v>
      </c>
      <c r="AX54" s="15"/>
      <c r="AY54" s="15"/>
      <c r="AZ54" s="15"/>
      <c r="BA54" s="15"/>
      <c r="BB54" s="15"/>
      <c r="BC54" s="15"/>
      <c r="BD54" s="15"/>
      <c r="BE54" s="15"/>
      <c r="BH54" s="7">
        <f t="shared" si="0"/>
        <v>96706.19</v>
      </c>
      <c r="BI54" s="11">
        <f>ROUND(+$BH$54*(1-BI$28),2)</f>
        <v>82200.259999999995</v>
      </c>
      <c r="BJ54" s="12">
        <f>ROUND(+$BH$54*(1-BJ$28),2)</f>
        <v>72529.64</v>
      </c>
      <c r="BK54" s="13">
        <f>ROUND(+$BH$54*(1-BK$28),2)</f>
        <v>62859.02</v>
      </c>
    </row>
    <row r="55" spans="2:63" x14ac:dyDescent="0.25">
      <c r="B55" s="19">
        <v>1</v>
      </c>
      <c r="C55" s="15"/>
      <c r="D55" s="15"/>
      <c r="E55" s="15"/>
      <c r="F55" s="2" t="s">
        <v>36</v>
      </c>
      <c r="G55" s="19" t="s">
        <v>82</v>
      </c>
      <c r="H55" s="15"/>
      <c r="I55" s="15"/>
      <c r="J55" s="15"/>
      <c r="K55" s="15"/>
      <c r="L55" s="15"/>
      <c r="M55" s="15"/>
      <c r="N55" s="19" t="s">
        <v>81</v>
      </c>
      <c r="O55" s="15"/>
      <c r="P55" s="15"/>
      <c r="Q55" s="15"/>
      <c r="R55" s="15"/>
      <c r="S55" s="15"/>
      <c r="T55" s="15"/>
      <c r="U55" s="15"/>
      <c r="V55" s="15"/>
      <c r="W55" s="17">
        <v>1</v>
      </c>
      <c r="X55" s="15"/>
      <c r="Y55" s="15"/>
      <c r="Z55" s="18">
        <v>32703</v>
      </c>
      <c r="AA55" s="15"/>
      <c r="AB55" s="15"/>
      <c r="AC55" s="15"/>
      <c r="AD55" s="15"/>
      <c r="AE55" s="15"/>
      <c r="AF55" s="15"/>
      <c r="AG55" s="17">
        <v>0</v>
      </c>
      <c r="AH55" s="15"/>
      <c r="AI55" s="15"/>
      <c r="AJ55" s="24">
        <v>18</v>
      </c>
      <c r="AK55" s="15"/>
      <c r="AL55" s="15"/>
      <c r="AM55" s="15"/>
      <c r="AN55" s="15"/>
      <c r="AO55" s="15"/>
      <c r="AP55" s="15"/>
      <c r="AW55" s="18">
        <f t="shared" si="1"/>
        <v>38589.54</v>
      </c>
      <c r="AX55" s="15"/>
      <c r="AY55" s="15"/>
      <c r="AZ55" s="15"/>
      <c r="BA55" s="15"/>
      <c r="BB55" s="15"/>
      <c r="BC55" s="15"/>
      <c r="BD55" s="15"/>
      <c r="BE55" s="15"/>
      <c r="BH55" s="7">
        <f t="shared" si="0"/>
        <v>57881.42</v>
      </c>
      <c r="BI55" s="11">
        <f>ROUND(+$BH$55*(1-BI$28),2)</f>
        <v>49199.21</v>
      </c>
      <c r="BJ55" s="12">
        <f>ROUND(+$BH$55*(1-BJ$28),2)</f>
        <v>43411.07</v>
      </c>
      <c r="BK55" s="13">
        <f>ROUND(+$BH$55*(1-BK$28),2)</f>
        <v>37622.92</v>
      </c>
    </row>
    <row r="56" spans="2:63" x14ac:dyDescent="0.25">
      <c r="B56" s="19">
        <v>1</v>
      </c>
      <c r="C56" s="15"/>
      <c r="D56" s="15"/>
      <c r="E56" s="15"/>
      <c r="F56" s="2" t="s">
        <v>36</v>
      </c>
      <c r="G56" s="19" t="s">
        <v>83</v>
      </c>
      <c r="H56" s="15"/>
      <c r="I56" s="15"/>
      <c r="J56" s="15"/>
      <c r="K56" s="15"/>
      <c r="L56" s="15"/>
      <c r="M56" s="15"/>
      <c r="N56" s="19" t="s">
        <v>84</v>
      </c>
      <c r="O56" s="15"/>
      <c r="P56" s="15"/>
      <c r="Q56" s="15"/>
      <c r="R56" s="15"/>
      <c r="S56" s="15"/>
      <c r="T56" s="15"/>
      <c r="U56" s="15"/>
      <c r="V56" s="15"/>
      <c r="W56" s="17">
        <v>1</v>
      </c>
      <c r="X56" s="15"/>
      <c r="Y56" s="15"/>
      <c r="Z56" s="18">
        <v>353776</v>
      </c>
      <c r="AA56" s="15"/>
      <c r="AB56" s="15"/>
      <c r="AC56" s="15"/>
      <c r="AD56" s="15"/>
      <c r="AE56" s="15"/>
      <c r="AF56" s="15"/>
      <c r="AG56" s="17">
        <v>0</v>
      </c>
      <c r="AH56" s="15"/>
      <c r="AI56" s="15"/>
      <c r="AJ56" s="24">
        <v>18</v>
      </c>
      <c r="AK56" s="15"/>
      <c r="AL56" s="15"/>
      <c r="AM56" s="15"/>
      <c r="AN56" s="15"/>
      <c r="AO56" s="15"/>
      <c r="AP56" s="15"/>
      <c r="AW56" s="18">
        <f t="shared" si="1"/>
        <v>417455.68</v>
      </c>
      <c r="AX56" s="15"/>
      <c r="AY56" s="15"/>
      <c r="AZ56" s="15"/>
      <c r="BA56" s="15"/>
      <c r="BB56" s="15"/>
      <c r="BC56" s="15"/>
      <c r="BD56" s="15"/>
      <c r="BE56" s="15"/>
      <c r="BH56" s="7">
        <f t="shared" si="0"/>
        <v>626152.21</v>
      </c>
      <c r="BI56" s="11">
        <f>ROUND(+$BH$56*(1-BI$28),2)</f>
        <v>532229.38</v>
      </c>
      <c r="BJ56" s="12">
        <f>ROUND(+$BH$56*(1-BJ$28),2)</f>
        <v>469614.16</v>
      </c>
      <c r="BK56" s="13">
        <f>ROUND(+$BH$56*(1-BK$28),2)</f>
        <v>406998.94</v>
      </c>
    </row>
    <row r="57" spans="2:63" x14ac:dyDescent="0.25">
      <c r="B57" s="19">
        <v>1</v>
      </c>
      <c r="C57" s="15"/>
      <c r="D57" s="15"/>
      <c r="E57" s="15"/>
      <c r="F57" s="2" t="s">
        <v>36</v>
      </c>
      <c r="G57" s="19" t="s">
        <v>85</v>
      </c>
      <c r="H57" s="15"/>
      <c r="I57" s="15"/>
      <c r="J57" s="15"/>
      <c r="K57" s="15"/>
      <c r="L57" s="15"/>
      <c r="M57" s="15"/>
      <c r="N57" s="19" t="s">
        <v>86</v>
      </c>
      <c r="O57" s="15"/>
      <c r="P57" s="15"/>
      <c r="Q57" s="15"/>
      <c r="R57" s="15"/>
      <c r="S57" s="15"/>
      <c r="T57" s="15"/>
      <c r="U57" s="15"/>
      <c r="V57" s="15"/>
      <c r="W57" s="17">
        <v>1</v>
      </c>
      <c r="X57" s="15"/>
      <c r="Y57" s="15"/>
      <c r="Z57" s="18">
        <v>350759</v>
      </c>
      <c r="AA57" s="15"/>
      <c r="AB57" s="15"/>
      <c r="AC57" s="15"/>
      <c r="AD57" s="15"/>
      <c r="AE57" s="15"/>
      <c r="AF57" s="15"/>
      <c r="AG57" s="17">
        <v>0</v>
      </c>
      <c r="AH57" s="15"/>
      <c r="AI57" s="15"/>
      <c r="AJ57" s="24">
        <v>18</v>
      </c>
      <c r="AK57" s="15"/>
      <c r="AL57" s="15"/>
      <c r="AM57" s="15"/>
      <c r="AN57" s="15"/>
      <c r="AO57" s="15"/>
      <c r="AP57" s="15"/>
      <c r="AW57" s="18">
        <f t="shared" si="1"/>
        <v>413895.62</v>
      </c>
      <c r="AX57" s="15"/>
      <c r="AY57" s="15"/>
      <c r="AZ57" s="15"/>
      <c r="BA57" s="15"/>
      <c r="BB57" s="15"/>
      <c r="BC57" s="15"/>
      <c r="BD57" s="15"/>
      <c r="BE57" s="15"/>
      <c r="BH57" s="7">
        <f t="shared" si="0"/>
        <v>620812.39</v>
      </c>
      <c r="BI57" s="11">
        <f>ROUND(+$BH$57*(1-BI$28),2)</f>
        <v>527690.53</v>
      </c>
      <c r="BJ57" s="12">
        <f>ROUND(+$BH$57*(1-BJ$28),2)</f>
        <v>465609.29</v>
      </c>
      <c r="BK57" s="13">
        <f>ROUND(+$BH$57*(1-BK$28),2)</f>
        <v>403528.05</v>
      </c>
    </row>
    <row r="58" spans="2:63" x14ac:dyDescent="0.25">
      <c r="B58" s="19">
        <v>1</v>
      </c>
      <c r="C58" s="15"/>
      <c r="D58" s="15"/>
      <c r="E58" s="15"/>
      <c r="F58" s="2" t="s">
        <v>36</v>
      </c>
      <c r="G58" s="19" t="s">
        <v>87</v>
      </c>
      <c r="H58" s="15"/>
      <c r="I58" s="15"/>
      <c r="J58" s="15"/>
      <c r="K58" s="15"/>
      <c r="L58" s="15"/>
      <c r="M58" s="15"/>
      <c r="N58" s="19" t="s">
        <v>47</v>
      </c>
      <c r="O58" s="15"/>
      <c r="P58" s="15"/>
      <c r="Q58" s="15"/>
      <c r="R58" s="15"/>
      <c r="S58" s="15"/>
      <c r="T58" s="15"/>
      <c r="U58" s="15"/>
      <c r="V58" s="15"/>
      <c r="W58" s="17">
        <v>1</v>
      </c>
      <c r="X58" s="15"/>
      <c r="Y58" s="15"/>
      <c r="Z58" s="18">
        <v>190198</v>
      </c>
      <c r="AA58" s="15"/>
      <c r="AB58" s="15"/>
      <c r="AC58" s="15"/>
      <c r="AD58" s="15"/>
      <c r="AE58" s="15"/>
      <c r="AF58" s="15"/>
      <c r="AG58" s="17">
        <v>0</v>
      </c>
      <c r="AH58" s="15"/>
      <c r="AI58" s="15"/>
      <c r="AJ58" s="24">
        <v>18</v>
      </c>
      <c r="AK58" s="15"/>
      <c r="AL58" s="15"/>
      <c r="AM58" s="15"/>
      <c r="AN58" s="15"/>
      <c r="AO58" s="15"/>
      <c r="AP58" s="15"/>
      <c r="AW58" s="18">
        <f t="shared" si="1"/>
        <v>224433.64</v>
      </c>
      <c r="AX58" s="15"/>
      <c r="AY58" s="15"/>
      <c r="AZ58" s="15"/>
      <c r="BA58" s="15"/>
      <c r="BB58" s="15"/>
      <c r="BC58" s="15"/>
      <c r="BD58" s="15"/>
      <c r="BE58" s="15"/>
      <c r="BH58" s="7">
        <f t="shared" si="0"/>
        <v>336633.63</v>
      </c>
      <c r="BI58" s="11">
        <f>ROUND(+$BH$58*(1-BI$28),2)</f>
        <v>286138.59000000003</v>
      </c>
      <c r="BJ58" s="12">
        <f>ROUND(+$BH$58*(1-BJ$28),2)</f>
        <v>252475.22</v>
      </c>
      <c r="BK58" s="13">
        <f>ROUND(+$BH$58*(1-BK$28),2)</f>
        <v>218811.86</v>
      </c>
    </row>
    <row r="59" spans="2:63" x14ac:dyDescent="0.25">
      <c r="B59" s="19">
        <v>1</v>
      </c>
      <c r="C59" s="15"/>
      <c r="D59" s="15"/>
      <c r="E59" s="15"/>
      <c r="F59" s="2" t="s">
        <v>36</v>
      </c>
      <c r="G59" s="19" t="s">
        <v>88</v>
      </c>
      <c r="H59" s="15"/>
      <c r="I59" s="15"/>
      <c r="J59" s="15"/>
      <c r="K59" s="15"/>
      <c r="L59" s="15"/>
      <c r="M59" s="15"/>
      <c r="N59" s="19" t="s">
        <v>47</v>
      </c>
      <c r="O59" s="15"/>
      <c r="P59" s="15"/>
      <c r="Q59" s="15"/>
      <c r="R59" s="15"/>
      <c r="S59" s="15"/>
      <c r="T59" s="15"/>
      <c r="U59" s="15"/>
      <c r="V59" s="15"/>
      <c r="W59" s="17">
        <v>1</v>
      </c>
      <c r="X59" s="15"/>
      <c r="Y59" s="15"/>
      <c r="Z59" s="18">
        <v>205599</v>
      </c>
      <c r="AA59" s="15"/>
      <c r="AB59" s="15"/>
      <c r="AC59" s="15"/>
      <c r="AD59" s="15"/>
      <c r="AE59" s="15"/>
      <c r="AF59" s="15"/>
      <c r="AG59" s="17">
        <v>0</v>
      </c>
      <c r="AH59" s="15"/>
      <c r="AI59" s="15"/>
      <c r="AJ59" s="24">
        <v>18</v>
      </c>
      <c r="AK59" s="15"/>
      <c r="AL59" s="15"/>
      <c r="AM59" s="15"/>
      <c r="AN59" s="15"/>
      <c r="AO59" s="15"/>
      <c r="AP59" s="15"/>
      <c r="AW59" s="18">
        <f t="shared" si="1"/>
        <v>242606.82</v>
      </c>
      <c r="AX59" s="15"/>
      <c r="AY59" s="15"/>
      <c r="AZ59" s="15"/>
      <c r="BA59" s="15"/>
      <c r="BB59" s="15"/>
      <c r="BC59" s="15"/>
      <c r="BD59" s="15"/>
      <c r="BE59" s="15"/>
      <c r="BH59" s="7">
        <f t="shared" si="0"/>
        <v>363892.04</v>
      </c>
      <c r="BI59" s="11">
        <f>ROUND(+$BH$59*(1-BI$28),2)</f>
        <v>309308.23</v>
      </c>
      <c r="BJ59" s="12">
        <f>ROUND(+$BH$59*(1-BJ$28),2)</f>
        <v>272919.03000000003</v>
      </c>
      <c r="BK59" s="13">
        <f>ROUND(+$BH$59*(1-BK$28),2)</f>
        <v>236529.83</v>
      </c>
    </row>
    <row r="60" spans="2:63" x14ac:dyDescent="0.25">
      <c r="B60" s="19">
        <v>1</v>
      </c>
      <c r="C60" s="15"/>
      <c r="D60" s="15"/>
      <c r="E60" s="15"/>
      <c r="F60" s="2" t="s">
        <v>36</v>
      </c>
      <c r="G60" s="19" t="s">
        <v>89</v>
      </c>
      <c r="H60" s="15"/>
      <c r="I60" s="15"/>
      <c r="J60" s="15"/>
      <c r="K60" s="15"/>
      <c r="L60" s="15"/>
      <c r="M60" s="15"/>
      <c r="N60" s="19" t="s">
        <v>47</v>
      </c>
      <c r="O60" s="15"/>
      <c r="P60" s="15"/>
      <c r="Q60" s="15"/>
      <c r="R60" s="15"/>
      <c r="S60" s="15"/>
      <c r="T60" s="15"/>
      <c r="U60" s="15"/>
      <c r="V60" s="15"/>
      <c r="W60" s="17">
        <v>1</v>
      </c>
      <c r="X60" s="15"/>
      <c r="Y60" s="15"/>
      <c r="Z60" s="18">
        <v>205599</v>
      </c>
      <c r="AA60" s="15"/>
      <c r="AB60" s="15"/>
      <c r="AC60" s="15"/>
      <c r="AD60" s="15"/>
      <c r="AE60" s="15"/>
      <c r="AF60" s="15"/>
      <c r="AG60" s="17">
        <v>0</v>
      </c>
      <c r="AH60" s="15"/>
      <c r="AI60" s="15"/>
      <c r="AJ60" s="24">
        <v>18</v>
      </c>
      <c r="AK60" s="15"/>
      <c r="AL60" s="15"/>
      <c r="AM60" s="15"/>
      <c r="AN60" s="15"/>
      <c r="AO60" s="15"/>
      <c r="AP60" s="15"/>
      <c r="AW60" s="18">
        <f t="shared" si="1"/>
        <v>242606.82</v>
      </c>
      <c r="AX60" s="15"/>
      <c r="AY60" s="15"/>
      <c r="AZ60" s="15"/>
      <c r="BA60" s="15"/>
      <c r="BB60" s="15"/>
      <c r="BC60" s="15"/>
      <c r="BD60" s="15"/>
      <c r="BE60" s="15"/>
      <c r="BH60" s="7">
        <f t="shared" si="0"/>
        <v>363892.04</v>
      </c>
      <c r="BI60" s="11">
        <f>ROUND(+$BH$60*(1-BI$28),2)</f>
        <v>309308.23</v>
      </c>
      <c r="BJ60" s="12">
        <f>ROUND(+$BH$60*(1-BJ$28),2)</f>
        <v>272919.03000000003</v>
      </c>
      <c r="BK60" s="13">
        <f>ROUND(+$BH$60*(1-BK$28),2)</f>
        <v>236529.83</v>
      </c>
    </row>
    <row r="61" spans="2:63" x14ac:dyDescent="0.25">
      <c r="B61" s="19">
        <v>1</v>
      </c>
      <c r="C61" s="15"/>
      <c r="D61" s="15"/>
      <c r="E61" s="15"/>
      <c r="F61" s="2" t="s">
        <v>36</v>
      </c>
      <c r="G61" s="19" t="s">
        <v>90</v>
      </c>
      <c r="H61" s="15"/>
      <c r="I61" s="15"/>
      <c r="J61" s="15"/>
      <c r="K61" s="15"/>
      <c r="L61" s="15"/>
      <c r="M61" s="15"/>
      <c r="N61" s="19" t="s">
        <v>91</v>
      </c>
      <c r="O61" s="15"/>
      <c r="P61" s="15"/>
      <c r="Q61" s="15"/>
      <c r="R61" s="15"/>
      <c r="S61" s="15"/>
      <c r="T61" s="15"/>
      <c r="U61" s="15"/>
      <c r="V61" s="15"/>
      <c r="W61" s="17">
        <v>1</v>
      </c>
      <c r="X61" s="15"/>
      <c r="Y61" s="15"/>
      <c r="Z61" s="18">
        <v>78229</v>
      </c>
      <c r="AA61" s="15"/>
      <c r="AB61" s="15"/>
      <c r="AC61" s="15"/>
      <c r="AD61" s="15"/>
      <c r="AE61" s="15"/>
      <c r="AF61" s="15"/>
      <c r="AG61" s="17">
        <v>0</v>
      </c>
      <c r="AH61" s="15"/>
      <c r="AI61" s="15"/>
      <c r="AJ61" s="24">
        <v>18</v>
      </c>
      <c r="AK61" s="15"/>
      <c r="AL61" s="15"/>
      <c r="AM61" s="15"/>
      <c r="AN61" s="15"/>
      <c r="AO61" s="15"/>
      <c r="AP61" s="15"/>
      <c r="AW61" s="18">
        <f t="shared" si="1"/>
        <v>92310.22</v>
      </c>
      <c r="AX61" s="15"/>
      <c r="AY61" s="15"/>
      <c r="AZ61" s="15"/>
      <c r="BA61" s="15"/>
      <c r="BB61" s="15"/>
      <c r="BC61" s="15"/>
      <c r="BD61" s="15"/>
      <c r="BE61" s="15"/>
      <c r="BH61" s="7">
        <f t="shared" si="0"/>
        <v>138458.41</v>
      </c>
      <c r="BI61" s="11">
        <f>ROUND(+$BH$61*(1-BI$28),2)</f>
        <v>117689.65</v>
      </c>
      <c r="BJ61" s="12">
        <f>ROUND(+$BH$61*(1-BJ$28),2)</f>
        <v>103843.81</v>
      </c>
      <c r="BK61" s="13">
        <f>ROUND(+$BH$61*(1-BK$28),2)</f>
        <v>89997.97</v>
      </c>
    </row>
    <row r="62" spans="2:63" x14ac:dyDescent="0.25">
      <c r="B62" s="19">
        <v>1</v>
      </c>
      <c r="C62" s="15"/>
      <c r="D62" s="15"/>
      <c r="E62" s="15"/>
      <c r="F62" s="2" t="s">
        <v>36</v>
      </c>
      <c r="G62" s="19" t="s">
        <v>92</v>
      </c>
      <c r="H62" s="15"/>
      <c r="I62" s="15"/>
      <c r="J62" s="15"/>
      <c r="K62" s="15"/>
      <c r="L62" s="15"/>
      <c r="M62" s="15"/>
      <c r="N62" s="19" t="s">
        <v>47</v>
      </c>
      <c r="O62" s="15"/>
      <c r="P62" s="15"/>
      <c r="Q62" s="15"/>
      <c r="R62" s="15"/>
      <c r="S62" s="15"/>
      <c r="T62" s="15"/>
      <c r="U62" s="15"/>
      <c r="V62" s="15"/>
      <c r="W62" s="17">
        <v>1</v>
      </c>
      <c r="X62" s="15"/>
      <c r="Y62" s="15"/>
      <c r="Z62" s="18">
        <v>190198</v>
      </c>
      <c r="AA62" s="15"/>
      <c r="AB62" s="15"/>
      <c r="AC62" s="15"/>
      <c r="AD62" s="15"/>
      <c r="AE62" s="15"/>
      <c r="AF62" s="15"/>
      <c r="AG62" s="17">
        <v>0</v>
      </c>
      <c r="AH62" s="15"/>
      <c r="AI62" s="15"/>
      <c r="AJ62" s="24">
        <v>18</v>
      </c>
      <c r="AK62" s="15"/>
      <c r="AL62" s="15"/>
      <c r="AM62" s="15"/>
      <c r="AN62" s="15"/>
      <c r="AO62" s="15"/>
      <c r="AP62" s="15"/>
      <c r="AW62" s="18">
        <f t="shared" si="1"/>
        <v>224433.64</v>
      </c>
      <c r="AX62" s="15"/>
      <c r="AY62" s="15"/>
      <c r="AZ62" s="15"/>
      <c r="BA62" s="15"/>
      <c r="BB62" s="15"/>
      <c r="BC62" s="15"/>
      <c r="BD62" s="15"/>
      <c r="BE62" s="15"/>
      <c r="BH62" s="7">
        <f t="shared" si="0"/>
        <v>336633.63</v>
      </c>
      <c r="BI62" s="11">
        <f>ROUND(+$BH$62*(1-BI$28),2)</f>
        <v>286138.59000000003</v>
      </c>
      <c r="BJ62" s="12">
        <f>ROUND(+$BH$62*(1-BJ$28),2)</f>
        <v>252475.22</v>
      </c>
      <c r="BK62" s="13">
        <f>ROUND(+$BH$62*(1-BK$28),2)</f>
        <v>218811.86</v>
      </c>
    </row>
    <row r="63" spans="2:63" x14ac:dyDescent="0.25">
      <c r="B63" s="19">
        <v>1</v>
      </c>
      <c r="C63" s="15"/>
      <c r="D63" s="15"/>
      <c r="E63" s="15"/>
      <c r="F63" s="2" t="s">
        <v>36</v>
      </c>
      <c r="G63" s="19" t="s">
        <v>93</v>
      </c>
      <c r="H63" s="15"/>
      <c r="I63" s="15"/>
      <c r="J63" s="15"/>
      <c r="K63" s="15"/>
      <c r="L63" s="15"/>
      <c r="M63" s="15"/>
      <c r="N63" s="19" t="s">
        <v>94</v>
      </c>
      <c r="O63" s="15"/>
      <c r="P63" s="15"/>
      <c r="Q63" s="15"/>
      <c r="R63" s="15"/>
      <c r="S63" s="15"/>
      <c r="T63" s="15"/>
      <c r="U63" s="15"/>
      <c r="V63" s="15"/>
      <c r="W63" s="17">
        <v>4</v>
      </c>
      <c r="X63" s="15"/>
      <c r="Y63" s="15"/>
      <c r="Z63" s="18">
        <v>847512</v>
      </c>
      <c r="AA63" s="15"/>
      <c r="AB63" s="15"/>
      <c r="AC63" s="15"/>
      <c r="AD63" s="15"/>
      <c r="AE63" s="15"/>
      <c r="AF63" s="15"/>
      <c r="AG63" s="17">
        <v>0</v>
      </c>
      <c r="AH63" s="15"/>
      <c r="AI63" s="15"/>
      <c r="AJ63" s="24">
        <v>18</v>
      </c>
      <c r="AK63" s="15"/>
      <c r="AL63" s="15"/>
      <c r="AM63" s="15"/>
      <c r="AN63" s="15"/>
      <c r="AO63" s="15"/>
      <c r="AP63" s="15"/>
      <c r="AW63" s="18">
        <f t="shared" si="1"/>
        <v>1000064.16</v>
      </c>
      <c r="AX63" s="15"/>
      <c r="AY63" s="15"/>
      <c r="AZ63" s="15"/>
      <c r="BA63" s="15"/>
      <c r="BB63" s="15"/>
      <c r="BC63" s="15"/>
      <c r="BD63" s="15"/>
      <c r="BE63" s="15"/>
      <c r="BH63" s="7">
        <f t="shared" si="0"/>
        <v>1500021.24</v>
      </c>
      <c r="BI63" s="11">
        <f>ROUND(+$BH$63*(1-BI$28),2)</f>
        <v>1275018.05</v>
      </c>
      <c r="BJ63" s="12">
        <f>ROUND(+$BH$63*(1-BJ$28),2)</f>
        <v>1125015.93</v>
      </c>
      <c r="BK63" s="13">
        <f>ROUND(+$BH$63*(1-BK$28),2)</f>
        <v>975013.81</v>
      </c>
    </row>
    <row r="64" spans="2:63" x14ac:dyDescent="0.25">
      <c r="B64" s="19">
        <v>1</v>
      </c>
      <c r="C64" s="15"/>
      <c r="D64" s="15"/>
      <c r="E64" s="15"/>
      <c r="F64" s="2" t="s">
        <v>36</v>
      </c>
      <c r="G64" s="19" t="s">
        <v>95</v>
      </c>
      <c r="H64" s="15"/>
      <c r="I64" s="15"/>
      <c r="J64" s="15"/>
      <c r="K64" s="15"/>
      <c r="L64" s="15"/>
      <c r="M64" s="15"/>
      <c r="N64" s="19" t="s">
        <v>96</v>
      </c>
      <c r="O64" s="15"/>
      <c r="P64" s="15"/>
      <c r="Q64" s="15"/>
      <c r="R64" s="15"/>
      <c r="S64" s="15"/>
      <c r="T64" s="15"/>
      <c r="U64" s="15"/>
      <c r="V64" s="15"/>
      <c r="W64" s="17">
        <v>1</v>
      </c>
      <c r="X64" s="15"/>
      <c r="Y64" s="15"/>
      <c r="Z64" s="18">
        <v>706015</v>
      </c>
      <c r="AA64" s="15"/>
      <c r="AB64" s="15"/>
      <c r="AC64" s="15"/>
      <c r="AD64" s="15"/>
      <c r="AE64" s="15"/>
      <c r="AF64" s="15"/>
      <c r="AG64" s="17">
        <v>0</v>
      </c>
      <c r="AH64" s="15"/>
      <c r="AI64" s="15"/>
      <c r="AJ64" s="24">
        <v>18</v>
      </c>
      <c r="AK64" s="15"/>
      <c r="AL64" s="15"/>
      <c r="AM64" s="15"/>
      <c r="AN64" s="15"/>
      <c r="AO64" s="15"/>
      <c r="AP64" s="15"/>
      <c r="AW64" s="18">
        <f t="shared" si="1"/>
        <v>833097.7</v>
      </c>
      <c r="AX64" s="15"/>
      <c r="AY64" s="15"/>
      <c r="AZ64" s="15"/>
      <c r="BA64" s="15"/>
      <c r="BB64" s="15"/>
      <c r="BC64" s="15"/>
      <c r="BD64" s="15"/>
      <c r="BE64" s="15"/>
      <c r="BH64" s="7">
        <f t="shared" si="0"/>
        <v>1249584.07</v>
      </c>
      <c r="BI64" s="11">
        <f>ROUND(+$BH$64*(1-BI$28),2)</f>
        <v>1062146.46</v>
      </c>
      <c r="BJ64" s="12">
        <f>ROUND(+$BH$64*(1-BJ$28),2)</f>
        <v>937188.05</v>
      </c>
      <c r="BK64" s="13">
        <f>ROUND(+$BH$64*(1-BK$28),2)</f>
        <v>812229.65</v>
      </c>
    </row>
    <row r="65" spans="2:60" x14ac:dyDescent="0.25">
      <c r="B65" s="20" t="s">
        <v>33</v>
      </c>
      <c r="C65" s="15"/>
      <c r="D65" s="15"/>
      <c r="E65" s="15"/>
      <c r="F65" s="4" t="s">
        <v>33</v>
      </c>
      <c r="G65" s="20" t="s">
        <v>33</v>
      </c>
      <c r="H65" s="15"/>
      <c r="I65" s="15"/>
      <c r="J65" s="15"/>
      <c r="K65" s="15"/>
      <c r="L65" s="15"/>
      <c r="M65" s="15"/>
      <c r="N65" s="20" t="s">
        <v>33</v>
      </c>
      <c r="O65" s="15"/>
      <c r="P65" s="15"/>
      <c r="Q65" s="15"/>
      <c r="R65" s="15"/>
      <c r="S65" s="15"/>
      <c r="T65" s="15"/>
      <c r="U65" s="15"/>
      <c r="V65" s="15"/>
      <c r="W65" s="20" t="s">
        <v>33</v>
      </c>
      <c r="X65" s="15"/>
      <c r="Y65" s="15"/>
      <c r="Z65" s="20" t="s">
        <v>33</v>
      </c>
      <c r="AA65" s="15"/>
      <c r="AB65" s="15"/>
      <c r="AC65" s="15"/>
      <c r="AD65" s="15"/>
      <c r="AE65" s="15"/>
      <c r="AF65" s="15"/>
      <c r="AG65" s="20" t="s">
        <v>33</v>
      </c>
      <c r="AH65" s="15"/>
      <c r="AI65" s="15"/>
      <c r="AJ65" s="20" t="s">
        <v>33</v>
      </c>
      <c r="AK65" s="15"/>
      <c r="AL65" s="15"/>
      <c r="AM65" s="15"/>
      <c r="AN65" s="15"/>
      <c r="AO65" s="15"/>
      <c r="AP65" s="15"/>
      <c r="AQ65" s="20" t="s">
        <v>33</v>
      </c>
      <c r="AR65" s="15"/>
      <c r="AS65" s="15"/>
      <c r="AT65" s="15"/>
      <c r="AU65" s="15"/>
      <c r="AV65" s="15"/>
      <c r="AW65" s="21">
        <f>SUM(AW32:BE64)</f>
        <v>15568690.678800002</v>
      </c>
      <c r="AX65" s="15"/>
      <c r="AY65" s="15"/>
      <c r="AZ65" s="15"/>
      <c r="BA65" s="15"/>
      <c r="BB65" s="15"/>
      <c r="BC65" s="15"/>
      <c r="BD65" s="15"/>
      <c r="BE65" s="15"/>
      <c r="BH65">
        <f t="shared" si="0"/>
        <v>23351868.420000002</v>
      </c>
    </row>
    <row r="66" spans="2:60" x14ac:dyDescent="0.25">
      <c r="B66" s="22" t="s">
        <v>33</v>
      </c>
      <c r="C66" s="15"/>
      <c r="D66" s="15"/>
      <c r="E66" s="15"/>
      <c r="F66" s="3" t="s">
        <v>33</v>
      </c>
      <c r="G66" s="20" t="s">
        <v>33</v>
      </c>
      <c r="H66" s="15"/>
      <c r="I66" s="15"/>
      <c r="J66" s="15"/>
      <c r="K66" s="15"/>
      <c r="L66" s="15"/>
      <c r="M66" s="15"/>
      <c r="N66" s="22" t="s">
        <v>33</v>
      </c>
      <c r="O66" s="15"/>
      <c r="P66" s="15"/>
      <c r="Q66" s="15"/>
      <c r="R66" s="15"/>
      <c r="S66" s="15"/>
      <c r="T66" s="15"/>
      <c r="U66" s="15"/>
      <c r="V66" s="15"/>
      <c r="W66" s="22" t="s">
        <v>33</v>
      </c>
      <c r="X66" s="15"/>
      <c r="Y66" s="15"/>
      <c r="Z66" s="16" t="s">
        <v>97</v>
      </c>
      <c r="AA66" s="15"/>
      <c r="AB66" s="15"/>
      <c r="AC66" s="15"/>
      <c r="AD66" s="15"/>
      <c r="AE66" s="15"/>
      <c r="AF66" s="15"/>
      <c r="AG66" s="15"/>
      <c r="AH66" s="15"/>
      <c r="AI66" s="15"/>
      <c r="AJ66" s="23" t="s">
        <v>33</v>
      </c>
      <c r="AK66" s="15"/>
      <c r="AL66" s="15"/>
      <c r="AM66" s="15"/>
      <c r="AN66" s="15"/>
      <c r="AO66" s="15"/>
      <c r="AP66" s="15"/>
      <c r="AQ66" s="18">
        <v>16482282</v>
      </c>
      <c r="AR66" s="15"/>
      <c r="AS66" s="15"/>
      <c r="AT66" s="15"/>
      <c r="AU66" s="15"/>
      <c r="AV66" s="15"/>
      <c r="AW66" s="15"/>
      <c r="AX66" s="15"/>
      <c r="AY66" s="15"/>
      <c r="AZ66" s="15"/>
      <c r="BA66" s="15"/>
      <c r="BB66" s="15"/>
      <c r="BC66" s="15"/>
      <c r="BD66" s="15"/>
      <c r="BE66" s="15"/>
    </row>
    <row r="67" spans="2:60" ht="1.9" customHeight="1" x14ac:dyDescent="0.25"/>
    <row r="68" spans="2:60" x14ac:dyDescent="0.25">
      <c r="S68" s="17" t="s">
        <v>98</v>
      </c>
      <c r="T68" s="15"/>
      <c r="U68" s="15"/>
      <c r="V68" s="15"/>
      <c r="W68" s="15"/>
      <c r="X68" s="15"/>
      <c r="Y68" s="15"/>
      <c r="Z68" s="15"/>
      <c r="AA68" s="15"/>
      <c r="AB68" s="15"/>
      <c r="AC68" s="15"/>
      <c r="AD68" s="15"/>
      <c r="AE68" s="15"/>
      <c r="AF68" s="15"/>
      <c r="AG68" s="15"/>
      <c r="AH68" s="15"/>
      <c r="AI68" s="15"/>
      <c r="AJ68" s="15"/>
      <c r="AK68" s="15"/>
      <c r="AL68" s="15"/>
      <c r="AM68" s="15"/>
      <c r="AN68" s="15"/>
      <c r="AO68" s="15"/>
      <c r="AP68" s="15"/>
      <c r="AQ68" s="15"/>
      <c r="AR68" s="15"/>
      <c r="AS68" s="15"/>
      <c r="AT68" s="15"/>
      <c r="AU68" s="1" t="s">
        <v>33</v>
      </c>
      <c r="AV68" s="17">
        <v>2966811</v>
      </c>
      <c r="AW68" s="15"/>
      <c r="AX68" s="15"/>
      <c r="AY68" s="15"/>
      <c r="AZ68" s="15"/>
      <c r="BA68" s="15"/>
      <c r="BB68" s="15"/>
    </row>
    <row r="69" spans="2:60" ht="21.4" customHeight="1" x14ac:dyDescent="0.25"/>
    <row r="70" spans="2:60" ht="4.9000000000000004" customHeight="1" x14ac:dyDescent="0.25"/>
    <row r="71" spans="2:60" ht="4.5" customHeight="1" x14ac:dyDescent="0.25"/>
    <row r="72" spans="2:60" ht="18" customHeight="1" x14ac:dyDescent="0.25">
      <c r="T72" s="16" t="s">
        <v>99</v>
      </c>
      <c r="U72" s="15"/>
      <c r="V72" s="15"/>
      <c r="W72" s="15"/>
      <c r="X72" s="15"/>
      <c r="Y72" s="15"/>
      <c r="Z72" s="15"/>
      <c r="AA72" s="15"/>
      <c r="AB72" s="15"/>
      <c r="AC72" s="15"/>
      <c r="AD72" s="15"/>
      <c r="AE72" s="15"/>
      <c r="AF72" s="15"/>
      <c r="AG72" s="15"/>
      <c r="AH72" s="15"/>
      <c r="AI72" s="15"/>
      <c r="AJ72" s="15"/>
      <c r="AL72" s="17">
        <v>19449093</v>
      </c>
      <c r="AM72" s="15"/>
      <c r="AN72" s="15"/>
      <c r="AO72" s="15"/>
      <c r="AP72" s="15"/>
      <c r="AQ72" s="15"/>
      <c r="AR72" s="15"/>
      <c r="AS72" s="15"/>
      <c r="AT72" s="15"/>
      <c r="AU72" s="15"/>
      <c r="AV72" s="15"/>
      <c r="AW72" s="15"/>
      <c r="AX72" s="15"/>
      <c r="AY72" s="15"/>
    </row>
    <row r="73" spans="2:60" ht="0.75" customHeight="1" x14ac:dyDescent="0.25">
      <c r="T73" s="16" t="s">
        <v>100</v>
      </c>
      <c r="U73" s="15"/>
      <c r="V73" s="15"/>
      <c r="W73" s="15"/>
      <c r="X73" s="15"/>
      <c r="Y73" s="15"/>
      <c r="Z73" s="15"/>
      <c r="AA73" s="15"/>
      <c r="AB73" s="15"/>
      <c r="AC73" s="15"/>
      <c r="AD73" s="15"/>
      <c r="AE73" s="15"/>
      <c r="AF73" s="15"/>
      <c r="AG73" s="15"/>
      <c r="AH73" s="15"/>
      <c r="AI73" s="15"/>
      <c r="AJ73" s="15"/>
    </row>
    <row r="74" spans="2:60" ht="17.25" customHeight="1" x14ac:dyDescent="0.25">
      <c r="T74" s="15"/>
      <c r="U74" s="15"/>
      <c r="V74" s="15"/>
      <c r="W74" s="15"/>
      <c r="X74" s="15"/>
      <c r="Y74" s="15"/>
      <c r="Z74" s="15"/>
      <c r="AA74" s="15"/>
      <c r="AB74" s="15"/>
      <c r="AC74" s="15"/>
      <c r="AD74" s="15"/>
      <c r="AE74" s="15"/>
      <c r="AF74" s="15"/>
      <c r="AG74" s="15"/>
      <c r="AH74" s="15"/>
      <c r="AI74" s="15"/>
      <c r="AJ74" s="15"/>
      <c r="AL74" s="18">
        <v>0</v>
      </c>
      <c r="AM74" s="15"/>
      <c r="AN74" s="15"/>
      <c r="AO74" s="15"/>
      <c r="AP74" s="15"/>
      <c r="AQ74" s="15"/>
      <c r="AR74" s="15"/>
      <c r="AS74" s="15"/>
      <c r="AT74" s="15"/>
      <c r="AU74" s="15"/>
      <c r="AV74" s="15"/>
      <c r="AW74" s="15"/>
      <c r="AX74" s="15"/>
      <c r="AY74" s="15"/>
    </row>
    <row r="75" spans="2:60" ht="0.75" customHeight="1" x14ac:dyDescent="0.25">
      <c r="T75" s="16" t="s">
        <v>101</v>
      </c>
      <c r="U75" s="15"/>
      <c r="V75" s="15"/>
      <c r="W75" s="15"/>
      <c r="X75" s="15"/>
      <c r="Y75" s="15"/>
      <c r="Z75" s="15"/>
      <c r="AA75" s="15"/>
      <c r="AB75" s="15"/>
      <c r="AC75" s="15"/>
      <c r="AD75" s="15"/>
      <c r="AE75" s="15"/>
      <c r="AF75" s="15"/>
      <c r="AG75" s="15"/>
      <c r="AH75" s="15"/>
      <c r="AI75" s="15"/>
      <c r="AJ75" s="15"/>
      <c r="AL75" s="15"/>
      <c r="AM75" s="15"/>
      <c r="AN75" s="15"/>
      <c r="AO75" s="15"/>
      <c r="AP75" s="15"/>
      <c r="AQ75" s="15"/>
      <c r="AR75" s="15"/>
      <c r="AS75" s="15"/>
      <c r="AT75" s="15"/>
      <c r="AU75" s="15"/>
      <c r="AV75" s="15"/>
      <c r="AW75" s="15"/>
      <c r="AX75" s="15"/>
      <c r="AY75" s="15"/>
    </row>
    <row r="76" spans="2:60" ht="17.25" customHeight="1" x14ac:dyDescent="0.25">
      <c r="T76" s="15"/>
      <c r="U76" s="15"/>
      <c r="V76" s="15"/>
      <c r="W76" s="15"/>
      <c r="X76" s="15"/>
      <c r="Y76" s="15"/>
      <c r="Z76" s="15"/>
      <c r="AA76" s="15"/>
      <c r="AB76" s="15"/>
      <c r="AC76" s="15"/>
      <c r="AD76" s="15"/>
      <c r="AE76" s="15"/>
      <c r="AF76" s="15"/>
      <c r="AG76" s="15"/>
      <c r="AH76" s="15"/>
      <c r="AI76" s="15"/>
      <c r="AJ76" s="15"/>
      <c r="AL76" s="18">
        <v>19449093</v>
      </c>
      <c r="AM76" s="15"/>
      <c r="AN76" s="15"/>
      <c r="AO76" s="15"/>
      <c r="AP76" s="15"/>
      <c r="AQ76" s="15"/>
      <c r="AR76" s="15"/>
      <c r="AS76" s="15"/>
      <c r="AT76" s="15"/>
      <c r="AU76" s="15"/>
      <c r="AV76" s="15"/>
      <c r="AW76" s="15"/>
      <c r="AX76" s="15"/>
      <c r="AY76" s="15"/>
    </row>
    <row r="77" spans="2:60" ht="0.75" customHeight="1" x14ac:dyDescent="0.25">
      <c r="AL77" s="15"/>
      <c r="AM77" s="15"/>
      <c r="AN77" s="15"/>
      <c r="AO77" s="15"/>
      <c r="AP77" s="15"/>
      <c r="AQ77" s="15"/>
      <c r="AR77" s="15"/>
      <c r="AS77" s="15"/>
      <c r="AT77" s="15"/>
      <c r="AU77" s="15"/>
      <c r="AV77" s="15"/>
      <c r="AW77" s="15"/>
      <c r="AX77" s="15"/>
      <c r="AY77" s="15"/>
    </row>
    <row r="78" spans="2:60" ht="4.9000000000000004" customHeight="1" x14ac:dyDescent="0.25"/>
    <row r="79" spans="2:60" ht="18" customHeight="1" x14ac:dyDescent="0.25">
      <c r="D79" s="16" t="s">
        <v>102</v>
      </c>
      <c r="E79" s="15"/>
      <c r="F79" s="15"/>
      <c r="G79" s="15"/>
      <c r="H79" s="15"/>
      <c r="I79" s="15"/>
      <c r="J79" s="15"/>
      <c r="K79" s="15"/>
      <c r="L79" s="15"/>
      <c r="M79" s="15"/>
      <c r="N79" s="15"/>
      <c r="O79" s="15"/>
      <c r="P79" s="15"/>
      <c r="Q79" s="15"/>
      <c r="R79" s="15"/>
      <c r="S79" s="15"/>
      <c r="T79" s="15"/>
      <c r="U79" s="15"/>
      <c r="V79" s="15"/>
      <c r="W79" s="15"/>
      <c r="X79" s="15"/>
      <c r="Y79" s="15"/>
      <c r="Z79" s="15"/>
      <c r="AA79" s="15"/>
      <c r="AB79" s="15"/>
      <c r="AC79" s="15"/>
      <c r="AD79" s="15"/>
      <c r="AE79" s="15"/>
      <c r="AF79" s="15"/>
      <c r="AG79" s="15"/>
      <c r="AH79" s="15"/>
      <c r="AI79" s="15"/>
      <c r="AJ79" s="15"/>
      <c r="AK79" s="15"/>
      <c r="AL79" s="15"/>
      <c r="AM79" s="15"/>
      <c r="AN79" s="15"/>
      <c r="AO79" s="15"/>
      <c r="AP79" s="15"/>
      <c r="AQ79" s="15"/>
      <c r="AR79" s="15"/>
      <c r="AS79" s="15"/>
      <c r="AT79" s="15"/>
      <c r="AU79" s="15"/>
      <c r="AV79" s="15"/>
      <c r="AW79" s="15"/>
      <c r="AX79" s="15"/>
      <c r="AY79" s="15"/>
    </row>
    <row r="80" spans="2:60" ht="18" customHeight="1" x14ac:dyDescent="0.25">
      <c r="D80" s="16" t="s">
        <v>103</v>
      </c>
      <c r="E80" s="15"/>
      <c r="F80" s="15"/>
      <c r="G80" s="15"/>
      <c r="H80" s="15"/>
      <c r="I80" s="15"/>
      <c r="J80" s="15"/>
      <c r="K80" s="15"/>
      <c r="L80" s="15"/>
      <c r="M80" s="15"/>
      <c r="N80" s="15"/>
      <c r="O80" s="15"/>
      <c r="P80" s="15"/>
      <c r="Q80" s="15"/>
      <c r="R80" s="15"/>
      <c r="S80" s="15"/>
      <c r="T80" s="15"/>
      <c r="U80" s="15"/>
      <c r="V80" s="15"/>
      <c r="W80" s="15"/>
      <c r="X80" s="15"/>
      <c r="Y80" s="15"/>
      <c r="Z80" s="15"/>
      <c r="AA80" s="15"/>
      <c r="AB80" s="15"/>
      <c r="AC80" s="15"/>
      <c r="AD80" s="15"/>
      <c r="AF80" s="17" t="s">
        <v>104</v>
      </c>
      <c r="AG80" s="15"/>
      <c r="AH80" s="15"/>
      <c r="AI80" s="15"/>
      <c r="AJ80" s="15"/>
      <c r="AK80" s="15"/>
      <c r="AL80" s="15"/>
      <c r="AO80" s="18">
        <v>19449093</v>
      </c>
      <c r="AP80" s="15"/>
      <c r="AQ80" s="15"/>
      <c r="AR80" s="15"/>
      <c r="AS80" s="15"/>
      <c r="AT80" s="15"/>
      <c r="AU80" s="15"/>
      <c r="AV80" s="15"/>
      <c r="AW80" s="15"/>
      <c r="AX80" s="15"/>
      <c r="AY80" s="15"/>
    </row>
    <row r="81" spans="5:51" ht="4.9000000000000004" customHeight="1" x14ac:dyDescent="0.25"/>
    <row r="82" spans="5:51" ht="18" customHeight="1" x14ac:dyDescent="0.25">
      <c r="E82" s="14" t="s">
        <v>105</v>
      </c>
      <c r="F82" s="15"/>
      <c r="G82" s="15"/>
      <c r="H82" s="15"/>
      <c r="I82" s="15"/>
      <c r="J82" s="15"/>
      <c r="K82" s="15"/>
      <c r="M82" s="19" t="s">
        <v>106</v>
      </c>
      <c r="N82" s="15"/>
      <c r="O82" s="15"/>
      <c r="P82" s="15"/>
      <c r="Q82" s="15"/>
      <c r="R82" s="15"/>
      <c r="S82" s="15"/>
      <c r="T82" s="15"/>
      <c r="U82" s="15"/>
      <c r="V82" s="15"/>
      <c r="W82" s="15"/>
      <c r="X82" s="15"/>
      <c r="Y82" s="15"/>
      <c r="Z82" s="15"/>
      <c r="AA82" s="15"/>
      <c r="AB82" s="15"/>
      <c r="AC82" s="15"/>
      <c r="AD82" s="15"/>
      <c r="AE82" s="15"/>
      <c r="AF82" s="15"/>
      <c r="AG82" s="15"/>
      <c r="AH82" s="15"/>
      <c r="AI82" s="15"/>
      <c r="AJ82" s="15"/>
      <c r="AK82" s="15"/>
      <c r="AL82" s="15"/>
      <c r="AM82" s="15"/>
      <c r="AN82" s="15"/>
      <c r="AO82" s="15"/>
      <c r="AP82" s="15"/>
      <c r="AQ82" s="15"/>
      <c r="AR82" s="15"/>
      <c r="AS82" s="15"/>
      <c r="AT82" s="15"/>
      <c r="AU82" s="15"/>
      <c r="AV82" s="15"/>
      <c r="AW82" s="15"/>
      <c r="AX82" s="15"/>
      <c r="AY82" s="15"/>
    </row>
    <row r="83" spans="5:51" ht="22.5" customHeight="1" x14ac:dyDescent="0.25"/>
    <row r="84" spans="5:51" ht="4.1500000000000004" customHeight="1" x14ac:dyDescent="0.25"/>
    <row r="85" spans="5:51" ht="18" customHeight="1" x14ac:dyDescent="0.25">
      <c r="E85" s="14" t="s">
        <v>33</v>
      </c>
      <c r="F85" s="15"/>
      <c r="G85" s="15"/>
      <c r="H85" s="15"/>
      <c r="I85" s="15"/>
      <c r="J85" s="15"/>
      <c r="K85" s="15"/>
      <c r="L85" s="15"/>
      <c r="M85" s="15"/>
      <c r="N85" s="15"/>
      <c r="O85" s="15"/>
      <c r="P85" s="15"/>
      <c r="Q85" s="15"/>
      <c r="R85" s="15"/>
      <c r="S85" s="15"/>
      <c r="T85" s="15"/>
      <c r="U85" s="15"/>
      <c r="V85" s="15"/>
      <c r="W85" s="15"/>
      <c r="X85" s="15"/>
      <c r="Y85" s="15"/>
      <c r="Z85" s="15"/>
      <c r="AA85" s="15"/>
      <c r="AB85" s="15"/>
      <c r="AC85" s="15"/>
      <c r="AD85" s="15"/>
      <c r="AE85" s="15"/>
      <c r="AF85" s="15"/>
      <c r="AG85" s="15"/>
      <c r="AH85" s="15"/>
      <c r="AI85" s="15"/>
      <c r="AJ85" s="15"/>
      <c r="AK85" s="15"/>
      <c r="AL85" s="15"/>
      <c r="AM85" s="15"/>
      <c r="AN85" s="15"/>
      <c r="AO85" s="15"/>
      <c r="AP85" s="15"/>
      <c r="AQ85" s="15"/>
      <c r="AR85" s="15"/>
      <c r="AS85" s="15"/>
      <c r="AT85" s="15"/>
      <c r="AU85" s="15"/>
      <c r="AV85" s="15"/>
      <c r="AW85" s="15"/>
      <c r="AX85" s="15"/>
      <c r="AY85" s="15"/>
    </row>
  </sheetData>
  <mergeCells count="357">
    <mergeCell ref="B14:P14"/>
    <mergeCell ref="Y14:AZ14"/>
    <mergeCell ref="B7:P7"/>
    <mergeCell ref="Y7:AZ7"/>
    <mergeCell ref="B9:P9"/>
    <mergeCell ref="Y9:AZ9"/>
    <mergeCell ref="B11:P11"/>
    <mergeCell ref="Y11:AW11"/>
    <mergeCell ref="B1:AM1"/>
    <mergeCell ref="AP1:AW1"/>
    <mergeCell ref="B3:AW3"/>
    <mergeCell ref="Q5:W5"/>
    <mergeCell ref="Y5:AZ5"/>
    <mergeCell ref="AT16:BD16"/>
    <mergeCell ref="B18:G18"/>
    <mergeCell ref="I18:N18"/>
    <mergeCell ref="P18:T18"/>
    <mergeCell ref="V18:Z18"/>
    <mergeCell ref="AC18:AQ18"/>
    <mergeCell ref="AT18:BD18"/>
    <mergeCell ref="B16:G16"/>
    <mergeCell ref="I16:N16"/>
    <mergeCell ref="P16:T16"/>
    <mergeCell ref="V16:Z16"/>
    <mergeCell ref="AC16:AQ16"/>
    <mergeCell ref="P24:T24"/>
    <mergeCell ref="V24:AA24"/>
    <mergeCell ref="AD24:AR24"/>
    <mergeCell ref="AT24:BD24"/>
    <mergeCell ref="B26:I26"/>
    <mergeCell ref="K26:AY26"/>
    <mergeCell ref="AT20:BD20"/>
    <mergeCell ref="B22:N22"/>
    <mergeCell ref="P22:T22"/>
    <mergeCell ref="V22:AA22"/>
    <mergeCell ref="AD22:AR22"/>
    <mergeCell ref="AT22:BD22"/>
    <mergeCell ref="B20:G20"/>
    <mergeCell ref="I20:N20"/>
    <mergeCell ref="P20:T20"/>
    <mergeCell ref="V20:Z20"/>
    <mergeCell ref="AC20:AQ20"/>
    <mergeCell ref="B28:I28"/>
    <mergeCell ref="K28:T28"/>
    <mergeCell ref="V28:AG28"/>
    <mergeCell ref="AI28:AW28"/>
    <mergeCell ref="B30:E30"/>
    <mergeCell ref="F30:M30"/>
    <mergeCell ref="N30:V30"/>
    <mergeCell ref="W30:Y30"/>
    <mergeCell ref="Z30:AF30"/>
    <mergeCell ref="AG30:AI30"/>
    <mergeCell ref="AJ30:AP30"/>
    <mergeCell ref="AQ30:AV30"/>
    <mergeCell ref="AW30:BE30"/>
    <mergeCell ref="AQ31:AV31"/>
    <mergeCell ref="AW31:BE31"/>
    <mergeCell ref="B32:E32"/>
    <mergeCell ref="G32:M32"/>
    <mergeCell ref="N32:V32"/>
    <mergeCell ref="W32:Y32"/>
    <mergeCell ref="Z32:AF32"/>
    <mergeCell ref="AG32:AI32"/>
    <mergeCell ref="AJ32:AP32"/>
    <mergeCell ref="AW32:BE32"/>
    <mergeCell ref="B31:V31"/>
    <mergeCell ref="W31:Y31"/>
    <mergeCell ref="Z31:AF31"/>
    <mergeCell ref="AG31:AI31"/>
    <mergeCell ref="AJ31:AP31"/>
    <mergeCell ref="AG33:AI33"/>
    <mergeCell ref="AJ33:AP33"/>
    <mergeCell ref="AW33:BE33"/>
    <mergeCell ref="B34:E34"/>
    <mergeCell ref="G34:M34"/>
    <mergeCell ref="N34:V34"/>
    <mergeCell ref="W34:Y34"/>
    <mergeCell ref="Z34:AF34"/>
    <mergeCell ref="AG34:AI34"/>
    <mergeCell ref="AJ34:AP34"/>
    <mergeCell ref="AW34:BE34"/>
    <mergeCell ref="B33:E33"/>
    <mergeCell ref="G33:M33"/>
    <mergeCell ref="N33:V33"/>
    <mergeCell ref="W33:Y33"/>
    <mergeCell ref="Z33:AF33"/>
    <mergeCell ref="AG35:AI35"/>
    <mergeCell ref="AJ35:AP35"/>
    <mergeCell ref="AW35:BE35"/>
    <mergeCell ref="B36:E36"/>
    <mergeCell ref="G36:M36"/>
    <mergeCell ref="N36:V36"/>
    <mergeCell ref="W36:Y36"/>
    <mergeCell ref="Z36:AF36"/>
    <mergeCell ref="AG36:AI36"/>
    <mergeCell ref="AJ36:AP36"/>
    <mergeCell ref="AW36:BE36"/>
    <mergeCell ref="B35:E35"/>
    <mergeCell ref="G35:M35"/>
    <mergeCell ref="N35:V35"/>
    <mergeCell ref="W35:Y35"/>
    <mergeCell ref="Z35:AF35"/>
    <mergeCell ref="AG37:AI37"/>
    <mergeCell ref="AJ37:AP37"/>
    <mergeCell ref="AW37:BE37"/>
    <mergeCell ref="B38:E38"/>
    <mergeCell ref="G38:M38"/>
    <mergeCell ref="N38:V38"/>
    <mergeCell ref="W38:Y38"/>
    <mergeCell ref="Z38:AF38"/>
    <mergeCell ref="AG38:AI38"/>
    <mergeCell ref="AJ38:AP38"/>
    <mergeCell ref="AW38:BE38"/>
    <mergeCell ref="B37:E37"/>
    <mergeCell ref="G37:M37"/>
    <mergeCell ref="N37:V37"/>
    <mergeCell ref="W37:Y37"/>
    <mergeCell ref="Z37:AF37"/>
    <mergeCell ref="AG39:AI39"/>
    <mergeCell ref="AJ39:AP39"/>
    <mergeCell ref="AW39:BE39"/>
    <mergeCell ref="B40:E40"/>
    <mergeCell ref="G40:M40"/>
    <mergeCell ref="N40:V40"/>
    <mergeCell ref="W40:Y40"/>
    <mergeCell ref="Z40:AF40"/>
    <mergeCell ref="AG40:AI40"/>
    <mergeCell ref="AJ40:AP40"/>
    <mergeCell ref="AW40:BE40"/>
    <mergeCell ref="B39:E39"/>
    <mergeCell ref="G39:M39"/>
    <mergeCell ref="N39:V39"/>
    <mergeCell ref="W39:Y39"/>
    <mergeCell ref="Z39:AF39"/>
    <mergeCell ref="AG41:AI41"/>
    <mergeCell ref="AJ41:AP41"/>
    <mergeCell ref="AW41:BE41"/>
    <mergeCell ref="B42:E42"/>
    <mergeCell ref="G42:M42"/>
    <mergeCell ref="N42:V42"/>
    <mergeCell ref="W42:Y42"/>
    <mergeCell ref="Z42:AF42"/>
    <mergeCell ref="AG42:AI42"/>
    <mergeCell ref="AJ42:AP42"/>
    <mergeCell ref="AW42:BE42"/>
    <mergeCell ref="B41:E41"/>
    <mergeCell ref="G41:M41"/>
    <mergeCell ref="N41:V41"/>
    <mergeCell ref="W41:Y41"/>
    <mergeCell ref="Z41:AF41"/>
    <mergeCell ref="AG43:AI43"/>
    <mergeCell ref="AJ43:AP43"/>
    <mergeCell ref="AW43:BE43"/>
    <mergeCell ref="B44:E44"/>
    <mergeCell ref="G44:M44"/>
    <mergeCell ref="N44:V44"/>
    <mergeCell ref="W44:Y44"/>
    <mergeCell ref="Z44:AF44"/>
    <mergeCell ref="AG44:AI44"/>
    <mergeCell ref="AJ44:AP44"/>
    <mergeCell ref="AW44:BE44"/>
    <mergeCell ref="B43:E43"/>
    <mergeCell ref="G43:M43"/>
    <mergeCell ref="N43:V43"/>
    <mergeCell ref="W43:Y43"/>
    <mergeCell ref="Z43:AF43"/>
    <mergeCell ref="AG45:AI45"/>
    <mergeCell ref="AJ45:AP45"/>
    <mergeCell ref="AW45:BE45"/>
    <mergeCell ref="B46:E46"/>
    <mergeCell ref="G46:M46"/>
    <mergeCell ref="N46:V46"/>
    <mergeCell ref="W46:Y46"/>
    <mergeCell ref="Z46:AF46"/>
    <mergeCell ref="AG46:AI46"/>
    <mergeCell ref="AJ46:AP46"/>
    <mergeCell ref="AW46:BE46"/>
    <mergeCell ref="B45:E45"/>
    <mergeCell ref="G45:M45"/>
    <mergeCell ref="N45:V45"/>
    <mergeCell ref="W45:Y45"/>
    <mergeCell ref="Z45:AF45"/>
    <mergeCell ref="AG47:AI47"/>
    <mergeCell ref="AJ47:AP47"/>
    <mergeCell ref="AW47:BE47"/>
    <mergeCell ref="B48:E48"/>
    <mergeCell ref="G48:M48"/>
    <mergeCell ref="N48:V48"/>
    <mergeCell ref="W48:Y48"/>
    <mergeCell ref="Z48:AF48"/>
    <mergeCell ref="AG48:AI48"/>
    <mergeCell ref="AJ48:AP48"/>
    <mergeCell ref="AW48:BE48"/>
    <mergeCell ref="B47:E47"/>
    <mergeCell ref="G47:M47"/>
    <mergeCell ref="N47:V47"/>
    <mergeCell ref="W47:Y47"/>
    <mergeCell ref="Z47:AF47"/>
    <mergeCell ref="AG49:AI49"/>
    <mergeCell ref="AJ49:AP49"/>
    <mergeCell ref="AW49:BE49"/>
    <mergeCell ref="B50:E50"/>
    <mergeCell ref="G50:M50"/>
    <mergeCell ref="N50:V50"/>
    <mergeCell ref="W50:Y50"/>
    <mergeCell ref="Z50:AF50"/>
    <mergeCell ref="AG50:AI50"/>
    <mergeCell ref="AJ50:AP50"/>
    <mergeCell ref="AW50:BE50"/>
    <mergeCell ref="B49:E49"/>
    <mergeCell ref="G49:M49"/>
    <mergeCell ref="N49:V49"/>
    <mergeCell ref="W49:Y49"/>
    <mergeCell ref="Z49:AF49"/>
    <mergeCell ref="AG51:AI51"/>
    <mergeCell ref="AJ51:AP51"/>
    <mergeCell ref="AW51:BE51"/>
    <mergeCell ref="B52:E52"/>
    <mergeCell ref="G52:M52"/>
    <mergeCell ref="N52:V52"/>
    <mergeCell ref="W52:Y52"/>
    <mergeCell ref="Z52:AF52"/>
    <mergeCell ref="AG52:AI52"/>
    <mergeCell ref="AJ52:AP52"/>
    <mergeCell ref="AW52:BE52"/>
    <mergeCell ref="B51:E51"/>
    <mergeCell ref="G51:M51"/>
    <mergeCell ref="N51:V51"/>
    <mergeCell ref="W51:Y51"/>
    <mergeCell ref="Z51:AF51"/>
    <mergeCell ref="AG53:AI53"/>
    <mergeCell ref="AJ53:AP53"/>
    <mergeCell ref="AW53:BE53"/>
    <mergeCell ref="B54:E54"/>
    <mergeCell ref="G54:M54"/>
    <mergeCell ref="N54:V54"/>
    <mergeCell ref="W54:Y54"/>
    <mergeCell ref="Z54:AF54"/>
    <mergeCell ref="AG54:AI54"/>
    <mergeCell ref="AJ54:AP54"/>
    <mergeCell ref="AW54:BE54"/>
    <mergeCell ref="B53:E53"/>
    <mergeCell ref="G53:M53"/>
    <mergeCell ref="N53:V53"/>
    <mergeCell ref="W53:Y53"/>
    <mergeCell ref="Z53:AF53"/>
    <mergeCell ref="AG55:AI55"/>
    <mergeCell ref="AJ55:AP55"/>
    <mergeCell ref="AW55:BE55"/>
    <mergeCell ref="B56:E56"/>
    <mergeCell ref="G56:M56"/>
    <mergeCell ref="N56:V56"/>
    <mergeCell ref="W56:Y56"/>
    <mergeCell ref="Z56:AF56"/>
    <mergeCell ref="AG56:AI56"/>
    <mergeCell ref="AJ56:AP56"/>
    <mergeCell ref="AW56:BE56"/>
    <mergeCell ref="B55:E55"/>
    <mergeCell ref="G55:M55"/>
    <mergeCell ref="N55:V55"/>
    <mergeCell ref="W55:Y55"/>
    <mergeCell ref="Z55:AF55"/>
    <mergeCell ref="AG57:AI57"/>
    <mergeCell ref="AJ57:AP57"/>
    <mergeCell ref="AW57:BE57"/>
    <mergeCell ref="B58:E58"/>
    <mergeCell ref="G58:M58"/>
    <mergeCell ref="N58:V58"/>
    <mergeCell ref="W58:Y58"/>
    <mergeCell ref="Z58:AF58"/>
    <mergeCell ref="AG58:AI58"/>
    <mergeCell ref="AJ58:AP58"/>
    <mergeCell ref="AW58:BE58"/>
    <mergeCell ref="B57:E57"/>
    <mergeCell ref="G57:M57"/>
    <mergeCell ref="N57:V57"/>
    <mergeCell ref="W57:Y57"/>
    <mergeCell ref="Z57:AF57"/>
    <mergeCell ref="AG59:AI59"/>
    <mergeCell ref="AJ59:AP59"/>
    <mergeCell ref="AW59:BE59"/>
    <mergeCell ref="B60:E60"/>
    <mergeCell ref="G60:M60"/>
    <mergeCell ref="N60:V60"/>
    <mergeCell ref="W60:Y60"/>
    <mergeCell ref="Z60:AF60"/>
    <mergeCell ref="AG60:AI60"/>
    <mergeCell ref="AJ60:AP60"/>
    <mergeCell ref="AW60:BE60"/>
    <mergeCell ref="B59:E59"/>
    <mergeCell ref="G59:M59"/>
    <mergeCell ref="N59:V59"/>
    <mergeCell ref="W59:Y59"/>
    <mergeCell ref="Z59:AF59"/>
    <mergeCell ref="AG61:AI61"/>
    <mergeCell ref="AJ61:AP61"/>
    <mergeCell ref="AW61:BE61"/>
    <mergeCell ref="B62:E62"/>
    <mergeCell ref="G62:M62"/>
    <mergeCell ref="N62:V62"/>
    <mergeCell ref="W62:Y62"/>
    <mergeCell ref="Z62:AF62"/>
    <mergeCell ref="AG62:AI62"/>
    <mergeCell ref="AJ62:AP62"/>
    <mergeCell ref="AW62:BE62"/>
    <mergeCell ref="B61:E61"/>
    <mergeCell ref="G61:M61"/>
    <mergeCell ref="N61:V61"/>
    <mergeCell ref="W61:Y61"/>
    <mergeCell ref="Z61:AF61"/>
    <mergeCell ref="AG63:AI63"/>
    <mergeCell ref="AJ63:AP63"/>
    <mergeCell ref="AW63:BE63"/>
    <mergeCell ref="B64:E64"/>
    <mergeCell ref="G64:M64"/>
    <mergeCell ref="N64:V64"/>
    <mergeCell ref="W64:Y64"/>
    <mergeCell ref="Z64:AF64"/>
    <mergeCell ref="AG64:AI64"/>
    <mergeCell ref="AJ64:AP64"/>
    <mergeCell ref="AW64:BE64"/>
    <mergeCell ref="B63:E63"/>
    <mergeCell ref="G63:M63"/>
    <mergeCell ref="N63:V63"/>
    <mergeCell ref="W63:Y63"/>
    <mergeCell ref="Z63:AF63"/>
    <mergeCell ref="AG65:AI65"/>
    <mergeCell ref="AJ65:AP65"/>
    <mergeCell ref="AQ65:AV65"/>
    <mergeCell ref="AW65:BE65"/>
    <mergeCell ref="B66:E66"/>
    <mergeCell ref="G66:M66"/>
    <mergeCell ref="N66:V66"/>
    <mergeCell ref="W66:Y66"/>
    <mergeCell ref="Z66:AI66"/>
    <mergeCell ref="AJ66:AP66"/>
    <mergeCell ref="AQ66:BE66"/>
    <mergeCell ref="B65:E65"/>
    <mergeCell ref="G65:M65"/>
    <mergeCell ref="N65:V65"/>
    <mergeCell ref="W65:Y65"/>
    <mergeCell ref="Z65:AF65"/>
    <mergeCell ref="E85:AY85"/>
    <mergeCell ref="D79:AY79"/>
    <mergeCell ref="D80:AD80"/>
    <mergeCell ref="AF80:AL80"/>
    <mergeCell ref="AO80:AY80"/>
    <mergeCell ref="E82:K82"/>
    <mergeCell ref="M82:AY82"/>
    <mergeCell ref="S68:AT68"/>
    <mergeCell ref="AV68:BB68"/>
    <mergeCell ref="T72:AJ72"/>
    <mergeCell ref="AL72:AY72"/>
    <mergeCell ref="T73:AJ74"/>
    <mergeCell ref="AL74:AY75"/>
    <mergeCell ref="T75:AJ76"/>
    <mergeCell ref="AL76:AY77"/>
  </mergeCells>
  <pageMargins left="0.26062992125984302" right="0.23622047244094499" top="0.39370078740157499" bottom="0.39370078740157499" header="0.39370078740157499" footer="0.39370078740157499"/>
  <pageSetup paperSize="9" scale="93" fitToHeight="0" orientation="portrait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Pages>0</Pages>
  <Words>0</Words>
  <Characters>0</Characters>
  <Application>Microsoft Excel</Application>
  <DocSecurity>0</DocSecurity>
  <Lines>0</Lines>
  <Paragraphs>0</Paragraphs>
  <Slides>0</Slides>
  <Notes>0</Notes>
  <HiddenSlides>0</HiddenSlides>
  <MMClips>0</MMClips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GeneralInvoice_Quotation_SMT</vt:lpstr>
      <vt:lpstr>GeneralInvoice_Quotation_SMT!Impression_des_titres</vt:lpstr>
    </vt:vector>
  </TitlesOfParts>
  <LinksUpToDate>false</LinksUpToDate>
  <CharactersWithSpaces>0</CharactersWithSpaces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Bécaye Dieng</cp:lastModifiedBy>
  <cp:lastPrinted>2025-01-11T22:10:40Z</cp:lastPrinted>
  <dcterms:modified xsi:type="dcterms:W3CDTF">2025-01-12T21:18:16Z</dcterms:modified>
</cp:coreProperties>
</file>

<file path=docProps/core0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/>
</file>