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45" windowWidth="15480" windowHeight="9915" activeTab="4"/>
  </bookViews>
  <sheets>
    <sheet name="Ville" sheetId="4" r:id="rId1"/>
    <sheet name="Rue" sheetId="3" r:id="rId2"/>
    <sheet name="base_Clients" sheetId="1" r:id="rId3"/>
    <sheet name="052011" sheetId="10" r:id="rId4"/>
    <sheet name="Feuil1" sheetId="11" r:id="rId5"/>
  </sheets>
  <externalReferences>
    <externalReference r:id="rId6"/>
  </externalReferences>
  <definedNames>
    <definedName name="base">OFFSET(base_Clients!$B$2,,,COUNTA(base_Clients!$B:$B))</definedName>
    <definedName name="Liste">Rue!$A$2:$A$39</definedName>
    <definedName name="Rues">Rue!$A$2:$A$260</definedName>
    <definedName name="Rues_SD_Rochefort">[1]Rue!$A$2:$A$257</definedName>
    <definedName name="Rues_SD_Villeneuve">Rue!$A$2:$A$260</definedName>
    <definedName name="Viile_SD_Rochefort">[1]Ville!$A$2:$A$36</definedName>
    <definedName name="Ville_SD_Villeneuve">Ville!$A$2:$A$36</definedName>
    <definedName name="Villes">Ville!$A$2:$A$40</definedName>
  </definedNames>
  <calcPr calcId="124519"/>
</workbook>
</file>

<file path=xl/calcChain.xml><?xml version="1.0" encoding="utf-8"?>
<calcChain xmlns="http://schemas.openxmlformats.org/spreadsheetml/2006/main">
  <c r="G94" i="11"/>
  <c r="C88"/>
  <c r="I87"/>
  <c r="J87" s="1"/>
  <c r="I86"/>
  <c r="J86" s="1"/>
  <c r="I85"/>
  <c r="J85" s="1"/>
  <c r="I84"/>
  <c r="J84" s="1"/>
  <c r="I83"/>
  <c r="J83" s="1"/>
  <c r="I82"/>
  <c r="J82" s="1"/>
  <c r="I81"/>
  <c r="J81" s="1"/>
  <c r="I80"/>
  <c r="J80" s="1"/>
  <c r="I79"/>
  <c r="J79" s="1"/>
  <c r="I78"/>
  <c r="J78" s="1"/>
  <c r="I77"/>
  <c r="J77" s="1"/>
  <c r="I76"/>
  <c r="J76" s="1"/>
  <c r="I75"/>
  <c r="J75" s="1"/>
  <c r="I74"/>
  <c r="J74" s="1"/>
  <c r="I73"/>
  <c r="J73" s="1"/>
  <c r="I72"/>
  <c r="J72" s="1"/>
  <c r="I71"/>
  <c r="J71" s="1"/>
  <c r="I70"/>
  <c r="J70" s="1"/>
  <c r="I69"/>
  <c r="J69" s="1"/>
  <c r="I68"/>
  <c r="J68" s="1"/>
  <c r="J65"/>
  <c r="J53"/>
  <c r="C38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J15"/>
  <c r="G94" i="10"/>
  <c r="J53"/>
  <c r="C88"/>
  <c r="I87"/>
  <c r="J87" s="1"/>
  <c r="I86"/>
  <c r="J86" s="1"/>
  <c r="I85"/>
  <c r="J85" s="1"/>
  <c r="I84"/>
  <c r="J84" s="1"/>
  <c r="I83"/>
  <c r="J83" s="1"/>
  <c r="I82"/>
  <c r="J82" s="1"/>
  <c r="I81"/>
  <c r="J81" s="1"/>
  <c r="I80"/>
  <c r="J80" s="1"/>
  <c r="I79"/>
  <c r="J79" s="1"/>
  <c r="I78"/>
  <c r="J78" s="1"/>
  <c r="I77"/>
  <c r="J77" s="1"/>
  <c r="I76"/>
  <c r="J76" s="1"/>
  <c r="I75"/>
  <c r="J75" s="1"/>
  <c r="I74"/>
  <c r="J74" s="1"/>
  <c r="I73"/>
  <c r="J73" s="1"/>
  <c r="I72"/>
  <c r="J72" s="1"/>
  <c r="I71"/>
  <c r="J71" s="1"/>
  <c r="I70"/>
  <c r="J70" s="1"/>
  <c r="I69"/>
  <c r="J69" s="1"/>
  <c r="I68"/>
  <c r="J68" s="1"/>
  <c r="J65"/>
  <c r="I19"/>
  <c r="I20"/>
  <c r="J20" s="1"/>
  <c r="I21"/>
  <c r="I22"/>
  <c r="J22" s="1"/>
  <c r="I23"/>
  <c r="I24"/>
  <c r="J24" s="1"/>
  <c r="I25"/>
  <c r="I26"/>
  <c r="J26" s="1"/>
  <c r="I27"/>
  <c r="I28"/>
  <c r="J28" s="1"/>
  <c r="I29"/>
  <c r="I30"/>
  <c r="J30" s="1"/>
  <c r="I31"/>
  <c r="I32"/>
  <c r="J32" s="1"/>
  <c r="I33"/>
  <c r="I34"/>
  <c r="J34" s="1"/>
  <c r="I35"/>
  <c r="I36"/>
  <c r="J36" s="1"/>
  <c r="I37"/>
  <c r="J37" s="1"/>
  <c r="I18"/>
  <c r="J18" s="1"/>
  <c r="C38"/>
  <c r="J35"/>
  <c r="J33"/>
  <c r="J31"/>
  <c r="J29"/>
  <c r="J27"/>
  <c r="J25"/>
  <c r="J23"/>
  <c r="J21"/>
  <c r="J19"/>
  <c r="J15"/>
  <c r="J39" i="11" l="1"/>
  <c r="J39" i="10"/>
  <c r="J89" s="1"/>
  <c r="J40" i="11" l="1"/>
  <c r="J41" s="1"/>
  <c r="J89"/>
  <c r="J90" i="10"/>
  <c r="J91" s="1"/>
  <c r="J40"/>
  <c r="J41" s="1"/>
  <c r="J90" i="11" l="1"/>
  <c r="J91" s="1"/>
</calcChain>
</file>

<file path=xl/sharedStrings.xml><?xml version="1.0" encoding="utf-8"?>
<sst xmlns="http://schemas.openxmlformats.org/spreadsheetml/2006/main" count="476" uniqueCount="352">
  <si>
    <t>Nom</t>
  </si>
  <si>
    <t>Prenom</t>
  </si>
  <si>
    <t>Adresse</t>
  </si>
  <si>
    <t>Telephonne</t>
  </si>
  <si>
    <t>Code Postal</t>
  </si>
  <si>
    <t>Ville</t>
  </si>
  <si>
    <t>Intervenante</t>
  </si>
  <si>
    <t>411ser-gir</t>
  </si>
  <si>
    <t>REF</t>
  </si>
  <si>
    <t>411 tis</t>
  </si>
  <si>
    <t>411ser-gau</t>
  </si>
  <si>
    <t>411mou</t>
  </si>
  <si>
    <t>411lep</t>
  </si>
  <si>
    <t>Tarif</t>
  </si>
  <si>
    <t>Date</t>
  </si>
  <si>
    <t>Téléphone</t>
  </si>
  <si>
    <t>Montant</t>
  </si>
  <si>
    <t>Total H.T.</t>
  </si>
  <si>
    <t>Total T.T.C.</t>
  </si>
  <si>
    <t>T.V.A.</t>
  </si>
  <si>
    <t>Avignon</t>
  </si>
  <si>
    <t>Exotica Fleurs</t>
  </si>
  <si>
    <t>M. Calvès</t>
  </si>
  <si>
    <t>CC Cap Sud - 162, route de marseille</t>
  </si>
  <si>
    <t>Exotica fleurs</t>
  </si>
  <si>
    <t>N° Client</t>
  </si>
  <si>
    <t>Total</t>
  </si>
  <si>
    <t>Montfavet</t>
  </si>
  <si>
    <t>CP</t>
  </si>
  <si>
    <t>Vedène</t>
  </si>
  <si>
    <t>Châteaurenard</t>
  </si>
  <si>
    <t>Avignon extra-muros</t>
  </si>
  <si>
    <t>Avignon intra-muros</t>
  </si>
  <si>
    <t>Le Pontet</t>
  </si>
  <si>
    <t>Les Angles</t>
  </si>
  <si>
    <t>Morières</t>
  </si>
  <si>
    <t>Rognonas</t>
  </si>
  <si>
    <t>Villeneuve lès Avignon</t>
  </si>
  <si>
    <t>Barbentane</t>
  </si>
  <si>
    <t>Caumont</t>
  </si>
  <si>
    <t>Entraigues</t>
  </si>
  <si>
    <t>Noves</t>
  </si>
  <si>
    <t>Rochefort du Gard</t>
  </si>
  <si>
    <t>Sorgues</t>
  </si>
  <si>
    <t>St Saturnin lès avignon</t>
  </si>
  <si>
    <t>Carpentras</t>
  </si>
  <si>
    <t>Cavaillon</t>
  </si>
  <si>
    <t xml:space="preserve">Graveson </t>
  </si>
  <si>
    <t>Pujaut</t>
  </si>
  <si>
    <t>Roquemaure</t>
  </si>
  <si>
    <t>Orange</t>
  </si>
  <si>
    <t>St Laurent les Arbres</t>
  </si>
  <si>
    <t>Boulevard Champfleury</t>
  </si>
  <si>
    <t>Allée des Chênes</t>
  </si>
  <si>
    <t>Rue du Colonel Beyne</t>
  </si>
  <si>
    <t>Clinique les Cyprés</t>
  </si>
  <si>
    <t>Village Automobile</t>
  </si>
  <si>
    <t>Eglise</t>
  </si>
  <si>
    <t>Boulevard Colmar</t>
  </si>
  <si>
    <t>Boulevard Delattre de Tassigny</t>
  </si>
  <si>
    <t>Rue Toulouse Lautrec</t>
  </si>
  <si>
    <t>Rue Anglic Grimoard</t>
  </si>
  <si>
    <t>Rue J.J Mouret</t>
  </si>
  <si>
    <t>Hôpital</t>
  </si>
  <si>
    <t>Avenue de Tarascon</t>
  </si>
  <si>
    <t>Impasse de la musette</t>
  </si>
  <si>
    <t>Avenue Jean Moulin</t>
  </si>
  <si>
    <t>Eglise Sacré Cœur</t>
  </si>
  <si>
    <t>Chambre Funéraire</t>
  </si>
  <si>
    <t>Rue de la Tour</t>
  </si>
  <si>
    <t>Rue sainte Catherine</t>
  </si>
  <si>
    <t>Funérarium</t>
  </si>
  <si>
    <t>Mairie</t>
  </si>
  <si>
    <t>Clinique Urbain V</t>
  </si>
  <si>
    <t>Clinique Rhône Durance</t>
  </si>
  <si>
    <t>Rue Léon Duguit</t>
  </si>
  <si>
    <t>Rue Henri Fresnay</t>
  </si>
  <si>
    <t>Avenue de la Synagogue</t>
  </si>
  <si>
    <t>Rue Paul Claudel</t>
  </si>
  <si>
    <t>Rue Francois Jouve</t>
  </si>
  <si>
    <t>Hotel de l'Europe</t>
  </si>
  <si>
    <t>Rue du pellican</t>
  </si>
  <si>
    <t>Allée Adolphe Dumas</t>
  </si>
  <si>
    <t>Rue Maurice Utrillo</t>
  </si>
  <si>
    <t>Avenue de l'orme fourchu</t>
  </si>
  <si>
    <t>Rue Joseph Vernet</t>
  </si>
  <si>
    <t>Rue Martin Luther King</t>
  </si>
  <si>
    <t>Chemin des falaises</t>
  </si>
  <si>
    <t>Route de Morieres</t>
  </si>
  <si>
    <t>Rue des Tisseuses de Toiles</t>
  </si>
  <si>
    <t>Z.A des Campveires</t>
  </si>
  <si>
    <t>Rue du Bassinet</t>
  </si>
  <si>
    <t>Avenue de la croix des oiseaux</t>
  </si>
  <si>
    <t>Place Robert Blanc</t>
  </si>
  <si>
    <t>Rue Grand Paradis</t>
  </si>
  <si>
    <t>Rue du Commandant G. Houot</t>
  </si>
  <si>
    <t>Rue Jean Pillement</t>
  </si>
  <si>
    <t>Rue des cités Louis Gros</t>
  </si>
  <si>
    <t>Rue de la grange d'Orel</t>
  </si>
  <si>
    <t>Chemin des Jourdans</t>
  </si>
  <si>
    <t>Avenue de la croix rouge</t>
  </si>
  <si>
    <t>Rue Fusterie</t>
  </si>
  <si>
    <t>Rue Saint Pierre</t>
  </si>
  <si>
    <t>Rue antoine Saint Exupery</t>
  </si>
  <si>
    <t xml:space="preserve">Avenue de la Pinède </t>
  </si>
  <si>
    <t>Rue d'Arménie</t>
  </si>
  <si>
    <t>Chemin de l'Anglaise</t>
  </si>
  <si>
    <t>Place de la résistance</t>
  </si>
  <si>
    <t>Rue Loucheur</t>
  </si>
  <si>
    <t>Rue G. Moliad</t>
  </si>
  <si>
    <t>Rue Guynemer</t>
  </si>
  <si>
    <t>Boulevard Capdevilla</t>
  </si>
  <si>
    <t>Place de Sienne</t>
  </si>
  <si>
    <t>Chemin de Broquetons</t>
  </si>
  <si>
    <t>Rue Pierre Curie</t>
  </si>
  <si>
    <t>Rue Saint Vincent Ferrier</t>
  </si>
  <si>
    <t>Chemin du clos des serres</t>
  </si>
  <si>
    <t>Impasse Ste Thérèse</t>
  </si>
  <si>
    <t>Avenue St Ruf</t>
  </si>
  <si>
    <t>Tribunal</t>
  </si>
  <si>
    <t>Rue Philonarde</t>
  </si>
  <si>
    <t>Rue Esprit Requiem</t>
  </si>
  <si>
    <t>Route de Montfavet</t>
  </si>
  <si>
    <t>C. A Route de Marseille</t>
  </si>
  <si>
    <t>Rue Elsa Triolet</t>
  </si>
  <si>
    <t>C.C. Mistral 7</t>
  </si>
  <si>
    <t>Rue albert Conil</t>
  </si>
  <si>
    <t>Chemin de Belair</t>
  </si>
  <si>
    <t>Route de St Saturnin</t>
  </si>
  <si>
    <t>Impasse des Moissoneurs</t>
  </si>
  <si>
    <t>Route de Boulbon</t>
  </si>
  <si>
    <t>Chemin Castelette</t>
  </si>
  <si>
    <t>Avenue du Roi soleil</t>
  </si>
  <si>
    <t>Eglise Saint Jean</t>
  </si>
  <si>
    <t>Allée Edgar Degas</t>
  </si>
  <si>
    <t>Rue moitié de coq</t>
  </si>
  <si>
    <t>Rue du Gai savoir</t>
  </si>
  <si>
    <t>Crematorium</t>
  </si>
  <si>
    <t>Rue Andre Dumas</t>
  </si>
  <si>
    <t>Conservatoire de theatre</t>
  </si>
  <si>
    <t>Courtine</t>
  </si>
  <si>
    <t>Rue des Etoiles</t>
  </si>
  <si>
    <t>Eglise Saint Pierre</t>
  </si>
  <si>
    <t>Eglise Saint Ruf</t>
  </si>
  <si>
    <t>Rue des Erables</t>
  </si>
  <si>
    <t>Chemin du moulin</t>
  </si>
  <si>
    <t>Chemin du lavarin</t>
  </si>
  <si>
    <r>
      <t>Boulevard de la 1</t>
    </r>
    <r>
      <rPr>
        <vertAlign val="superscript"/>
        <sz val="9"/>
        <rFont val="Verdana"/>
        <family val="2"/>
      </rPr>
      <t>ère</t>
    </r>
    <r>
      <rPr>
        <sz val="9"/>
        <rFont val="Verdana"/>
        <family val="2"/>
      </rPr>
      <t xml:space="preserve"> DB</t>
    </r>
  </si>
  <si>
    <t>En votre aimable règlement.</t>
  </si>
  <si>
    <t>Arôme Café</t>
  </si>
  <si>
    <t>Quartier Saint Jean</t>
  </si>
  <si>
    <t>84000 Avignon</t>
  </si>
  <si>
    <t>Chemin Saint Ange</t>
  </si>
  <si>
    <t>Rue Saint Christophe</t>
  </si>
  <si>
    <t>Rue de la Nesque</t>
  </si>
  <si>
    <t>Rue des Troubadours</t>
  </si>
  <si>
    <t>Avenue sainte catherine</t>
  </si>
  <si>
    <t>Boulevard Notre Dame de France</t>
  </si>
  <si>
    <t>Chemin de l'eguilles</t>
  </si>
  <si>
    <t>Roc' Eclerc</t>
  </si>
  <si>
    <t>Rue Frédéric Mistral</t>
  </si>
  <si>
    <t>Chemin de la verdière</t>
  </si>
  <si>
    <t>Rue velouterie</t>
  </si>
  <si>
    <t>Rue de l'Observance</t>
  </si>
  <si>
    <t>Rue Alphonse Peillard</t>
  </si>
  <si>
    <t>Eglise Saint Didier</t>
  </si>
  <si>
    <t>Eglise Notre Dame de Lourdes</t>
  </si>
  <si>
    <t>Eglise Jean XXIII</t>
  </si>
  <si>
    <t>Eglise des Carmes</t>
  </si>
  <si>
    <t>Eglise Orthodoxe</t>
  </si>
  <si>
    <t>Eglise Evangélique</t>
  </si>
  <si>
    <t>Chemin Saint Henri</t>
  </si>
  <si>
    <t xml:space="preserve">Agroparc </t>
  </si>
  <si>
    <t>Boulevard Raspail</t>
  </si>
  <si>
    <t>Avenue de la Trillade</t>
  </si>
  <si>
    <t>Pernes les fontaines</t>
  </si>
  <si>
    <t>Rue le lauzon</t>
  </si>
  <si>
    <t>Allée du soleil des eaux</t>
  </si>
  <si>
    <t>Chemin des vignes</t>
  </si>
  <si>
    <t>Impasse Verlaine</t>
  </si>
  <si>
    <t>Rue du Phenix</t>
  </si>
  <si>
    <t>Rue du grand Gigognan</t>
  </si>
  <si>
    <t>Rue Violette</t>
  </si>
  <si>
    <t>Rue Jean Monet</t>
  </si>
  <si>
    <t>411cf</t>
  </si>
  <si>
    <t>42, avenue Gustave Goutarel</t>
  </si>
  <si>
    <t>Claude Fleurs</t>
  </si>
  <si>
    <t>411nl</t>
  </si>
  <si>
    <t>Rue de la grande monnaie</t>
  </si>
  <si>
    <t>Rue Francis Poulenc</t>
  </si>
  <si>
    <t>Rue Guillaume Puy</t>
  </si>
  <si>
    <t>Impasse du parc de l'Oseraie</t>
  </si>
  <si>
    <t>Impasse Saint Véran</t>
  </si>
  <si>
    <t>Rue de la Velouterie</t>
  </si>
  <si>
    <t>Rue Zani</t>
  </si>
  <si>
    <t>Route de l'aérodrome</t>
  </si>
  <si>
    <t>Place Clément VI</t>
  </si>
  <si>
    <t xml:space="preserve">Cathédrale </t>
  </si>
  <si>
    <t>Châteauneuf de gadagne</t>
  </si>
  <si>
    <t>Chambre de l'agriculture</t>
  </si>
  <si>
    <t>Rue de la Banasterie</t>
  </si>
  <si>
    <t>Rue de Diourbel</t>
  </si>
  <si>
    <t>Rue de la République</t>
  </si>
  <si>
    <t>Rue François de Royers De la Valfenière</t>
  </si>
  <si>
    <t>Impasse du Vercors</t>
  </si>
  <si>
    <t>Avenue Pierre Sémard</t>
  </si>
  <si>
    <t>Boulevard Saint Michel</t>
  </si>
  <si>
    <t>Rue de l'Olivier</t>
  </si>
  <si>
    <t>Rue Saint Michel</t>
  </si>
  <si>
    <t>Rue Lawrence Durell</t>
  </si>
  <si>
    <t>M.I.N</t>
  </si>
  <si>
    <t>Rue de la Bonneterie</t>
  </si>
  <si>
    <t>Avenue du Moulin Notre Dame</t>
  </si>
  <si>
    <t>Rue de la Saillarderie</t>
  </si>
  <si>
    <t>Rue Buffon</t>
  </si>
  <si>
    <t>Rue Universelle</t>
  </si>
  <si>
    <t>Rue Edmond Rostand</t>
  </si>
  <si>
    <t>Impasse Pouchelon</t>
  </si>
  <si>
    <t>RCS Avignon : 511 026 486 N° de Gestion 2009 : A 186</t>
  </si>
  <si>
    <t>Rue Girart de Roussillon</t>
  </si>
  <si>
    <t>Impasse de la carrière</t>
  </si>
  <si>
    <t>Rue du rempart Saint-Michel</t>
  </si>
  <si>
    <t>Route de Lagnes</t>
  </si>
  <si>
    <t>Rue du rempart Saint-Roch</t>
  </si>
  <si>
    <t>Place de l'Horloge</t>
  </si>
  <si>
    <t>Rue Blanchefleur</t>
  </si>
  <si>
    <t>Place des Corps Saints</t>
  </si>
  <si>
    <t>Rue du Limasset</t>
  </si>
  <si>
    <t>Cristole</t>
  </si>
  <si>
    <t>Rue roquille</t>
  </si>
  <si>
    <t>Avenue de Foncouverte</t>
  </si>
  <si>
    <t>Avenue de l'Etang</t>
  </si>
  <si>
    <t>Rue Ninon Valin</t>
  </si>
  <si>
    <t>Rue Laurent Fauchier</t>
  </si>
  <si>
    <t>Boulevard des Frères Reboul</t>
  </si>
  <si>
    <t>Boulevard Saint Roch</t>
  </si>
  <si>
    <t>Rue Charloun Rieu</t>
  </si>
  <si>
    <t>Rue François Arago</t>
  </si>
  <si>
    <t>Chemin de Cornian</t>
  </si>
  <si>
    <t>Chemin de Malpeigné</t>
  </si>
  <si>
    <t>Route de Lyon</t>
  </si>
  <si>
    <t>Rue Cité Louis Gros</t>
  </si>
  <si>
    <t>Rue Lavoisier</t>
  </si>
  <si>
    <t>Bouton d'Or</t>
  </si>
  <si>
    <t>Avenue de la 2ème DB</t>
  </si>
  <si>
    <t>Aramon</t>
  </si>
  <si>
    <t>Rue des Palombes</t>
  </si>
  <si>
    <t>Un coin de verdure</t>
  </si>
  <si>
    <t>CC Auchan</t>
  </si>
  <si>
    <t>Boulevard Sixte Isnard</t>
  </si>
  <si>
    <t>Rue du Tambourin</t>
  </si>
  <si>
    <t>Rue Neuve</t>
  </si>
  <si>
    <t>Avenue Jean Boccace</t>
  </si>
  <si>
    <t>Chemin des deux frères</t>
  </si>
  <si>
    <t>Rue Charrue</t>
  </si>
  <si>
    <t>Quai Saint Lazare</t>
  </si>
  <si>
    <t xml:space="preserve">Rue du Limas </t>
  </si>
  <si>
    <t>Avenue du Blanchissage</t>
  </si>
  <si>
    <t>Rue Tort</t>
  </si>
  <si>
    <t>Rue du 12ème régiment de zouaves</t>
  </si>
  <si>
    <t>Rue Rigoberta Menchu</t>
  </si>
  <si>
    <t>Rue Baruch de Spinoza</t>
  </si>
  <si>
    <t>Impasse Boutier</t>
  </si>
  <si>
    <t>Cimetière</t>
  </si>
  <si>
    <t>Rue Marcel Pellenc</t>
  </si>
  <si>
    <t>Impasse de l'Epi</t>
  </si>
  <si>
    <t>Rue Noël Biret</t>
  </si>
  <si>
    <t>Rue Maurice Demonque</t>
  </si>
  <si>
    <t>Chemin des jardins neufs</t>
  </si>
  <si>
    <t>Clinique Sainte Catherine</t>
  </si>
  <si>
    <t>Zone commerciale Auchan Nord</t>
  </si>
  <si>
    <t>Avenue François 1er</t>
  </si>
  <si>
    <t>Avenue Louis Lépine</t>
  </si>
  <si>
    <t>Route du Thor</t>
  </si>
  <si>
    <t>Avenue de l'Arrousaire</t>
  </si>
  <si>
    <t>Boulevard Jules Ferry</t>
  </si>
  <si>
    <t>Rue Sainte Geneviève</t>
  </si>
  <si>
    <t>Les Valayans</t>
  </si>
  <si>
    <t>Rue d'Annanelle</t>
  </si>
  <si>
    <t>Rue du Bon Martinet</t>
  </si>
  <si>
    <t>Allée des Buis</t>
  </si>
  <si>
    <t>Boulevard Denis Soulier</t>
  </si>
  <si>
    <t>Boulevard Paul Marieton</t>
  </si>
  <si>
    <t>Rue Franche</t>
  </si>
  <si>
    <t>Rue Clémenceau</t>
  </si>
  <si>
    <t>Allée des chants du monde</t>
  </si>
  <si>
    <t>Rue Jules Gaillard</t>
  </si>
  <si>
    <t>Avenue de Bonaventure</t>
  </si>
  <si>
    <t>Chemin du lozet</t>
  </si>
  <si>
    <t>Avenue Jules Ferry</t>
  </si>
  <si>
    <t>Montée des Lavandes</t>
  </si>
  <si>
    <t>Le Bouton d'Or</t>
  </si>
  <si>
    <t>Avenue Léon Fontaine</t>
  </si>
  <si>
    <t>Bagnols sur Cèze</t>
  </si>
  <si>
    <t>Chemin des Morecades</t>
  </si>
  <si>
    <t>Route d'Avignon</t>
  </si>
  <si>
    <t>Saze</t>
  </si>
  <si>
    <t>Hameau de Saze</t>
  </si>
  <si>
    <t>Chemin de Volarière</t>
  </si>
  <si>
    <t>Ile Piot</t>
  </si>
  <si>
    <t>Allée du gardon</t>
  </si>
  <si>
    <t>Rue Notre Dame</t>
  </si>
  <si>
    <t>Tavel</t>
  </si>
  <si>
    <t>Chemin des Vaquières</t>
  </si>
  <si>
    <t>Montée Saint Estève</t>
  </si>
  <si>
    <t>Jouve</t>
  </si>
  <si>
    <t>L'Orchidée</t>
  </si>
  <si>
    <t>Cours Cardinal Bertrand</t>
  </si>
  <si>
    <t>Jonquerettes</t>
  </si>
  <si>
    <t>Impasse de la roussette</t>
  </si>
  <si>
    <t>Rue de la Mairie</t>
  </si>
  <si>
    <t>Rue de la lanterne</t>
  </si>
  <si>
    <t>Rue Jean Bouin</t>
  </si>
  <si>
    <t>Patricia fleurs</t>
  </si>
  <si>
    <t>68, Cours Carnot</t>
  </si>
  <si>
    <t>Paluds de Noves</t>
  </si>
  <si>
    <t>Chemin du chamblet</t>
  </si>
  <si>
    <t>Eyragues</t>
  </si>
  <si>
    <t>Mas de la Gleise</t>
  </si>
  <si>
    <t>Rue de Bourriau</t>
  </si>
  <si>
    <t>Impasse des Miccocouliers</t>
  </si>
  <si>
    <t>Chemin Notre Dame</t>
  </si>
  <si>
    <t>St Rémy de Provence</t>
  </si>
  <si>
    <t>Rue Louis Vigne</t>
  </si>
  <si>
    <t>Boulevard de la Libération</t>
  </si>
  <si>
    <t>Avenue du général De Gaulle</t>
  </si>
  <si>
    <t>Boulevard de Verdun</t>
  </si>
  <si>
    <t>Rue de la croix St Eloi</t>
  </si>
  <si>
    <t>Rue de la Provence</t>
  </si>
  <si>
    <t>Ancien chemin d'Arles</t>
  </si>
  <si>
    <t>Route de Marseille</t>
  </si>
  <si>
    <t>Chemin de l'eau</t>
  </si>
  <si>
    <t>Avenue lieutenand Atger</t>
  </si>
  <si>
    <t>Chemin de la crémade</t>
  </si>
  <si>
    <t>411sd</t>
  </si>
  <si>
    <t>Sophie Donnat</t>
  </si>
  <si>
    <t>Mme Donnat</t>
  </si>
  <si>
    <t>11, avenue Frédéric Mistral</t>
  </si>
  <si>
    <t>Chemin de la fontaine</t>
  </si>
  <si>
    <t>Chemin de la Source</t>
  </si>
  <si>
    <t>Chemin de Beaucaire</t>
  </si>
  <si>
    <t>Allée Paul Cézanne</t>
  </si>
  <si>
    <t>Allée des charmes</t>
  </si>
  <si>
    <t>Facture n°</t>
  </si>
  <si>
    <t>5, Rue Philippe Cabassole</t>
  </si>
  <si>
    <t>FACTURE</t>
  </si>
  <si>
    <t>Adressé à</t>
  </si>
  <si>
    <t>Q.</t>
  </si>
  <si>
    <t>P.U</t>
  </si>
  <si>
    <t>Paiement par chèque à réception</t>
  </si>
  <si>
    <t>Page n° 1/2</t>
  </si>
  <si>
    <t>Chemin de la croix de fer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</si>
</sst>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#&quot; &quot;##&quot; &quot;##&quot; &quot;##&quot; &quot;##"/>
    <numFmt numFmtId="166" formatCode="[$-40C]d\-mmm\-yy;@"/>
  </numFmts>
  <fonts count="13">
    <font>
      <sz val="11"/>
      <color theme="1"/>
      <name val="Verdana"/>
      <family val="2"/>
      <scheme val="minor"/>
    </font>
    <font>
      <sz val="10"/>
      <color indexed="8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9"/>
      <name val="Verdana"/>
      <family val="2"/>
    </font>
    <font>
      <vertAlign val="superscript"/>
      <sz val="9"/>
      <name val="Verdana"/>
      <family val="2"/>
    </font>
    <font>
      <sz val="10"/>
      <color theme="1"/>
      <name val="Vrinda"/>
    </font>
    <font>
      <b/>
      <sz val="10"/>
      <color theme="1"/>
      <name val="Vrinda"/>
    </font>
    <font>
      <b/>
      <sz val="10"/>
      <color rgb="FFFF0000"/>
      <name val="Vrinda"/>
    </font>
    <font>
      <b/>
      <sz val="14"/>
      <color theme="1"/>
      <name val="Vrinda"/>
    </font>
    <font>
      <b/>
      <sz val="11"/>
      <color theme="1"/>
      <name val="Vrinda"/>
    </font>
    <font>
      <b/>
      <i/>
      <sz val="10"/>
      <color theme="1"/>
      <name val="Vrinda"/>
    </font>
    <font>
      <i/>
      <sz val="8"/>
      <color theme="1"/>
      <name val="Vrinda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 style="medium">
        <color theme="0" tint="-0.34998626667073579"/>
      </left>
      <right/>
      <top style="thick">
        <color theme="4" tint="-0.24994659260841701"/>
      </top>
      <bottom style="medium">
        <color indexed="64"/>
      </bottom>
      <diagonal/>
    </border>
    <border>
      <left/>
      <right/>
      <top style="thick">
        <color theme="4" tint="-0.24994659260841701"/>
      </top>
      <bottom style="medium">
        <color indexed="64"/>
      </bottom>
      <diagonal/>
    </border>
    <border>
      <left style="medium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medium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indexed="22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indexed="22"/>
      </bottom>
      <diagonal/>
    </border>
    <border>
      <left style="medium">
        <color theme="0" tint="-0.34998626667073579"/>
      </left>
      <right style="dashed">
        <color theme="0" tint="-0.34998626667073579"/>
      </right>
      <top/>
      <bottom/>
      <diagonal/>
    </border>
    <border>
      <left style="dashed">
        <color theme="0" tint="-0.34998626667073579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medium">
        <color theme="0" tint="-0.34998626667073579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/>
      <right style="medium">
        <color theme="0" tint="-0.34998626667073579"/>
      </right>
      <top/>
      <bottom style="dashed">
        <color theme="0" tint="-0.34998626667073579"/>
      </bottom>
      <diagonal/>
    </border>
    <border>
      <left/>
      <right style="medium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/>
      <right style="medium">
        <color theme="0" tint="-0.34998626667073579"/>
      </right>
      <top style="dashed">
        <color theme="0" tint="-0.34998626667073579"/>
      </top>
      <bottom/>
      <diagonal/>
    </border>
    <border>
      <left/>
      <right/>
      <top/>
      <bottom style="dashed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theme="0" tint="-0.34998626667073579"/>
      </left>
      <right/>
      <top style="medium">
        <color indexed="64"/>
      </top>
      <bottom style="thick">
        <color theme="4" tint="-0.24994659260841701"/>
      </bottom>
      <diagonal/>
    </border>
    <border>
      <left/>
      <right/>
      <top style="medium">
        <color indexed="64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1" xfId="0" applyFont="1" applyBorder="1"/>
    <xf numFmtId="165" fontId="1" fillId="0" borderId="1" xfId="0" applyNumberFormat="1" applyFont="1" applyBorder="1"/>
    <xf numFmtId="164" fontId="1" fillId="0" borderId="0" xfId="0" applyNumberFormat="1" applyFont="1" applyFill="1" applyBorder="1"/>
    <xf numFmtId="0" fontId="1" fillId="0" borderId="2" xfId="0" applyFont="1" applyBorder="1"/>
    <xf numFmtId="165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1" fillId="0" borderId="0" xfId="0" applyFont="1" applyFill="1" applyBorder="1"/>
    <xf numFmtId="164" fontId="1" fillId="0" borderId="0" xfId="0" applyNumberFormat="1" applyFont="1"/>
    <xf numFmtId="0" fontId="1" fillId="0" borderId="0" xfId="0" applyFont="1" applyBorder="1"/>
    <xf numFmtId="165" fontId="1" fillId="0" borderId="0" xfId="0" applyNumberFormat="1" applyFont="1" applyFill="1" applyBorder="1"/>
    <xf numFmtId="165" fontId="1" fillId="0" borderId="0" xfId="0" applyNumberFormat="1" applyFont="1"/>
    <xf numFmtId="0" fontId="3" fillId="0" borderId="3" xfId="0" applyFont="1" applyFill="1" applyBorder="1"/>
    <xf numFmtId="0" fontId="4" fillId="0" borderId="4" xfId="0" applyFont="1" applyBorder="1" applyAlignment="1">
      <alignment horizontal="left"/>
    </xf>
    <xf numFmtId="165" fontId="1" fillId="0" borderId="5" xfId="0" applyNumberFormat="1" applyFont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6" fillId="0" borderId="0" xfId="0" applyFont="1" applyAlignment="1" applyProtection="1">
      <alignment vertical="center"/>
    </xf>
    <xf numFmtId="0" fontId="6" fillId="0" borderId="7" xfId="0" applyFont="1" applyBorder="1" applyAlignment="1" applyProtection="1">
      <alignment vertical="center"/>
    </xf>
    <xf numFmtId="0" fontId="6" fillId="0" borderId="8" xfId="0" applyFont="1" applyBorder="1" applyAlignment="1" applyProtection="1">
      <alignment vertical="center"/>
    </xf>
    <xf numFmtId="0" fontId="6" fillId="0" borderId="9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8" fillId="0" borderId="11" xfId="0" applyFont="1" applyBorder="1" applyAlignment="1" applyProtection="1">
      <alignment horizontal="left" vertical="center"/>
      <protection locked="0"/>
    </xf>
    <xf numFmtId="0" fontId="6" fillId="0" borderId="11" xfId="0" applyFont="1" applyBorder="1" applyAlignment="1" applyProtection="1">
      <alignment vertical="center"/>
    </xf>
    <xf numFmtId="0" fontId="6" fillId="0" borderId="12" xfId="0" applyFont="1" applyBorder="1" applyAlignment="1" applyProtection="1">
      <alignment vertical="center"/>
    </xf>
    <xf numFmtId="0" fontId="6" fillId="0" borderId="13" xfId="0" applyFont="1" applyBorder="1" applyAlignment="1" applyProtection="1">
      <alignment vertical="center"/>
    </xf>
    <xf numFmtId="0" fontId="9" fillId="0" borderId="13" xfId="0" applyFont="1" applyBorder="1" applyAlignment="1" applyProtection="1">
      <alignment vertical="center"/>
    </xf>
    <xf numFmtId="0" fontId="9" fillId="0" borderId="11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vertical="center"/>
    </xf>
    <xf numFmtId="0" fontId="6" fillId="0" borderId="15" xfId="0" applyFont="1" applyBorder="1" applyAlignment="1" applyProtection="1">
      <alignment vertical="center"/>
    </xf>
    <xf numFmtId="0" fontId="10" fillId="0" borderId="11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7" fillId="0" borderId="1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left" vertical="center"/>
    </xf>
    <xf numFmtId="165" fontId="6" fillId="0" borderId="0" xfId="0" applyNumberFormat="1" applyFont="1" applyBorder="1" applyAlignment="1" applyProtection="1">
      <alignment horizontal="left" vertical="center"/>
    </xf>
    <xf numFmtId="166" fontId="6" fillId="0" borderId="11" xfId="0" applyNumberFormat="1" applyFont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16" fontId="6" fillId="0" borderId="16" xfId="0" applyNumberFormat="1" applyFont="1" applyBorder="1" applyAlignment="1" applyProtection="1">
      <alignment vertical="center"/>
      <protection locked="0"/>
    </xf>
    <xf numFmtId="0" fontId="6" fillId="0" borderId="17" xfId="0" applyFont="1" applyBorder="1" applyAlignment="1" applyProtection="1">
      <alignment vertical="center"/>
      <protection locked="0"/>
    </xf>
    <xf numFmtId="164" fontId="6" fillId="0" borderId="17" xfId="0" applyNumberFormat="1" applyFont="1" applyBorder="1" applyAlignment="1" applyProtection="1">
      <alignment horizontal="right" vertical="center"/>
    </xf>
    <xf numFmtId="164" fontId="6" fillId="3" borderId="18" xfId="0" applyNumberFormat="1" applyFont="1" applyFill="1" applyBorder="1" applyAlignment="1" applyProtection="1">
      <alignment vertical="center"/>
    </xf>
    <xf numFmtId="16" fontId="1" fillId="2" borderId="19" xfId="0" applyNumberFormat="1" applyFont="1" applyFill="1" applyBorder="1"/>
    <xf numFmtId="0" fontId="6" fillId="0" borderId="20" xfId="0" applyFont="1" applyBorder="1" applyAlignment="1" applyProtection="1">
      <alignment vertical="center"/>
      <protection locked="0"/>
    </xf>
    <xf numFmtId="16" fontId="1" fillId="2" borderId="21" xfId="0" applyNumberFormat="1" applyFont="1" applyFill="1" applyBorder="1"/>
    <xf numFmtId="0" fontId="6" fillId="0" borderId="22" xfId="0" applyFont="1" applyBorder="1" applyAlignment="1" applyProtection="1">
      <alignment vertical="center"/>
      <protection locked="0"/>
    </xf>
    <xf numFmtId="0" fontId="6" fillId="0" borderId="23" xfId="0" applyFont="1" applyBorder="1" applyAlignment="1" applyProtection="1">
      <alignment vertical="center"/>
    </xf>
    <xf numFmtId="0" fontId="6" fillId="0" borderId="22" xfId="0" applyFont="1" applyBorder="1" applyAlignment="1" applyProtection="1">
      <alignment vertical="center"/>
    </xf>
    <xf numFmtId="164" fontId="6" fillId="0" borderId="0" xfId="0" applyNumberFormat="1" applyFont="1" applyBorder="1" applyAlignment="1" applyProtection="1">
      <alignment horizontal="right" vertical="center"/>
    </xf>
    <xf numFmtId="0" fontId="6" fillId="4" borderId="24" xfId="0" applyFont="1" applyFill="1" applyBorder="1" applyAlignment="1" applyProtection="1">
      <alignment vertical="center"/>
    </xf>
    <xf numFmtId="0" fontId="3" fillId="2" borderId="0" xfId="0" quotePrefix="1" applyFont="1" applyFill="1" applyBorder="1" applyAlignment="1" applyProtection="1">
      <alignment horizontal="left"/>
    </xf>
    <xf numFmtId="164" fontId="6" fillId="4" borderId="25" xfId="0" applyNumberFormat="1" applyFont="1" applyFill="1" applyBorder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horizontal="left"/>
    </xf>
    <xf numFmtId="164" fontId="6" fillId="4" borderId="26" xfId="0" applyNumberFormat="1" applyFont="1" applyFill="1" applyBorder="1" applyAlignment="1" applyProtection="1">
      <alignment vertical="center"/>
    </xf>
    <xf numFmtId="0" fontId="6" fillId="0" borderId="27" xfId="0" applyFont="1" applyBorder="1" applyAlignment="1" applyProtection="1">
      <alignment vertical="center"/>
    </xf>
    <xf numFmtId="0" fontId="2" fillId="2" borderId="0" xfId="0" applyFont="1" applyFill="1" applyBorder="1" applyAlignment="1" applyProtection="1">
      <alignment horizontal="left"/>
    </xf>
    <xf numFmtId="164" fontId="6" fillId="4" borderId="28" xfId="0" applyNumberFormat="1" applyFont="1" applyFill="1" applyBorder="1" applyAlignment="1" applyProtection="1">
      <alignment vertical="center"/>
    </xf>
    <xf numFmtId="0" fontId="6" fillId="0" borderId="29" xfId="0" applyFont="1" applyBorder="1" applyAlignment="1" applyProtection="1">
      <alignment vertical="center"/>
    </xf>
    <xf numFmtId="164" fontId="6" fillId="0" borderId="0" xfId="0" applyNumberFormat="1" applyFont="1" applyBorder="1" applyAlignment="1" applyProtection="1">
      <alignment vertical="center"/>
    </xf>
    <xf numFmtId="166" fontId="6" fillId="0" borderId="27" xfId="0" applyNumberFormat="1" applyFont="1" applyBorder="1" applyAlignment="1" applyProtection="1">
      <alignment vertical="center"/>
      <protection locked="0"/>
    </xf>
    <xf numFmtId="0" fontId="6" fillId="0" borderId="30" xfId="0" applyFont="1" applyBorder="1" applyAlignment="1" applyProtection="1">
      <alignment vertical="center"/>
    </xf>
    <xf numFmtId="0" fontId="6" fillId="0" borderId="31" xfId="0" applyFont="1" applyBorder="1" applyAlignment="1" applyProtection="1">
      <alignment vertical="center"/>
    </xf>
    <xf numFmtId="0" fontId="6" fillId="0" borderId="34" xfId="0" applyFont="1" applyBorder="1" applyAlignment="1" applyProtection="1">
      <alignment vertical="center"/>
    </xf>
    <xf numFmtId="0" fontId="6" fillId="0" borderId="35" xfId="0" applyFont="1" applyBorder="1" applyAlignment="1" applyProtection="1">
      <alignment vertical="center"/>
    </xf>
    <xf numFmtId="164" fontId="1" fillId="0" borderId="3" xfId="0" applyNumberFormat="1" applyFont="1" applyBorder="1"/>
    <xf numFmtId="0" fontId="7" fillId="0" borderId="17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5" fontId="6" fillId="0" borderId="0" xfId="0" applyNumberFormat="1" applyFont="1" applyBorder="1" applyAlignment="1" applyProtection="1">
      <alignment horizontal="left" vertical="center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Border="1" applyAlignment="1" applyProtection="1">
      <alignment horizontal="center" vertical="center"/>
    </xf>
    <xf numFmtId="0" fontId="11" fillId="0" borderId="32" xfId="0" applyFont="1" applyBorder="1" applyAlignment="1" applyProtection="1">
      <alignment horizontal="center" vertical="center"/>
    </xf>
    <xf numFmtId="0" fontId="12" fillId="0" borderId="33" xfId="0" applyFont="1" applyBorder="1" applyAlignment="1" applyProtection="1">
      <alignment horizontal="left" vertical="center"/>
    </xf>
    <xf numFmtId="0" fontId="12" fillId="0" borderId="34" xfId="0" applyFont="1" applyBorder="1" applyAlignment="1" applyProtection="1">
      <alignment horizontal="left" vertical="center"/>
    </xf>
    <xf numFmtId="0" fontId="6" fillId="0" borderId="17" xfId="0" applyFont="1" applyBorder="1" applyAlignment="1" applyProtection="1">
      <alignment horizontal="left" vertical="center"/>
      <protection locked="0"/>
    </xf>
    <xf numFmtId="0" fontId="7" fillId="0" borderId="17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5" fontId="6" fillId="0" borderId="0" xfId="0" applyNumberFormat="1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Desktop/Factures%20livraisons/Sophie%20Donnat%20Rochefort/Factures%202011%20-%20Sophie%20Donna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ille"/>
      <sheetName val="Rue"/>
      <sheetName val="base_Clients"/>
      <sheetName val="052011"/>
    </sheetNames>
    <sheetDataSet>
      <sheetData sheetId="0">
        <row r="2">
          <cell r="A2" t="str">
            <v>Avignon extra-muros</v>
          </cell>
        </row>
        <row r="3">
          <cell r="A3" t="str">
            <v>Avignon intra-muros</v>
          </cell>
        </row>
        <row r="4">
          <cell r="A4" t="str">
            <v>Aramon</v>
          </cell>
        </row>
        <row r="5">
          <cell r="A5" t="str">
            <v>Bagnols sur Cèze</v>
          </cell>
        </row>
        <row r="6">
          <cell r="A6" t="str">
            <v>Barbentane</v>
          </cell>
        </row>
        <row r="7">
          <cell r="A7" t="str">
            <v>Carpentras</v>
          </cell>
        </row>
        <row r="8">
          <cell r="A8" t="str">
            <v>Caumont</v>
          </cell>
        </row>
        <row r="9">
          <cell r="A9" t="str">
            <v>Cavaillon</v>
          </cell>
        </row>
        <row r="10">
          <cell r="A10" t="str">
            <v>Les Valayans</v>
          </cell>
        </row>
        <row r="11">
          <cell r="A11" t="str">
            <v>Châteauneuf de gadagne</v>
          </cell>
        </row>
        <row r="12">
          <cell r="A12" t="str">
            <v>Châteaurenard</v>
          </cell>
        </row>
        <row r="13">
          <cell r="A13" t="str">
            <v>Entraigues</v>
          </cell>
        </row>
        <row r="14">
          <cell r="A14" t="str">
            <v>Eyragues</v>
          </cell>
        </row>
        <row r="15">
          <cell r="A15" t="str">
            <v xml:space="preserve">Graveson </v>
          </cell>
        </row>
        <row r="16">
          <cell r="A16" t="str">
            <v>Jonquerettes</v>
          </cell>
        </row>
        <row r="17">
          <cell r="A17" t="str">
            <v>Le Pontet</v>
          </cell>
        </row>
        <row r="18">
          <cell r="A18" t="str">
            <v>Les Angles</v>
          </cell>
        </row>
        <row r="19">
          <cell r="A19" t="str">
            <v>Montfavet</v>
          </cell>
        </row>
        <row r="20">
          <cell r="A20" t="str">
            <v>Morières</v>
          </cell>
        </row>
        <row r="21">
          <cell r="A21" t="str">
            <v>Noves</v>
          </cell>
        </row>
        <row r="22">
          <cell r="A22" t="str">
            <v>Orange</v>
          </cell>
        </row>
        <row r="23">
          <cell r="A23" t="str">
            <v>Paluds de Noves</v>
          </cell>
        </row>
        <row r="24">
          <cell r="A24" t="str">
            <v>Pernes les fontaines</v>
          </cell>
        </row>
        <row r="25">
          <cell r="A25" t="str">
            <v>Pujaut</v>
          </cell>
        </row>
        <row r="26">
          <cell r="A26" t="str">
            <v>Rochefort du Gard</v>
          </cell>
        </row>
        <row r="27">
          <cell r="A27" t="str">
            <v>Rognonas</v>
          </cell>
        </row>
        <row r="28">
          <cell r="A28" t="str">
            <v>Roquemaure</v>
          </cell>
        </row>
        <row r="29">
          <cell r="A29" t="str">
            <v>Saze</v>
          </cell>
        </row>
        <row r="30">
          <cell r="A30" t="str">
            <v>Sorgues</v>
          </cell>
        </row>
        <row r="31">
          <cell r="A31" t="str">
            <v>St Laurent les Arbres</v>
          </cell>
        </row>
        <row r="32">
          <cell r="A32" t="str">
            <v>St Rémy de Provence</v>
          </cell>
        </row>
        <row r="33">
          <cell r="A33" t="str">
            <v>St Saturnin lès avignon</v>
          </cell>
        </row>
        <row r="34">
          <cell r="A34" t="str">
            <v>Tavel</v>
          </cell>
        </row>
        <row r="35">
          <cell r="A35" t="str">
            <v>Vedène</v>
          </cell>
        </row>
        <row r="36">
          <cell r="A36" t="str">
            <v>Villeneuve lès Avignon</v>
          </cell>
        </row>
      </sheetData>
      <sheetData sheetId="1">
        <row r="2">
          <cell r="A2" t="str">
            <v xml:space="preserve">Agroparc </v>
          </cell>
        </row>
        <row r="3">
          <cell r="A3" t="str">
            <v>Allée Adolphe Dumas</v>
          </cell>
        </row>
        <row r="4">
          <cell r="A4" t="str">
            <v>Allée des Buis</v>
          </cell>
        </row>
        <row r="5">
          <cell r="A5" t="str">
            <v>Allée des chants du monde</v>
          </cell>
        </row>
        <row r="6">
          <cell r="A6" t="str">
            <v>Allée des Chênes</v>
          </cell>
        </row>
        <row r="7">
          <cell r="A7" t="str">
            <v>Allée du gardon</v>
          </cell>
        </row>
        <row r="8">
          <cell r="A8" t="str">
            <v>Allée du soleil des eaux</v>
          </cell>
        </row>
        <row r="9">
          <cell r="A9" t="str">
            <v>Allée Edgar Degas</v>
          </cell>
        </row>
        <row r="10">
          <cell r="A10" t="str">
            <v>Ancien chemin d'Arles</v>
          </cell>
        </row>
        <row r="11">
          <cell r="A11" t="str">
            <v>Avenue de Bonaventure</v>
          </cell>
        </row>
        <row r="12">
          <cell r="A12" t="str">
            <v>Avenue de Foncouverte</v>
          </cell>
        </row>
        <row r="13">
          <cell r="A13" t="str">
            <v>Avenue de Foncouverte</v>
          </cell>
        </row>
        <row r="14">
          <cell r="A14" t="str">
            <v>Avenue de la croix des oiseaux</v>
          </cell>
        </row>
        <row r="15">
          <cell r="A15" t="str">
            <v>Avenue de la croix rouge</v>
          </cell>
        </row>
        <row r="16">
          <cell r="A16" t="str">
            <v xml:space="preserve">Avenue de la Pinède </v>
          </cell>
        </row>
        <row r="17">
          <cell r="A17" t="str">
            <v>Avenue de la Synagogue</v>
          </cell>
        </row>
        <row r="18">
          <cell r="A18" t="str">
            <v>Avenue de la Trillade</v>
          </cell>
        </row>
        <row r="19">
          <cell r="A19" t="str">
            <v>Avenue de l'Arrousaire</v>
          </cell>
        </row>
        <row r="20">
          <cell r="A20" t="str">
            <v>Avenue de l'Etang</v>
          </cell>
        </row>
        <row r="21">
          <cell r="A21" t="str">
            <v>Avenue de l'orme fourchu</v>
          </cell>
        </row>
        <row r="22">
          <cell r="A22" t="str">
            <v>Avenue de Tarascon</v>
          </cell>
        </row>
        <row r="23">
          <cell r="A23" t="str">
            <v>Avenue du Blanchissage</v>
          </cell>
        </row>
        <row r="24">
          <cell r="A24" t="str">
            <v>Avenue du général De Gaulle</v>
          </cell>
        </row>
        <row r="25">
          <cell r="A25" t="str">
            <v>Avenue du Moulin Notre Dame</v>
          </cell>
        </row>
        <row r="26">
          <cell r="A26" t="str">
            <v>Avenue du Roi soleil</v>
          </cell>
        </row>
        <row r="27">
          <cell r="A27" t="str">
            <v>Avenue François 1er</v>
          </cell>
        </row>
        <row r="28">
          <cell r="A28" t="str">
            <v>Avenue Jean Boccace</v>
          </cell>
        </row>
        <row r="29">
          <cell r="A29" t="str">
            <v>Avenue Jean Moulin</v>
          </cell>
        </row>
        <row r="30">
          <cell r="A30" t="str">
            <v>Avenue Jules Ferry</v>
          </cell>
        </row>
        <row r="31">
          <cell r="A31" t="str">
            <v>Avenue Léon Fontaine</v>
          </cell>
        </row>
        <row r="32">
          <cell r="A32" t="str">
            <v>Avenue lieutenand Atger</v>
          </cell>
        </row>
        <row r="33">
          <cell r="A33" t="str">
            <v>Avenue Louis Lépine</v>
          </cell>
        </row>
        <row r="34">
          <cell r="A34" t="str">
            <v>Avenue Pierre Sémard</v>
          </cell>
        </row>
        <row r="35">
          <cell r="A35" t="str">
            <v>Avenue sainte catherine</v>
          </cell>
        </row>
        <row r="36">
          <cell r="A36" t="str">
            <v>Avenue St Ruf</v>
          </cell>
        </row>
        <row r="37">
          <cell r="A37" t="str">
            <v>Boulevard Capdevilla</v>
          </cell>
        </row>
        <row r="38">
          <cell r="A38" t="str">
            <v>Boulevard Champfleury</v>
          </cell>
        </row>
        <row r="39">
          <cell r="A39" t="str">
            <v>Boulevard Colmar</v>
          </cell>
        </row>
        <row r="40">
          <cell r="A40" t="str">
            <v>Boulevard de la 1ère DB</v>
          </cell>
        </row>
        <row r="41">
          <cell r="A41" t="str">
            <v>Boulevard de la Libération</v>
          </cell>
        </row>
        <row r="42">
          <cell r="A42" t="str">
            <v>Boulevard de Verdun</v>
          </cell>
        </row>
        <row r="43">
          <cell r="A43" t="str">
            <v>Boulevard Delattre de Tassigny</v>
          </cell>
        </row>
        <row r="44">
          <cell r="A44" t="str">
            <v>Boulevard Denis Soulier</v>
          </cell>
        </row>
        <row r="45">
          <cell r="A45" t="str">
            <v>Boulevard des Frères Reboul</v>
          </cell>
        </row>
        <row r="46">
          <cell r="A46" t="str">
            <v>Boulevard Jules Ferry</v>
          </cell>
        </row>
        <row r="47">
          <cell r="A47" t="str">
            <v>Boulevard Notre Dame de France</v>
          </cell>
        </row>
        <row r="48">
          <cell r="A48" t="str">
            <v>Boulevard Paul Marieton</v>
          </cell>
        </row>
        <row r="49">
          <cell r="A49" t="str">
            <v>Boulevard Raspail</v>
          </cell>
        </row>
        <row r="50">
          <cell r="A50" t="str">
            <v>Boulevard Saint Michel</v>
          </cell>
        </row>
        <row r="51">
          <cell r="A51" t="str">
            <v>Boulevard Saint Roch</v>
          </cell>
        </row>
        <row r="52">
          <cell r="A52" t="str">
            <v>Boulevard Sixte Isnard</v>
          </cell>
        </row>
        <row r="53">
          <cell r="A53" t="str">
            <v>C. A Route de Marseille</v>
          </cell>
        </row>
        <row r="54">
          <cell r="A54" t="str">
            <v>C.C. Mistral 7</v>
          </cell>
        </row>
        <row r="55">
          <cell r="A55" t="str">
            <v xml:space="preserve">Cathédrale </v>
          </cell>
        </row>
        <row r="56">
          <cell r="A56" t="str">
            <v>Chambre de l'agriculture</v>
          </cell>
        </row>
        <row r="57">
          <cell r="A57" t="str">
            <v>Chambre Funéraire</v>
          </cell>
        </row>
        <row r="58">
          <cell r="A58" t="str">
            <v>Chemin Castelette</v>
          </cell>
        </row>
        <row r="59">
          <cell r="A59" t="str">
            <v>Chemin de Beaucaire</v>
          </cell>
        </row>
        <row r="60">
          <cell r="A60" t="str">
            <v>Chemin de Belair</v>
          </cell>
        </row>
        <row r="61">
          <cell r="A61" t="str">
            <v>Chemin de Broquetons</v>
          </cell>
        </row>
        <row r="62">
          <cell r="A62" t="str">
            <v>Chemin de Cornian</v>
          </cell>
        </row>
        <row r="63">
          <cell r="A63" t="str">
            <v>Chemin de la crémade</v>
          </cell>
        </row>
        <row r="64">
          <cell r="A64" t="str">
            <v>Chemin de la fontaine</v>
          </cell>
        </row>
        <row r="65">
          <cell r="A65" t="str">
            <v>Chemin de la Source</v>
          </cell>
        </row>
        <row r="66">
          <cell r="A66" t="str">
            <v>Chemin de la verdière</v>
          </cell>
        </row>
        <row r="67">
          <cell r="A67" t="str">
            <v>Chemin de l'Anglaise</v>
          </cell>
        </row>
        <row r="68">
          <cell r="A68" t="str">
            <v>Chemin de l'eau</v>
          </cell>
        </row>
        <row r="69">
          <cell r="A69" t="str">
            <v>Chemin de l'eguilles</v>
          </cell>
        </row>
        <row r="70">
          <cell r="A70" t="str">
            <v>Chemin de Malpeigné</v>
          </cell>
        </row>
        <row r="71">
          <cell r="A71" t="str">
            <v>Chemin de Volarière</v>
          </cell>
        </row>
        <row r="72">
          <cell r="A72" t="str">
            <v>Chemin des deux frères</v>
          </cell>
        </row>
        <row r="73">
          <cell r="A73" t="str">
            <v>Chemin des falaises</v>
          </cell>
        </row>
        <row r="74">
          <cell r="A74" t="str">
            <v>Chemin des jardins neufs</v>
          </cell>
        </row>
        <row r="75">
          <cell r="A75" t="str">
            <v>Chemin des Jourdans</v>
          </cell>
        </row>
        <row r="76">
          <cell r="A76" t="str">
            <v>Chemin des Morecades</v>
          </cell>
        </row>
        <row r="77">
          <cell r="A77" t="str">
            <v>Chemin des Vaquières</v>
          </cell>
        </row>
        <row r="78">
          <cell r="A78" t="str">
            <v>Chemin des vignes</v>
          </cell>
        </row>
        <row r="79">
          <cell r="A79" t="str">
            <v>Chemin du chamblet</v>
          </cell>
        </row>
        <row r="80">
          <cell r="A80" t="str">
            <v>Chemin du clos des serres</v>
          </cell>
        </row>
        <row r="81">
          <cell r="A81" t="str">
            <v>Chemin du lavarin</v>
          </cell>
        </row>
        <row r="82">
          <cell r="A82" t="str">
            <v>Chemin du lozet</v>
          </cell>
        </row>
        <row r="83">
          <cell r="A83" t="str">
            <v>Chemin du moulin</v>
          </cell>
        </row>
        <row r="84">
          <cell r="A84" t="str">
            <v>Chemin Notre Dame</v>
          </cell>
        </row>
        <row r="85">
          <cell r="A85" t="str">
            <v>Chemin Saint Ange</v>
          </cell>
        </row>
        <row r="86">
          <cell r="A86" t="str">
            <v>Chemin Saint Henri</v>
          </cell>
        </row>
        <row r="87">
          <cell r="A87" t="str">
            <v>Cimetière</v>
          </cell>
        </row>
        <row r="88">
          <cell r="A88" t="str">
            <v>Clinique les Cyprés</v>
          </cell>
        </row>
        <row r="89">
          <cell r="A89" t="str">
            <v>Clinique Rhône Durance</v>
          </cell>
        </row>
        <row r="90">
          <cell r="A90" t="str">
            <v>Clinique Sainte Catherine</v>
          </cell>
        </row>
        <row r="91">
          <cell r="A91" t="str">
            <v>Clinique Urbain V</v>
          </cell>
        </row>
        <row r="92">
          <cell r="A92" t="str">
            <v>Conservatoire de theatre</v>
          </cell>
        </row>
        <row r="93">
          <cell r="A93" t="str">
            <v>Courtine</v>
          </cell>
        </row>
        <row r="94">
          <cell r="A94" t="str">
            <v>Crematorium</v>
          </cell>
        </row>
        <row r="95">
          <cell r="A95" t="str">
            <v>Cristole</v>
          </cell>
        </row>
        <row r="96">
          <cell r="A96" t="str">
            <v>Eglise</v>
          </cell>
        </row>
        <row r="97">
          <cell r="A97" t="str">
            <v>Eglise des Carmes</v>
          </cell>
        </row>
        <row r="98">
          <cell r="A98" t="str">
            <v>Eglise Evangélique</v>
          </cell>
        </row>
        <row r="99">
          <cell r="A99" t="str">
            <v>Eglise Jean XXIII</v>
          </cell>
        </row>
        <row r="100">
          <cell r="A100" t="str">
            <v>Eglise Notre Dame de Lourdes</v>
          </cell>
        </row>
        <row r="101">
          <cell r="A101" t="str">
            <v>Eglise Orthodoxe</v>
          </cell>
        </row>
        <row r="102">
          <cell r="A102" t="str">
            <v>Eglise Sacré Cœur</v>
          </cell>
        </row>
        <row r="103">
          <cell r="A103" t="str">
            <v>Eglise Saint Didier</v>
          </cell>
        </row>
        <row r="104">
          <cell r="A104" t="str">
            <v>Eglise Saint Jean</v>
          </cell>
        </row>
        <row r="105">
          <cell r="A105" t="str">
            <v>Eglise Saint Pierre</v>
          </cell>
        </row>
        <row r="106">
          <cell r="A106" t="str">
            <v>Eglise Saint Ruf</v>
          </cell>
        </row>
        <row r="107">
          <cell r="A107" t="str">
            <v>Funérarium</v>
          </cell>
        </row>
        <row r="108">
          <cell r="A108" t="str">
            <v>Hameau de Saze</v>
          </cell>
        </row>
        <row r="109">
          <cell r="A109" t="str">
            <v>Hôpital</v>
          </cell>
        </row>
        <row r="110">
          <cell r="A110" t="str">
            <v>Hotel de l'Europe</v>
          </cell>
        </row>
        <row r="111">
          <cell r="A111" t="str">
            <v>Ile Piot</v>
          </cell>
        </row>
        <row r="112">
          <cell r="A112" t="str">
            <v>Impasse Boutier</v>
          </cell>
        </row>
        <row r="113">
          <cell r="A113" t="str">
            <v>Impasse de la carrière</v>
          </cell>
        </row>
        <row r="114">
          <cell r="A114" t="str">
            <v>Impasse de la musette</v>
          </cell>
        </row>
        <row r="115">
          <cell r="A115" t="str">
            <v>Impasse de la roussette</v>
          </cell>
        </row>
        <row r="116">
          <cell r="A116" t="str">
            <v>Impasse de l'Epi</v>
          </cell>
        </row>
        <row r="117">
          <cell r="A117" t="str">
            <v>Impasse des Miccocouliers</v>
          </cell>
        </row>
        <row r="118">
          <cell r="A118" t="str">
            <v>Impasse des Moissoneurs</v>
          </cell>
        </row>
        <row r="119">
          <cell r="A119" t="str">
            <v>Impasse du parc de l'Oseraie</v>
          </cell>
        </row>
        <row r="120">
          <cell r="A120" t="str">
            <v>Impasse du Vercors</v>
          </cell>
        </row>
        <row r="121">
          <cell r="A121" t="str">
            <v>Impasse Pouchelon</v>
          </cell>
        </row>
        <row r="122">
          <cell r="A122" t="str">
            <v>Impasse Saint Véran</v>
          </cell>
        </row>
        <row r="123">
          <cell r="A123" t="str">
            <v>Impasse Ste Thérèse</v>
          </cell>
        </row>
        <row r="124">
          <cell r="A124" t="str">
            <v>Impasse Verlaine</v>
          </cell>
        </row>
        <row r="125">
          <cell r="A125" t="str">
            <v>M.I.N</v>
          </cell>
        </row>
        <row r="126">
          <cell r="A126" t="str">
            <v>Mairie</v>
          </cell>
        </row>
        <row r="127">
          <cell r="A127" t="str">
            <v>Mas de la Gleise</v>
          </cell>
        </row>
        <row r="128">
          <cell r="A128" t="str">
            <v>Montée des Lavandes</v>
          </cell>
        </row>
        <row r="129">
          <cell r="A129" t="str">
            <v>Montée Saint Estève</v>
          </cell>
        </row>
        <row r="130">
          <cell r="A130" t="str">
            <v>Place Clément VI</v>
          </cell>
        </row>
        <row r="131">
          <cell r="A131" t="str">
            <v>Place de la résistance</v>
          </cell>
        </row>
        <row r="132">
          <cell r="A132" t="str">
            <v>Place de l'Horloge</v>
          </cell>
        </row>
        <row r="133">
          <cell r="A133" t="str">
            <v>Place de Sienne</v>
          </cell>
        </row>
        <row r="134">
          <cell r="A134" t="str">
            <v>Place des Corps Saints</v>
          </cell>
        </row>
        <row r="135">
          <cell r="A135" t="str">
            <v>Place Robert Blanc</v>
          </cell>
        </row>
        <row r="136">
          <cell r="A136" t="str">
            <v>Quai Saint Lazare</v>
          </cell>
        </row>
        <row r="137">
          <cell r="A137" t="str">
            <v>Roc' Eclerc</v>
          </cell>
        </row>
        <row r="138">
          <cell r="A138" t="str">
            <v>Route d'Avignon</v>
          </cell>
        </row>
        <row r="139">
          <cell r="A139" t="str">
            <v>Route de Boulbon</v>
          </cell>
        </row>
        <row r="140">
          <cell r="A140" t="str">
            <v>Route de l'aérodrome</v>
          </cell>
        </row>
        <row r="141">
          <cell r="A141" t="str">
            <v>Route de Lagnes</v>
          </cell>
        </row>
        <row r="142">
          <cell r="A142" t="str">
            <v>Route de Lyon</v>
          </cell>
        </row>
        <row r="143">
          <cell r="A143" t="str">
            <v>Route de Marseille</v>
          </cell>
        </row>
        <row r="144">
          <cell r="A144" t="str">
            <v>Route de Montfavet</v>
          </cell>
        </row>
        <row r="145">
          <cell r="A145" t="str">
            <v>Route de Morieres</v>
          </cell>
        </row>
        <row r="146">
          <cell r="A146" t="str">
            <v>Route de St Saturnin</v>
          </cell>
        </row>
        <row r="147">
          <cell r="A147" t="str">
            <v>Route du Thor</v>
          </cell>
        </row>
        <row r="148">
          <cell r="A148" t="str">
            <v>Rue albert Conil</v>
          </cell>
        </row>
        <row r="149">
          <cell r="A149" t="str">
            <v>Rue Alphonse Peillard</v>
          </cell>
        </row>
        <row r="150">
          <cell r="A150" t="str">
            <v>Rue Andre Dumas</v>
          </cell>
        </row>
        <row r="151">
          <cell r="A151" t="str">
            <v>Rue Anglic Grimoard</v>
          </cell>
        </row>
        <row r="152">
          <cell r="A152" t="str">
            <v>Rue antoine Saint Exupery</v>
          </cell>
        </row>
        <row r="153">
          <cell r="A153" t="str">
            <v>Rue Baruch de Spinoza</v>
          </cell>
        </row>
        <row r="154">
          <cell r="A154" t="str">
            <v>Rue Blanchefleur</v>
          </cell>
        </row>
        <row r="155">
          <cell r="A155" t="str">
            <v>Rue Buffon</v>
          </cell>
        </row>
        <row r="156">
          <cell r="A156" t="str">
            <v>Rue Charloun Rieu</v>
          </cell>
        </row>
        <row r="157">
          <cell r="A157" t="str">
            <v>Rue Charrue</v>
          </cell>
        </row>
        <row r="158">
          <cell r="A158" t="str">
            <v>Rue Cité Louis Gros</v>
          </cell>
        </row>
        <row r="159">
          <cell r="A159" t="str">
            <v>Rue Clémenceau</v>
          </cell>
        </row>
        <row r="160">
          <cell r="A160" t="str">
            <v>Rue d'Annanelle</v>
          </cell>
        </row>
        <row r="161">
          <cell r="A161" t="str">
            <v>Rue d'Arménie</v>
          </cell>
        </row>
        <row r="162">
          <cell r="A162" t="str">
            <v>Rue de Bourriau</v>
          </cell>
        </row>
        <row r="163">
          <cell r="A163" t="str">
            <v>Rue de Diourbel</v>
          </cell>
        </row>
        <row r="164">
          <cell r="A164" t="str">
            <v>Rue de la Banasterie</v>
          </cell>
        </row>
        <row r="165">
          <cell r="A165" t="str">
            <v>Rue de la Bonneterie</v>
          </cell>
        </row>
        <row r="166">
          <cell r="A166" t="str">
            <v>Rue de la croix St Eloi</v>
          </cell>
        </row>
        <row r="167">
          <cell r="A167" t="str">
            <v>Rue de la grande monnaie</v>
          </cell>
        </row>
        <row r="168">
          <cell r="A168" t="str">
            <v>Rue de la grange d'Orel</v>
          </cell>
        </row>
        <row r="169">
          <cell r="A169" t="str">
            <v>Rue de la lanterne</v>
          </cell>
        </row>
        <row r="170">
          <cell r="A170" t="str">
            <v>Rue de la Mairie</v>
          </cell>
        </row>
        <row r="171">
          <cell r="A171" t="str">
            <v>Rue de la Nesque</v>
          </cell>
        </row>
        <row r="172">
          <cell r="A172" t="str">
            <v>Rue de la Provence</v>
          </cell>
        </row>
        <row r="173">
          <cell r="A173" t="str">
            <v>Rue de la République</v>
          </cell>
        </row>
        <row r="174">
          <cell r="A174" t="str">
            <v>Rue de la Saillarderie</v>
          </cell>
        </row>
        <row r="175">
          <cell r="A175" t="str">
            <v>Rue de la Tour</v>
          </cell>
        </row>
        <row r="176">
          <cell r="A176" t="str">
            <v>Rue de la Velouterie</v>
          </cell>
        </row>
        <row r="177">
          <cell r="A177" t="str">
            <v>Rue de l'Observance</v>
          </cell>
        </row>
        <row r="178">
          <cell r="A178" t="str">
            <v>Rue de l'Olivier</v>
          </cell>
        </row>
        <row r="179">
          <cell r="A179" t="str">
            <v>Rue des cités Louis Gros</v>
          </cell>
        </row>
        <row r="180">
          <cell r="A180" t="str">
            <v>Rue des Erables</v>
          </cell>
        </row>
        <row r="181">
          <cell r="A181" t="str">
            <v>Rue des Etoiles</v>
          </cell>
        </row>
        <row r="182">
          <cell r="A182" t="str">
            <v>Rue des Palombes</v>
          </cell>
        </row>
        <row r="183">
          <cell r="A183" t="str">
            <v>Rue des Tisseuses de Toiles</v>
          </cell>
        </row>
        <row r="184">
          <cell r="A184" t="str">
            <v>Rue des Troubadours</v>
          </cell>
        </row>
        <row r="185">
          <cell r="A185" t="str">
            <v>Rue du 12ème régiment de zouaves</v>
          </cell>
        </row>
        <row r="186">
          <cell r="A186" t="str">
            <v>Rue du Bassinet</v>
          </cell>
        </row>
        <row r="187">
          <cell r="A187" t="str">
            <v>Rue du Bon Martinet</v>
          </cell>
        </row>
        <row r="188">
          <cell r="A188" t="str">
            <v>Rue du Colonel Beyne</v>
          </cell>
        </row>
        <row r="189">
          <cell r="A189" t="str">
            <v>Rue du Commandant G. Houot</v>
          </cell>
        </row>
        <row r="190">
          <cell r="A190" t="str">
            <v>Rue du Gai savoir</v>
          </cell>
        </row>
        <row r="191">
          <cell r="A191" t="str">
            <v>Rue du grand Gigognan</v>
          </cell>
        </row>
        <row r="192">
          <cell r="A192" t="str">
            <v xml:space="preserve">Rue du Limas </v>
          </cell>
        </row>
        <row r="193">
          <cell r="A193" t="str">
            <v>Rue du Limasset</v>
          </cell>
        </row>
        <row r="194">
          <cell r="A194" t="str">
            <v>Rue du pellican</v>
          </cell>
        </row>
        <row r="195">
          <cell r="A195" t="str">
            <v>Rue du Phenix</v>
          </cell>
        </row>
        <row r="196">
          <cell r="A196" t="str">
            <v>Rue du rempart Saint-Michel</v>
          </cell>
        </row>
        <row r="197">
          <cell r="A197" t="str">
            <v>Rue du rempart Saint-Roch</v>
          </cell>
        </row>
        <row r="198">
          <cell r="A198" t="str">
            <v>Rue du Tambourin</v>
          </cell>
        </row>
        <row r="199">
          <cell r="A199" t="str">
            <v>Rue Edmond Rostand</v>
          </cell>
        </row>
        <row r="200">
          <cell r="A200" t="str">
            <v>Rue Elsa Triolet</v>
          </cell>
        </row>
        <row r="201">
          <cell r="A201" t="str">
            <v>Rue Esprit Requiem</v>
          </cell>
        </row>
        <row r="202">
          <cell r="A202" t="str">
            <v>Rue Franche</v>
          </cell>
        </row>
        <row r="203">
          <cell r="A203" t="str">
            <v>Rue Francis Poulenc</v>
          </cell>
        </row>
        <row r="204">
          <cell r="A204" t="str">
            <v>Rue François Arago</v>
          </cell>
        </row>
        <row r="205">
          <cell r="A205" t="str">
            <v>Rue François de Royers De la Valfenière</v>
          </cell>
        </row>
        <row r="206">
          <cell r="A206" t="str">
            <v>Rue Francois Jouve</v>
          </cell>
        </row>
        <row r="207">
          <cell r="A207" t="str">
            <v>Rue Frédéric Mistral</v>
          </cell>
        </row>
        <row r="208">
          <cell r="A208" t="str">
            <v>Rue Fusterie</v>
          </cell>
        </row>
        <row r="209">
          <cell r="A209" t="str">
            <v>Rue G. Moliad</v>
          </cell>
        </row>
        <row r="210">
          <cell r="A210" t="str">
            <v>Rue Girart de Roussillon</v>
          </cell>
        </row>
        <row r="211">
          <cell r="A211" t="str">
            <v>Rue Grand Paradis</v>
          </cell>
        </row>
        <row r="212">
          <cell r="A212" t="str">
            <v>Rue Guillaume Puy</v>
          </cell>
        </row>
        <row r="213">
          <cell r="A213" t="str">
            <v>Rue Guynemer</v>
          </cell>
        </row>
        <row r="214">
          <cell r="A214" t="str">
            <v>Rue Henri Fresnay</v>
          </cell>
        </row>
        <row r="215">
          <cell r="A215" t="str">
            <v>Rue J.J Mouret</v>
          </cell>
        </row>
        <row r="216">
          <cell r="A216" t="str">
            <v>Rue Jean Bouin</v>
          </cell>
        </row>
        <row r="217">
          <cell r="A217" t="str">
            <v>Rue Jean Monet</v>
          </cell>
        </row>
        <row r="218">
          <cell r="A218" t="str">
            <v>Rue Jean Pillement</v>
          </cell>
        </row>
        <row r="219">
          <cell r="A219" t="str">
            <v>Rue Joseph Vernet</v>
          </cell>
        </row>
        <row r="220">
          <cell r="A220" t="str">
            <v>Rue Jules Gaillard</v>
          </cell>
        </row>
        <row r="221">
          <cell r="A221" t="str">
            <v>Rue Laurent Fauchier</v>
          </cell>
        </row>
        <row r="222">
          <cell r="A222" t="str">
            <v>Rue Lavoisier</v>
          </cell>
        </row>
        <row r="223">
          <cell r="A223" t="str">
            <v>Rue Lawrence Durell</v>
          </cell>
        </row>
        <row r="224">
          <cell r="A224" t="str">
            <v>Rue le lauzon</v>
          </cell>
        </row>
        <row r="225">
          <cell r="A225" t="str">
            <v>Rue Léon Duguit</v>
          </cell>
        </row>
        <row r="226">
          <cell r="A226" t="str">
            <v>Rue Loucheur</v>
          </cell>
        </row>
        <row r="227">
          <cell r="A227" t="str">
            <v>Rue Louis Vigne</v>
          </cell>
        </row>
        <row r="228">
          <cell r="A228" t="str">
            <v>Rue Marcel Pellenc</v>
          </cell>
        </row>
        <row r="229">
          <cell r="A229" t="str">
            <v>Rue Martin Luther King</v>
          </cell>
        </row>
        <row r="230">
          <cell r="A230" t="str">
            <v>Rue Maurice Demonque</v>
          </cell>
        </row>
        <row r="231">
          <cell r="A231" t="str">
            <v>Rue Maurice Utrillo</v>
          </cell>
        </row>
        <row r="232">
          <cell r="A232" t="str">
            <v>Rue moitié de coq</v>
          </cell>
        </row>
        <row r="233">
          <cell r="A233" t="str">
            <v>Rue Neuve</v>
          </cell>
        </row>
        <row r="234">
          <cell r="A234" t="str">
            <v>Rue Ninon Valin</v>
          </cell>
        </row>
        <row r="235">
          <cell r="A235" t="str">
            <v>Rue Noël Biret</v>
          </cell>
        </row>
        <row r="236">
          <cell r="A236" t="str">
            <v>Rue Notre Dame</v>
          </cell>
        </row>
        <row r="237">
          <cell r="A237" t="str">
            <v>Rue Paul Claudel</v>
          </cell>
        </row>
        <row r="238">
          <cell r="A238" t="str">
            <v>Rue Philonarde</v>
          </cell>
        </row>
        <row r="239">
          <cell r="A239" t="str">
            <v>Rue Pierre Curie</v>
          </cell>
        </row>
        <row r="240">
          <cell r="A240" t="str">
            <v>Rue Rigoberta Menchu</v>
          </cell>
        </row>
        <row r="241">
          <cell r="A241" t="str">
            <v>Rue roquille</v>
          </cell>
        </row>
        <row r="242">
          <cell r="A242" t="str">
            <v>Rue Saint Christophe</v>
          </cell>
        </row>
        <row r="243">
          <cell r="A243" t="str">
            <v>Rue Saint Michel</v>
          </cell>
        </row>
        <row r="244">
          <cell r="A244" t="str">
            <v>Rue Saint Pierre</v>
          </cell>
        </row>
        <row r="245">
          <cell r="A245" t="str">
            <v>Rue Saint Vincent Ferrier</v>
          </cell>
        </row>
        <row r="246">
          <cell r="A246" t="str">
            <v>Rue sainte Catherine</v>
          </cell>
        </row>
        <row r="247">
          <cell r="A247" t="str">
            <v>Rue Sainte Geneviève</v>
          </cell>
        </row>
        <row r="248">
          <cell r="A248" t="str">
            <v>Rue Tort</v>
          </cell>
        </row>
        <row r="249">
          <cell r="A249" t="str">
            <v>Rue Toulouse Lautrec</v>
          </cell>
        </row>
        <row r="250">
          <cell r="A250" t="str">
            <v>Rue Universelle</v>
          </cell>
        </row>
        <row r="251">
          <cell r="A251" t="str">
            <v>Rue velouterie</v>
          </cell>
        </row>
        <row r="252">
          <cell r="A252" t="str">
            <v>Rue Violette</v>
          </cell>
        </row>
        <row r="253">
          <cell r="A253" t="str">
            <v>Rue Zani</v>
          </cell>
        </row>
        <row r="254">
          <cell r="A254" t="str">
            <v>Tribunal</v>
          </cell>
        </row>
        <row r="255">
          <cell r="A255" t="str">
            <v>Village Automobile</v>
          </cell>
        </row>
        <row r="256">
          <cell r="A256" t="str">
            <v>Z.A des Campveires</v>
          </cell>
        </row>
        <row r="257">
          <cell r="A257" t="str">
            <v>Zone commerciale Auchan Nord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spect">
      <a:maj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6"/>
  <sheetViews>
    <sheetView workbookViewId="0">
      <selection activeCell="C32" sqref="C32"/>
    </sheetView>
  </sheetViews>
  <sheetFormatPr baseColWidth="10" defaultColWidth="11" defaultRowHeight="12.75"/>
  <cols>
    <col min="1" max="1" width="24.59765625" style="1" customWidth="1"/>
    <col min="2" max="16384" width="11" style="1"/>
  </cols>
  <sheetData>
    <row r="1" spans="1:2" ht="13.5" thickBot="1"/>
    <row r="2" spans="1:2" ht="13.5" thickBot="1">
      <c r="A2" s="13" t="s">
        <v>31</v>
      </c>
      <c r="B2" s="70">
        <v>12</v>
      </c>
    </row>
    <row r="3" spans="1:2" ht="13.5" thickBot="1">
      <c r="A3" s="13" t="s">
        <v>32</v>
      </c>
      <c r="B3" s="70">
        <v>12</v>
      </c>
    </row>
    <row r="4" spans="1:2" ht="13.5" thickBot="1">
      <c r="A4" s="13" t="s">
        <v>245</v>
      </c>
      <c r="B4" s="70">
        <v>12</v>
      </c>
    </row>
    <row r="5" spans="1:2" ht="13.5" thickBot="1">
      <c r="A5" s="13" t="s">
        <v>293</v>
      </c>
      <c r="B5" s="70"/>
    </row>
    <row r="6" spans="1:2" ht="13.5" thickBot="1">
      <c r="A6" s="13" t="s">
        <v>38</v>
      </c>
      <c r="B6" s="70"/>
    </row>
    <row r="7" spans="1:2" ht="13.5" thickBot="1">
      <c r="A7" s="13" t="s">
        <v>45</v>
      </c>
      <c r="B7" s="70"/>
    </row>
    <row r="8" spans="1:2" ht="13.5" thickBot="1">
      <c r="A8" s="13" t="s">
        <v>39</v>
      </c>
      <c r="B8" s="70"/>
    </row>
    <row r="9" spans="1:2" ht="13.5" thickBot="1">
      <c r="A9" s="13" t="s">
        <v>46</v>
      </c>
      <c r="B9" s="70"/>
    </row>
    <row r="10" spans="1:2" ht="13.5" thickBot="1">
      <c r="A10" s="13" t="s">
        <v>277</v>
      </c>
      <c r="B10" s="70"/>
    </row>
    <row r="11" spans="1:2" ht="13.5" thickBot="1">
      <c r="A11" s="13" t="s">
        <v>198</v>
      </c>
      <c r="B11" s="70"/>
    </row>
    <row r="12" spans="1:2" ht="13.5" thickBot="1">
      <c r="A12" s="13" t="s">
        <v>30</v>
      </c>
      <c r="B12" s="70"/>
    </row>
    <row r="13" spans="1:2" ht="13.5" thickBot="1">
      <c r="A13" s="13" t="s">
        <v>40</v>
      </c>
      <c r="B13" s="70"/>
    </row>
    <row r="14" spans="1:2" ht="13.5" thickBot="1">
      <c r="A14" s="13" t="s">
        <v>317</v>
      </c>
      <c r="B14" s="70"/>
    </row>
    <row r="15" spans="1:2" ht="13.5" thickBot="1">
      <c r="A15" s="13" t="s">
        <v>47</v>
      </c>
      <c r="B15" s="70"/>
    </row>
    <row r="16" spans="1:2" ht="13.5" thickBot="1">
      <c r="A16" s="13" t="s">
        <v>308</v>
      </c>
      <c r="B16" s="70"/>
    </row>
    <row r="17" spans="1:2" ht="13.5" thickBot="1">
      <c r="A17" s="13" t="s">
        <v>33</v>
      </c>
      <c r="B17" s="70">
        <v>13.5</v>
      </c>
    </row>
    <row r="18" spans="1:2" ht="13.5" thickBot="1">
      <c r="A18" s="13" t="s">
        <v>34</v>
      </c>
      <c r="B18" s="70">
        <v>7</v>
      </c>
    </row>
    <row r="19" spans="1:2" ht="13.5" thickBot="1">
      <c r="A19" s="13" t="s">
        <v>27</v>
      </c>
      <c r="B19" s="70"/>
    </row>
    <row r="20" spans="1:2" ht="13.5" thickBot="1">
      <c r="A20" s="13" t="s">
        <v>35</v>
      </c>
      <c r="B20" s="70">
        <v>13.5</v>
      </c>
    </row>
    <row r="21" spans="1:2" ht="13.5" thickBot="1">
      <c r="A21" s="13" t="s">
        <v>41</v>
      </c>
      <c r="B21" s="70"/>
    </row>
    <row r="22" spans="1:2" ht="13.5" thickBot="1">
      <c r="A22" s="13" t="s">
        <v>50</v>
      </c>
      <c r="B22" s="70"/>
    </row>
    <row r="23" spans="1:2" ht="13.5" thickBot="1">
      <c r="A23" s="13" t="s">
        <v>315</v>
      </c>
      <c r="B23" s="70"/>
    </row>
    <row r="24" spans="1:2" ht="13.5" thickBot="1">
      <c r="A24" s="13" t="s">
        <v>175</v>
      </c>
      <c r="B24" s="70"/>
    </row>
    <row r="25" spans="1:2" ht="13.5" thickBot="1">
      <c r="A25" s="13" t="s">
        <v>48</v>
      </c>
      <c r="B25" s="70">
        <v>8.5</v>
      </c>
    </row>
    <row r="26" spans="1:2" ht="13.5" thickBot="1">
      <c r="A26" s="13" t="s">
        <v>42</v>
      </c>
      <c r="B26" s="70">
        <v>8.5</v>
      </c>
    </row>
    <row r="27" spans="1:2" ht="13.5" thickBot="1">
      <c r="A27" s="13" t="s">
        <v>36</v>
      </c>
      <c r="B27" s="70"/>
    </row>
    <row r="28" spans="1:2" ht="13.5" thickBot="1">
      <c r="A28" s="13" t="s">
        <v>49</v>
      </c>
      <c r="B28" s="70"/>
    </row>
    <row r="29" spans="1:2" ht="13.5" thickBot="1">
      <c r="A29" s="13" t="s">
        <v>296</v>
      </c>
      <c r="B29" s="70"/>
    </row>
    <row r="30" spans="1:2" ht="13.5" thickBot="1">
      <c r="A30" s="13" t="s">
        <v>43</v>
      </c>
      <c r="B30" s="70"/>
    </row>
    <row r="31" spans="1:2" ht="13.5" thickBot="1">
      <c r="A31" s="13" t="s">
        <v>51</v>
      </c>
      <c r="B31" s="70"/>
    </row>
    <row r="32" spans="1:2" ht="13.5" thickBot="1">
      <c r="A32" s="13" t="s">
        <v>322</v>
      </c>
      <c r="B32" s="70"/>
    </row>
    <row r="33" spans="1:2" ht="13.5" thickBot="1">
      <c r="A33" s="13" t="s">
        <v>44</v>
      </c>
      <c r="B33" s="70"/>
    </row>
    <row r="34" spans="1:2" ht="13.5" thickBot="1">
      <c r="A34" s="13" t="s">
        <v>302</v>
      </c>
      <c r="B34" s="70">
        <v>8.5</v>
      </c>
    </row>
    <row r="35" spans="1:2" ht="13.5" thickBot="1">
      <c r="A35" s="13" t="s">
        <v>29</v>
      </c>
      <c r="B35" s="70">
        <v>13.5</v>
      </c>
    </row>
    <row r="36" spans="1:2" ht="13.5" thickBot="1">
      <c r="A36" s="13" t="s">
        <v>37</v>
      </c>
      <c r="B36" s="70">
        <v>5.8528000000000002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A260"/>
  <sheetViews>
    <sheetView topLeftCell="A52" workbookViewId="0">
      <selection activeCell="B67" sqref="B67"/>
    </sheetView>
  </sheetViews>
  <sheetFormatPr baseColWidth="10" defaultRowHeight="14.25"/>
  <cols>
    <col min="1" max="1" width="33.09765625" customWidth="1"/>
  </cols>
  <sheetData>
    <row r="2" spans="1:1">
      <c r="A2" s="14" t="s">
        <v>172</v>
      </c>
    </row>
    <row r="3" spans="1:1">
      <c r="A3" s="14" t="s">
        <v>82</v>
      </c>
    </row>
    <row r="4" spans="1:1">
      <c r="A4" s="14" t="s">
        <v>280</v>
      </c>
    </row>
    <row r="5" spans="1:1">
      <c r="A5" s="14" t="s">
        <v>285</v>
      </c>
    </row>
    <row r="6" spans="1:1">
      <c r="A6" s="14" t="s">
        <v>342</v>
      </c>
    </row>
    <row r="7" spans="1:1">
      <c r="A7" s="14" t="s">
        <v>53</v>
      </c>
    </row>
    <row r="8" spans="1:1">
      <c r="A8" s="14" t="s">
        <v>300</v>
      </c>
    </row>
    <row r="9" spans="1:1">
      <c r="A9" s="14" t="s">
        <v>177</v>
      </c>
    </row>
    <row r="10" spans="1:1">
      <c r="A10" s="14" t="s">
        <v>134</v>
      </c>
    </row>
    <row r="11" spans="1:1">
      <c r="A11" s="14" t="s">
        <v>341</v>
      </c>
    </row>
    <row r="12" spans="1:1">
      <c r="A12" s="14" t="s">
        <v>329</v>
      </c>
    </row>
    <row r="13" spans="1:1">
      <c r="A13" s="14" t="s">
        <v>287</v>
      </c>
    </row>
    <row r="14" spans="1:1">
      <c r="A14" s="14" t="s">
        <v>230</v>
      </c>
    </row>
    <row r="15" spans="1:1">
      <c r="A15" s="14" t="s">
        <v>230</v>
      </c>
    </row>
    <row r="16" spans="1:1">
      <c r="A16" s="14" t="s">
        <v>92</v>
      </c>
    </row>
    <row r="17" spans="1:1">
      <c r="A17" s="14" t="s">
        <v>100</v>
      </c>
    </row>
    <row r="18" spans="1:1">
      <c r="A18" s="14" t="s">
        <v>104</v>
      </c>
    </row>
    <row r="19" spans="1:1">
      <c r="A19" s="14" t="s">
        <v>77</v>
      </c>
    </row>
    <row r="20" spans="1:1">
      <c r="A20" s="14" t="s">
        <v>174</v>
      </c>
    </row>
    <row r="21" spans="1:1">
      <c r="A21" s="14" t="s">
        <v>274</v>
      </c>
    </row>
    <row r="22" spans="1:1">
      <c r="A22" s="14" t="s">
        <v>231</v>
      </c>
    </row>
    <row r="23" spans="1:1">
      <c r="A23" s="14" t="s">
        <v>84</v>
      </c>
    </row>
    <row r="24" spans="1:1">
      <c r="A24" s="14" t="s">
        <v>64</v>
      </c>
    </row>
    <row r="25" spans="1:1">
      <c r="A25" s="14" t="s">
        <v>257</v>
      </c>
    </row>
    <row r="26" spans="1:1">
      <c r="A26" s="14" t="s">
        <v>325</v>
      </c>
    </row>
    <row r="27" spans="1:1">
      <c r="A27" s="14" t="s">
        <v>212</v>
      </c>
    </row>
    <row r="28" spans="1:1">
      <c r="A28" s="14" t="s">
        <v>132</v>
      </c>
    </row>
    <row r="29" spans="1:1">
      <c r="A29" s="14" t="s">
        <v>271</v>
      </c>
    </row>
    <row r="30" spans="1:1">
      <c r="A30" s="14" t="s">
        <v>252</v>
      </c>
    </row>
    <row r="31" spans="1:1">
      <c r="A31" s="14" t="s">
        <v>66</v>
      </c>
    </row>
    <row r="32" spans="1:1">
      <c r="A32" s="14" t="s">
        <v>289</v>
      </c>
    </row>
    <row r="33" spans="1:1">
      <c r="A33" s="14" t="s">
        <v>292</v>
      </c>
    </row>
    <row r="34" spans="1:1">
      <c r="A34" s="14" t="s">
        <v>332</v>
      </c>
    </row>
    <row r="35" spans="1:1">
      <c r="A35" s="14" t="s">
        <v>272</v>
      </c>
    </row>
    <row r="36" spans="1:1">
      <c r="A36" s="14" t="s">
        <v>205</v>
      </c>
    </row>
    <row r="37" spans="1:1">
      <c r="A37" s="14" t="s">
        <v>156</v>
      </c>
    </row>
    <row r="38" spans="1:1">
      <c r="A38" s="14" t="s">
        <v>118</v>
      </c>
    </row>
    <row r="39" spans="1:1">
      <c r="A39" s="14" t="s">
        <v>111</v>
      </c>
    </row>
    <row r="40" spans="1:1">
      <c r="A40" s="14" t="s">
        <v>52</v>
      </c>
    </row>
    <row r="41" spans="1:1">
      <c r="A41" s="14" t="s">
        <v>58</v>
      </c>
    </row>
    <row r="42" spans="1:1">
      <c r="A42" s="14" t="s">
        <v>147</v>
      </c>
    </row>
    <row r="43" spans="1:1">
      <c r="A43" s="14" t="s">
        <v>324</v>
      </c>
    </row>
    <row r="44" spans="1:1">
      <c r="A44" s="14" t="s">
        <v>59</v>
      </c>
    </row>
    <row r="45" spans="1:1">
      <c r="A45" s="14" t="s">
        <v>281</v>
      </c>
    </row>
    <row r="46" spans="1:1">
      <c r="A46" s="14" t="s">
        <v>326</v>
      </c>
    </row>
    <row r="47" spans="1:1">
      <c r="A47" s="14" t="s">
        <v>234</v>
      </c>
    </row>
    <row r="48" spans="1:1">
      <c r="A48" s="14" t="s">
        <v>275</v>
      </c>
    </row>
    <row r="49" spans="1:1">
      <c r="A49" s="14" t="s">
        <v>157</v>
      </c>
    </row>
    <row r="50" spans="1:1">
      <c r="A50" s="14" t="s">
        <v>282</v>
      </c>
    </row>
    <row r="51" spans="1:1">
      <c r="A51" s="14" t="s">
        <v>173</v>
      </c>
    </row>
    <row r="52" spans="1:1">
      <c r="A52" s="14" t="s">
        <v>206</v>
      </c>
    </row>
    <row r="53" spans="1:1">
      <c r="A53" s="14" t="s">
        <v>235</v>
      </c>
    </row>
    <row r="54" spans="1:1">
      <c r="A54" s="14" t="s">
        <v>249</v>
      </c>
    </row>
    <row r="55" spans="1:1">
      <c r="A55" s="14" t="s">
        <v>123</v>
      </c>
    </row>
    <row r="56" spans="1:1">
      <c r="A56" s="14" t="s">
        <v>125</v>
      </c>
    </row>
    <row r="57" spans="1:1">
      <c r="A57" s="14" t="s">
        <v>197</v>
      </c>
    </row>
    <row r="58" spans="1:1">
      <c r="A58" s="14" t="s">
        <v>199</v>
      </c>
    </row>
    <row r="59" spans="1:1">
      <c r="A59" s="14" t="s">
        <v>68</v>
      </c>
    </row>
    <row r="60" spans="1:1">
      <c r="A60" s="14" t="s">
        <v>131</v>
      </c>
    </row>
    <row r="61" spans="1:1">
      <c r="A61" s="14" t="s">
        <v>340</v>
      </c>
    </row>
    <row r="62" spans="1:1">
      <c r="A62" s="14" t="s">
        <v>127</v>
      </c>
    </row>
    <row r="63" spans="1:1">
      <c r="A63" s="14" t="s">
        <v>113</v>
      </c>
    </row>
    <row r="64" spans="1:1">
      <c r="A64" s="14" t="s">
        <v>238</v>
      </c>
    </row>
    <row r="65" spans="1:1">
      <c r="A65" s="14" t="s">
        <v>333</v>
      </c>
    </row>
    <row r="66" spans="1:1">
      <c r="A66" s="14" t="s">
        <v>351</v>
      </c>
    </row>
    <row r="67" spans="1:1">
      <c r="A67" s="14" t="s">
        <v>338</v>
      </c>
    </row>
    <row r="68" spans="1:1">
      <c r="A68" s="14" t="s">
        <v>339</v>
      </c>
    </row>
    <row r="69" spans="1:1">
      <c r="A69" s="14" t="s">
        <v>161</v>
      </c>
    </row>
    <row r="70" spans="1:1">
      <c r="A70" s="14" t="s">
        <v>106</v>
      </c>
    </row>
    <row r="71" spans="1:1">
      <c r="A71" s="14" t="s">
        <v>331</v>
      </c>
    </row>
    <row r="72" spans="1:1">
      <c r="A72" s="14" t="s">
        <v>158</v>
      </c>
    </row>
    <row r="73" spans="1:1">
      <c r="A73" s="14" t="s">
        <v>239</v>
      </c>
    </row>
    <row r="74" spans="1:1">
      <c r="A74" s="14" t="s">
        <v>298</v>
      </c>
    </row>
    <row r="75" spans="1:1">
      <c r="A75" s="14" t="s">
        <v>253</v>
      </c>
    </row>
    <row r="76" spans="1:1">
      <c r="A76" s="14" t="s">
        <v>87</v>
      </c>
    </row>
    <row r="77" spans="1:1">
      <c r="A77" s="14" t="s">
        <v>268</v>
      </c>
    </row>
    <row r="78" spans="1:1">
      <c r="A78" s="14" t="s">
        <v>99</v>
      </c>
    </row>
    <row r="79" spans="1:1">
      <c r="A79" s="14" t="s">
        <v>294</v>
      </c>
    </row>
    <row r="80" spans="1:1">
      <c r="A80" s="14" t="s">
        <v>303</v>
      </c>
    </row>
    <row r="81" spans="1:1">
      <c r="A81" s="14" t="s">
        <v>178</v>
      </c>
    </row>
    <row r="82" spans="1:1">
      <c r="A82" s="14" t="s">
        <v>316</v>
      </c>
    </row>
    <row r="83" spans="1:1">
      <c r="A83" s="14" t="s">
        <v>116</v>
      </c>
    </row>
    <row r="84" spans="1:1">
      <c r="A84" s="14" t="s">
        <v>146</v>
      </c>
    </row>
    <row r="85" spans="1:1">
      <c r="A85" s="14" t="s">
        <v>288</v>
      </c>
    </row>
    <row r="86" spans="1:1">
      <c r="A86" s="14" t="s">
        <v>145</v>
      </c>
    </row>
    <row r="87" spans="1:1">
      <c r="A87" s="14" t="s">
        <v>321</v>
      </c>
    </row>
    <row r="88" spans="1:1">
      <c r="A88" s="14" t="s">
        <v>152</v>
      </c>
    </row>
    <row r="89" spans="1:1">
      <c r="A89" s="14" t="s">
        <v>171</v>
      </c>
    </row>
    <row r="90" spans="1:1">
      <c r="A90" s="14" t="s">
        <v>263</v>
      </c>
    </row>
    <row r="91" spans="1:1">
      <c r="A91" s="14" t="s">
        <v>55</v>
      </c>
    </row>
    <row r="92" spans="1:1">
      <c r="A92" s="14" t="s">
        <v>74</v>
      </c>
    </row>
    <row r="93" spans="1:1">
      <c r="A93" s="14" t="s">
        <v>269</v>
      </c>
    </row>
    <row r="94" spans="1:1">
      <c r="A94" s="14" t="s">
        <v>73</v>
      </c>
    </row>
    <row r="95" spans="1:1">
      <c r="A95" s="14" t="s">
        <v>139</v>
      </c>
    </row>
    <row r="96" spans="1:1">
      <c r="A96" s="14" t="s">
        <v>140</v>
      </c>
    </row>
    <row r="97" spans="1:1">
      <c r="A97" s="14" t="s">
        <v>137</v>
      </c>
    </row>
    <row r="98" spans="1:1">
      <c r="A98" s="14" t="s">
        <v>228</v>
      </c>
    </row>
    <row r="99" spans="1:1">
      <c r="A99" s="14" t="s">
        <v>57</v>
      </c>
    </row>
    <row r="100" spans="1:1">
      <c r="A100" s="14" t="s">
        <v>168</v>
      </c>
    </row>
    <row r="101" spans="1:1">
      <c r="A101" s="14" t="s">
        <v>170</v>
      </c>
    </row>
    <row r="102" spans="1:1">
      <c r="A102" s="14" t="s">
        <v>167</v>
      </c>
    </row>
    <row r="103" spans="1:1">
      <c r="A103" s="14" t="s">
        <v>166</v>
      </c>
    </row>
    <row r="104" spans="1:1">
      <c r="A104" s="14" t="s">
        <v>169</v>
      </c>
    </row>
    <row r="105" spans="1:1">
      <c r="A105" s="14" t="s">
        <v>67</v>
      </c>
    </row>
    <row r="106" spans="1:1">
      <c r="A106" s="14" t="s">
        <v>165</v>
      </c>
    </row>
    <row r="107" spans="1:1">
      <c r="A107" s="14" t="s">
        <v>133</v>
      </c>
    </row>
    <row r="108" spans="1:1">
      <c r="A108" s="14" t="s">
        <v>142</v>
      </c>
    </row>
    <row r="109" spans="1:1">
      <c r="A109" s="14" t="s">
        <v>143</v>
      </c>
    </row>
    <row r="110" spans="1:1">
      <c r="A110" s="14" t="s">
        <v>71</v>
      </c>
    </row>
    <row r="111" spans="1:1">
      <c r="A111" s="14" t="s">
        <v>297</v>
      </c>
    </row>
    <row r="112" spans="1:1">
      <c r="A112" s="14" t="s">
        <v>63</v>
      </c>
    </row>
    <row r="113" spans="1:1">
      <c r="A113" s="14" t="s">
        <v>80</v>
      </c>
    </row>
    <row r="114" spans="1:1">
      <c r="A114" s="14" t="s">
        <v>299</v>
      </c>
    </row>
    <row r="115" spans="1:1">
      <c r="A115" s="14" t="s">
        <v>262</v>
      </c>
    </row>
    <row r="116" spans="1:1">
      <c r="A116" s="14" t="s">
        <v>220</v>
      </c>
    </row>
    <row r="117" spans="1:1">
      <c r="A117" s="14" t="s">
        <v>65</v>
      </c>
    </row>
    <row r="118" spans="1:1">
      <c r="A118" s="14" t="s">
        <v>309</v>
      </c>
    </row>
    <row r="119" spans="1:1">
      <c r="A119" s="14" t="s">
        <v>265</v>
      </c>
    </row>
    <row r="120" spans="1:1">
      <c r="A120" s="14" t="s">
        <v>320</v>
      </c>
    </row>
    <row r="121" spans="1:1">
      <c r="A121" s="14" t="s">
        <v>129</v>
      </c>
    </row>
    <row r="122" spans="1:1">
      <c r="A122" s="14" t="s">
        <v>191</v>
      </c>
    </row>
    <row r="123" spans="1:1">
      <c r="A123" s="14" t="s">
        <v>204</v>
      </c>
    </row>
    <row r="124" spans="1:1">
      <c r="A124" s="14" t="s">
        <v>217</v>
      </c>
    </row>
    <row r="125" spans="1:1">
      <c r="A125" s="14" t="s">
        <v>192</v>
      </c>
    </row>
    <row r="126" spans="1:1">
      <c r="A126" s="14" t="s">
        <v>117</v>
      </c>
    </row>
    <row r="127" spans="1:1">
      <c r="A127" s="14" t="s">
        <v>179</v>
      </c>
    </row>
    <row r="128" spans="1:1">
      <c r="A128" s="14" t="s">
        <v>210</v>
      </c>
    </row>
    <row r="129" spans="1:1">
      <c r="A129" s="14" t="s">
        <v>72</v>
      </c>
    </row>
    <row r="130" spans="1:1">
      <c r="A130" s="14" t="s">
        <v>318</v>
      </c>
    </row>
    <row r="131" spans="1:1">
      <c r="A131" s="14" t="s">
        <v>290</v>
      </c>
    </row>
    <row r="132" spans="1:1">
      <c r="A132" s="14" t="s">
        <v>304</v>
      </c>
    </row>
    <row r="133" spans="1:1">
      <c r="A133" s="14" t="s">
        <v>196</v>
      </c>
    </row>
    <row r="134" spans="1:1">
      <c r="A134" s="14" t="s">
        <v>107</v>
      </c>
    </row>
    <row r="135" spans="1:1">
      <c r="A135" s="14" t="s">
        <v>224</v>
      </c>
    </row>
    <row r="136" spans="1:1">
      <c r="A136" s="14" t="s">
        <v>112</v>
      </c>
    </row>
    <row r="137" spans="1:1">
      <c r="A137" s="14" t="s">
        <v>226</v>
      </c>
    </row>
    <row r="138" spans="1:1">
      <c r="A138" s="14" t="s">
        <v>93</v>
      </c>
    </row>
    <row r="139" spans="1:1">
      <c r="A139" s="14" t="s">
        <v>255</v>
      </c>
    </row>
    <row r="140" spans="1:1">
      <c r="A140" s="14" t="s">
        <v>159</v>
      </c>
    </row>
    <row r="141" spans="1:1">
      <c r="A141" s="14" t="s">
        <v>295</v>
      </c>
    </row>
    <row r="142" spans="1:1">
      <c r="A142" s="14" t="s">
        <v>130</v>
      </c>
    </row>
    <row r="143" spans="1:1">
      <c r="A143" s="14" t="s">
        <v>195</v>
      </c>
    </row>
    <row r="144" spans="1:1">
      <c r="A144" s="14" t="s">
        <v>222</v>
      </c>
    </row>
    <row r="145" spans="1:1">
      <c r="A145" s="14" t="s">
        <v>240</v>
      </c>
    </row>
    <row r="146" spans="1:1">
      <c r="A146" s="14" t="s">
        <v>330</v>
      </c>
    </row>
    <row r="147" spans="1:1">
      <c r="A147" s="14" t="s">
        <v>122</v>
      </c>
    </row>
    <row r="148" spans="1:1">
      <c r="A148" s="14" t="s">
        <v>88</v>
      </c>
    </row>
    <row r="149" spans="1:1">
      <c r="A149" s="14" t="s">
        <v>128</v>
      </c>
    </row>
    <row r="150" spans="1:1">
      <c r="A150" s="14" t="s">
        <v>273</v>
      </c>
    </row>
    <row r="151" spans="1:1">
      <c r="A151" s="14" t="s">
        <v>126</v>
      </c>
    </row>
    <row r="152" spans="1:1">
      <c r="A152" s="14" t="s">
        <v>164</v>
      </c>
    </row>
    <row r="153" spans="1:1">
      <c r="A153" s="14" t="s">
        <v>138</v>
      </c>
    </row>
    <row r="154" spans="1:1">
      <c r="A154" s="14" t="s">
        <v>61</v>
      </c>
    </row>
    <row r="155" spans="1:1">
      <c r="A155" s="14" t="s">
        <v>103</v>
      </c>
    </row>
    <row r="156" spans="1:1">
      <c r="A156" s="14" t="s">
        <v>261</v>
      </c>
    </row>
    <row r="157" spans="1:1">
      <c r="A157" s="14" t="s">
        <v>225</v>
      </c>
    </row>
    <row r="158" spans="1:1">
      <c r="A158" s="14" t="s">
        <v>214</v>
      </c>
    </row>
    <row r="159" spans="1:1">
      <c r="A159" s="14" t="s">
        <v>236</v>
      </c>
    </row>
    <row r="160" spans="1:1">
      <c r="A160" s="14" t="s">
        <v>254</v>
      </c>
    </row>
    <row r="161" spans="1:1">
      <c r="A161" s="14" t="s">
        <v>241</v>
      </c>
    </row>
    <row r="162" spans="1:1">
      <c r="A162" s="14" t="s">
        <v>284</v>
      </c>
    </row>
    <row r="163" spans="1:1">
      <c r="A163" s="14" t="s">
        <v>278</v>
      </c>
    </row>
    <row r="164" spans="1:1">
      <c r="A164" s="14" t="s">
        <v>105</v>
      </c>
    </row>
    <row r="165" spans="1:1">
      <c r="A165" s="14" t="s">
        <v>319</v>
      </c>
    </row>
    <row r="166" spans="1:1">
      <c r="A166" s="14" t="s">
        <v>201</v>
      </c>
    </row>
    <row r="167" spans="1:1">
      <c r="A167" s="14" t="s">
        <v>200</v>
      </c>
    </row>
    <row r="168" spans="1:1">
      <c r="A168" s="14" t="s">
        <v>211</v>
      </c>
    </row>
    <row r="169" spans="1:1">
      <c r="A169" s="14" t="s">
        <v>327</v>
      </c>
    </row>
    <row r="170" spans="1:1">
      <c r="A170" s="14" t="s">
        <v>188</v>
      </c>
    </row>
    <row r="171" spans="1:1">
      <c r="A171" s="14" t="s">
        <v>98</v>
      </c>
    </row>
    <row r="172" spans="1:1">
      <c r="A172" s="14" t="s">
        <v>311</v>
      </c>
    </row>
    <row r="173" spans="1:1">
      <c r="A173" s="14" t="s">
        <v>310</v>
      </c>
    </row>
    <row r="174" spans="1:1">
      <c r="A174" s="14" t="s">
        <v>154</v>
      </c>
    </row>
    <row r="175" spans="1:1">
      <c r="A175" s="14" t="s">
        <v>328</v>
      </c>
    </row>
    <row r="176" spans="1:1">
      <c r="A176" s="14" t="s">
        <v>202</v>
      </c>
    </row>
    <row r="177" spans="1:1">
      <c r="A177" s="14" t="s">
        <v>213</v>
      </c>
    </row>
    <row r="178" spans="1:1">
      <c r="A178" s="14" t="s">
        <v>69</v>
      </c>
    </row>
    <row r="179" spans="1:1">
      <c r="A179" s="14" t="s">
        <v>193</v>
      </c>
    </row>
    <row r="180" spans="1:1">
      <c r="A180" s="14" t="s">
        <v>163</v>
      </c>
    </row>
    <row r="181" spans="1:1">
      <c r="A181" s="14" t="s">
        <v>207</v>
      </c>
    </row>
    <row r="182" spans="1:1">
      <c r="A182" s="14" t="s">
        <v>97</v>
      </c>
    </row>
    <row r="183" spans="1:1">
      <c r="A183" s="14" t="s">
        <v>144</v>
      </c>
    </row>
    <row r="184" spans="1:1">
      <c r="A184" s="14" t="s">
        <v>141</v>
      </c>
    </row>
    <row r="185" spans="1:1">
      <c r="A185" s="14" t="s">
        <v>246</v>
      </c>
    </row>
    <row r="186" spans="1:1">
      <c r="A186" s="14" t="s">
        <v>89</v>
      </c>
    </row>
    <row r="187" spans="1:1">
      <c r="A187" s="14" t="s">
        <v>155</v>
      </c>
    </row>
    <row r="188" spans="1:1">
      <c r="A188" s="14" t="s">
        <v>259</v>
      </c>
    </row>
    <row r="189" spans="1:1">
      <c r="A189" s="14" t="s">
        <v>91</v>
      </c>
    </row>
    <row r="190" spans="1:1">
      <c r="A190" s="14" t="s">
        <v>279</v>
      </c>
    </row>
    <row r="191" spans="1:1">
      <c r="A191" s="14" t="s">
        <v>54</v>
      </c>
    </row>
    <row r="192" spans="1:1">
      <c r="A192" s="14" t="s">
        <v>95</v>
      </c>
    </row>
    <row r="193" spans="1:1">
      <c r="A193" s="14" t="s">
        <v>136</v>
      </c>
    </row>
    <row r="194" spans="1:1">
      <c r="A194" s="14" t="s">
        <v>181</v>
      </c>
    </row>
    <row r="195" spans="1:1">
      <c r="A195" s="14" t="s">
        <v>256</v>
      </c>
    </row>
    <row r="196" spans="1:1">
      <c r="A196" s="14" t="s">
        <v>227</v>
      </c>
    </row>
    <row r="197" spans="1:1">
      <c r="A197" s="14" t="s">
        <v>81</v>
      </c>
    </row>
    <row r="198" spans="1:1">
      <c r="A198" s="14" t="s">
        <v>180</v>
      </c>
    </row>
    <row r="199" spans="1:1">
      <c r="A199" s="14" t="s">
        <v>221</v>
      </c>
    </row>
    <row r="200" spans="1:1">
      <c r="A200" s="14" t="s">
        <v>223</v>
      </c>
    </row>
    <row r="201" spans="1:1">
      <c r="A201" s="14" t="s">
        <v>250</v>
      </c>
    </row>
    <row r="202" spans="1:1">
      <c r="A202" s="14" t="s">
        <v>216</v>
      </c>
    </row>
    <row r="203" spans="1:1">
      <c r="A203" s="14" t="s">
        <v>124</v>
      </c>
    </row>
    <row r="204" spans="1:1">
      <c r="A204" s="14" t="s">
        <v>121</v>
      </c>
    </row>
    <row r="205" spans="1:1">
      <c r="A205" s="14" t="s">
        <v>283</v>
      </c>
    </row>
    <row r="206" spans="1:1">
      <c r="A206" s="14" t="s">
        <v>189</v>
      </c>
    </row>
    <row r="207" spans="1:1">
      <c r="A207" s="14" t="s">
        <v>237</v>
      </c>
    </row>
    <row r="208" spans="1:1">
      <c r="A208" s="14" t="s">
        <v>203</v>
      </c>
    </row>
    <row r="209" spans="1:1">
      <c r="A209" s="14" t="s">
        <v>79</v>
      </c>
    </row>
    <row r="210" spans="1:1">
      <c r="A210" s="14" t="s">
        <v>160</v>
      </c>
    </row>
    <row r="211" spans="1:1">
      <c r="A211" s="14" t="s">
        <v>101</v>
      </c>
    </row>
    <row r="212" spans="1:1">
      <c r="A212" s="14" t="s">
        <v>109</v>
      </c>
    </row>
    <row r="213" spans="1:1">
      <c r="A213" s="14" t="s">
        <v>219</v>
      </c>
    </row>
    <row r="214" spans="1:1">
      <c r="A214" s="14" t="s">
        <v>94</v>
      </c>
    </row>
    <row r="215" spans="1:1">
      <c r="A215" s="14" t="s">
        <v>190</v>
      </c>
    </row>
    <row r="216" spans="1:1">
      <c r="A216" s="14" t="s">
        <v>110</v>
      </c>
    </row>
    <row r="217" spans="1:1">
      <c r="A217" s="14" t="s">
        <v>76</v>
      </c>
    </row>
    <row r="218" spans="1:1">
      <c r="A218" s="14" t="s">
        <v>62</v>
      </c>
    </row>
    <row r="219" spans="1:1">
      <c r="A219" s="14" t="s">
        <v>312</v>
      </c>
    </row>
    <row r="220" spans="1:1">
      <c r="A220" s="14" t="s">
        <v>183</v>
      </c>
    </row>
    <row r="221" spans="1:1">
      <c r="A221" s="14" t="s">
        <v>96</v>
      </c>
    </row>
    <row r="222" spans="1:1">
      <c r="A222" s="14" t="s">
        <v>85</v>
      </c>
    </row>
    <row r="223" spans="1:1">
      <c r="A223" s="14" t="s">
        <v>286</v>
      </c>
    </row>
    <row r="224" spans="1:1">
      <c r="A224" s="14" t="s">
        <v>233</v>
      </c>
    </row>
    <row r="225" spans="1:1">
      <c r="A225" s="14" t="s">
        <v>242</v>
      </c>
    </row>
    <row r="226" spans="1:1">
      <c r="A226" s="14" t="s">
        <v>209</v>
      </c>
    </row>
    <row r="227" spans="1:1">
      <c r="A227" s="14" t="s">
        <v>176</v>
      </c>
    </row>
    <row r="228" spans="1:1">
      <c r="A228" s="14" t="s">
        <v>75</v>
      </c>
    </row>
    <row r="229" spans="1:1">
      <c r="A229" s="14" t="s">
        <v>108</v>
      </c>
    </row>
    <row r="230" spans="1:1">
      <c r="A230" s="14" t="s">
        <v>323</v>
      </c>
    </row>
    <row r="231" spans="1:1">
      <c r="A231" s="14" t="s">
        <v>264</v>
      </c>
    </row>
    <row r="232" spans="1:1">
      <c r="A232" s="14" t="s">
        <v>86</v>
      </c>
    </row>
    <row r="233" spans="1:1">
      <c r="A233" s="14" t="s">
        <v>267</v>
      </c>
    </row>
    <row r="234" spans="1:1">
      <c r="A234" s="14" t="s">
        <v>83</v>
      </c>
    </row>
    <row r="235" spans="1:1">
      <c r="A235" s="14" t="s">
        <v>135</v>
      </c>
    </row>
    <row r="236" spans="1:1">
      <c r="A236" s="14" t="s">
        <v>251</v>
      </c>
    </row>
    <row r="237" spans="1:1">
      <c r="A237" s="14" t="s">
        <v>232</v>
      </c>
    </row>
    <row r="238" spans="1:1">
      <c r="A238" s="14" t="s">
        <v>266</v>
      </c>
    </row>
    <row r="239" spans="1:1">
      <c r="A239" s="14" t="s">
        <v>301</v>
      </c>
    </row>
    <row r="240" spans="1:1">
      <c r="A240" s="14" t="s">
        <v>78</v>
      </c>
    </row>
    <row r="241" spans="1:1">
      <c r="A241" s="14" t="s">
        <v>120</v>
      </c>
    </row>
    <row r="242" spans="1:1">
      <c r="A242" s="14" t="s">
        <v>114</v>
      </c>
    </row>
    <row r="243" spans="1:1">
      <c r="A243" s="14" t="s">
        <v>260</v>
      </c>
    </row>
    <row r="244" spans="1:1">
      <c r="A244" s="14" t="s">
        <v>229</v>
      </c>
    </row>
    <row r="245" spans="1:1">
      <c r="A245" s="14" t="s">
        <v>153</v>
      </c>
    </row>
    <row r="246" spans="1:1">
      <c r="A246" s="14" t="s">
        <v>208</v>
      </c>
    </row>
    <row r="247" spans="1:1">
      <c r="A247" s="14" t="s">
        <v>102</v>
      </c>
    </row>
    <row r="248" spans="1:1">
      <c r="A248" s="14" t="s">
        <v>115</v>
      </c>
    </row>
    <row r="249" spans="1:1">
      <c r="A249" s="14" t="s">
        <v>70</v>
      </c>
    </row>
    <row r="250" spans="1:1">
      <c r="A250" s="14" t="s">
        <v>276</v>
      </c>
    </row>
    <row r="251" spans="1:1">
      <c r="A251" s="14" t="s">
        <v>258</v>
      </c>
    </row>
    <row r="252" spans="1:1">
      <c r="A252" s="14" t="s">
        <v>60</v>
      </c>
    </row>
    <row r="253" spans="1:1">
      <c r="A253" s="14" t="s">
        <v>215</v>
      </c>
    </row>
    <row r="254" spans="1:1">
      <c r="A254" s="14" t="s">
        <v>162</v>
      </c>
    </row>
    <row r="255" spans="1:1">
      <c r="A255" s="14" t="s">
        <v>182</v>
      </c>
    </row>
    <row r="256" spans="1:1">
      <c r="A256" s="14" t="s">
        <v>194</v>
      </c>
    </row>
    <row r="257" spans="1:1">
      <c r="A257" s="14" t="s">
        <v>119</v>
      </c>
    </row>
    <row r="258" spans="1:1">
      <c r="A258" s="14" t="s">
        <v>56</v>
      </c>
    </row>
    <row r="259" spans="1:1">
      <c r="A259" s="14" t="s">
        <v>90</v>
      </c>
    </row>
    <row r="260" spans="1:1">
      <c r="A260" s="14" t="s">
        <v>270</v>
      </c>
    </row>
  </sheetData>
  <sortState ref="A2:A239">
    <sortCondition ref="A2"/>
  </sortState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K40"/>
  <sheetViews>
    <sheetView workbookViewId="0">
      <pane ySplit="1" topLeftCell="A2" activePane="bottomLeft" state="frozen"/>
      <selection pane="bottomLeft" activeCell="B20" sqref="B20"/>
    </sheetView>
  </sheetViews>
  <sheetFormatPr baseColWidth="10" defaultColWidth="11" defaultRowHeight="12.75"/>
  <cols>
    <col min="1" max="1" width="11" style="1"/>
    <col min="2" max="2" width="17.3984375" style="1" customWidth="1"/>
    <col min="3" max="3" width="16.296875" style="1" customWidth="1"/>
    <col min="4" max="4" width="27.09765625" style="1" customWidth="1"/>
    <col min="5" max="5" width="21.69921875" style="1" customWidth="1"/>
    <col min="6" max="6" width="14.59765625" style="1" customWidth="1"/>
    <col min="7" max="7" width="20.59765625" style="12" customWidth="1"/>
    <col min="8" max="8" width="17.59765625" style="1" customWidth="1"/>
    <col min="9" max="9" width="16.69921875" style="1" customWidth="1"/>
    <col min="10" max="10" width="11" style="1"/>
    <col min="11" max="11" width="11.19921875" style="9" customWidth="1"/>
    <col min="12" max="16384" width="11" style="1"/>
  </cols>
  <sheetData>
    <row r="1" spans="1:11">
      <c r="A1" s="1" t="s">
        <v>8</v>
      </c>
      <c r="B1" s="2" t="s">
        <v>0</v>
      </c>
      <c r="C1" s="2" t="s">
        <v>1</v>
      </c>
      <c r="D1" s="2" t="s">
        <v>2</v>
      </c>
      <c r="E1" s="2" t="s">
        <v>5</v>
      </c>
      <c r="F1" s="2" t="s">
        <v>4</v>
      </c>
      <c r="G1" s="3" t="s">
        <v>3</v>
      </c>
      <c r="H1" s="2" t="s">
        <v>25</v>
      </c>
      <c r="I1" s="76" t="s">
        <v>6</v>
      </c>
      <c r="J1" s="77"/>
      <c r="K1" s="4" t="s">
        <v>13</v>
      </c>
    </row>
    <row r="2" spans="1:11">
      <c r="A2" s="1" t="s">
        <v>7</v>
      </c>
      <c r="B2" s="5" t="s">
        <v>24</v>
      </c>
      <c r="C2" s="5"/>
      <c r="D2" s="5" t="s">
        <v>23</v>
      </c>
      <c r="E2" s="5" t="s">
        <v>20</v>
      </c>
      <c r="F2" s="5">
        <v>84000</v>
      </c>
      <c r="G2" s="6">
        <v>490876015</v>
      </c>
      <c r="H2" s="7">
        <v>1</v>
      </c>
      <c r="I2" s="8" t="s">
        <v>21</v>
      </c>
      <c r="J2" s="8" t="s">
        <v>22</v>
      </c>
      <c r="K2" s="9">
        <v>3.7625410000000001</v>
      </c>
    </row>
    <row r="3" spans="1:11">
      <c r="A3" s="1" t="s">
        <v>9</v>
      </c>
      <c r="B3" s="5" t="s">
        <v>243</v>
      </c>
      <c r="C3" s="10"/>
      <c r="D3" s="10" t="s">
        <v>244</v>
      </c>
      <c r="E3" s="8" t="s">
        <v>34</v>
      </c>
      <c r="F3" s="10">
        <v>30133</v>
      </c>
      <c r="G3" s="6">
        <v>490260233</v>
      </c>
      <c r="H3" s="10">
        <v>2</v>
      </c>
      <c r="I3" s="8" t="s">
        <v>291</v>
      </c>
      <c r="J3" s="8"/>
      <c r="K3" s="9">
        <v>4.5</v>
      </c>
    </row>
    <row r="4" spans="1:11">
      <c r="A4" s="1" t="s">
        <v>10</v>
      </c>
      <c r="B4" s="5" t="s">
        <v>247</v>
      </c>
      <c r="C4" s="8"/>
      <c r="D4" s="8" t="s">
        <v>248</v>
      </c>
      <c r="E4" s="8" t="s">
        <v>33</v>
      </c>
      <c r="F4" s="1">
        <v>84130</v>
      </c>
      <c r="G4" s="6">
        <v>490314948</v>
      </c>
      <c r="H4" s="1">
        <v>3</v>
      </c>
      <c r="I4" s="8" t="s">
        <v>247</v>
      </c>
      <c r="J4" s="8"/>
      <c r="K4" s="9">
        <v>4.5</v>
      </c>
    </row>
    <row r="5" spans="1:11">
      <c r="A5" s="1" t="s">
        <v>11</v>
      </c>
      <c r="B5" s="5" t="s">
        <v>186</v>
      </c>
      <c r="C5" s="8"/>
      <c r="D5" s="1" t="s">
        <v>185</v>
      </c>
      <c r="E5" s="8" t="s">
        <v>33</v>
      </c>
      <c r="F5" s="1">
        <v>84130</v>
      </c>
      <c r="G5" s="6">
        <v>490031129</v>
      </c>
      <c r="H5" s="1">
        <v>4</v>
      </c>
      <c r="I5" s="8" t="s">
        <v>186</v>
      </c>
      <c r="J5" s="8"/>
      <c r="K5" s="9">
        <v>4.5</v>
      </c>
    </row>
    <row r="6" spans="1:11">
      <c r="A6" s="1" t="s">
        <v>12</v>
      </c>
      <c r="B6" s="5" t="s">
        <v>305</v>
      </c>
      <c r="C6" s="8"/>
      <c r="E6" s="8"/>
      <c r="G6" s="6"/>
      <c r="H6" s="1">
        <v>5</v>
      </c>
      <c r="I6" s="8"/>
      <c r="J6" s="8"/>
    </row>
    <row r="7" spans="1:11">
      <c r="A7" s="1" t="s">
        <v>184</v>
      </c>
      <c r="B7" s="5" t="s">
        <v>306</v>
      </c>
      <c r="C7" s="8"/>
      <c r="D7" s="1" t="s">
        <v>307</v>
      </c>
      <c r="E7" s="8" t="s">
        <v>27</v>
      </c>
      <c r="F7" s="1">
        <v>84360</v>
      </c>
      <c r="G7" s="6"/>
      <c r="H7" s="1">
        <v>6</v>
      </c>
      <c r="I7" s="8"/>
      <c r="J7" s="8"/>
    </row>
    <row r="8" spans="1:11">
      <c r="A8" s="1" t="s">
        <v>187</v>
      </c>
      <c r="B8" s="5" t="s">
        <v>313</v>
      </c>
      <c r="C8" s="8"/>
      <c r="D8" s="1" t="s">
        <v>314</v>
      </c>
      <c r="E8" s="8" t="s">
        <v>30</v>
      </c>
      <c r="F8" s="1">
        <v>13160</v>
      </c>
      <c r="G8" s="15">
        <v>490940397</v>
      </c>
      <c r="H8" s="1">
        <v>7</v>
      </c>
      <c r="I8" s="8" t="s">
        <v>313</v>
      </c>
      <c r="J8" s="8"/>
    </row>
    <row r="9" spans="1:11">
      <c r="A9" s="1" t="s">
        <v>334</v>
      </c>
      <c r="B9" s="8" t="s">
        <v>335</v>
      </c>
      <c r="C9" s="8"/>
      <c r="D9" s="1" t="s">
        <v>337</v>
      </c>
      <c r="E9" s="8" t="s">
        <v>42</v>
      </c>
      <c r="F9" s="1">
        <v>30650</v>
      </c>
      <c r="G9" s="16">
        <v>490950826</v>
      </c>
      <c r="H9" s="1">
        <v>8</v>
      </c>
      <c r="I9" s="8" t="s">
        <v>335</v>
      </c>
      <c r="J9" s="8" t="s">
        <v>336</v>
      </c>
    </row>
    <row r="10" spans="1:11">
      <c r="B10" s="8"/>
      <c r="C10" s="8"/>
      <c r="E10" s="8"/>
      <c r="G10" s="11"/>
    </row>
    <row r="11" spans="1:11">
      <c r="B11" s="8"/>
      <c r="C11" s="8"/>
      <c r="E11" s="8"/>
      <c r="G11" s="11"/>
    </row>
    <row r="12" spans="1:11">
      <c r="B12" s="8"/>
      <c r="C12" s="8"/>
      <c r="E12" s="8"/>
    </row>
    <row r="13" spans="1:11">
      <c r="B13" s="8"/>
      <c r="C13" s="8"/>
      <c r="E13" s="8"/>
    </row>
    <row r="14" spans="1:11">
      <c r="B14" s="8"/>
      <c r="C14" s="8"/>
      <c r="E14" s="8"/>
    </row>
    <row r="15" spans="1:11">
      <c r="B15" s="8"/>
      <c r="C15" s="8"/>
      <c r="E15" s="8"/>
    </row>
    <row r="16" spans="1:11">
      <c r="B16" s="8"/>
      <c r="C16" s="8"/>
      <c r="D16" s="8"/>
      <c r="E16" s="8"/>
    </row>
    <row r="17" spans="2:5">
      <c r="B17" s="8"/>
      <c r="C17" s="8"/>
      <c r="E17" s="8"/>
    </row>
    <row r="18" spans="2:5">
      <c r="B18" s="8"/>
      <c r="E18" s="8"/>
    </row>
    <row r="19" spans="2:5">
      <c r="B19" s="8"/>
      <c r="E19" s="8"/>
    </row>
    <row r="20" spans="2:5">
      <c r="B20" s="8"/>
      <c r="E20" s="8"/>
    </row>
    <row r="21" spans="2:5">
      <c r="B21" s="8"/>
      <c r="E21" s="8"/>
    </row>
    <row r="22" spans="2:5">
      <c r="B22" s="8"/>
      <c r="E22" s="8"/>
    </row>
    <row r="23" spans="2:5">
      <c r="B23" s="8"/>
      <c r="E23" s="8"/>
    </row>
    <row r="24" spans="2:5">
      <c r="B24" s="8"/>
      <c r="E24" s="8"/>
    </row>
    <row r="25" spans="2:5">
      <c r="B25" s="8"/>
      <c r="E25" s="8"/>
    </row>
    <row r="26" spans="2:5">
      <c r="B26" s="8"/>
      <c r="E26" s="8"/>
    </row>
    <row r="27" spans="2:5">
      <c r="B27" s="8"/>
      <c r="E27" s="8"/>
    </row>
    <row r="28" spans="2:5">
      <c r="B28" s="8"/>
      <c r="E28" s="8"/>
    </row>
    <row r="29" spans="2:5">
      <c r="B29" s="8"/>
      <c r="E29" s="8"/>
    </row>
    <row r="30" spans="2:5">
      <c r="B30" s="8"/>
      <c r="E30" s="8"/>
    </row>
    <row r="31" spans="2:5">
      <c r="B31" s="8"/>
      <c r="E31" s="8"/>
    </row>
    <row r="32" spans="2:5">
      <c r="B32" s="8"/>
      <c r="E32" s="8"/>
    </row>
    <row r="33" spans="2:5">
      <c r="B33" s="8"/>
      <c r="E33" s="8"/>
    </row>
    <row r="34" spans="2:5">
      <c r="B34" s="8"/>
      <c r="E34" s="8"/>
    </row>
    <row r="35" spans="2:5">
      <c r="B35" s="8"/>
      <c r="E35" s="8"/>
    </row>
    <row r="36" spans="2:5">
      <c r="B36" s="8"/>
      <c r="E36" s="8"/>
    </row>
    <row r="37" spans="2:5">
      <c r="B37" s="8"/>
      <c r="E37" s="8"/>
    </row>
    <row r="38" spans="2:5">
      <c r="B38" s="8"/>
      <c r="E38" s="8"/>
    </row>
    <row r="39" spans="2:5">
      <c r="B39" s="8"/>
      <c r="E39" s="8"/>
    </row>
    <row r="40" spans="2:5">
      <c r="B40" s="8"/>
      <c r="E40" s="8"/>
    </row>
  </sheetData>
  <mergeCells count="1">
    <mergeCell ref="I1:J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00"/>
  <sheetViews>
    <sheetView workbookViewId="0">
      <selection sqref="A1:XFD1048576"/>
    </sheetView>
  </sheetViews>
  <sheetFormatPr baseColWidth="10" defaultRowHeight="14.25"/>
  <cols>
    <col min="1" max="1" width="1" customWidth="1"/>
    <col min="2" max="2" width="6.296875" customWidth="1"/>
    <col min="3" max="3" width="2.8984375" customWidth="1"/>
    <col min="5" max="5" width="6" customWidth="1"/>
    <col min="6" max="6" width="7.5" customWidth="1"/>
    <col min="7" max="7" width="11.3984375" customWidth="1"/>
    <col min="8" max="8" width="7.3984375" customWidth="1"/>
    <col min="9" max="9" width="8.59765625" customWidth="1"/>
    <col min="10" max="10" width="8.09765625" customWidth="1"/>
    <col min="11" max="11" width="1" customWidth="1"/>
  </cols>
  <sheetData>
    <row r="1" spans="1:10" ht="15" thickBot="1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>
      <c r="A2" s="17"/>
      <c r="B2" s="18"/>
      <c r="C2" s="19"/>
      <c r="D2" s="19"/>
      <c r="E2" s="19"/>
      <c r="F2" s="19"/>
      <c r="G2" s="19"/>
      <c r="H2" s="19"/>
      <c r="I2" s="19"/>
      <c r="J2" s="20"/>
    </row>
    <row r="3" spans="1:10">
      <c r="A3" s="17"/>
      <c r="B3" s="21" t="s">
        <v>149</v>
      </c>
      <c r="C3" s="22"/>
      <c r="D3" s="23"/>
      <c r="E3" s="23"/>
      <c r="F3" s="23"/>
      <c r="G3" s="23"/>
      <c r="H3" s="23"/>
      <c r="I3" s="24" t="s">
        <v>343</v>
      </c>
      <c r="J3" s="25">
        <v>905</v>
      </c>
    </row>
    <row r="4" spans="1:10">
      <c r="A4" s="17"/>
      <c r="B4" s="84" t="s">
        <v>344</v>
      </c>
      <c r="C4" s="85"/>
      <c r="D4" s="85"/>
      <c r="E4" s="23"/>
      <c r="F4" s="23"/>
      <c r="G4" s="23"/>
      <c r="H4" s="23"/>
      <c r="I4" s="23"/>
      <c r="J4" s="26"/>
    </row>
    <row r="5" spans="1:10">
      <c r="A5" s="17"/>
      <c r="B5" s="21" t="s">
        <v>150</v>
      </c>
      <c r="C5" s="22"/>
      <c r="D5" s="23"/>
      <c r="E5" s="23"/>
      <c r="F5" s="23"/>
      <c r="G5" s="23"/>
      <c r="H5" s="23"/>
      <c r="I5" s="23"/>
      <c r="J5" s="26"/>
    </row>
    <row r="6" spans="1:10">
      <c r="A6" s="17"/>
      <c r="B6" s="21" t="s">
        <v>151</v>
      </c>
      <c r="C6" s="22"/>
      <c r="D6" s="23"/>
      <c r="E6" s="23"/>
      <c r="F6" s="23"/>
      <c r="G6" s="23"/>
      <c r="H6" s="23"/>
      <c r="I6" s="23"/>
      <c r="J6" s="26"/>
    </row>
    <row r="7" spans="1:10" ht="21" thickBot="1">
      <c r="A7" s="17"/>
      <c r="B7" s="27"/>
      <c r="C7" s="28"/>
      <c r="D7" s="28"/>
      <c r="E7" s="28"/>
      <c r="F7" s="28"/>
      <c r="G7" s="28"/>
      <c r="H7" s="28"/>
      <c r="I7" s="29"/>
      <c r="J7" s="30"/>
    </row>
    <row r="8" spans="1:10" ht="18" thickTop="1" thickBot="1">
      <c r="A8" s="17"/>
      <c r="B8" s="31"/>
      <c r="C8" s="32"/>
      <c r="D8" s="32"/>
      <c r="E8" s="32"/>
      <c r="F8" s="32"/>
      <c r="G8" s="32"/>
      <c r="H8" s="32"/>
      <c r="I8" s="32"/>
      <c r="J8" s="33" t="s">
        <v>345</v>
      </c>
    </row>
    <row r="9" spans="1:10">
      <c r="A9" s="17"/>
      <c r="B9" s="34"/>
      <c r="C9" s="23"/>
      <c r="D9" s="23"/>
      <c r="E9" s="23"/>
      <c r="F9" s="23"/>
      <c r="G9" s="23"/>
      <c r="H9" s="23"/>
      <c r="I9" s="23"/>
      <c r="J9" s="26"/>
    </row>
    <row r="10" spans="1:10">
      <c r="A10" s="17"/>
      <c r="B10" s="34"/>
      <c r="C10" s="23"/>
      <c r="D10" s="22" t="s">
        <v>346</v>
      </c>
      <c r="E10" s="23"/>
      <c r="F10" s="23"/>
      <c r="G10" s="23"/>
      <c r="H10" s="23"/>
      <c r="I10" s="23"/>
      <c r="J10" s="26"/>
    </row>
    <row r="11" spans="1:10">
      <c r="A11" s="17"/>
      <c r="B11" s="84" t="s">
        <v>0</v>
      </c>
      <c r="C11" s="85"/>
      <c r="D11" s="86" t="s">
        <v>335</v>
      </c>
      <c r="E11" s="86"/>
      <c r="F11" s="23"/>
      <c r="G11" s="23"/>
      <c r="H11" s="23"/>
      <c r="I11" s="23"/>
      <c r="J11" s="26"/>
    </row>
    <row r="12" spans="1:10">
      <c r="A12" s="17"/>
      <c r="B12" s="84" t="s">
        <v>2</v>
      </c>
      <c r="C12" s="85"/>
      <c r="D12" s="35"/>
      <c r="E12" s="23"/>
      <c r="F12" s="23"/>
      <c r="G12" s="23"/>
      <c r="H12" s="23"/>
      <c r="I12" s="23"/>
      <c r="J12" s="26"/>
    </row>
    <row r="13" spans="1:10">
      <c r="A13" s="17"/>
      <c r="B13" s="84" t="s">
        <v>28</v>
      </c>
      <c r="C13" s="85"/>
      <c r="D13" s="35">
        <v>30</v>
      </c>
      <c r="E13" s="23"/>
      <c r="F13" s="23"/>
      <c r="G13" s="22" t="s">
        <v>5</v>
      </c>
      <c r="H13" s="86" t="s">
        <v>37</v>
      </c>
      <c r="I13" s="86"/>
      <c r="J13" s="26"/>
    </row>
    <row r="14" spans="1:10">
      <c r="A14" s="17"/>
      <c r="B14" s="84" t="s">
        <v>15</v>
      </c>
      <c r="C14" s="85"/>
      <c r="D14" s="87"/>
      <c r="E14" s="87"/>
      <c r="F14" s="23"/>
      <c r="G14" s="22" t="s">
        <v>25</v>
      </c>
      <c r="H14" s="23">
        <v>9</v>
      </c>
      <c r="I14" s="23"/>
      <c r="J14" s="26"/>
    </row>
    <row r="15" spans="1:10">
      <c r="A15" s="17"/>
      <c r="B15" s="36"/>
      <c r="C15" s="37"/>
      <c r="D15" s="38"/>
      <c r="E15" s="23"/>
      <c r="F15" s="23"/>
      <c r="G15" s="22"/>
      <c r="H15" s="23"/>
      <c r="I15" s="22" t="s">
        <v>14</v>
      </c>
      <c r="J15" s="39">
        <f>G44</f>
        <v>40694</v>
      </c>
    </row>
    <row r="16" spans="1:10">
      <c r="A16" s="17"/>
      <c r="B16" s="34"/>
      <c r="C16" s="23"/>
      <c r="D16" s="23"/>
      <c r="E16" s="23"/>
      <c r="F16" s="23"/>
      <c r="G16" s="23"/>
      <c r="H16" s="23"/>
      <c r="I16" s="23"/>
      <c r="J16" s="26"/>
    </row>
    <row r="17" spans="1:10">
      <c r="A17" s="40"/>
      <c r="B17" s="41" t="s">
        <v>14</v>
      </c>
      <c r="C17" s="42" t="s">
        <v>347</v>
      </c>
      <c r="D17" s="83" t="s">
        <v>5</v>
      </c>
      <c r="E17" s="83"/>
      <c r="F17" s="83" t="s">
        <v>2</v>
      </c>
      <c r="G17" s="83"/>
      <c r="H17" s="83"/>
      <c r="I17" s="42" t="s">
        <v>348</v>
      </c>
      <c r="J17" s="43" t="s">
        <v>16</v>
      </c>
    </row>
    <row r="18" spans="1:10">
      <c r="A18" s="17"/>
      <c r="B18" s="44">
        <v>40677</v>
      </c>
      <c r="C18" s="45">
        <v>1</v>
      </c>
      <c r="D18" s="82" t="s">
        <v>37</v>
      </c>
      <c r="E18" s="82"/>
      <c r="F18" s="82" t="s">
        <v>341</v>
      </c>
      <c r="G18" s="82"/>
      <c r="H18" s="82"/>
      <c r="I18" s="46">
        <f>IF(ISERROR(VLOOKUP(D18,Ville!$A$2:'Ville'!$B$36,2,0)),"",VLOOKUP(D18,Ville!$A$2:'Ville'!$B$36,2,0))</f>
        <v>5.8528000000000002</v>
      </c>
      <c r="J18" s="47">
        <f>IF(I18&lt;&gt;"",C18*I18,"")</f>
        <v>5.8528000000000002</v>
      </c>
    </row>
    <row r="19" spans="1:10">
      <c r="A19" s="17"/>
      <c r="B19" s="44"/>
      <c r="C19" s="45"/>
      <c r="D19" s="82"/>
      <c r="E19" s="82"/>
      <c r="F19" s="82"/>
      <c r="G19" s="82"/>
      <c r="H19" s="82"/>
      <c r="I19" s="46" t="str">
        <f>IF(ISERROR(VLOOKUP(D19,Ville!$A$2:'Ville'!$B$36,2,0)),"",VLOOKUP(D19,Ville!$A$2:'Ville'!$B$36,2,0))</f>
        <v/>
      </c>
      <c r="J19" s="47" t="str">
        <f t="shared" ref="J19:J36" si="0">IF(I19&lt;&gt;"",C19*I19,"")</f>
        <v/>
      </c>
    </row>
    <row r="20" spans="1:10">
      <c r="A20" s="17"/>
      <c r="B20" s="44">
        <v>40679</v>
      </c>
      <c r="C20" s="45">
        <v>1</v>
      </c>
      <c r="D20" s="82" t="s">
        <v>37</v>
      </c>
      <c r="E20" s="82"/>
      <c r="F20" s="82" t="s">
        <v>57</v>
      </c>
      <c r="G20" s="82"/>
      <c r="H20" s="82"/>
      <c r="I20" s="46">
        <f>IF(ISERROR(VLOOKUP(D20,Ville!$A$2:'Ville'!$B$36,2,0)),"",VLOOKUP(D20,Ville!$A$2:'Ville'!$B$36,2,0))</f>
        <v>5.8528000000000002</v>
      </c>
      <c r="J20" s="47">
        <f t="shared" si="0"/>
        <v>5.8528000000000002</v>
      </c>
    </row>
    <row r="21" spans="1:10">
      <c r="A21" s="17"/>
      <c r="B21" s="44"/>
      <c r="C21" s="45"/>
      <c r="D21" s="82"/>
      <c r="E21" s="82"/>
      <c r="F21" s="82"/>
      <c r="G21" s="82"/>
      <c r="H21" s="82"/>
      <c r="I21" s="46" t="str">
        <f>IF(ISERROR(VLOOKUP(D21,Ville!$A$2:'Ville'!$B$36,2,0)),"",VLOOKUP(D21,Ville!$A$2:'Ville'!$B$36,2,0))</f>
        <v/>
      </c>
      <c r="J21" s="47" t="str">
        <f t="shared" si="0"/>
        <v/>
      </c>
    </row>
    <row r="22" spans="1:10">
      <c r="A22" s="17"/>
      <c r="B22" s="48">
        <v>40681</v>
      </c>
      <c r="C22" s="49">
        <v>1</v>
      </c>
      <c r="D22" s="82" t="s">
        <v>37</v>
      </c>
      <c r="E22" s="82"/>
      <c r="F22" s="82" t="s">
        <v>342</v>
      </c>
      <c r="G22" s="82"/>
      <c r="H22" s="82"/>
      <c r="I22" s="46">
        <f>IF(ISERROR(VLOOKUP(D22,Ville!$A$2:'Ville'!$B$36,2,0)),"",VLOOKUP(D22,Ville!$A$2:'Ville'!$B$36,2,0))</f>
        <v>5.8528000000000002</v>
      </c>
      <c r="J22" s="47">
        <f t="shared" si="0"/>
        <v>5.8528000000000002</v>
      </c>
    </row>
    <row r="23" spans="1:10">
      <c r="A23" s="17"/>
      <c r="B23" s="50"/>
      <c r="C23" s="51"/>
      <c r="D23" s="82"/>
      <c r="E23" s="82"/>
      <c r="F23" s="82"/>
      <c r="G23" s="82"/>
      <c r="H23" s="82"/>
      <c r="I23" s="46" t="str">
        <f>IF(ISERROR(VLOOKUP(D23,Ville!$A$2:'Ville'!$B$36,2,0)),"",VLOOKUP(D23,Ville!$A$2:'Ville'!$B$36,2,0))</f>
        <v/>
      </c>
      <c r="J23" s="47" t="str">
        <f t="shared" si="0"/>
        <v/>
      </c>
    </row>
    <row r="24" spans="1:10">
      <c r="A24" s="17"/>
      <c r="B24" s="44">
        <v>40683</v>
      </c>
      <c r="C24" s="45">
        <v>1</v>
      </c>
      <c r="D24" s="82" t="s">
        <v>37</v>
      </c>
      <c r="E24" s="82"/>
      <c r="F24" s="82" t="s">
        <v>57</v>
      </c>
      <c r="G24" s="82"/>
      <c r="H24" s="82"/>
      <c r="I24" s="46">
        <f>IF(ISERROR(VLOOKUP(D24,Ville!$A$2:'Ville'!$B$36,2,0)),"",VLOOKUP(D24,Ville!$A$2:'Ville'!$B$36,2,0))</f>
        <v>5.8528000000000002</v>
      </c>
      <c r="J24" s="47">
        <f t="shared" si="0"/>
        <v>5.8528000000000002</v>
      </c>
    </row>
    <row r="25" spans="1:10">
      <c r="A25" s="17"/>
      <c r="B25" s="44"/>
      <c r="C25" s="45"/>
      <c r="D25" s="82"/>
      <c r="E25" s="82"/>
      <c r="F25" s="82"/>
      <c r="G25" s="82"/>
      <c r="H25" s="82"/>
      <c r="I25" s="46" t="str">
        <f>IF(ISERROR(VLOOKUP(D25,Ville!$A$2:'Ville'!$B$36,2,0)),"",VLOOKUP(D25,Ville!$A$2:'Ville'!$B$36,2,0))</f>
        <v/>
      </c>
      <c r="J25" s="47" t="str">
        <f t="shared" si="0"/>
        <v/>
      </c>
    </row>
    <row r="26" spans="1:10">
      <c r="A26" s="17"/>
      <c r="B26" s="44">
        <v>40685</v>
      </c>
      <c r="C26" s="45">
        <v>1</v>
      </c>
      <c r="D26" s="82" t="s">
        <v>48</v>
      </c>
      <c r="E26" s="82"/>
      <c r="F26" s="82" t="s">
        <v>351</v>
      </c>
      <c r="G26" s="82"/>
      <c r="H26" s="82"/>
      <c r="I26" s="46">
        <f>IF(ISERROR(VLOOKUP(D26,Ville!$A$2:'Ville'!$B$36,2,0)),"",VLOOKUP(D26,Ville!$A$2:'Ville'!$B$36,2,0))</f>
        <v>8.5</v>
      </c>
      <c r="J26" s="47">
        <f t="shared" si="0"/>
        <v>8.5</v>
      </c>
    </row>
    <row r="27" spans="1:10">
      <c r="A27" s="17"/>
      <c r="B27" s="44"/>
      <c r="C27" s="45"/>
      <c r="D27" s="82"/>
      <c r="E27" s="82"/>
      <c r="F27" s="82"/>
      <c r="G27" s="82"/>
      <c r="H27" s="82"/>
      <c r="I27" s="46" t="str">
        <f>IF(ISERROR(VLOOKUP(D27,Ville!$A$2:'Ville'!$B$36,2,0)),"",VLOOKUP(D27,Ville!$A$2:'Ville'!$B$36,2,0))</f>
        <v/>
      </c>
      <c r="J27" s="47" t="str">
        <f t="shared" si="0"/>
        <v/>
      </c>
    </row>
    <row r="28" spans="1:10">
      <c r="A28" s="17"/>
      <c r="B28" s="44"/>
      <c r="C28" s="45"/>
      <c r="D28" s="82"/>
      <c r="E28" s="82"/>
      <c r="F28" s="82"/>
      <c r="G28" s="82"/>
      <c r="H28" s="82"/>
      <c r="I28" s="46" t="str">
        <f>IF(ISERROR(VLOOKUP(D28,Ville!$A$2:'Ville'!$B$36,2,0)),"",VLOOKUP(D28,Ville!$A$2:'Ville'!$B$36,2,0))</f>
        <v/>
      </c>
      <c r="J28" s="47" t="str">
        <f t="shared" si="0"/>
        <v/>
      </c>
    </row>
    <row r="29" spans="1:10">
      <c r="A29" s="17"/>
      <c r="B29" s="44"/>
      <c r="C29" s="45"/>
      <c r="D29" s="82"/>
      <c r="E29" s="82"/>
      <c r="F29" s="82"/>
      <c r="G29" s="82"/>
      <c r="H29" s="82"/>
      <c r="I29" s="46" t="str">
        <f>IF(ISERROR(VLOOKUP(D29,Ville!$A$2:'Ville'!$B$36,2,0)),"",VLOOKUP(D29,Ville!$A$2:'Ville'!$B$36,2,0))</f>
        <v/>
      </c>
      <c r="J29" s="47" t="str">
        <f t="shared" si="0"/>
        <v/>
      </c>
    </row>
    <row r="30" spans="1:10">
      <c r="A30" s="17"/>
      <c r="B30" s="44"/>
      <c r="C30" s="45"/>
      <c r="D30" s="82"/>
      <c r="E30" s="82"/>
      <c r="F30" s="82"/>
      <c r="G30" s="82"/>
      <c r="H30" s="82"/>
      <c r="I30" s="46" t="str">
        <f>IF(ISERROR(VLOOKUP(D30,Ville!$A$2:'Ville'!$B$36,2,0)),"",VLOOKUP(D30,Ville!$A$2:'Ville'!$B$36,2,0))</f>
        <v/>
      </c>
      <c r="J30" s="47" t="str">
        <f t="shared" si="0"/>
        <v/>
      </c>
    </row>
    <row r="31" spans="1:10">
      <c r="A31" s="17"/>
      <c r="B31" s="44"/>
      <c r="C31" s="45"/>
      <c r="D31" s="82"/>
      <c r="E31" s="82"/>
      <c r="F31" s="82"/>
      <c r="G31" s="82"/>
      <c r="H31" s="82"/>
      <c r="I31" s="46" t="str">
        <f>IF(ISERROR(VLOOKUP(D31,Ville!$A$2:'Ville'!$B$36,2,0)),"",VLOOKUP(D31,Ville!$A$2:'Ville'!$B$36,2,0))</f>
        <v/>
      </c>
      <c r="J31" s="47" t="str">
        <f t="shared" si="0"/>
        <v/>
      </c>
    </row>
    <row r="32" spans="1:10">
      <c r="A32" s="17"/>
      <c r="B32" s="44"/>
      <c r="C32" s="45"/>
      <c r="D32" s="82"/>
      <c r="E32" s="82"/>
      <c r="F32" s="82"/>
      <c r="G32" s="82"/>
      <c r="H32" s="82"/>
      <c r="I32" s="46" t="str">
        <f>IF(ISERROR(VLOOKUP(D32,Ville!$A$2:'Ville'!$B$36,2,0)),"",VLOOKUP(D32,Ville!$A$2:'Ville'!$B$36,2,0))</f>
        <v/>
      </c>
      <c r="J32" s="47" t="str">
        <f t="shared" si="0"/>
        <v/>
      </c>
    </row>
    <row r="33" spans="1:10">
      <c r="A33" s="17"/>
      <c r="B33" s="44"/>
      <c r="C33" s="45"/>
      <c r="D33" s="82"/>
      <c r="E33" s="82"/>
      <c r="F33" s="82"/>
      <c r="G33" s="82"/>
      <c r="H33" s="82"/>
      <c r="I33" s="46" t="str">
        <f>IF(ISERROR(VLOOKUP(D33,Ville!$A$2:'Ville'!$B$36,2,0)),"",VLOOKUP(D33,Ville!$A$2:'Ville'!$B$36,2,0))</f>
        <v/>
      </c>
      <c r="J33" s="47" t="str">
        <f t="shared" si="0"/>
        <v/>
      </c>
    </row>
    <row r="34" spans="1:10">
      <c r="A34" s="17"/>
      <c r="B34" s="44"/>
      <c r="C34" s="45"/>
      <c r="D34" s="82"/>
      <c r="E34" s="82"/>
      <c r="F34" s="82"/>
      <c r="G34" s="82"/>
      <c r="H34" s="82"/>
      <c r="I34" s="46" t="str">
        <f>IF(ISERROR(VLOOKUP(D34,Ville!$A$2:'Ville'!$B$36,2,0)),"",VLOOKUP(D34,Ville!$A$2:'Ville'!$B$36,2,0))</f>
        <v/>
      </c>
      <c r="J34" s="47" t="str">
        <f t="shared" si="0"/>
        <v/>
      </c>
    </row>
    <row r="35" spans="1:10">
      <c r="A35" s="17"/>
      <c r="B35" s="44"/>
      <c r="C35" s="45"/>
      <c r="D35" s="82"/>
      <c r="E35" s="82"/>
      <c r="F35" s="82"/>
      <c r="G35" s="82"/>
      <c r="H35" s="82"/>
      <c r="I35" s="46" t="str">
        <f>IF(ISERROR(VLOOKUP(D35,Ville!$A$2:'Ville'!$B$36,2,0)),"",VLOOKUP(D35,Ville!$A$2:'Ville'!$B$36,2,0))</f>
        <v/>
      </c>
      <c r="J35" s="47" t="str">
        <f t="shared" si="0"/>
        <v/>
      </c>
    </row>
    <row r="36" spans="1:10">
      <c r="A36" s="17"/>
      <c r="B36" s="44"/>
      <c r="C36" s="45"/>
      <c r="D36" s="82"/>
      <c r="E36" s="82"/>
      <c r="F36" s="82"/>
      <c r="G36" s="82"/>
      <c r="H36" s="82"/>
      <c r="I36" s="46" t="str">
        <f>IF(ISERROR(VLOOKUP(D36,Ville!$A$2:'Ville'!$B$36,2,0)),"",VLOOKUP(D36,Ville!$A$2:'Ville'!$B$36,2,0))</f>
        <v/>
      </c>
      <c r="J36" s="47" t="str">
        <f t="shared" si="0"/>
        <v/>
      </c>
    </row>
    <row r="37" spans="1:10">
      <c r="A37" s="17"/>
      <c r="B37" s="44"/>
      <c r="C37" s="45"/>
      <c r="D37" s="82"/>
      <c r="E37" s="82"/>
      <c r="F37" s="82"/>
      <c r="G37" s="82"/>
      <c r="H37" s="82"/>
      <c r="I37" s="46" t="str">
        <f>IF(ISERROR(VLOOKUP(D37,Ville!$A$2:'Ville'!$B$36,2,0)),"",VLOOKUP(D37,Ville!$A$2:'Ville'!$B$36,2,0))</f>
        <v/>
      </c>
      <c r="J37" s="47" t="str">
        <f>IF(I37&lt;&gt;"",C37*I37,"")</f>
        <v/>
      </c>
    </row>
    <row r="38" spans="1:10">
      <c r="A38" s="17"/>
      <c r="B38" s="52" t="s">
        <v>26</v>
      </c>
      <c r="C38" s="53">
        <f>SUM(C18:C37)</f>
        <v>5</v>
      </c>
      <c r="D38" s="23"/>
      <c r="E38" s="23"/>
      <c r="F38" s="23"/>
      <c r="G38" s="23"/>
      <c r="H38" s="23"/>
      <c r="I38" s="54"/>
      <c r="J38" s="55"/>
    </row>
    <row r="39" spans="1:10">
      <c r="A39" s="17"/>
      <c r="B39" s="34"/>
      <c r="C39" s="23"/>
      <c r="D39" s="23"/>
      <c r="E39" s="23"/>
      <c r="F39" s="23"/>
      <c r="G39" s="23"/>
      <c r="H39" s="23"/>
      <c r="I39" s="56" t="s">
        <v>17</v>
      </c>
      <c r="J39" s="57">
        <f>SUM(J18:J37)</f>
        <v>31.911200000000001</v>
      </c>
    </row>
    <row r="40" spans="1:10" ht="15" thickBot="1">
      <c r="A40" s="17"/>
      <c r="B40" s="34"/>
      <c r="C40" s="23"/>
      <c r="D40" s="23"/>
      <c r="E40" s="23"/>
      <c r="F40" s="23"/>
      <c r="G40" s="23"/>
      <c r="H40" s="23"/>
      <c r="I40" s="58" t="s">
        <v>19</v>
      </c>
      <c r="J40" s="59">
        <f>J39*19.6%</f>
        <v>6.2545952000000007</v>
      </c>
    </row>
    <row r="41" spans="1:10" ht="15" thickBot="1">
      <c r="A41" s="17"/>
      <c r="B41" s="34"/>
      <c r="C41" s="23"/>
      <c r="D41" s="23"/>
      <c r="E41" s="60" t="s">
        <v>349</v>
      </c>
      <c r="F41" s="60"/>
      <c r="G41" s="60"/>
      <c r="H41" s="23"/>
      <c r="I41" s="61" t="s">
        <v>18</v>
      </c>
      <c r="J41" s="62">
        <f>SUM(J39:J40)</f>
        <v>38.165795200000005</v>
      </c>
    </row>
    <row r="42" spans="1:10">
      <c r="A42" s="17"/>
      <c r="B42" s="34"/>
      <c r="C42" s="23"/>
      <c r="D42" s="23"/>
      <c r="E42" s="63"/>
      <c r="F42" s="63"/>
      <c r="G42" s="63"/>
      <c r="H42" s="23"/>
      <c r="I42" s="64"/>
      <c r="J42" s="26"/>
    </row>
    <row r="43" spans="1:10">
      <c r="A43" s="17"/>
      <c r="B43" s="34"/>
      <c r="C43" s="23"/>
      <c r="D43" s="23"/>
      <c r="E43" s="63"/>
      <c r="F43" s="63"/>
      <c r="G43" s="63"/>
      <c r="H43" s="23"/>
      <c r="I43" s="64"/>
      <c r="J43" s="26"/>
    </row>
    <row r="44" spans="1:10">
      <c r="A44" s="17"/>
      <c r="B44" s="34"/>
      <c r="C44" s="23"/>
      <c r="D44" s="23"/>
      <c r="E44" s="23"/>
      <c r="F44" s="60" t="s">
        <v>14</v>
      </c>
      <c r="G44" s="65">
        <v>40694</v>
      </c>
      <c r="H44" s="23"/>
      <c r="I44" s="64"/>
      <c r="J44" s="26"/>
    </row>
    <row r="45" spans="1:10">
      <c r="A45" s="17"/>
      <c r="B45" s="34"/>
      <c r="C45" s="23"/>
      <c r="D45" s="23"/>
      <c r="E45" s="23"/>
      <c r="F45" s="23"/>
      <c r="G45" s="23"/>
      <c r="H45" s="23"/>
      <c r="I45" s="64"/>
      <c r="J45" s="26"/>
    </row>
    <row r="46" spans="1:10">
      <c r="A46" s="17"/>
      <c r="B46" s="34"/>
      <c r="C46" s="23"/>
      <c r="D46" s="23"/>
      <c r="E46" s="78" t="s">
        <v>218</v>
      </c>
      <c r="F46" s="78"/>
      <c r="G46" s="78"/>
      <c r="H46" s="78"/>
      <c r="I46" s="78"/>
      <c r="J46" s="26"/>
    </row>
    <row r="47" spans="1:10" ht="15" thickBot="1">
      <c r="A47" s="17"/>
      <c r="B47" s="34"/>
      <c r="C47" s="23"/>
      <c r="D47" s="23"/>
      <c r="E47" s="23"/>
      <c r="F47" s="23"/>
      <c r="G47" s="23"/>
      <c r="H47" s="23"/>
      <c r="I47" s="23"/>
      <c r="J47" s="26"/>
    </row>
    <row r="48" spans="1:10" ht="15" thickBot="1">
      <c r="A48" s="17"/>
      <c r="B48" s="66"/>
      <c r="C48" s="67"/>
      <c r="D48" s="67"/>
      <c r="E48" s="67"/>
      <c r="F48" s="67"/>
      <c r="G48" s="67"/>
      <c r="H48" s="67"/>
      <c r="I48" s="67"/>
      <c r="J48" s="26"/>
    </row>
    <row r="49" spans="1:10" ht="15" thickTop="1">
      <c r="A49" s="17"/>
      <c r="B49" s="34"/>
      <c r="C49" s="23"/>
      <c r="D49" s="23"/>
      <c r="E49" s="79" t="s">
        <v>148</v>
      </c>
      <c r="F49" s="79"/>
      <c r="G49" s="79"/>
      <c r="H49" s="23"/>
      <c r="I49" s="23"/>
      <c r="J49" s="26"/>
    </row>
    <row r="50" spans="1:10" ht="15" thickBot="1">
      <c r="A50" s="17"/>
      <c r="B50" s="80" t="s">
        <v>350</v>
      </c>
      <c r="C50" s="81"/>
      <c r="D50" s="68"/>
      <c r="E50" s="68"/>
      <c r="F50" s="68"/>
      <c r="G50" s="68"/>
      <c r="H50" s="68"/>
      <c r="I50" s="68"/>
      <c r="J50" s="69"/>
    </row>
    <row r="51" spans="1:10" ht="15" thickBot="1">
      <c r="A51" s="17"/>
      <c r="B51" s="17"/>
      <c r="C51" s="17"/>
      <c r="D51" s="17"/>
      <c r="E51" s="17"/>
      <c r="F51" s="17"/>
      <c r="G51" s="17"/>
      <c r="H51" s="17"/>
      <c r="I51" s="17"/>
      <c r="J51" s="17"/>
    </row>
    <row r="52" spans="1:10">
      <c r="A52" s="17"/>
      <c r="B52" s="18"/>
      <c r="C52" s="19"/>
      <c r="D52" s="19"/>
      <c r="E52" s="19"/>
      <c r="F52" s="19"/>
      <c r="G52" s="19"/>
      <c r="H52" s="19"/>
      <c r="I52" s="19"/>
      <c r="J52" s="20"/>
    </row>
    <row r="53" spans="1:10">
      <c r="A53" s="17"/>
      <c r="B53" s="21" t="s">
        <v>149</v>
      </c>
      <c r="C53" s="22"/>
      <c r="D53" s="23"/>
      <c r="E53" s="23"/>
      <c r="F53" s="23"/>
      <c r="G53" s="23"/>
      <c r="H53" s="23"/>
      <c r="I53" s="24" t="s">
        <v>343</v>
      </c>
      <c r="J53" s="25">
        <f>J3</f>
        <v>905</v>
      </c>
    </row>
    <row r="54" spans="1:10">
      <c r="A54" s="17"/>
      <c r="B54" s="84" t="s">
        <v>344</v>
      </c>
      <c r="C54" s="85"/>
      <c r="D54" s="85"/>
      <c r="E54" s="23"/>
      <c r="F54" s="23"/>
      <c r="G54" s="23"/>
      <c r="H54" s="23"/>
      <c r="I54" s="23"/>
      <c r="J54" s="26"/>
    </row>
    <row r="55" spans="1:10">
      <c r="A55" s="17"/>
      <c r="B55" s="21" t="s">
        <v>150</v>
      </c>
      <c r="C55" s="22"/>
      <c r="D55" s="23"/>
      <c r="E55" s="23"/>
      <c r="F55" s="23"/>
      <c r="G55" s="23"/>
      <c r="H55" s="23"/>
      <c r="I55" s="23"/>
      <c r="J55" s="26"/>
    </row>
    <row r="56" spans="1:10">
      <c r="A56" s="17"/>
      <c r="B56" s="21" t="s">
        <v>151</v>
      </c>
      <c r="C56" s="22"/>
      <c r="D56" s="23"/>
      <c r="E56" s="23"/>
      <c r="F56" s="23"/>
      <c r="G56" s="23"/>
      <c r="H56" s="23"/>
      <c r="I56" s="23"/>
      <c r="J56" s="26"/>
    </row>
    <row r="57" spans="1:10" ht="21" thickBot="1">
      <c r="A57" s="17"/>
      <c r="B57" s="27"/>
      <c r="C57" s="28"/>
      <c r="D57" s="28"/>
      <c r="E57" s="28"/>
      <c r="F57" s="28"/>
      <c r="G57" s="28"/>
      <c r="H57" s="28"/>
      <c r="I57" s="29"/>
      <c r="J57" s="30"/>
    </row>
    <row r="58" spans="1:10" ht="18" thickTop="1" thickBot="1">
      <c r="A58" s="17"/>
      <c r="B58" s="31"/>
      <c r="C58" s="32"/>
      <c r="D58" s="32"/>
      <c r="E58" s="32"/>
      <c r="F58" s="32"/>
      <c r="G58" s="32"/>
      <c r="H58" s="32"/>
      <c r="I58" s="32"/>
      <c r="J58" s="33" t="s">
        <v>345</v>
      </c>
    </row>
    <row r="59" spans="1:10">
      <c r="A59" s="17"/>
      <c r="B59" s="34"/>
      <c r="C59" s="23"/>
      <c r="D59" s="23"/>
      <c r="E59" s="23"/>
      <c r="F59" s="23"/>
      <c r="G59" s="23"/>
      <c r="H59" s="23"/>
      <c r="I59" s="23"/>
      <c r="J59" s="26"/>
    </row>
    <row r="60" spans="1:10">
      <c r="A60" s="17"/>
      <c r="B60" s="34"/>
      <c r="C60" s="23"/>
      <c r="D60" s="22" t="s">
        <v>346</v>
      </c>
      <c r="E60" s="23"/>
      <c r="F60" s="23"/>
      <c r="G60" s="23"/>
      <c r="H60" s="23"/>
      <c r="I60" s="23"/>
      <c r="J60" s="26"/>
    </row>
    <row r="61" spans="1:10">
      <c r="A61" s="17"/>
      <c r="B61" s="84" t="s">
        <v>0</v>
      </c>
      <c r="C61" s="85"/>
      <c r="D61" s="86" t="s">
        <v>335</v>
      </c>
      <c r="E61" s="86"/>
      <c r="F61" s="23"/>
      <c r="G61" s="23"/>
      <c r="H61" s="23"/>
      <c r="I61" s="23"/>
      <c r="J61" s="26"/>
    </row>
    <row r="62" spans="1:10">
      <c r="A62" s="17"/>
      <c r="B62" s="84" t="s">
        <v>2</v>
      </c>
      <c r="C62" s="85"/>
      <c r="D62" s="35"/>
      <c r="E62" s="23"/>
      <c r="F62" s="23"/>
      <c r="G62" s="23"/>
      <c r="H62" s="23"/>
      <c r="I62" s="23"/>
      <c r="J62" s="26"/>
    </row>
    <row r="63" spans="1:10">
      <c r="A63" s="17"/>
      <c r="B63" s="84" t="s">
        <v>28</v>
      </c>
      <c r="C63" s="85"/>
      <c r="D63" s="35">
        <v>30</v>
      </c>
      <c r="E63" s="23"/>
      <c r="F63" s="23"/>
      <c r="G63" s="22" t="s">
        <v>5</v>
      </c>
      <c r="H63" s="86" t="s">
        <v>37</v>
      </c>
      <c r="I63" s="86"/>
      <c r="J63" s="26"/>
    </row>
    <row r="64" spans="1:10">
      <c r="A64" s="17"/>
      <c r="B64" s="84" t="s">
        <v>15</v>
      </c>
      <c r="C64" s="85"/>
      <c r="D64" s="87"/>
      <c r="E64" s="87"/>
      <c r="F64" s="23"/>
      <c r="G64" s="22" t="s">
        <v>25</v>
      </c>
      <c r="H64" s="23">
        <v>9</v>
      </c>
      <c r="I64" s="23"/>
      <c r="J64" s="26"/>
    </row>
    <row r="65" spans="1:10">
      <c r="A65" s="17"/>
      <c r="B65" s="36"/>
      <c r="C65" s="37"/>
      <c r="D65" s="38"/>
      <c r="E65" s="23"/>
      <c r="F65" s="23"/>
      <c r="G65" s="22"/>
      <c r="H65" s="23"/>
      <c r="I65" s="22" t="s">
        <v>14</v>
      </c>
      <c r="J65" s="39">
        <f>G94</f>
        <v>40694</v>
      </c>
    </row>
    <row r="66" spans="1:10">
      <c r="A66" s="17"/>
      <c r="B66" s="34"/>
      <c r="C66" s="23"/>
      <c r="D66" s="23"/>
      <c r="E66" s="23"/>
      <c r="F66" s="23"/>
      <c r="G66" s="23"/>
      <c r="H66" s="23"/>
      <c r="I66" s="23"/>
      <c r="J66" s="26"/>
    </row>
    <row r="67" spans="1:10">
      <c r="A67" s="40"/>
      <c r="B67" s="41" t="s">
        <v>14</v>
      </c>
      <c r="C67" s="42" t="s">
        <v>347</v>
      </c>
      <c r="D67" s="83" t="s">
        <v>5</v>
      </c>
      <c r="E67" s="83"/>
      <c r="F67" s="83" t="s">
        <v>2</v>
      </c>
      <c r="G67" s="83"/>
      <c r="H67" s="83"/>
      <c r="I67" s="42" t="s">
        <v>348</v>
      </c>
      <c r="J67" s="43" t="s">
        <v>16</v>
      </c>
    </row>
    <row r="68" spans="1:10">
      <c r="A68" s="17"/>
      <c r="B68" s="44"/>
      <c r="C68" s="45"/>
      <c r="D68" s="82"/>
      <c r="E68" s="82"/>
      <c r="F68" s="82"/>
      <c r="G68" s="82"/>
      <c r="H68" s="82"/>
      <c r="I68" s="46" t="str">
        <f>IF(ISERROR(VLOOKUP(D68,Ville!$A$2:'Ville'!$B$36,2,0)),"",VLOOKUP(D68,Ville!$A$2:'Ville'!$B$36,2,0))</f>
        <v/>
      </c>
      <c r="J68" s="47" t="str">
        <f>IF(I68&lt;&gt;"",C68*I68,"")</f>
        <v/>
      </c>
    </row>
    <row r="69" spans="1:10">
      <c r="A69" s="17"/>
      <c r="B69" s="44"/>
      <c r="C69" s="45"/>
      <c r="D69" s="82"/>
      <c r="E69" s="82"/>
      <c r="F69" s="82"/>
      <c r="G69" s="82"/>
      <c r="H69" s="82"/>
      <c r="I69" s="46" t="str">
        <f>IF(ISERROR(VLOOKUP(D69,Ville!$A$2:'Ville'!$B$36,2,0)),"",VLOOKUP(D69,Ville!$A$2:'Ville'!$B$36,2,0))</f>
        <v/>
      </c>
      <c r="J69" s="47" t="str">
        <f t="shared" ref="J69:J86" si="1">IF(I69&lt;&gt;"",C69*I69,"")</f>
        <v/>
      </c>
    </row>
    <row r="70" spans="1:10">
      <c r="A70" s="17"/>
      <c r="B70" s="44"/>
      <c r="C70" s="45"/>
      <c r="D70" s="82"/>
      <c r="E70" s="82"/>
      <c r="F70" s="82"/>
      <c r="G70" s="82"/>
      <c r="H70" s="82"/>
      <c r="I70" s="46" t="str">
        <f>IF(ISERROR(VLOOKUP(D70,Ville!$A$2:'Ville'!$B$36,2,0)),"",VLOOKUP(D70,Ville!$A$2:'Ville'!$B$36,2,0))</f>
        <v/>
      </c>
      <c r="J70" s="47" t="str">
        <f t="shared" si="1"/>
        <v/>
      </c>
    </row>
    <row r="71" spans="1:10">
      <c r="A71" s="17"/>
      <c r="B71" s="44"/>
      <c r="C71" s="45"/>
      <c r="D71" s="82"/>
      <c r="E71" s="82"/>
      <c r="F71" s="82"/>
      <c r="G71" s="82"/>
      <c r="H71" s="82"/>
      <c r="I71" s="46" t="str">
        <f>IF(ISERROR(VLOOKUP(D71,Ville!$A$2:'Ville'!$B$36,2,0)),"",VLOOKUP(D71,Ville!$A$2:'Ville'!$B$36,2,0))</f>
        <v/>
      </c>
      <c r="J71" s="47" t="str">
        <f t="shared" si="1"/>
        <v/>
      </c>
    </row>
    <row r="72" spans="1:10">
      <c r="A72" s="17"/>
      <c r="B72" s="48"/>
      <c r="C72" s="49"/>
      <c r="D72" s="82"/>
      <c r="E72" s="82"/>
      <c r="F72" s="82"/>
      <c r="G72" s="82"/>
      <c r="H72" s="82"/>
      <c r="I72" s="46" t="str">
        <f>IF(ISERROR(VLOOKUP(D72,Ville!$A$2:'Ville'!$B$36,2,0)),"",VLOOKUP(D72,Ville!$A$2:'Ville'!$B$36,2,0))</f>
        <v/>
      </c>
      <c r="J72" s="47" t="str">
        <f t="shared" si="1"/>
        <v/>
      </c>
    </row>
    <row r="73" spans="1:10">
      <c r="A73" s="17"/>
      <c r="B73" s="50"/>
      <c r="C73" s="51"/>
      <c r="D73" s="82"/>
      <c r="E73" s="82"/>
      <c r="F73" s="82"/>
      <c r="G73" s="82"/>
      <c r="H73" s="82"/>
      <c r="I73" s="46" t="str">
        <f>IF(ISERROR(VLOOKUP(D73,Ville!$A$2:'Ville'!$B$36,2,0)),"",VLOOKUP(D73,Ville!$A$2:'Ville'!$B$36,2,0))</f>
        <v/>
      </c>
      <c r="J73" s="47" t="str">
        <f t="shared" si="1"/>
        <v/>
      </c>
    </row>
    <row r="74" spans="1:10">
      <c r="A74" s="17"/>
      <c r="B74" s="44"/>
      <c r="C74" s="45"/>
      <c r="D74" s="82"/>
      <c r="E74" s="82"/>
      <c r="F74" s="82"/>
      <c r="G74" s="82"/>
      <c r="H74" s="82"/>
      <c r="I74" s="46" t="str">
        <f>IF(ISERROR(VLOOKUP(D74,Ville!$A$2:'Ville'!$B$36,2,0)),"",VLOOKUP(D74,Ville!$A$2:'Ville'!$B$36,2,0))</f>
        <v/>
      </c>
      <c r="J74" s="47" t="str">
        <f t="shared" si="1"/>
        <v/>
      </c>
    </row>
    <row r="75" spans="1:10">
      <c r="A75" s="17"/>
      <c r="B75" s="44"/>
      <c r="C75" s="45"/>
      <c r="D75" s="82"/>
      <c r="E75" s="82"/>
      <c r="F75" s="82"/>
      <c r="G75" s="82"/>
      <c r="H75" s="82"/>
      <c r="I75" s="46" t="str">
        <f>IF(ISERROR(VLOOKUP(D75,Ville!$A$2:'Ville'!$B$36,2,0)),"",VLOOKUP(D75,Ville!$A$2:'Ville'!$B$36,2,0))</f>
        <v/>
      </c>
      <c r="J75" s="47" t="str">
        <f t="shared" si="1"/>
        <v/>
      </c>
    </row>
    <row r="76" spans="1:10">
      <c r="A76" s="17"/>
      <c r="B76" s="44"/>
      <c r="C76" s="45"/>
      <c r="D76" s="82"/>
      <c r="E76" s="82"/>
      <c r="F76" s="82"/>
      <c r="G76" s="82"/>
      <c r="H76" s="82"/>
      <c r="I76" s="46" t="str">
        <f>IF(ISERROR(VLOOKUP(D76,Ville!$A$2:'Ville'!$B$36,2,0)),"",VLOOKUP(D76,Ville!$A$2:'Ville'!$B$36,2,0))</f>
        <v/>
      </c>
      <c r="J76" s="47" t="str">
        <f t="shared" si="1"/>
        <v/>
      </c>
    </row>
    <row r="77" spans="1:10">
      <c r="A77" s="17"/>
      <c r="B77" s="44"/>
      <c r="C77" s="45"/>
      <c r="D77" s="82"/>
      <c r="E77" s="82"/>
      <c r="F77" s="82"/>
      <c r="G77" s="82"/>
      <c r="H77" s="82"/>
      <c r="I77" s="46" t="str">
        <f>IF(ISERROR(VLOOKUP(D77,Ville!$A$2:'Ville'!$B$36,2,0)),"",VLOOKUP(D77,Ville!$A$2:'Ville'!$B$36,2,0))</f>
        <v/>
      </c>
      <c r="J77" s="47" t="str">
        <f t="shared" si="1"/>
        <v/>
      </c>
    </row>
    <row r="78" spans="1:10">
      <c r="A78" s="17"/>
      <c r="B78" s="44"/>
      <c r="C78" s="45"/>
      <c r="D78" s="82"/>
      <c r="E78" s="82"/>
      <c r="F78" s="82"/>
      <c r="G78" s="82"/>
      <c r="H78" s="82"/>
      <c r="I78" s="46" t="str">
        <f>IF(ISERROR(VLOOKUP(D78,Ville!$A$2:'Ville'!$B$36,2,0)),"",VLOOKUP(D78,Ville!$A$2:'Ville'!$B$36,2,0))</f>
        <v/>
      </c>
      <c r="J78" s="47" t="str">
        <f t="shared" si="1"/>
        <v/>
      </c>
    </row>
    <row r="79" spans="1:10">
      <c r="A79" s="17"/>
      <c r="B79" s="44"/>
      <c r="C79" s="45"/>
      <c r="D79" s="82"/>
      <c r="E79" s="82"/>
      <c r="F79" s="82"/>
      <c r="G79" s="82"/>
      <c r="H79" s="82"/>
      <c r="I79" s="46" t="str">
        <f>IF(ISERROR(VLOOKUP(D79,Ville!$A$2:'Ville'!$B$36,2,0)),"",VLOOKUP(D79,Ville!$A$2:'Ville'!$B$36,2,0))</f>
        <v/>
      </c>
      <c r="J79" s="47" t="str">
        <f t="shared" si="1"/>
        <v/>
      </c>
    </row>
    <row r="80" spans="1:10">
      <c r="A80" s="17"/>
      <c r="B80" s="44"/>
      <c r="C80" s="45"/>
      <c r="D80" s="82"/>
      <c r="E80" s="82"/>
      <c r="F80" s="82"/>
      <c r="G80" s="82"/>
      <c r="H80" s="82"/>
      <c r="I80" s="46" t="str">
        <f>IF(ISERROR(VLOOKUP(D80,Ville!$A$2:'Ville'!$B$36,2,0)),"",VLOOKUP(D80,Ville!$A$2:'Ville'!$B$36,2,0))</f>
        <v/>
      </c>
      <c r="J80" s="47" t="str">
        <f t="shared" si="1"/>
        <v/>
      </c>
    </row>
    <row r="81" spans="1:10">
      <c r="A81" s="17"/>
      <c r="B81" s="44"/>
      <c r="C81" s="45"/>
      <c r="D81" s="82"/>
      <c r="E81" s="82"/>
      <c r="F81" s="82"/>
      <c r="G81" s="82"/>
      <c r="H81" s="82"/>
      <c r="I81" s="46" t="str">
        <f>IF(ISERROR(VLOOKUP(D81,Ville!$A$2:'Ville'!$B$36,2,0)),"",VLOOKUP(D81,Ville!$A$2:'Ville'!$B$36,2,0))</f>
        <v/>
      </c>
      <c r="J81" s="47" t="str">
        <f t="shared" si="1"/>
        <v/>
      </c>
    </row>
    <row r="82" spans="1:10">
      <c r="A82" s="17"/>
      <c r="B82" s="44"/>
      <c r="C82" s="45"/>
      <c r="D82" s="82"/>
      <c r="E82" s="82"/>
      <c r="F82" s="82"/>
      <c r="G82" s="82"/>
      <c r="H82" s="82"/>
      <c r="I82" s="46" t="str">
        <f>IF(ISERROR(VLOOKUP(D82,Ville!$A$2:'Ville'!$B$36,2,0)),"",VLOOKUP(D82,Ville!$A$2:'Ville'!$B$36,2,0))</f>
        <v/>
      </c>
      <c r="J82" s="47" t="str">
        <f t="shared" si="1"/>
        <v/>
      </c>
    </row>
    <row r="83" spans="1:10">
      <c r="A83" s="17"/>
      <c r="B83" s="44"/>
      <c r="C83" s="45"/>
      <c r="D83" s="82"/>
      <c r="E83" s="82"/>
      <c r="F83" s="82"/>
      <c r="G83" s="82"/>
      <c r="H83" s="82"/>
      <c r="I83" s="46" t="str">
        <f>IF(ISERROR(VLOOKUP(D83,Ville!$A$2:'Ville'!$B$36,2,0)),"",VLOOKUP(D83,Ville!$A$2:'Ville'!$B$36,2,0))</f>
        <v/>
      </c>
      <c r="J83" s="47" t="str">
        <f t="shared" si="1"/>
        <v/>
      </c>
    </row>
    <row r="84" spans="1:10">
      <c r="A84" s="17"/>
      <c r="B84" s="44"/>
      <c r="C84" s="45"/>
      <c r="D84" s="82"/>
      <c r="E84" s="82"/>
      <c r="F84" s="82"/>
      <c r="G84" s="82"/>
      <c r="H84" s="82"/>
      <c r="I84" s="46" t="str">
        <f>IF(ISERROR(VLOOKUP(D84,Ville!$A$2:'Ville'!$B$36,2,0)),"",VLOOKUP(D84,Ville!$A$2:'Ville'!$B$36,2,0))</f>
        <v/>
      </c>
      <c r="J84" s="47" t="str">
        <f t="shared" si="1"/>
        <v/>
      </c>
    </row>
    <row r="85" spans="1:10">
      <c r="A85" s="17"/>
      <c r="B85" s="44"/>
      <c r="C85" s="45"/>
      <c r="D85" s="82"/>
      <c r="E85" s="82"/>
      <c r="F85" s="82"/>
      <c r="G85" s="82"/>
      <c r="H85" s="82"/>
      <c r="I85" s="46" t="str">
        <f>IF(ISERROR(VLOOKUP(D85,Ville!$A$2:'Ville'!$B$36,2,0)),"",VLOOKUP(D85,Ville!$A$2:'Ville'!$B$36,2,0))</f>
        <v/>
      </c>
      <c r="J85" s="47" t="str">
        <f t="shared" si="1"/>
        <v/>
      </c>
    </row>
    <row r="86" spans="1:10">
      <c r="A86" s="17"/>
      <c r="B86" s="44"/>
      <c r="C86" s="45"/>
      <c r="D86" s="82"/>
      <c r="E86" s="82"/>
      <c r="F86" s="82"/>
      <c r="G86" s="82"/>
      <c r="H86" s="82"/>
      <c r="I86" s="46" t="str">
        <f>IF(ISERROR(VLOOKUP(D86,Ville!$A$2:'Ville'!$B$36,2,0)),"",VLOOKUP(D86,Ville!$A$2:'Ville'!$B$36,2,0))</f>
        <v/>
      </c>
      <c r="J86" s="47" t="str">
        <f t="shared" si="1"/>
        <v/>
      </c>
    </row>
    <row r="87" spans="1:10">
      <c r="A87" s="17"/>
      <c r="B87" s="44"/>
      <c r="C87" s="45"/>
      <c r="D87" s="82"/>
      <c r="E87" s="82"/>
      <c r="F87" s="82"/>
      <c r="G87" s="82"/>
      <c r="H87" s="82"/>
      <c r="I87" s="46" t="str">
        <f>IF(ISERROR(VLOOKUP(D87,Ville!$A$2:'Ville'!$B$36,2,0)),"",VLOOKUP(D87,Ville!$A$2:'Ville'!$B$36,2,0))</f>
        <v/>
      </c>
      <c r="J87" s="47" t="str">
        <f>IF(I87&lt;&gt;"",C87*I87,"")</f>
        <v/>
      </c>
    </row>
    <row r="88" spans="1:10">
      <c r="A88" s="17"/>
      <c r="B88" s="52" t="s">
        <v>26</v>
      </c>
      <c r="C88" s="53">
        <f>SUM(C68:C87)</f>
        <v>0</v>
      </c>
      <c r="D88" s="23"/>
      <c r="E88" s="23"/>
      <c r="F88" s="23"/>
      <c r="G88" s="23"/>
      <c r="H88" s="23"/>
      <c r="I88" s="54"/>
      <c r="J88" s="55"/>
    </row>
    <row r="89" spans="1:10">
      <c r="A89" s="17"/>
      <c r="B89" s="34"/>
      <c r="C89" s="23"/>
      <c r="D89" s="23"/>
      <c r="E89" s="23"/>
      <c r="F89" s="23"/>
      <c r="G89" s="23"/>
      <c r="H89" s="23"/>
      <c r="I89" s="56" t="s">
        <v>17</v>
      </c>
      <c r="J89" s="57">
        <f>SUM(J68:J87)+J39</f>
        <v>31.911200000000001</v>
      </c>
    </row>
    <row r="90" spans="1:10" ht="15" thickBot="1">
      <c r="A90" s="17"/>
      <c r="B90" s="34"/>
      <c r="C90" s="23"/>
      <c r="D90" s="23"/>
      <c r="E90" s="23"/>
      <c r="F90" s="23"/>
      <c r="G90" s="23"/>
      <c r="H90" s="23"/>
      <c r="I90" s="58" t="s">
        <v>19</v>
      </c>
      <c r="J90" s="59">
        <f>J89*19.6%</f>
        <v>6.2545952000000007</v>
      </c>
    </row>
    <row r="91" spans="1:10" ht="15" thickBot="1">
      <c r="A91" s="17"/>
      <c r="B91" s="34"/>
      <c r="C91" s="23"/>
      <c r="D91" s="23"/>
      <c r="E91" s="60" t="s">
        <v>349</v>
      </c>
      <c r="F91" s="60"/>
      <c r="G91" s="60"/>
      <c r="H91" s="23"/>
      <c r="I91" s="61" t="s">
        <v>18</v>
      </c>
      <c r="J91" s="62">
        <f>SUM(J89:J90)</f>
        <v>38.165795200000005</v>
      </c>
    </row>
    <row r="92" spans="1:10">
      <c r="A92" s="17"/>
      <c r="B92" s="34"/>
      <c r="C92" s="23"/>
      <c r="D92" s="23"/>
      <c r="E92" s="63"/>
      <c r="F92" s="63"/>
      <c r="G92" s="63"/>
      <c r="H92" s="23"/>
      <c r="I92" s="64"/>
      <c r="J92" s="26"/>
    </row>
    <row r="93" spans="1:10">
      <c r="A93" s="17"/>
      <c r="B93" s="34"/>
      <c r="C93" s="23"/>
      <c r="D93" s="23"/>
      <c r="E93" s="63"/>
      <c r="F93" s="63"/>
      <c r="G93" s="63"/>
      <c r="H93" s="23"/>
      <c r="I93" s="64"/>
      <c r="J93" s="26"/>
    </row>
    <row r="94" spans="1:10">
      <c r="A94" s="17"/>
      <c r="B94" s="34"/>
      <c r="C94" s="23"/>
      <c r="D94" s="23"/>
      <c r="E94" s="23"/>
      <c r="F94" s="60" t="s">
        <v>14</v>
      </c>
      <c r="G94" s="65">
        <f>G44</f>
        <v>40694</v>
      </c>
      <c r="H94" s="23"/>
      <c r="I94" s="64"/>
      <c r="J94" s="26"/>
    </row>
    <row r="95" spans="1:10">
      <c r="A95" s="17"/>
      <c r="B95" s="34"/>
      <c r="C95" s="23"/>
      <c r="D95" s="23"/>
      <c r="E95" s="23"/>
      <c r="F95" s="23"/>
      <c r="G95" s="23"/>
      <c r="H95" s="23"/>
      <c r="I95" s="64"/>
      <c r="J95" s="26"/>
    </row>
    <row r="96" spans="1:10">
      <c r="A96" s="17"/>
      <c r="B96" s="34"/>
      <c r="C96" s="23"/>
      <c r="D96" s="23"/>
      <c r="E96" s="78" t="s">
        <v>218</v>
      </c>
      <c r="F96" s="78"/>
      <c r="G96" s="78"/>
      <c r="H96" s="78"/>
      <c r="I96" s="78"/>
      <c r="J96" s="26"/>
    </row>
    <row r="97" spans="1:10" ht="15" thickBot="1">
      <c r="A97" s="17"/>
      <c r="B97" s="34"/>
      <c r="C97" s="23"/>
      <c r="D97" s="23"/>
      <c r="E97" s="23"/>
      <c r="F97" s="23"/>
      <c r="G97" s="23"/>
      <c r="H97" s="23"/>
      <c r="I97" s="23"/>
      <c r="J97" s="26"/>
    </row>
    <row r="98" spans="1:10" ht="15" thickBot="1">
      <c r="A98" s="17"/>
      <c r="B98" s="66"/>
      <c r="C98" s="67"/>
      <c r="D98" s="67"/>
      <c r="E98" s="67"/>
      <c r="F98" s="67"/>
      <c r="G98" s="67"/>
      <c r="H98" s="67"/>
      <c r="I98" s="67"/>
      <c r="J98" s="26"/>
    </row>
    <row r="99" spans="1:10" ht="15" thickTop="1">
      <c r="A99" s="17"/>
      <c r="B99" s="34"/>
      <c r="C99" s="23"/>
      <c r="D99" s="23"/>
      <c r="E99" s="79" t="s">
        <v>148</v>
      </c>
      <c r="F99" s="79"/>
      <c r="G99" s="79"/>
      <c r="H99" s="23"/>
      <c r="I99" s="23"/>
      <c r="J99" s="26"/>
    </row>
    <row r="100" spans="1:10" ht="15" thickBot="1">
      <c r="A100" s="17"/>
      <c r="B100" s="80" t="s">
        <v>350</v>
      </c>
      <c r="C100" s="81"/>
      <c r="D100" s="68"/>
      <c r="E100" s="68"/>
      <c r="F100" s="68"/>
      <c r="G100" s="68"/>
      <c r="H100" s="68"/>
      <c r="I100" s="68"/>
      <c r="J100" s="69"/>
    </row>
  </sheetData>
  <mergeCells count="106">
    <mergeCell ref="B14:C14"/>
    <mergeCell ref="D14:E14"/>
    <mergeCell ref="D17:E17"/>
    <mergeCell ref="F17:H17"/>
    <mergeCell ref="D18:E18"/>
    <mergeCell ref="F18:H18"/>
    <mergeCell ref="B4:D4"/>
    <mergeCell ref="B11:C11"/>
    <mergeCell ref="D11:E11"/>
    <mergeCell ref="B12:C12"/>
    <mergeCell ref="B13:C13"/>
    <mergeCell ref="H13:I13"/>
    <mergeCell ref="D22:E22"/>
    <mergeCell ref="F22:H22"/>
    <mergeCell ref="D23:E23"/>
    <mergeCell ref="F23:H23"/>
    <mergeCell ref="D24:E24"/>
    <mergeCell ref="F24:H24"/>
    <mergeCell ref="D19:E19"/>
    <mergeCell ref="F19:H19"/>
    <mergeCell ref="D20:E20"/>
    <mergeCell ref="F20:H20"/>
    <mergeCell ref="D21:E21"/>
    <mergeCell ref="F21:H21"/>
    <mergeCell ref="D28:E28"/>
    <mergeCell ref="F28:H28"/>
    <mergeCell ref="D29:E29"/>
    <mergeCell ref="F29:H29"/>
    <mergeCell ref="D30:E30"/>
    <mergeCell ref="F30:H30"/>
    <mergeCell ref="D25:E25"/>
    <mergeCell ref="F25:H25"/>
    <mergeCell ref="D26:E26"/>
    <mergeCell ref="F26:H26"/>
    <mergeCell ref="D27:E27"/>
    <mergeCell ref="F27:H27"/>
    <mergeCell ref="D34:E34"/>
    <mergeCell ref="F34:H34"/>
    <mergeCell ref="D35:E35"/>
    <mergeCell ref="F35:H35"/>
    <mergeCell ref="D36:E36"/>
    <mergeCell ref="F36:H36"/>
    <mergeCell ref="D31:E31"/>
    <mergeCell ref="F31:H31"/>
    <mergeCell ref="D32:E32"/>
    <mergeCell ref="F32:H32"/>
    <mergeCell ref="D33:E33"/>
    <mergeCell ref="F33:H33"/>
    <mergeCell ref="B61:C61"/>
    <mergeCell ref="D61:E61"/>
    <mergeCell ref="B62:C62"/>
    <mergeCell ref="B63:C63"/>
    <mergeCell ref="H63:I63"/>
    <mergeCell ref="B64:C64"/>
    <mergeCell ref="D64:E64"/>
    <mergeCell ref="D37:E37"/>
    <mergeCell ref="F37:H37"/>
    <mergeCell ref="E46:I46"/>
    <mergeCell ref="E49:G49"/>
    <mergeCell ref="B50:C50"/>
    <mergeCell ref="B54:D54"/>
    <mergeCell ref="D70:E70"/>
    <mergeCell ref="F70:H70"/>
    <mergeCell ref="D71:E71"/>
    <mergeCell ref="F71:H71"/>
    <mergeCell ref="D72:E72"/>
    <mergeCell ref="F72:H72"/>
    <mergeCell ref="D67:E67"/>
    <mergeCell ref="F67:H67"/>
    <mergeCell ref="D68:E68"/>
    <mergeCell ref="F68:H68"/>
    <mergeCell ref="D69:E69"/>
    <mergeCell ref="F69:H69"/>
    <mergeCell ref="D76:E76"/>
    <mergeCell ref="F76:H76"/>
    <mergeCell ref="D77:E77"/>
    <mergeCell ref="F77:H77"/>
    <mergeCell ref="D78:E78"/>
    <mergeCell ref="F78:H78"/>
    <mergeCell ref="D73:E73"/>
    <mergeCell ref="F73:H73"/>
    <mergeCell ref="D74:E74"/>
    <mergeCell ref="F74:H74"/>
    <mergeCell ref="D75:E75"/>
    <mergeCell ref="F75:H75"/>
    <mergeCell ref="D82:E82"/>
    <mergeCell ref="F82:H82"/>
    <mergeCell ref="D83:E83"/>
    <mergeCell ref="F83:H83"/>
    <mergeCell ref="D84:E84"/>
    <mergeCell ref="F84:H84"/>
    <mergeCell ref="D79:E79"/>
    <mergeCell ref="F79:H79"/>
    <mergeCell ref="D80:E80"/>
    <mergeCell ref="F80:H80"/>
    <mergeCell ref="D81:E81"/>
    <mergeCell ref="F81:H81"/>
    <mergeCell ref="E96:I96"/>
    <mergeCell ref="E99:G99"/>
    <mergeCell ref="B100:C100"/>
    <mergeCell ref="D85:E85"/>
    <mergeCell ref="F85:H85"/>
    <mergeCell ref="D86:E86"/>
    <mergeCell ref="F86:H86"/>
    <mergeCell ref="D87:E87"/>
    <mergeCell ref="F87:H87"/>
  </mergeCells>
  <dataValidations count="2">
    <dataValidation type="list" allowBlank="1" showInputMessage="1" showErrorMessage="1" sqref="D68:E87 D18:E37">
      <formula1>Ville_SD_Villeneuve</formula1>
    </dataValidation>
    <dataValidation type="list" allowBlank="1" showInputMessage="1" showErrorMessage="1" sqref="F68:H87 F18:H37">
      <formula1>Rues_SD_Villeneuve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00"/>
  <sheetViews>
    <sheetView tabSelected="1" workbookViewId="0">
      <selection activeCell="F38" sqref="F38"/>
    </sheetView>
  </sheetViews>
  <sheetFormatPr baseColWidth="10" defaultRowHeight="14.25"/>
  <cols>
    <col min="1" max="1" width="1" customWidth="1"/>
    <col min="2" max="2" width="6.296875" customWidth="1"/>
    <col min="3" max="3" width="2.8984375" customWidth="1"/>
    <col min="5" max="5" width="6" customWidth="1"/>
    <col min="6" max="6" width="7.5" customWidth="1"/>
    <col min="7" max="7" width="11.3984375" customWidth="1"/>
    <col min="8" max="8" width="7.3984375" customWidth="1"/>
    <col min="9" max="9" width="8.59765625" customWidth="1"/>
    <col min="10" max="10" width="8.09765625" customWidth="1"/>
    <col min="11" max="11" width="1" customWidth="1"/>
  </cols>
  <sheetData>
    <row r="1" spans="1:10" ht="15" thickBot="1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>
      <c r="A2" s="17"/>
      <c r="B2" s="18"/>
      <c r="C2" s="19"/>
      <c r="D2" s="19"/>
      <c r="E2" s="19"/>
      <c r="F2" s="19"/>
      <c r="G2" s="19"/>
      <c r="H2" s="19"/>
      <c r="I2" s="19"/>
      <c r="J2" s="20"/>
    </row>
    <row r="3" spans="1:10">
      <c r="A3" s="17"/>
      <c r="B3" s="21" t="s">
        <v>149</v>
      </c>
      <c r="C3" s="22"/>
      <c r="D3" s="23"/>
      <c r="E3" s="23"/>
      <c r="F3" s="23"/>
      <c r="G3" s="23"/>
      <c r="H3" s="23"/>
      <c r="I3" s="24" t="s">
        <v>343</v>
      </c>
      <c r="J3" s="25">
        <v>906</v>
      </c>
    </row>
    <row r="4" spans="1:10">
      <c r="A4" s="17"/>
      <c r="B4" s="84" t="s">
        <v>344</v>
      </c>
      <c r="C4" s="85"/>
      <c r="D4" s="85"/>
      <c r="E4" s="23"/>
      <c r="F4" s="23"/>
      <c r="G4" s="23"/>
      <c r="H4" s="23"/>
      <c r="I4" s="23"/>
      <c r="J4" s="26"/>
    </row>
    <row r="5" spans="1:10">
      <c r="A5" s="17"/>
      <c r="B5" s="21" t="s">
        <v>150</v>
      </c>
      <c r="C5" s="22"/>
      <c r="D5" s="23"/>
      <c r="E5" s="23"/>
      <c r="F5" s="23"/>
      <c r="G5" s="23"/>
      <c r="H5" s="23"/>
      <c r="I5" s="23"/>
      <c r="J5" s="26"/>
    </row>
    <row r="6" spans="1:10">
      <c r="A6" s="17"/>
      <c r="B6" s="21" t="s">
        <v>151</v>
      </c>
      <c r="C6" s="22"/>
      <c r="D6" s="23"/>
      <c r="E6" s="23"/>
      <c r="F6" s="23"/>
      <c r="G6" s="23"/>
      <c r="H6" s="23"/>
      <c r="I6" s="23"/>
      <c r="J6" s="26"/>
    </row>
    <row r="7" spans="1:10" ht="21" thickBot="1">
      <c r="A7" s="17"/>
      <c r="B7" s="27"/>
      <c r="C7" s="28"/>
      <c r="D7" s="28"/>
      <c r="E7" s="28"/>
      <c r="F7" s="28"/>
      <c r="G7" s="28"/>
      <c r="H7" s="28"/>
      <c r="I7" s="29"/>
      <c r="J7" s="30"/>
    </row>
    <row r="8" spans="1:10" ht="18" thickTop="1" thickBot="1">
      <c r="A8" s="17"/>
      <c r="B8" s="31"/>
      <c r="C8" s="32"/>
      <c r="D8" s="32"/>
      <c r="E8" s="32"/>
      <c r="F8" s="32"/>
      <c r="G8" s="32"/>
      <c r="H8" s="32"/>
      <c r="I8" s="32"/>
      <c r="J8" s="33" t="s">
        <v>345</v>
      </c>
    </row>
    <row r="9" spans="1:10">
      <c r="A9" s="17"/>
      <c r="B9" s="34"/>
      <c r="C9" s="23"/>
      <c r="D9" s="23"/>
      <c r="E9" s="23"/>
      <c r="F9" s="23"/>
      <c r="G9" s="23"/>
      <c r="H9" s="23"/>
      <c r="I9" s="23"/>
      <c r="J9" s="26"/>
    </row>
    <row r="10" spans="1:10">
      <c r="A10" s="17"/>
      <c r="B10" s="34"/>
      <c r="C10" s="23"/>
      <c r="D10" s="22" t="s">
        <v>346</v>
      </c>
      <c r="E10" s="23"/>
      <c r="F10" s="23"/>
      <c r="G10" s="23"/>
      <c r="H10" s="23"/>
      <c r="I10" s="23"/>
      <c r="J10" s="26"/>
    </row>
    <row r="11" spans="1:10">
      <c r="A11" s="17"/>
      <c r="B11" s="84" t="s">
        <v>0</v>
      </c>
      <c r="C11" s="85"/>
      <c r="D11" s="86" t="s">
        <v>335</v>
      </c>
      <c r="E11" s="86"/>
      <c r="F11" s="23"/>
      <c r="G11" s="23"/>
      <c r="H11" s="23"/>
      <c r="I11" s="23"/>
      <c r="J11" s="26"/>
    </row>
    <row r="12" spans="1:10">
      <c r="A12" s="17"/>
      <c r="B12" s="84" t="s">
        <v>2</v>
      </c>
      <c r="C12" s="85"/>
      <c r="D12" s="74"/>
      <c r="E12" s="23"/>
      <c r="F12" s="23"/>
      <c r="G12" s="23"/>
      <c r="H12" s="23"/>
      <c r="I12" s="23"/>
      <c r="J12" s="26"/>
    </row>
    <row r="13" spans="1:10">
      <c r="A13" s="17"/>
      <c r="B13" s="84" t="s">
        <v>28</v>
      </c>
      <c r="C13" s="85"/>
      <c r="D13" s="74">
        <v>30</v>
      </c>
      <c r="E13" s="23"/>
      <c r="F13" s="23"/>
      <c r="G13" s="22" t="s">
        <v>5</v>
      </c>
      <c r="H13" s="86" t="s">
        <v>37</v>
      </c>
      <c r="I13" s="86"/>
      <c r="J13" s="26"/>
    </row>
    <row r="14" spans="1:10">
      <c r="A14" s="17"/>
      <c r="B14" s="84" t="s">
        <v>15</v>
      </c>
      <c r="C14" s="85"/>
      <c r="D14" s="87"/>
      <c r="E14" s="87"/>
      <c r="F14" s="23"/>
      <c r="G14" s="22" t="s">
        <v>25</v>
      </c>
      <c r="H14" s="23">
        <v>9</v>
      </c>
      <c r="I14" s="23"/>
      <c r="J14" s="26"/>
    </row>
    <row r="15" spans="1:10">
      <c r="A15" s="17"/>
      <c r="B15" s="72"/>
      <c r="C15" s="73"/>
      <c r="D15" s="75"/>
      <c r="E15" s="23"/>
      <c r="F15" s="23"/>
      <c r="G15" s="22"/>
      <c r="H15" s="23"/>
      <c r="I15" s="22" t="s">
        <v>14</v>
      </c>
      <c r="J15" s="39">
        <f>G44</f>
        <v>40724</v>
      </c>
    </row>
    <row r="16" spans="1:10">
      <c r="A16" s="17"/>
      <c r="B16" s="34"/>
      <c r="C16" s="23"/>
      <c r="D16" s="23"/>
      <c r="E16" s="23"/>
      <c r="F16" s="23"/>
      <c r="G16" s="23"/>
      <c r="H16" s="23"/>
      <c r="I16" s="23"/>
      <c r="J16" s="26"/>
    </row>
    <row r="17" spans="1:10">
      <c r="A17" s="40"/>
      <c r="B17" s="41" t="s">
        <v>14</v>
      </c>
      <c r="C17" s="71" t="s">
        <v>347</v>
      </c>
      <c r="D17" s="83" t="s">
        <v>5</v>
      </c>
      <c r="E17" s="83"/>
      <c r="F17" s="83" t="s">
        <v>2</v>
      </c>
      <c r="G17" s="83"/>
      <c r="H17" s="83"/>
      <c r="I17" s="71" t="s">
        <v>348</v>
      </c>
      <c r="J17" s="43" t="s">
        <v>16</v>
      </c>
    </row>
    <row r="18" spans="1:10">
      <c r="A18" s="17"/>
      <c r="B18" s="44"/>
      <c r="C18" s="45"/>
      <c r="D18" s="82"/>
      <c r="E18" s="82"/>
      <c r="F18" s="82"/>
      <c r="G18" s="82"/>
      <c r="H18" s="82"/>
      <c r="I18" s="46" t="str">
        <f>IF(ISERROR(VLOOKUP(D18,Ville!$A$2:'Ville'!$B$36,2,0)),"",VLOOKUP(D18,Ville!$A$2:'Ville'!$B$36,2,0))</f>
        <v/>
      </c>
      <c r="J18" s="47" t="str">
        <f>IF(I18&lt;&gt;"",C18*I18,"")</f>
        <v/>
      </c>
    </row>
    <row r="19" spans="1:10">
      <c r="A19" s="17"/>
      <c r="B19" s="44"/>
      <c r="C19" s="45"/>
      <c r="D19" s="82"/>
      <c r="E19" s="82"/>
      <c r="F19" s="82"/>
      <c r="G19" s="82"/>
      <c r="H19" s="82"/>
      <c r="I19" s="46" t="str">
        <f>IF(ISERROR(VLOOKUP(D19,Ville!$A$2:'Ville'!$B$36,2,0)),"",VLOOKUP(D19,Ville!$A$2:'Ville'!$B$36,2,0))</f>
        <v/>
      </c>
      <c r="J19" s="47" t="str">
        <f t="shared" ref="J19:J36" si="0">IF(I19&lt;&gt;"",C19*I19,"")</f>
        <v/>
      </c>
    </row>
    <row r="20" spans="1:10">
      <c r="A20" s="17"/>
      <c r="B20" s="44"/>
      <c r="C20" s="45"/>
      <c r="D20" s="82"/>
      <c r="E20" s="82"/>
      <c r="F20" s="82"/>
      <c r="G20" s="82"/>
      <c r="H20" s="82"/>
      <c r="I20" s="46" t="str">
        <f>IF(ISERROR(VLOOKUP(D20,Ville!$A$2:'Ville'!$B$36,2,0)),"",VLOOKUP(D20,Ville!$A$2:'Ville'!$B$36,2,0))</f>
        <v/>
      </c>
      <c r="J20" s="47" t="str">
        <f t="shared" si="0"/>
        <v/>
      </c>
    </row>
    <row r="21" spans="1:10">
      <c r="A21" s="17"/>
      <c r="B21" s="44"/>
      <c r="C21" s="45"/>
      <c r="D21" s="82"/>
      <c r="E21" s="82"/>
      <c r="F21" s="82"/>
      <c r="G21" s="82"/>
      <c r="H21" s="82"/>
      <c r="I21" s="46" t="str">
        <f>IF(ISERROR(VLOOKUP(D21,Ville!$A$2:'Ville'!$B$36,2,0)),"",VLOOKUP(D21,Ville!$A$2:'Ville'!$B$36,2,0))</f>
        <v/>
      </c>
      <c r="J21" s="47" t="str">
        <f t="shared" si="0"/>
        <v/>
      </c>
    </row>
    <row r="22" spans="1:10">
      <c r="A22" s="17"/>
      <c r="B22" s="48"/>
      <c r="C22" s="49"/>
      <c r="D22" s="82"/>
      <c r="E22" s="82"/>
      <c r="F22" s="82"/>
      <c r="G22" s="82"/>
      <c r="H22" s="82"/>
      <c r="I22" s="46" t="str">
        <f>IF(ISERROR(VLOOKUP(D22,Ville!$A$2:'Ville'!$B$36,2,0)),"",VLOOKUP(D22,Ville!$A$2:'Ville'!$B$36,2,0))</f>
        <v/>
      </c>
      <c r="J22" s="47" t="str">
        <f t="shared" si="0"/>
        <v/>
      </c>
    </row>
    <row r="23" spans="1:10">
      <c r="A23" s="17"/>
      <c r="B23" s="50"/>
      <c r="C23" s="51"/>
      <c r="D23" s="82"/>
      <c r="E23" s="82"/>
      <c r="F23" s="82"/>
      <c r="G23" s="82"/>
      <c r="H23" s="82"/>
      <c r="I23" s="46" t="str">
        <f>IF(ISERROR(VLOOKUP(D23,Ville!$A$2:'Ville'!$B$36,2,0)),"",VLOOKUP(D23,Ville!$A$2:'Ville'!$B$36,2,0))</f>
        <v/>
      </c>
      <c r="J23" s="47" t="str">
        <f t="shared" si="0"/>
        <v/>
      </c>
    </row>
    <row r="24" spans="1:10">
      <c r="A24" s="17"/>
      <c r="B24" s="44"/>
      <c r="C24" s="45"/>
      <c r="D24" s="82"/>
      <c r="E24" s="82"/>
      <c r="F24" s="82"/>
      <c r="G24" s="82"/>
      <c r="H24" s="82"/>
      <c r="I24" s="46" t="str">
        <f>IF(ISERROR(VLOOKUP(D24,Ville!$A$2:'Ville'!$B$36,2,0)),"",VLOOKUP(D24,Ville!$A$2:'Ville'!$B$36,2,0))</f>
        <v/>
      </c>
      <c r="J24" s="47" t="str">
        <f t="shared" si="0"/>
        <v/>
      </c>
    </row>
    <row r="25" spans="1:10">
      <c r="A25" s="17"/>
      <c r="B25" s="44"/>
      <c r="C25" s="45"/>
      <c r="D25" s="82"/>
      <c r="E25" s="82"/>
      <c r="F25" s="82"/>
      <c r="G25" s="82"/>
      <c r="H25" s="82"/>
      <c r="I25" s="46" t="str">
        <f>IF(ISERROR(VLOOKUP(D25,Ville!$A$2:'Ville'!$B$36,2,0)),"",VLOOKUP(D25,Ville!$A$2:'Ville'!$B$36,2,0))</f>
        <v/>
      </c>
      <c r="J25" s="47" t="str">
        <f t="shared" si="0"/>
        <v/>
      </c>
    </row>
    <row r="26" spans="1:10">
      <c r="A26" s="17"/>
      <c r="B26" s="44"/>
      <c r="C26" s="45"/>
      <c r="D26" s="82"/>
      <c r="E26" s="82"/>
      <c r="F26" s="82"/>
      <c r="G26" s="82"/>
      <c r="H26" s="82"/>
      <c r="I26" s="46" t="str">
        <f>IF(ISERROR(VLOOKUP(D26,Ville!$A$2:'Ville'!$B$36,2,0)),"",VLOOKUP(D26,Ville!$A$2:'Ville'!$B$36,2,0))</f>
        <v/>
      </c>
      <c r="J26" s="47" t="str">
        <f t="shared" si="0"/>
        <v/>
      </c>
    </row>
    <row r="27" spans="1:10">
      <c r="A27" s="17"/>
      <c r="B27" s="44"/>
      <c r="C27" s="45"/>
      <c r="D27" s="82"/>
      <c r="E27" s="82"/>
      <c r="F27" s="82"/>
      <c r="G27" s="82"/>
      <c r="H27" s="82"/>
      <c r="I27" s="46" t="str">
        <f>IF(ISERROR(VLOOKUP(D27,Ville!$A$2:'Ville'!$B$36,2,0)),"",VLOOKUP(D27,Ville!$A$2:'Ville'!$B$36,2,0))</f>
        <v/>
      </c>
      <c r="J27" s="47" t="str">
        <f t="shared" si="0"/>
        <v/>
      </c>
    </row>
    <row r="28" spans="1:10">
      <c r="A28" s="17"/>
      <c r="B28" s="44"/>
      <c r="C28" s="45"/>
      <c r="D28" s="82"/>
      <c r="E28" s="82"/>
      <c r="F28" s="82"/>
      <c r="G28" s="82"/>
      <c r="H28" s="82"/>
      <c r="I28" s="46" t="str">
        <f>IF(ISERROR(VLOOKUP(D28,Ville!$A$2:'Ville'!$B$36,2,0)),"",VLOOKUP(D28,Ville!$A$2:'Ville'!$B$36,2,0))</f>
        <v/>
      </c>
      <c r="J28" s="47" t="str">
        <f t="shared" si="0"/>
        <v/>
      </c>
    </row>
    <row r="29" spans="1:10">
      <c r="A29" s="17"/>
      <c r="B29" s="44"/>
      <c r="C29" s="45"/>
      <c r="D29" s="82"/>
      <c r="E29" s="82"/>
      <c r="F29" s="82"/>
      <c r="G29" s="82"/>
      <c r="H29" s="82"/>
      <c r="I29" s="46" t="str">
        <f>IF(ISERROR(VLOOKUP(D29,Ville!$A$2:'Ville'!$B$36,2,0)),"",VLOOKUP(D29,Ville!$A$2:'Ville'!$B$36,2,0))</f>
        <v/>
      </c>
      <c r="J29" s="47" t="str">
        <f t="shared" si="0"/>
        <v/>
      </c>
    </row>
    <row r="30" spans="1:10">
      <c r="A30" s="17"/>
      <c r="B30" s="44"/>
      <c r="C30" s="45"/>
      <c r="D30" s="82"/>
      <c r="E30" s="82"/>
      <c r="F30" s="82"/>
      <c r="G30" s="82"/>
      <c r="H30" s="82"/>
      <c r="I30" s="46" t="str">
        <f>IF(ISERROR(VLOOKUP(D30,Ville!$A$2:'Ville'!$B$36,2,0)),"",VLOOKUP(D30,Ville!$A$2:'Ville'!$B$36,2,0))</f>
        <v/>
      </c>
      <c r="J30" s="47" t="str">
        <f t="shared" si="0"/>
        <v/>
      </c>
    </row>
    <row r="31" spans="1:10">
      <c r="A31" s="17"/>
      <c r="B31" s="44"/>
      <c r="C31" s="45"/>
      <c r="D31" s="82"/>
      <c r="E31" s="82"/>
      <c r="F31" s="82"/>
      <c r="G31" s="82"/>
      <c r="H31" s="82"/>
      <c r="I31" s="46" t="str">
        <f>IF(ISERROR(VLOOKUP(D31,Ville!$A$2:'Ville'!$B$36,2,0)),"",VLOOKUP(D31,Ville!$A$2:'Ville'!$B$36,2,0))</f>
        <v/>
      </c>
      <c r="J31" s="47" t="str">
        <f t="shared" si="0"/>
        <v/>
      </c>
    </row>
    <row r="32" spans="1:10">
      <c r="A32" s="17"/>
      <c r="B32" s="44"/>
      <c r="C32" s="45"/>
      <c r="D32" s="82"/>
      <c r="E32" s="82"/>
      <c r="F32" s="82"/>
      <c r="G32" s="82"/>
      <c r="H32" s="82"/>
      <c r="I32" s="46" t="str">
        <f>IF(ISERROR(VLOOKUP(D32,Ville!$A$2:'Ville'!$B$36,2,0)),"",VLOOKUP(D32,Ville!$A$2:'Ville'!$B$36,2,0))</f>
        <v/>
      </c>
      <c r="J32" s="47" t="str">
        <f t="shared" si="0"/>
        <v/>
      </c>
    </row>
    <row r="33" spans="1:10">
      <c r="A33" s="17"/>
      <c r="B33" s="44"/>
      <c r="C33" s="45"/>
      <c r="D33" s="82"/>
      <c r="E33" s="82"/>
      <c r="F33" s="82"/>
      <c r="G33" s="82"/>
      <c r="H33" s="82"/>
      <c r="I33" s="46" t="str">
        <f>IF(ISERROR(VLOOKUP(D33,Ville!$A$2:'Ville'!$B$36,2,0)),"",VLOOKUP(D33,Ville!$A$2:'Ville'!$B$36,2,0))</f>
        <v/>
      </c>
      <c r="J33" s="47" t="str">
        <f t="shared" si="0"/>
        <v/>
      </c>
    </row>
    <row r="34" spans="1:10">
      <c r="A34" s="17"/>
      <c r="B34" s="44"/>
      <c r="C34" s="45"/>
      <c r="D34" s="82"/>
      <c r="E34" s="82"/>
      <c r="F34" s="82"/>
      <c r="G34" s="82"/>
      <c r="H34" s="82"/>
      <c r="I34" s="46" t="str">
        <f>IF(ISERROR(VLOOKUP(D34,Ville!$A$2:'Ville'!$B$36,2,0)),"",VLOOKUP(D34,Ville!$A$2:'Ville'!$B$36,2,0))</f>
        <v/>
      </c>
      <c r="J34" s="47" t="str">
        <f t="shared" si="0"/>
        <v/>
      </c>
    </row>
    <row r="35" spans="1:10">
      <c r="A35" s="17"/>
      <c r="B35" s="44"/>
      <c r="C35" s="45"/>
      <c r="D35" s="82"/>
      <c r="E35" s="82"/>
      <c r="F35" s="82"/>
      <c r="G35" s="82"/>
      <c r="H35" s="82"/>
      <c r="I35" s="46" t="str">
        <f>IF(ISERROR(VLOOKUP(D35,Ville!$A$2:'Ville'!$B$36,2,0)),"",VLOOKUP(D35,Ville!$A$2:'Ville'!$B$36,2,0))</f>
        <v/>
      </c>
      <c r="J35" s="47" t="str">
        <f t="shared" si="0"/>
        <v/>
      </c>
    </row>
    <row r="36" spans="1:10">
      <c r="A36" s="17"/>
      <c r="B36" s="44"/>
      <c r="C36" s="45"/>
      <c r="D36" s="82"/>
      <c r="E36" s="82"/>
      <c r="F36" s="82"/>
      <c r="G36" s="82"/>
      <c r="H36" s="82"/>
      <c r="I36" s="46" t="str">
        <f>IF(ISERROR(VLOOKUP(D36,Ville!$A$2:'Ville'!$B$36,2,0)),"",VLOOKUP(D36,Ville!$A$2:'Ville'!$B$36,2,0))</f>
        <v/>
      </c>
      <c r="J36" s="47" t="str">
        <f t="shared" si="0"/>
        <v/>
      </c>
    </row>
    <row r="37" spans="1:10">
      <c r="A37" s="17"/>
      <c r="B37" s="44"/>
      <c r="C37" s="45"/>
      <c r="D37" s="82"/>
      <c r="E37" s="82"/>
      <c r="F37" s="82"/>
      <c r="G37" s="82"/>
      <c r="H37" s="82"/>
      <c r="I37" s="46" t="str">
        <f>IF(ISERROR(VLOOKUP(D37,Ville!$A$2:'Ville'!$B$36,2,0)),"",VLOOKUP(D37,Ville!$A$2:'Ville'!$B$36,2,0))</f>
        <v/>
      </c>
      <c r="J37" s="47" t="str">
        <f>IF(I37&lt;&gt;"",C37*I37,"")</f>
        <v/>
      </c>
    </row>
    <row r="38" spans="1:10">
      <c r="A38" s="17"/>
      <c r="B38" s="52" t="s">
        <v>26</v>
      </c>
      <c r="C38" s="53">
        <f>SUM(C18:C37)</f>
        <v>0</v>
      </c>
      <c r="D38" s="23"/>
      <c r="E38" s="23"/>
      <c r="F38" s="23"/>
      <c r="G38" s="23"/>
      <c r="H38" s="23"/>
      <c r="I38" s="54"/>
      <c r="J38" s="55"/>
    </row>
    <row r="39" spans="1:10">
      <c r="A39" s="17"/>
      <c r="B39" s="34"/>
      <c r="C39" s="23"/>
      <c r="D39" s="23"/>
      <c r="E39" s="23"/>
      <c r="F39" s="23"/>
      <c r="G39" s="23"/>
      <c r="H39" s="23"/>
      <c r="I39" s="56" t="s">
        <v>17</v>
      </c>
      <c r="J39" s="57">
        <f>SUM(J18:J37)</f>
        <v>0</v>
      </c>
    </row>
    <row r="40" spans="1:10" ht="15" thickBot="1">
      <c r="A40" s="17"/>
      <c r="B40" s="34"/>
      <c r="C40" s="23"/>
      <c r="D40" s="23"/>
      <c r="E40" s="23"/>
      <c r="F40" s="23"/>
      <c r="G40" s="23"/>
      <c r="H40" s="23"/>
      <c r="I40" s="58" t="s">
        <v>19</v>
      </c>
      <c r="J40" s="59">
        <f>J39*19.6%</f>
        <v>0</v>
      </c>
    </row>
    <row r="41" spans="1:10" ht="15" thickBot="1">
      <c r="A41" s="17"/>
      <c r="B41" s="34"/>
      <c r="C41" s="23"/>
      <c r="D41" s="23"/>
      <c r="E41" s="60" t="s">
        <v>349</v>
      </c>
      <c r="F41" s="60"/>
      <c r="G41" s="60"/>
      <c r="H41" s="23"/>
      <c r="I41" s="61" t="s">
        <v>18</v>
      </c>
      <c r="J41" s="62">
        <f>SUM(J39:J40)</f>
        <v>0</v>
      </c>
    </row>
    <row r="42" spans="1:10">
      <c r="A42" s="17"/>
      <c r="B42" s="34"/>
      <c r="C42" s="23"/>
      <c r="D42" s="23"/>
      <c r="E42" s="63"/>
      <c r="F42" s="63"/>
      <c r="G42" s="63"/>
      <c r="H42" s="23"/>
      <c r="I42" s="64"/>
      <c r="J42" s="26"/>
    </row>
    <row r="43" spans="1:10">
      <c r="A43" s="17"/>
      <c r="B43" s="34"/>
      <c r="C43" s="23"/>
      <c r="D43" s="23"/>
      <c r="E43" s="63"/>
      <c r="F43" s="63"/>
      <c r="G43" s="63"/>
      <c r="H43" s="23"/>
      <c r="I43" s="64"/>
      <c r="J43" s="26"/>
    </row>
    <row r="44" spans="1:10">
      <c r="A44" s="17"/>
      <c r="B44" s="34"/>
      <c r="C44" s="23"/>
      <c r="D44" s="23"/>
      <c r="E44" s="23"/>
      <c r="F44" s="60" t="s">
        <v>14</v>
      </c>
      <c r="G44" s="65">
        <v>40724</v>
      </c>
      <c r="H44" s="23"/>
      <c r="I44" s="64"/>
      <c r="J44" s="26"/>
    </row>
    <row r="45" spans="1:10">
      <c r="A45" s="17"/>
      <c r="B45" s="34"/>
      <c r="C45" s="23"/>
      <c r="D45" s="23"/>
      <c r="E45" s="23"/>
      <c r="F45" s="23"/>
      <c r="G45" s="23"/>
      <c r="H45" s="23"/>
      <c r="I45" s="64"/>
      <c r="J45" s="26"/>
    </row>
    <row r="46" spans="1:10">
      <c r="A46" s="17"/>
      <c r="B46" s="34"/>
      <c r="C46" s="23"/>
      <c r="D46" s="23"/>
      <c r="E46" s="78" t="s">
        <v>218</v>
      </c>
      <c r="F46" s="78"/>
      <c r="G46" s="78"/>
      <c r="H46" s="78"/>
      <c r="I46" s="78"/>
      <c r="J46" s="26"/>
    </row>
    <row r="47" spans="1:10" ht="15" thickBot="1">
      <c r="A47" s="17"/>
      <c r="B47" s="34"/>
      <c r="C47" s="23"/>
      <c r="D47" s="23"/>
      <c r="E47" s="23"/>
      <c r="F47" s="23"/>
      <c r="G47" s="23"/>
      <c r="H47" s="23"/>
      <c r="I47" s="23"/>
      <c r="J47" s="26"/>
    </row>
    <row r="48" spans="1:10" ht="15" thickBot="1">
      <c r="A48" s="17"/>
      <c r="B48" s="66"/>
      <c r="C48" s="67"/>
      <c r="D48" s="67"/>
      <c r="E48" s="67"/>
      <c r="F48" s="67"/>
      <c r="G48" s="67"/>
      <c r="H48" s="67"/>
      <c r="I48" s="67"/>
      <c r="J48" s="26"/>
    </row>
    <row r="49" spans="1:10" ht="15" thickTop="1">
      <c r="A49" s="17"/>
      <c r="B49" s="34"/>
      <c r="C49" s="23"/>
      <c r="D49" s="23"/>
      <c r="E49" s="79" t="s">
        <v>148</v>
      </c>
      <c r="F49" s="79"/>
      <c r="G49" s="79"/>
      <c r="H49" s="23"/>
      <c r="I49" s="23"/>
      <c r="J49" s="26"/>
    </row>
    <row r="50" spans="1:10" ht="15" thickBot="1">
      <c r="A50" s="17"/>
      <c r="B50" s="80" t="s">
        <v>350</v>
      </c>
      <c r="C50" s="81"/>
      <c r="D50" s="68"/>
      <c r="E50" s="68"/>
      <c r="F50" s="68"/>
      <c r="G50" s="68"/>
      <c r="H50" s="68"/>
      <c r="I50" s="68"/>
      <c r="J50" s="69"/>
    </row>
    <row r="51" spans="1:10" ht="15" thickBot="1">
      <c r="A51" s="17"/>
      <c r="B51" s="17"/>
      <c r="C51" s="17"/>
      <c r="D51" s="17"/>
      <c r="E51" s="17"/>
      <c r="F51" s="17"/>
      <c r="G51" s="17"/>
      <c r="H51" s="17"/>
      <c r="I51" s="17"/>
      <c r="J51" s="17"/>
    </row>
    <row r="52" spans="1:10">
      <c r="A52" s="17"/>
      <c r="B52" s="18"/>
      <c r="C52" s="19"/>
      <c r="D52" s="19"/>
      <c r="E52" s="19"/>
      <c r="F52" s="19"/>
      <c r="G52" s="19"/>
      <c r="H52" s="19"/>
      <c r="I52" s="19"/>
      <c r="J52" s="20"/>
    </row>
    <row r="53" spans="1:10">
      <c r="A53" s="17"/>
      <c r="B53" s="21" t="s">
        <v>149</v>
      </c>
      <c r="C53" s="22"/>
      <c r="D53" s="23"/>
      <c r="E53" s="23"/>
      <c r="F53" s="23"/>
      <c r="G53" s="23"/>
      <c r="H53" s="23"/>
      <c r="I53" s="24" t="s">
        <v>343</v>
      </c>
      <c r="J53" s="25">
        <f>J3</f>
        <v>906</v>
      </c>
    </row>
    <row r="54" spans="1:10">
      <c r="A54" s="17"/>
      <c r="B54" s="84" t="s">
        <v>344</v>
      </c>
      <c r="C54" s="85"/>
      <c r="D54" s="85"/>
      <c r="E54" s="23"/>
      <c r="F54" s="23"/>
      <c r="G54" s="23"/>
      <c r="H54" s="23"/>
      <c r="I54" s="23"/>
      <c r="J54" s="26"/>
    </row>
    <row r="55" spans="1:10">
      <c r="A55" s="17"/>
      <c r="B55" s="21" t="s">
        <v>150</v>
      </c>
      <c r="C55" s="22"/>
      <c r="D55" s="23"/>
      <c r="E55" s="23"/>
      <c r="F55" s="23"/>
      <c r="G55" s="23"/>
      <c r="H55" s="23"/>
      <c r="I55" s="23"/>
      <c r="J55" s="26"/>
    </row>
    <row r="56" spans="1:10">
      <c r="A56" s="17"/>
      <c r="B56" s="21" t="s">
        <v>151</v>
      </c>
      <c r="C56" s="22"/>
      <c r="D56" s="23"/>
      <c r="E56" s="23"/>
      <c r="F56" s="23"/>
      <c r="G56" s="23"/>
      <c r="H56" s="23"/>
      <c r="I56" s="23"/>
      <c r="J56" s="26"/>
    </row>
    <row r="57" spans="1:10" ht="21" thickBot="1">
      <c r="A57" s="17"/>
      <c r="B57" s="27"/>
      <c r="C57" s="28"/>
      <c r="D57" s="28"/>
      <c r="E57" s="28"/>
      <c r="F57" s="28"/>
      <c r="G57" s="28"/>
      <c r="H57" s="28"/>
      <c r="I57" s="29"/>
      <c r="J57" s="30"/>
    </row>
    <row r="58" spans="1:10" ht="18" thickTop="1" thickBot="1">
      <c r="A58" s="17"/>
      <c r="B58" s="31"/>
      <c r="C58" s="32"/>
      <c r="D58" s="32"/>
      <c r="E58" s="32"/>
      <c r="F58" s="32"/>
      <c r="G58" s="32"/>
      <c r="H58" s="32"/>
      <c r="I58" s="32"/>
      <c r="J58" s="33" t="s">
        <v>345</v>
      </c>
    </row>
    <row r="59" spans="1:10">
      <c r="A59" s="17"/>
      <c r="B59" s="34"/>
      <c r="C59" s="23"/>
      <c r="D59" s="23"/>
      <c r="E59" s="23"/>
      <c r="F59" s="23"/>
      <c r="G59" s="23"/>
      <c r="H59" s="23"/>
      <c r="I59" s="23"/>
      <c r="J59" s="26"/>
    </row>
    <row r="60" spans="1:10">
      <c r="A60" s="17"/>
      <c r="B60" s="34"/>
      <c r="C60" s="23"/>
      <c r="D60" s="22" t="s">
        <v>346</v>
      </c>
      <c r="E60" s="23"/>
      <c r="F60" s="23"/>
      <c r="G60" s="23"/>
      <c r="H60" s="23"/>
      <c r="I60" s="23"/>
      <c r="J60" s="26"/>
    </row>
    <row r="61" spans="1:10">
      <c r="A61" s="17"/>
      <c r="B61" s="84" t="s">
        <v>0</v>
      </c>
      <c r="C61" s="85"/>
      <c r="D61" s="86" t="s">
        <v>335</v>
      </c>
      <c r="E61" s="86"/>
      <c r="F61" s="23"/>
      <c r="G61" s="23"/>
      <c r="H61" s="23"/>
      <c r="I61" s="23"/>
      <c r="J61" s="26"/>
    </row>
    <row r="62" spans="1:10">
      <c r="A62" s="17"/>
      <c r="B62" s="84" t="s">
        <v>2</v>
      </c>
      <c r="C62" s="85"/>
      <c r="D62" s="74"/>
      <c r="E62" s="23"/>
      <c r="F62" s="23"/>
      <c r="G62" s="23"/>
      <c r="H62" s="23"/>
      <c r="I62" s="23"/>
      <c r="J62" s="26"/>
    </row>
    <row r="63" spans="1:10">
      <c r="A63" s="17"/>
      <c r="B63" s="84" t="s">
        <v>28</v>
      </c>
      <c r="C63" s="85"/>
      <c r="D63" s="74">
        <v>30</v>
      </c>
      <c r="E63" s="23"/>
      <c r="F63" s="23"/>
      <c r="G63" s="22" t="s">
        <v>5</v>
      </c>
      <c r="H63" s="86" t="s">
        <v>37</v>
      </c>
      <c r="I63" s="86"/>
      <c r="J63" s="26"/>
    </row>
    <row r="64" spans="1:10">
      <c r="A64" s="17"/>
      <c r="B64" s="84" t="s">
        <v>15</v>
      </c>
      <c r="C64" s="85"/>
      <c r="D64" s="87"/>
      <c r="E64" s="87"/>
      <c r="F64" s="23"/>
      <c r="G64" s="22" t="s">
        <v>25</v>
      </c>
      <c r="H64" s="23">
        <v>9</v>
      </c>
      <c r="I64" s="23"/>
      <c r="J64" s="26"/>
    </row>
    <row r="65" spans="1:10">
      <c r="A65" s="17"/>
      <c r="B65" s="72"/>
      <c r="C65" s="73"/>
      <c r="D65" s="75"/>
      <c r="E65" s="23"/>
      <c r="F65" s="23"/>
      <c r="G65" s="22"/>
      <c r="H65" s="23"/>
      <c r="I65" s="22" t="s">
        <v>14</v>
      </c>
      <c r="J65" s="39">
        <f>G94</f>
        <v>40724</v>
      </c>
    </row>
    <row r="66" spans="1:10">
      <c r="A66" s="17"/>
      <c r="B66" s="34"/>
      <c r="C66" s="23"/>
      <c r="D66" s="23"/>
      <c r="E66" s="23"/>
      <c r="F66" s="23"/>
      <c r="G66" s="23"/>
      <c r="H66" s="23"/>
      <c r="I66" s="23"/>
      <c r="J66" s="26"/>
    </row>
    <row r="67" spans="1:10">
      <c r="A67" s="40"/>
      <c r="B67" s="41" t="s">
        <v>14</v>
      </c>
      <c r="C67" s="71" t="s">
        <v>347</v>
      </c>
      <c r="D67" s="83" t="s">
        <v>5</v>
      </c>
      <c r="E67" s="83"/>
      <c r="F67" s="83" t="s">
        <v>2</v>
      </c>
      <c r="G67" s="83"/>
      <c r="H67" s="83"/>
      <c r="I67" s="71" t="s">
        <v>348</v>
      </c>
      <c r="J67" s="43" t="s">
        <v>16</v>
      </c>
    </row>
    <row r="68" spans="1:10">
      <c r="A68" s="17"/>
      <c r="B68" s="44"/>
      <c r="C68" s="45"/>
      <c r="D68" s="82"/>
      <c r="E68" s="82"/>
      <c r="F68" s="82"/>
      <c r="G68" s="82"/>
      <c r="H68" s="82"/>
      <c r="I68" s="46" t="str">
        <f>IF(ISERROR(VLOOKUP(D68,Ville!$A$2:'Ville'!$B$36,2,0)),"",VLOOKUP(D68,Ville!$A$2:'Ville'!$B$36,2,0))</f>
        <v/>
      </c>
      <c r="J68" s="47" t="str">
        <f>IF(I68&lt;&gt;"",C68*I68,"")</f>
        <v/>
      </c>
    </row>
    <row r="69" spans="1:10">
      <c r="A69" s="17"/>
      <c r="B69" s="44"/>
      <c r="C69" s="45"/>
      <c r="D69" s="82"/>
      <c r="E69" s="82"/>
      <c r="F69" s="82"/>
      <c r="G69" s="82"/>
      <c r="H69" s="82"/>
      <c r="I69" s="46" t="str">
        <f>IF(ISERROR(VLOOKUP(D69,Ville!$A$2:'Ville'!$B$36,2,0)),"",VLOOKUP(D69,Ville!$A$2:'Ville'!$B$36,2,0))</f>
        <v/>
      </c>
      <c r="J69" s="47" t="str">
        <f t="shared" ref="J69:J86" si="1">IF(I69&lt;&gt;"",C69*I69,"")</f>
        <v/>
      </c>
    </row>
    <row r="70" spans="1:10">
      <c r="A70" s="17"/>
      <c r="B70" s="44"/>
      <c r="C70" s="45"/>
      <c r="D70" s="82"/>
      <c r="E70" s="82"/>
      <c r="F70" s="82"/>
      <c r="G70" s="82"/>
      <c r="H70" s="82"/>
      <c r="I70" s="46" t="str">
        <f>IF(ISERROR(VLOOKUP(D70,Ville!$A$2:'Ville'!$B$36,2,0)),"",VLOOKUP(D70,Ville!$A$2:'Ville'!$B$36,2,0))</f>
        <v/>
      </c>
      <c r="J70" s="47" t="str">
        <f t="shared" si="1"/>
        <v/>
      </c>
    </row>
    <row r="71" spans="1:10">
      <c r="A71" s="17"/>
      <c r="B71" s="44"/>
      <c r="C71" s="45"/>
      <c r="D71" s="82"/>
      <c r="E71" s="82"/>
      <c r="F71" s="82"/>
      <c r="G71" s="82"/>
      <c r="H71" s="82"/>
      <c r="I71" s="46" t="str">
        <f>IF(ISERROR(VLOOKUP(D71,Ville!$A$2:'Ville'!$B$36,2,0)),"",VLOOKUP(D71,Ville!$A$2:'Ville'!$B$36,2,0))</f>
        <v/>
      </c>
      <c r="J71" s="47" t="str">
        <f t="shared" si="1"/>
        <v/>
      </c>
    </row>
    <row r="72" spans="1:10">
      <c r="A72" s="17"/>
      <c r="B72" s="48"/>
      <c r="C72" s="49"/>
      <c r="D72" s="82"/>
      <c r="E72" s="82"/>
      <c r="F72" s="82"/>
      <c r="G72" s="82"/>
      <c r="H72" s="82"/>
      <c r="I72" s="46" t="str">
        <f>IF(ISERROR(VLOOKUP(D72,Ville!$A$2:'Ville'!$B$36,2,0)),"",VLOOKUP(D72,Ville!$A$2:'Ville'!$B$36,2,0))</f>
        <v/>
      </c>
      <c r="J72" s="47" t="str">
        <f t="shared" si="1"/>
        <v/>
      </c>
    </row>
    <row r="73" spans="1:10">
      <c r="A73" s="17"/>
      <c r="B73" s="50"/>
      <c r="C73" s="51"/>
      <c r="D73" s="82"/>
      <c r="E73" s="82"/>
      <c r="F73" s="82"/>
      <c r="G73" s="82"/>
      <c r="H73" s="82"/>
      <c r="I73" s="46" t="str">
        <f>IF(ISERROR(VLOOKUP(D73,Ville!$A$2:'Ville'!$B$36,2,0)),"",VLOOKUP(D73,Ville!$A$2:'Ville'!$B$36,2,0))</f>
        <v/>
      </c>
      <c r="J73" s="47" t="str">
        <f t="shared" si="1"/>
        <v/>
      </c>
    </row>
    <row r="74" spans="1:10">
      <c r="A74" s="17"/>
      <c r="B74" s="44"/>
      <c r="C74" s="45"/>
      <c r="D74" s="82"/>
      <c r="E74" s="82"/>
      <c r="F74" s="82"/>
      <c r="G74" s="82"/>
      <c r="H74" s="82"/>
      <c r="I74" s="46" t="str">
        <f>IF(ISERROR(VLOOKUP(D74,Ville!$A$2:'Ville'!$B$36,2,0)),"",VLOOKUP(D74,Ville!$A$2:'Ville'!$B$36,2,0))</f>
        <v/>
      </c>
      <c r="J74" s="47" t="str">
        <f t="shared" si="1"/>
        <v/>
      </c>
    </row>
    <row r="75" spans="1:10">
      <c r="A75" s="17"/>
      <c r="B75" s="44"/>
      <c r="C75" s="45"/>
      <c r="D75" s="82"/>
      <c r="E75" s="82"/>
      <c r="F75" s="82"/>
      <c r="G75" s="82"/>
      <c r="H75" s="82"/>
      <c r="I75" s="46" t="str">
        <f>IF(ISERROR(VLOOKUP(D75,Ville!$A$2:'Ville'!$B$36,2,0)),"",VLOOKUP(D75,Ville!$A$2:'Ville'!$B$36,2,0))</f>
        <v/>
      </c>
      <c r="J75" s="47" t="str">
        <f t="shared" si="1"/>
        <v/>
      </c>
    </row>
    <row r="76" spans="1:10">
      <c r="A76" s="17"/>
      <c r="B76" s="44"/>
      <c r="C76" s="45"/>
      <c r="D76" s="82"/>
      <c r="E76" s="82"/>
      <c r="F76" s="82"/>
      <c r="G76" s="82"/>
      <c r="H76" s="82"/>
      <c r="I76" s="46" t="str">
        <f>IF(ISERROR(VLOOKUP(D76,Ville!$A$2:'Ville'!$B$36,2,0)),"",VLOOKUP(D76,Ville!$A$2:'Ville'!$B$36,2,0))</f>
        <v/>
      </c>
      <c r="J76" s="47" t="str">
        <f t="shared" si="1"/>
        <v/>
      </c>
    </row>
    <row r="77" spans="1:10">
      <c r="A77" s="17"/>
      <c r="B77" s="44"/>
      <c r="C77" s="45"/>
      <c r="D77" s="82"/>
      <c r="E77" s="82"/>
      <c r="F77" s="82"/>
      <c r="G77" s="82"/>
      <c r="H77" s="82"/>
      <c r="I77" s="46" t="str">
        <f>IF(ISERROR(VLOOKUP(D77,Ville!$A$2:'Ville'!$B$36,2,0)),"",VLOOKUP(D77,Ville!$A$2:'Ville'!$B$36,2,0))</f>
        <v/>
      </c>
      <c r="J77" s="47" t="str">
        <f t="shared" si="1"/>
        <v/>
      </c>
    </row>
    <row r="78" spans="1:10">
      <c r="A78" s="17"/>
      <c r="B78" s="44"/>
      <c r="C78" s="45"/>
      <c r="D78" s="82"/>
      <c r="E78" s="82"/>
      <c r="F78" s="82"/>
      <c r="G78" s="82"/>
      <c r="H78" s="82"/>
      <c r="I78" s="46" t="str">
        <f>IF(ISERROR(VLOOKUP(D78,Ville!$A$2:'Ville'!$B$36,2,0)),"",VLOOKUP(D78,Ville!$A$2:'Ville'!$B$36,2,0))</f>
        <v/>
      </c>
      <c r="J78" s="47" t="str">
        <f t="shared" si="1"/>
        <v/>
      </c>
    </row>
    <row r="79" spans="1:10">
      <c r="A79" s="17"/>
      <c r="B79" s="44"/>
      <c r="C79" s="45"/>
      <c r="D79" s="82"/>
      <c r="E79" s="82"/>
      <c r="F79" s="82"/>
      <c r="G79" s="82"/>
      <c r="H79" s="82"/>
      <c r="I79" s="46" t="str">
        <f>IF(ISERROR(VLOOKUP(D79,Ville!$A$2:'Ville'!$B$36,2,0)),"",VLOOKUP(D79,Ville!$A$2:'Ville'!$B$36,2,0))</f>
        <v/>
      </c>
      <c r="J79" s="47" t="str">
        <f t="shared" si="1"/>
        <v/>
      </c>
    </row>
    <row r="80" spans="1:10">
      <c r="A80" s="17"/>
      <c r="B80" s="44"/>
      <c r="C80" s="45"/>
      <c r="D80" s="82"/>
      <c r="E80" s="82"/>
      <c r="F80" s="82"/>
      <c r="G80" s="82"/>
      <c r="H80" s="82"/>
      <c r="I80" s="46" t="str">
        <f>IF(ISERROR(VLOOKUP(D80,Ville!$A$2:'Ville'!$B$36,2,0)),"",VLOOKUP(D80,Ville!$A$2:'Ville'!$B$36,2,0))</f>
        <v/>
      </c>
      <c r="J80" s="47" t="str">
        <f t="shared" si="1"/>
        <v/>
      </c>
    </row>
    <row r="81" spans="1:10">
      <c r="A81" s="17"/>
      <c r="B81" s="44"/>
      <c r="C81" s="45"/>
      <c r="D81" s="82"/>
      <c r="E81" s="82"/>
      <c r="F81" s="82"/>
      <c r="G81" s="82"/>
      <c r="H81" s="82"/>
      <c r="I81" s="46" t="str">
        <f>IF(ISERROR(VLOOKUP(D81,Ville!$A$2:'Ville'!$B$36,2,0)),"",VLOOKUP(D81,Ville!$A$2:'Ville'!$B$36,2,0))</f>
        <v/>
      </c>
      <c r="J81" s="47" t="str">
        <f t="shared" si="1"/>
        <v/>
      </c>
    </row>
    <row r="82" spans="1:10">
      <c r="A82" s="17"/>
      <c r="B82" s="44"/>
      <c r="C82" s="45"/>
      <c r="D82" s="82"/>
      <c r="E82" s="82"/>
      <c r="F82" s="82"/>
      <c r="G82" s="82"/>
      <c r="H82" s="82"/>
      <c r="I82" s="46" t="str">
        <f>IF(ISERROR(VLOOKUP(D82,Ville!$A$2:'Ville'!$B$36,2,0)),"",VLOOKUP(D82,Ville!$A$2:'Ville'!$B$36,2,0))</f>
        <v/>
      </c>
      <c r="J82" s="47" t="str">
        <f t="shared" si="1"/>
        <v/>
      </c>
    </row>
    <row r="83" spans="1:10">
      <c r="A83" s="17"/>
      <c r="B83" s="44"/>
      <c r="C83" s="45"/>
      <c r="D83" s="82"/>
      <c r="E83" s="82"/>
      <c r="F83" s="82"/>
      <c r="G83" s="82"/>
      <c r="H83" s="82"/>
      <c r="I83" s="46" t="str">
        <f>IF(ISERROR(VLOOKUP(D83,Ville!$A$2:'Ville'!$B$36,2,0)),"",VLOOKUP(D83,Ville!$A$2:'Ville'!$B$36,2,0))</f>
        <v/>
      </c>
      <c r="J83" s="47" t="str">
        <f t="shared" si="1"/>
        <v/>
      </c>
    </row>
    <row r="84" spans="1:10">
      <c r="A84" s="17"/>
      <c r="B84" s="44"/>
      <c r="C84" s="45"/>
      <c r="D84" s="82"/>
      <c r="E84" s="82"/>
      <c r="F84" s="82"/>
      <c r="G84" s="82"/>
      <c r="H84" s="82"/>
      <c r="I84" s="46" t="str">
        <f>IF(ISERROR(VLOOKUP(D84,Ville!$A$2:'Ville'!$B$36,2,0)),"",VLOOKUP(D84,Ville!$A$2:'Ville'!$B$36,2,0))</f>
        <v/>
      </c>
      <c r="J84" s="47" t="str">
        <f t="shared" si="1"/>
        <v/>
      </c>
    </row>
    <row r="85" spans="1:10">
      <c r="A85" s="17"/>
      <c r="B85" s="44"/>
      <c r="C85" s="45"/>
      <c r="D85" s="82"/>
      <c r="E85" s="82"/>
      <c r="F85" s="82"/>
      <c r="G85" s="82"/>
      <c r="H85" s="82"/>
      <c r="I85" s="46" t="str">
        <f>IF(ISERROR(VLOOKUP(D85,Ville!$A$2:'Ville'!$B$36,2,0)),"",VLOOKUP(D85,Ville!$A$2:'Ville'!$B$36,2,0))</f>
        <v/>
      </c>
      <c r="J85" s="47" t="str">
        <f t="shared" si="1"/>
        <v/>
      </c>
    </row>
    <row r="86" spans="1:10">
      <c r="A86" s="17"/>
      <c r="B86" s="44"/>
      <c r="C86" s="45"/>
      <c r="D86" s="82"/>
      <c r="E86" s="82"/>
      <c r="F86" s="82"/>
      <c r="G86" s="82"/>
      <c r="H86" s="82"/>
      <c r="I86" s="46" t="str">
        <f>IF(ISERROR(VLOOKUP(D86,Ville!$A$2:'Ville'!$B$36,2,0)),"",VLOOKUP(D86,Ville!$A$2:'Ville'!$B$36,2,0))</f>
        <v/>
      </c>
      <c r="J86" s="47" t="str">
        <f t="shared" si="1"/>
        <v/>
      </c>
    </row>
    <row r="87" spans="1:10">
      <c r="A87" s="17"/>
      <c r="B87" s="44"/>
      <c r="C87" s="45"/>
      <c r="D87" s="82"/>
      <c r="E87" s="82"/>
      <c r="F87" s="82"/>
      <c r="G87" s="82"/>
      <c r="H87" s="82"/>
      <c r="I87" s="46" t="str">
        <f>IF(ISERROR(VLOOKUP(D87,Ville!$A$2:'Ville'!$B$36,2,0)),"",VLOOKUP(D87,Ville!$A$2:'Ville'!$B$36,2,0))</f>
        <v/>
      </c>
      <c r="J87" s="47" t="str">
        <f>IF(I87&lt;&gt;"",C87*I87,"")</f>
        <v/>
      </c>
    </row>
    <row r="88" spans="1:10">
      <c r="A88" s="17"/>
      <c r="B88" s="52" t="s">
        <v>26</v>
      </c>
      <c r="C88" s="53">
        <f>SUM(C68:C87)</f>
        <v>0</v>
      </c>
      <c r="D88" s="23"/>
      <c r="E88" s="23"/>
      <c r="F88" s="23"/>
      <c r="G88" s="23"/>
      <c r="H88" s="23"/>
      <c r="I88" s="54"/>
      <c r="J88" s="55"/>
    </row>
    <row r="89" spans="1:10">
      <c r="A89" s="17"/>
      <c r="B89" s="34"/>
      <c r="C89" s="23"/>
      <c r="D89" s="23"/>
      <c r="E89" s="23"/>
      <c r="F89" s="23"/>
      <c r="G89" s="23"/>
      <c r="H89" s="23"/>
      <c r="I89" s="56" t="s">
        <v>17</v>
      </c>
      <c r="J89" s="57">
        <f>SUM(J68:J87)+J39</f>
        <v>0</v>
      </c>
    </row>
    <row r="90" spans="1:10" ht="15" thickBot="1">
      <c r="A90" s="17"/>
      <c r="B90" s="34"/>
      <c r="C90" s="23"/>
      <c r="D90" s="23"/>
      <c r="E90" s="23"/>
      <c r="F90" s="23"/>
      <c r="G90" s="23"/>
      <c r="H90" s="23"/>
      <c r="I90" s="58" t="s">
        <v>19</v>
      </c>
      <c r="J90" s="59">
        <f>J89*19.6%</f>
        <v>0</v>
      </c>
    </row>
    <row r="91" spans="1:10" ht="15" thickBot="1">
      <c r="A91" s="17"/>
      <c r="B91" s="34"/>
      <c r="C91" s="23"/>
      <c r="D91" s="23"/>
      <c r="E91" s="60" t="s">
        <v>349</v>
      </c>
      <c r="F91" s="60"/>
      <c r="G91" s="60"/>
      <c r="H91" s="23"/>
      <c r="I91" s="61" t="s">
        <v>18</v>
      </c>
      <c r="J91" s="62">
        <f>SUM(J89:J90)</f>
        <v>0</v>
      </c>
    </row>
    <row r="92" spans="1:10">
      <c r="A92" s="17"/>
      <c r="B92" s="34"/>
      <c r="C92" s="23"/>
      <c r="D92" s="23"/>
      <c r="E92" s="63"/>
      <c r="F92" s="63"/>
      <c r="G92" s="63"/>
      <c r="H92" s="23"/>
      <c r="I92" s="64"/>
      <c r="J92" s="26"/>
    </row>
    <row r="93" spans="1:10">
      <c r="A93" s="17"/>
      <c r="B93" s="34"/>
      <c r="C93" s="23"/>
      <c r="D93" s="23"/>
      <c r="E93" s="63"/>
      <c r="F93" s="63"/>
      <c r="G93" s="63"/>
      <c r="H93" s="23"/>
      <c r="I93" s="64"/>
      <c r="J93" s="26"/>
    </row>
    <row r="94" spans="1:10">
      <c r="A94" s="17"/>
      <c r="B94" s="34"/>
      <c r="C94" s="23"/>
      <c r="D94" s="23"/>
      <c r="E94" s="23"/>
      <c r="F94" s="60" t="s">
        <v>14</v>
      </c>
      <c r="G94" s="65">
        <f>G44</f>
        <v>40724</v>
      </c>
      <c r="H94" s="23"/>
      <c r="I94" s="64"/>
      <c r="J94" s="26"/>
    </row>
    <row r="95" spans="1:10">
      <c r="A95" s="17"/>
      <c r="B95" s="34"/>
      <c r="C95" s="23"/>
      <c r="D95" s="23"/>
      <c r="E95" s="23"/>
      <c r="F95" s="23"/>
      <c r="G95" s="23"/>
      <c r="H95" s="23"/>
      <c r="I95" s="64"/>
      <c r="J95" s="26"/>
    </row>
    <row r="96" spans="1:10">
      <c r="A96" s="17"/>
      <c r="B96" s="34"/>
      <c r="C96" s="23"/>
      <c r="D96" s="23"/>
      <c r="E96" s="78" t="s">
        <v>218</v>
      </c>
      <c r="F96" s="78"/>
      <c r="G96" s="78"/>
      <c r="H96" s="78"/>
      <c r="I96" s="78"/>
      <c r="J96" s="26"/>
    </row>
    <row r="97" spans="1:10" ht="15" thickBot="1">
      <c r="A97" s="17"/>
      <c r="B97" s="34"/>
      <c r="C97" s="23"/>
      <c r="D97" s="23"/>
      <c r="E97" s="23"/>
      <c r="F97" s="23"/>
      <c r="G97" s="23"/>
      <c r="H97" s="23"/>
      <c r="I97" s="23"/>
      <c r="J97" s="26"/>
    </row>
    <row r="98" spans="1:10" ht="15" thickBot="1">
      <c r="A98" s="17"/>
      <c r="B98" s="66"/>
      <c r="C98" s="67"/>
      <c r="D98" s="67"/>
      <c r="E98" s="67"/>
      <c r="F98" s="67"/>
      <c r="G98" s="67"/>
      <c r="H98" s="67"/>
      <c r="I98" s="67"/>
      <c r="J98" s="26"/>
    </row>
    <row r="99" spans="1:10" ht="15" thickTop="1">
      <c r="A99" s="17"/>
      <c r="B99" s="34"/>
      <c r="C99" s="23"/>
      <c r="D99" s="23"/>
      <c r="E99" s="79" t="s">
        <v>148</v>
      </c>
      <c r="F99" s="79"/>
      <c r="G99" s="79"/>
      <c r="H99" s="23"/>
      <c r="I99" s="23"/>
      <c r="J99" s="26"/>
    </row>
    <row r="100" spans="1:10" ht="15" thickBot="1">
      <c r="A100" s="17"/>
      <c r="B100" s="80" t="s">
        <v>350</v>
      </c>
      <c r="C100" s="81"/>
      <c r="D100" s="68"/>
      <c r="E100" s="68"/>
      <c r="F100" s="68"/>
      <c r="G100" s="68"/>
      <c r="H100" s="68"/>
      <c r="I100" s="68"/>
      <c r="J100" s="69"/>
    </row>
  </sheetData>
  <mergeCells count="106">
    <mergeCell ref="B14:C14"/>
    <mergeCell ref="D14:E14"/>
    <mergeCell ref="D17:E17"/>
    <mergeCell ref="F17:H17"/>
    <mergeCell ref="D18:E18"/>
    <mergeCell ref="F18:H18"/>
    <mergeCell ref="B4:D4"/>
    <mergeCell ref="B11:C11"/>
    <mergeCell ref="D11:E11"/>
    <mergeCell ref="B12:C12"/>
    <mergeCell ref="B13:C13"/>
    <mergeCell ref="H13:I13"/>
    <mergeCell ref="D22:E22"/>
    <mergeCell ref="F22:H22"/>
    <mergeCell ref="D23:E23"/>
    <mergeCell ref="F23:H23"/>
    <mergeCell ref="D24:E24"/>
    <mergeCell ref="F24:H24"/>
    <mergeCell ref="D19:E19"/>
    <mergeCell ref="F19:H19"/>
    <mergeCell ref="D20:E20"/>
    <mergeCell ref="F20:H20"/>
    <mergeCell ref="D21:E21"/>
    <mergeCell ref="F21:H21"/>
    <mergeCell ref="D28:E28"/>
    <mergeCell ref="F28:H28"/>
    <mergeCell ref="D29:E29"/>
    <mergeCell ref="F29:H29"/>
    <mergeCell ref="D30:E30"/>
    <mergeCell ref="F30:H30"/>
    <mergeCell ref="D25:E25"/>
    <mergeCell ref="F25:H25"/>
    <mergeCell ref="D26:E26"/>
    <mergeCell ref="F26:H26"/>
    <mergeCell ref="D27:E27"/>
    <mergeCell ref="F27:H27"/>
    <mergeCell ref="D34:E34"/>
    <mergeCell ref="F34:H34"/>
    <mergeCell ref="D35:E35"/>
    <mergeCell ref="F35:H35"/>
    <mergeCell ref="D36:E36"/>
    <mergeCell ref="F36:H36"/>
    <mergeCell ref="D31:E31"/>
    <mergeCell ref="F31:H31"/>
    <mergeCell ref="D32:E32"/>
    <mergeCell ref="F32:H32"/>
    <mergeCell ref="D33:E33"/>
    <mergeCell ref="F33:H33"/>
    <mergeCell ref="B61:C61"/>
    <mergeCell ref="D61:E61"/>
    <mergeCell ref="B62:C62"/>
    <mergeCell ref="B63:C63"/>
    <mergeCell ref="H63:I63"/>
    <mergeCell ref="B64:C64"/>
    <mergeCell ref="D64:E64"/>
    <mergeCell ref="D37:E37"/>
    <mergeCell ref="F37:H37"/>
    <mergeCell ref="E46:I46"/>
    <mergeCell ref="E49:G49"/>
    <mergeCell ref="B50:C50"/>
    <mergeCell ref="B54:D54"/>
    <mergeCell ref="D70:E70"/>
    <mergeCell ref="F70:H70"/>
    <mergeCell ref="D71:E71"/>
    <mergeCell ref="F71:H71"/>
    <mergeCell ref="D72:E72"/>
    <mergeCell ref="F72:H72"/>
    <mergeCell ref="D67:E67"/>
    <mergeCell ref="F67:H67"/>
    <mergeCell ref="D68:E68"/>
    <mergeCell ref="F68:H68"/>
    <mergeCell ref="D69:E69"/>
    <mergeCell ref="F69:H69"/>
    <mergeCell ref="D76:E76"/>
    <mergeCell ref="F76:H76"/>
    <mergeCell ref="D77:E77"/>
    <mergeCell ref="F77:H77"/>
    <mergeCell ref="D78:E78"/>
    <mergeCell ref="F78:H78"/>
    <mergeCell ref="D73:E73"/>
    <mergeCell ref="F73:H73"/>
    <mergeCell ref="D74:E74"/>
    <mergeCell ref="F74:H74"/>
    <mergeCell ref="D75:E75"/>
    <mergeCell ref="F75:H75"/>
    <mergeCell ref="D82:E82"/>
    <mergeCell ref="F82:H82"/>
    <mergeCell ref="D83:E83"/>
    <mergeCell ref="F83:H83"/>
    <mergeCell ref="D84:E84"/>
    <mergeCell ref="F84:H84"/>
    <mergeCell ref="D79:E79"/>
    <mergeCell ref="F79:H79"/>
    <mergeCell ref="D80:E80"/>
    <mergeCell ref="F80:H80"/>
    <mergeCell ref="D81:E81"/>
    <mergeCell ref="F81:H81"/>
    <mergeCell ref="E96:I96"/>
    <mergeCell ref="E99:G99"/>
    <mergeCell ref="B100:C100"/>
    <mergeCell ref="D85:E85"/>
    <mergeCell ref="F85:H85"/>
    <mergeCell ref="D86:E86"/>
    <mergeCell ref="F86:H86"/>
    <mergeCell ref="D87:E87"/>
    <mergeCell ref="F87:H87"/>
  </mergeCells>
  <dataValidations count="2">
    <dataValidation type="list" allowBlank="1" showInputMessage="1" showErrorMessage="1" sqref="F68:H87 F18:H37">
      <formula1>Rues_SD_Villeneuve</formula1>
    </dataValidation>
    <dataValidation type="list" allowBlank="1" showInputMessage="1" showErrorMessage="1" sqref="D68:E87 D18:E37">
      <formula1>Ville_SD_Villeneuve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Ville</vt:lpstr>
      <vt:lpstr>Rue</vt:lpstr>
      <vt:lpstr>base_Clients</vt:lpstr>
      <vt:lpstr>052011</vt:lpstr>
      <vt:lpstr>Feuil1</vt:lpstr>
      <vt:lpstr>Liste</vt:lpstr>
      <vt:lpstr>Rues</vt:lpstr>
      <vt:lpstr>Rues_SD_Villeneuve</vt:lpstr>
      <vt:lpstr>Ville_SD_Villeneuve</vt:lpstr>
      <vt:lpstr>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didier</cp:lastModifiedBy>
  <cp:lastPrinted>2011-05-22T18:36:03Z</cp:lastPrinted>
  <dcterms:created xsi:type="dcterms:W3CDTF">2008-10-27T13:39:43Z</dcterms:created>
  <dcterms:modified xsi:type="dcterms:W3CDTF">2011-05-24T06:35:01Z</dcterms:modified>
</cp:coreProperties>
</file>