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idriss.kourbanhousse\Downloads\"/>
    </mc:Choice>
  </mc:AlternateContent>
  <xr:revisionPtr revIDLastSave="0" documentId="13_ncr:1_{B7CEE79A-0A98-4165-9A45-6CA775E93F26}" xr6:coauthVersionLast="36" xr6:coauthVersionMax="36" xr10:uidLastSave="{00000000-0000-0000-0000-000000000000}"/>
  <bookViews>
    <workbookView xWindow="0" yWindow="0" windowWidth="19200" windowHeight="6930" activeTab="2" xr2:uid="{00000000-000D-0000-FFFF-FFFF00000000}"/>
  </bookViews>
  <sheets>
    <sheet name="Data" sheetId="1" r:id="rId1"/>
    <sheet name="TCD" sheetId="3" r:id="rId2"/>
    <sheet name="Graphique" sheetId="2" r:id="rId3"/>
  </sheets>
  <calcPr calcId="191029"/>
  <pivotCaches>
    <pivotCache cacheId="5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2" l="1"/>
  <c r="K1" i="2" l="1"/>
  <c r="L1" i="2"/>
  <c r="A1" i="2"/>
  <c r="B1" i="2" l="1"/>
</calcChain>
</file>

<file path=xl/sharedStrings.xml><?xml version="1.0" encoding="utf-8"?>
<sst xmlns="http://schemas.openxmlformats.org/spreadsheetml/2006/main" count="20" uniqueCount="19">
  <si>
    <t>Date</t>
  </si>
  <si>
    <t>Montant</t>
  </si>
  <si>
    <t>Étiquettes de lignes</t>
  </si>
  <si>
    <t>Total général</t>
  </si>
  <si>
    <t>janv</t>
  </si>
  <si>
    <t>févr</t>
  </si>
  <si>
    <t>mars</t>
  </si>
  <si>
    <t>avr</t>
  </si>
  <si>
    <t>mai</t>
  </si>
  <si>
    <t>Somme de Montant</t>
  </si>
  <si>
    <t>Somme de Montant2</t>
  </si>
  <si>
    <t>é</t>
  </si>
  <si>
    <t>ê</t>
  </si>
  <si>
    <t>&gt;75</t>
  </si>
  <si>
    <t>&lt;25</t>
  </si>
  <si>
    <t>&gt;=50 &lt;75</t>
  </si>
  <si>
    <t>&lt;50 &gt;=25</t>
  </si>
  <si>
    <t>01-mai</t>
  </si>
  <si>
    <t>01-avr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</si>
</sst>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Wingdings"/>
      <charset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2">
    <xf numFmtId="0" fontId="0" fillId="0" borderId="0" xfId="0"/>
    <xf numFmtId="0" fontId="2" fillId="0" borderId="0" xfId="0" applyFont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0" fontId="0" fillId="0" borderId="0" xfId="0" applyNumberFormat="1"/>
    <xf numFmtId="10" fontId="0" fillId="0" borderId="0" xfId="1" applyNumberFormat="1" applyFont="1"/>
    <xf numFmtId="0" fontId="3" fillId="0" borderId="0" xfId="0" applyFont="1"/>
    <xf numFmtId="0" fontId="0" fillId="0" borderId="0" xfId="0" quotePrefix="1"/>
    <xf numFmtId="14" fontId="0" fillId="0" borderId="0" xfId="0" applyNumberFormat="1" applyAlignment="1">
      <alignment horizontal="left" inden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101600</xdr:colOff>
      <xdr:row>6</xdr:row>
      <xdr:rowOff>146050</xdr:rowOff>
    </xdr:from>
    <xdr:to>
      <xdr:col>4</xdr:col>
      <xdr:colOff>0</xdr:colOff>
      <xdr:row>13</xdr:row>
      <xdr:rowOff>57150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A3390E2-223D-432E-875E-CC9E83E5072D}"/>
            </a:ext>
          </a:extLst>
        </xdr:cNvPr>
        <xdr:cNvSpPr/>
      </xdr:nvSpPr>
      <xdr:spPr>
        <a:xfrm>
          <a:off x="101600" y="1250950"/>
          <a:ext cx="2946400" cy="1200150"/>
        </a:xfrm>
        <a:prstGeom prst="round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171450</xdr:colOff>
      <xdr:row>7</xdr:row>
      <xdr:rowOff>31750</xdr:rowOff>
    </xdr:from>
    <xdr:to>
      <xdr:col>3</xdr:col>
      <xdr:colOff>704850</xdr:colOff>
      <xdr:row>9</xdr:row>
      <xdr:rowOff>165100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59F2ED64-832E-4165-AC02-5E293FAD5B97}"/>
            </a:ext>
          </a:extLst>
        </xdr:cNvPr>
        <xdr:cNvSpPr txBox="1"/>
      </xdr:nvSpPr>
      <xdr:spPr>
        <a:xfrm>
          <a:off x="171450" y="1320800"/>
          <a:ext cx="2819400" cy="501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Variation de l'unité par rapport au mois précédant</a:t>
          </a:r>
        </a:p>
      </xdr:txBody>
    </xdr:sp>
    <xdr:clientData/>
  </xdr:twoCellAnchor>
  <xdr:twoCellAnchor>
    <xdr:from>
      <xdr:col>0</xdr:col>
      <xdr:colOff>595630</xdr:colOff>
      <xdr:row>10</xdr:row>
      <xdr:rowOff>38100</xdr:rowOff>
    </xdr:from>
    <xdr:to>
      <xdr:col>1</xdr:col>
      <xdr:colOff>482600</xdr:colOff>
      <xdr:row>12</xdr:row>
      <xdr:rowOff>38100</xdr:rowOff>
    </xdr:to>
    <xdr:sp macro="" textlink="$A$1">
      <xdr:nvSpPr>
        <xdr:cNvPr id="4" name="ZoneTexte 3">
          <a:extLst>
            <a:ext uri="{FF2B5EF4-FFF2-40B4-BE49-F238E27FC236}">
              <a16:creationId xmlns:a16="http://schemas.microsoft.com/office/drawing/2014/main" id="{80CB8FD3-5100-4ADC-8303-D02C09149BF7}"/>
            </a:ext>
          </a:extLst>
        </xdr:cNvPr>
        <xdr:cNvSpPr txBox="1"/>
      </xdr:nvSpPr>
      <xdr:spPr>
        <a:xfrm>
          <a:off x="595630" y="1879600"/>
          <a:ext cx="648970" cy="368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1ED9266B-E2EE-4E64-B850-111E237A614A}" type="TxLink">
            <a:rPr lang="en-US" sz="1100" b="0" i="0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-0,93%</a:t>
          </a:fld>
          <a:endParaRPr lang="fr-FR" sz="1100"/>
        </a:p>
      </xdr:txBody>
    </xdr:sp>
    <xdr:clientData/>
  </xdr:twoCellAnchor>
  <xdr:twoCellAnchor>
    <xdr:from>
      <xdr:col>1</xdr:col>
      <xdr:colOff>488950</xdr:colOff>
      <xdr:row>10</xdr:row>
      <xdr:rowOff>38100</xdr:rowOff>
    </xdr:from>
    <xdr:to>
      <xdr:col>2</xdr:col>
      <xdr:colOff>130810</xdr:colOff>
      <xdr:row>12</xdr:row>
      <xdr:rowOff>38100</xdr:rowOff>
    </xdr:to>
    <xdr:sp macro="" textlink="$B$1">
      <xdr:nvSpPr>
        <xdr:cNvPr id="5" name="ZoneTexte 4">
          <a:extLst>
            <a:ext uri="{FF2B5EF4-FFF2-40B4-BE49-F238E27FC236}">
              <a16:creationId xmlns:a16="http://schemas.microsoft.com/office/drawing/2014/main" id="{1101667C-F362-4DAD-8967-427383AB3793}"/>
            </a:ext>
          </a:extLst>
        </xdr:cNvPr>
        <xdr:cNvSpPr txBox="1"/>
      </xdr:nvSpPr>
      <xdr:spPr>
        <a:xfrm>
          <a:off x="1250950" y="1879600"/>
          <a:ext cx="403860" cy="368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7A4C95F4-E460-4B80-97D2-45B8DE1BC791}" type="TxLink">
            <a:rPr lang="en-US" sz="1100" b="0" i="0" u="none" strike="noStrike">
              <a:solidFill>
                <a:srgbClr val="000000"/>
              </a:solidFill>
              <a:latin typeface="Wingdings" panose="05000000000000000000" pitchFamily="2" charset="2"/>
              <a:cs typeface="Calibri"/>
            </a:rPr>
            <a:pPr algn="ctr"/>
            <a:t>ê</a:t>
          </a:fld>
          <a:endParaRPr lang="en-US" sz="1100" b="0" i="0" u="none" strike="noStrike">
            <a:solidFill>
              <a:srgbClr val="000000"/>
            </a:solidFill>
            <a:latin typeface="Wingdings" panose="05000000000000000000" pitchFamily="2" charset="2"/>
            <a:cs typeface="Calibri"/>
          </a:endParaRPr>
        </a:p>
      </xdr:txBody>
    </xdr:sp>
    <xdr:clientData/>
  </xdr:twoCellAnchor>
  <xdr:twoCellAnchor editAs="oneCell">
    <xdr:from>
      <xdr:col>4</xdr:col>
      <xdr:colOff>50800</xdr:colOff>
      <xdr:row>0</xdr:row>
      <xdr:rowOff>31750</xdr:rowOff>
    </xdr:from>
    <xdr:to>
      <xdr:col>4</xdr:col>
      <xdr:colOff>538548</xdr:colOff>
      <xdr:row>2</xdr:row>
      <xdr:rowOff>151198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62B1182C-1C15-4D7D-B73E-F175A8CFC9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98800" y="31750"/>
          <a:ext cx="487748" cy="487748"/>
        </a:xfrm>
        <a:prstGeom prst="rect">
          <a:avLst/>
        </a:prstGeom>
      </xdr:spPr>
    </xdr:pic>
    <xdr:clientData/>
  </xdr:twoCellAnchor>
  <xdr:twoCellAnchor editAs="oneCell">
    <xdr:from>
      <xdr:col>3</xdr:col>
      <xdr:colOff>289700</xdr:colOff>
      <xdr:row>0</xdr:row>
      <xdr:rowOff>23000</xdr:rowOff>
    </xdr:from>
    <xdr:to>
      <xdr:col>4</xdr:col>
      <xdr:colOff>15448</xdr:colOff>
      <xdr:row>2</xdr:row>
      <xdr:rowOff>142448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9FC80A90-DCF3-416B-9288-8ADFB81523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75700" y="23000"/>
          <a:ext cx="487748" cy="487748"/>
        </a:xfrm>
        <a:prstGeom prst="rect">
          <a:avLst/>
        </a:prstGeom>
      </xdr:spPr>
    </xdr:pic>
    <xdr:clientData/>
  </xdr:twoCellAnchor>
  <xdr:twoCellAnchor editAs="oneCell">
    <xdr:from>
      <xdr:col>2</xdr:col>
      <xdr:colOff>528600</xdr:colOff>
      <xdr:row>0</xdr:row>
      <xdr:rowOff>31750</xdr:rowOff>
    </xdr:from>
    <xdr:to>
      <xdr:col>3</xdr:col>
      <xdr:colOff>254348</xdr:colOff>
      <xdr:row>2</xdr:row>
      <xdr:rowOff>151198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81056D01-76E9-4100-9A84-1F22389D5E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52600" y="31750"/>
          <a:ext cx="487748" cy="487748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KOURBANHOUSSEN Idriss (.Ext)" refreshedDate="45675.423450578703" createdVersion="6" refreshedVersion="6" minRefreshableVersion="3" recordCount="5" xr:uid="{200C901A-5699-488A-8114-973BD80CEE2D}">
  <cacheSource type="worksheet">
    <worksheetSource ref="A1:B6" sheet="Data"/>
  </cacheSource>
  <cacheFields count="3">
    <cacheField name="Date" numFmtId="14">
      <sharedItems containsSemiMixedTypes="0" containsNonDate="0" containsDate="1" containsString="0" minDate="2025-01-01T00:00:00" maxDate="2025-05-02T00:00:00" count="5">
        <d v="2025-01-01T00:00:00"/>
        <d v="2025-02-01T00:00:00"/>
        <d v="2025-03-01T00:00:00"/>
        <d v="2025-04-01T00:00:00"/>
        <d v="2025-05-01T00:00:00"/>
      </sharedItems>
      <fieldGroup par="2" base="0">
        <rangePr groupBy="days" startDate="2025-01-01T00:00:00" endDate="2025-05-02T00:00:00"/>
        <groupItems count="368">
          <s v="&lt;01/01/2025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05/2025"/>
        </groupItems>
      </fieldGroup>
    </cacheField>
    <cacheField name="Montant" numFmtId="0">
      <sharedItems containsSemiMixedTypes="0" containsString="0" containsNumber="1" containsInteger="1" minValue="1000" maxValue="1090"/>
    </cacheField>
    <cacheField name="Mois" numFmtId="0" databaseField="0">
      <fieldGroup base="0">
        <rangePr groupBy="months" startDate="2025-01-01T00:00:00" endDate="2025-05-02T00:00:00"/>
        <groupItems count="14">
          <s v="&lt;01/01/202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5/202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n v="1000"/>
  </r>
  <r>
    <x v="1"/>
    <n v="1050"/>
  </r>
  <r>
    <x v="2"/>
    <n v="1070"/>
  </r>
  <r>
    <x v="3"/>
    <n v="1060"/>
  </r>
  <r>
    <x v="4"/>
    <n v="109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365EB96-AA2E-4620-A716-290CB04956CD}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11" firstHeaderRow="0" firstDataRow="1" firstDataCol="1"/>
  <pivotFields count="3"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showAll="0"/>
    <pivotField axis="axisRow" showAll="0" sortType="descending">
      <items count="15">
        <item sd="0" x="13"/>
        <item sd="0" x="0"/>
        <item sd="0" x="12"/>
        <item sd="0" x="11"/>
        <item sd="0" x="10"/>
        <item sd="0" x="9"/>
        <item sd="0" x="8"/>
        <item sd="0" x="7"/>
        <item sd="0" x="6"/>
        <item x="5"/>
        <item x="4"/>
        <item sd="0" x="3"/>
        <item sd="0" x="2"/>
        <item sd="0" x="1"/>
        <item t="default"/>
      </items>
    </pivotField>
  </pivotFields>
  <rowFields count="2">
    <field x="2"/>
    <field x="0"/>
  </rowFields>
  <rowItems count="8">
    <i>
      <x v="9"/>
    </i>
    <i r="1">
      <x v="122"/>
    </i>
    <i>
      <x v="10"/>
    </i>
    <i r="1">
      <x v="92"/>
    </i>
    <i>
      <x v="11"/>
    </i>
    <i>
      <x v="12"/>
    </i>
    <i>
      <x v="13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Montant" fld="1" baseField="0" baseItem="0"/>
    <dataField name="Somme de Montant2" fld="1" showDataAs="percentDiff" baseField="2" baseItem="1048829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6"/>
  <sheetViews>
    <sheetView workbookViewId="0">
      <selection activeCell="C25" sqref="C25"/>
    </sheetView>
  </sheetViews>
  <sheetFormatPr baseColWidth="10" defaultColWidth="8.81640625" defaultRowHeight="14.5" x14ac:dyDescent="0.35"/>
  <cols>
    <col min="1" max="1" width="10.453125" bestFit="1" customWidth="1"/>
  </cols>
  <sheetData>
    <row r="1" spans="1:2" x14ac:dyDescent="0.35">
      <c r="A1" s="1" t="s">
        <v>0</v>
      </c>
      <c r="B1" s="1" t="s">
        <v>1</v>
      </c>
    </row>
    <row r="2" spans="1:2" x14ac:dyDescent="0.35">
      <c r="A2" s="2">
        <v>45658</v>
      </c>
      <c r="B2" s="3">
        <v>1000</v>
      </c>
    </row>
    <row r="3" spans="1:2" x14ac:dyDescent="0.35">
      <c r="A3" s="2">
        <v>45689</v>
      </c>
      <c r="B3" s="3">
        <v>1050</v>
      </c>
    </row>
    <row r="4" spans="1:2" x14ac:dyDescent="0.35">
      <c r="A4" s="2">
        <v>45717</v>
      </c>
      <c r="B4" s="3">
        <v>1070</v>
      </c>
    </row>
    <row r="5" spans="1:2" x14ac:dyDescent="0.35">
      <c r="A5" s="2">
        <v>45748</v>
      </c>
      <c r="B5" s="3">
        <v>1060</v>
      </c>
    </row>
    <row r="6" spans="1:2" x14ac:dyDescent="0.35">
      <c r="A6" s="2">
        <v>45778</v>
      </c>
      <c r="B6" s="3">
        <v>1090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F45C2F-9502-4277-8CAF-9FACADE5511D}">
  <sheetPr codeName="Feuil2"/>
  <dimension ref="A3:C11"/>
  <sheetViews>
    <sheetView workbookViewId="0">
      <selection activeCell="C13" sqref="C13"/>
    </sheetView>
  </sheetViews>
  <sheetFormatPr baseColWidth="10" defaultRowHeight="14.5" x14ac:dyDescent="0.35"/>
  <cols>
    <col min="1" max="1" width="19.54296875" bestFit="1" customWidth="1"/>
    <col min="2" max="2" width="18" bestFit="1" customWidth="1"/>
    <col min="3" max="3" width="19" bestFit="1" customWidth="1"/>
  </cols>
  <sheetData>
    <row r="3" spans="1:3" x14ac:dyDescent="0.35">
      <c r="A3" s="4" t="s">
        <v>2</v>
      </c>
      <c r="B3" t="s">
        <v>9</v>
      </c>
      <c r="C3" t="s">
        <v>10</v>
      </c>
    </row>
    <row r="4" spans="1:3" x14ac:dyDescent="0.35">
      <c r="A4" s="5" t="s">
        <v>8</v>
      </c>
      <c r="B4" s="6">
        <v>1090</v>
      </c>
      <c r="C4" s="7">
        <v>2.8301886792452831E-2</v>
      </c>
    </row>
    <row r="5" spans="1:3" x14ac:dyDescent="0.35">
      <c r="A5" s="11" t="s">
        <v>17</v>
      </c>
      <c r="B5" s="6">
        <v>1090</v>
      </c>
      <c r="C5" s="7"/>
    </row>
    <row r="6" spans="1:3" x14ac:dyDescent="0.35">
      <c r="A6" s="5" t="s">
        <v>7</v>
      </c>
      <c r="B6" s="6">
        <v>1060</v>
      </c>
      <c r="C6" s="7">
        <v>-9.3457943925233638E-3</v>
      </c>
    </row>
    <row r="7" spans="1:3" x14ac:dyDescent="0.35">
      <c r="A7" s="11" t="s">
        <v>18</v>
      </c>
      <c r="B7" s="6">
        <v>1060</v>
      </c>
      <c r="C7" s="7"/>
    </row>
    <row r="8" spans="1:3" x14ac:dyDescent="0.35">
      <c r="A8" s="5" t="s">
        <v>6</v>
      </c>
      <c r="B8" s="6">
        <v>1070</v>
      </c>
      <c r="C8" s="7">
        <v>1.9047619047619049E-2</v>
      </c>
    </row>
    <row r="9" spans="1:3" x14ac:dyDescent="0.35">
      <c r="A9" s="5" t="s">
        <v>5</v>
      </c>
      <c r="B9" s="6">
        <v>1050</v>
      </c>
      <c r="C9" s="7">
        <v>0.05</v>
      </c>
    </row>
    <row r="10" spans="1:3" x14ac:dyDescent="0.35">
      <c r="A10" s="5" t="s">
        <v>4</v>
      </c>
      <c r="B10" s="6">
        <v>1000</v>
      </c>
      <c r="C10" s="7"/>
    </row>
    <row r="11" spans="1:3" x14ac:dyDescent="0.35">
      <c r="A11" s="5" t="s">
        <v>3</v>
      </c>
      <c r="B11" s="6">
        <v>5270</v>
      </c>
      <c r="C11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61A7DA-7489-4D37-A0B0-5ADFB0531155}">
  <sheetPr codeName="Feuil3"/>
  <dimension ref="A1:L10"/>
  <sheetViews>
    <sheetView tabSelected="1" workbookViewId="0">
      <selection activeCell="H10" sqref="H10"/>
    </sheetView>
  </sheetViews>
  <sheetFormatPr baseColWidth="10" defaultRowHeight="14.5" x14ac:dyDescent="0.35"/>
  <sheetData>
    <row r="1" spans="1:12" x14ac:dyDescent="0.35">
      <c r="A1" s="8">
        <f>GETPIVOTDATA("Somme de Montant2",TCD!$A$3,"Mois",4)</f>
        <v>-9.3457943925233638E-3</v>
      </c>
      <c r="B1" s="9" t="str">
        <f>IF($A$1&lt;0%,$I$1,IF($A$1&gt;5%,$J$1,IF(AND($A$1&gt;=2.5%,$A$1&lt;5%),$L$1,$K$1)))</f>
        <v>ê</v>
      </c>
      <c r="H1" t="s">
        <v>11</v>
      </c>
      <c r="I1" s="9" t="s">
        <v>12</v>
      </c>
      <c r="J1" s="9" t="s">
        <v>11</v>
      </c>
      <c r="K1" s="9" t="str">
        <f>CHAR(236)</f>
        <v>ì</v>
      </c>
      <c r="L1" s="9" t="str">
        <f>CHAR(235)</f>
        <v>ë</v>
      </c>
    </row>
    <row r="2" spans="1:12" x14ac:dyDescent="0.35">
      <c r="B2">
        <f>IF($A$1&gt;0,$J$3,IF($A$1&lt;0,$I$3,$K$3))</f>
        <v>-1</v>
      </c>
      <c r="I2" t="s">
        <v>14</v>
      </c>
      <c r="J2" t="s">
        <v>13</v>
      </c>
      <c r="K2" t="s">
        <v>15</v>
      </c>
      <c r="L2" t="s">
        <v>16</v>
      </c>
    </row>
    <row r="3" spans="1:12" x14ac:dyDescent="0.35">
      <c r="I3">
        <v>-1</v>
      </c>
      <c r="J3">
        <v>1</v>
      </c>
      <c r="K3">
        <v>0</v>
      </c>
    </row>
    <row r="7" spans="1:12" x14ac:dyDescent="0.35">
      <c r="I7" s="10"/>
    </row>
    <row r="10" spans="1:12" x14ac:dyDescent="0.35">
      <c r="G10" s="9"/>
    </row>
  </sheetData>
  <conditionalFormatting sqref="A1">
    <cfRule type="iconSet" priority="1">
      <iconSet iconSet="3Arrows">
        <cfvo type="percent" val="0"/>
        <cfvo type="percent" val="33"/>
        <cfvo type="percent" val="67"/>
      </iconSet>
    </cfRule>
    <cfRule type="iconSet" priority="4">
      <iconSet iconSet="4ArrowsGray">
        <cfvo type="percent" val="0"/>
        <cfvo type="percent" val="25"/>
        <cfvo type="percent" val="50"/>
        <cfvo type="percent" val="75"/>
      </iconSet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TCD</vt:lpstr>
      <vt:lpstr>Graphique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KOURBANHOUSSEN Idriss (.Ext)</dc:creator>
  <cp:lastModifiedBy>KOURBANHOUSSEN Idriss (.Ext)</cp:lastModifiedBy>
  <dcterms:created xsi:type="dcterms:W3CDTF">2015-06-05T18:19:34Z</dcterms:created>
  <dcterms:modified xsi:type="dcterms:W3CDTF">2025-01-18T10:36:50Z</dcterms:modified>
</cp:coreProperties>
</file>