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0" windowWidth="18915" windowHeight="7740" activeTab="1"/>
  </bookViews>
  <sheets>
    <sheet name="Janvier" sheetId="2" r:id="rId1"/>
    <sheet name="NUIT" sheetId="1" r:id="rId2"/>
  </sheets>
  <externalReferences>
    <externalReference r:id="rId3"/>
    <externalReference r:id="rId4"/>
  </externalReferences>
  <definedNames>
    <definedName name="_xlnm._FilterDatabase" localSheetId="0" hidden="1">Janvier!$C$4:$AI$24</definedName>
    <definedName name="_xlnm._FilterDatabase" localSheetId="1" hidden="1">NUIT!$A$4:$L$369</definedName>
    <definedName name="ABSENCE">[1]Feuil1!$A$1:$A$17</definedName>
    <definedName name="autres">[2]F1!$A$4,[2]F1!$A$8,[2]F1!$A$9,[2]F1!$A$10,[2]F1!$A$11,[2]F1!$A$13,[2]F1!$A$14,[2]F1!$A$15</definedName>
    <definedName name="_xlnm.Print_Titles" localSheetId="0">Janvier!$C:$C,Janvier!$1:$4</definedName>
    <definedName name="pres">[1]Feuil1!$B$1:$B$2</definedName>
    <definedName name="présence">[1]Feuil1!$B$1:$B$8</definedName>
  </definedNames>
  <calcPr calcId="125725" iterateDelta="252"/>
</workbook>
</file>

<file path=xl/calcChain.xml><?xml version="1.0" encoding="utf-8"?>
<calcChain xmlns="http://schemas.openxmlformats.org/spreadsheetml/2006/main">
  <c r="AH64" i="2"/>
  <c r="AG64"/>
  <c r="AE64"/>
  <c r="AD64"/>
  <c r="AC64"/>
  <c r="AB64"/>
  <c r="AA64"/>
  <c r="Z64"/>
  <c r="X64"/>
  <c r="W64"/>
  <c r="V64"/>
  <c r="U64"/>
  <c r="T64"/>
  <c r="S64"/>
  <c r="Q64"/>
  <c r="P64"/>
  <c r="O64"/>
  <c r="N64"/>
  <c r="M64"/>
  <c r="L64"/>
  <c r="J64"/>
  <c r="I64"/>
  <c r="H64"/>
  <c r="G64"/>
  <c r="F64"/>
  <c r="E64"/>
  <c r="AH63"/>
  <c r="AG63"/>
  <c r="AE63"/>
  <c r="AD63"/>
  <c r="AC63"/>
  <c r="AB63"/>
  <c r="AA63"/>
  <c r="Z63"/>
  <c r="X63"/>
  <c r="W63"/>
  <c r="V63"/>
  <c r="U63"/>
  <c r="T63"/>
  <c r="S63"/>
  <c r="Q63"/>
  <c r="P63"/>
  <c r="O63"/>
  <c r="N63"/>
  <c r="M63"/>
  <c r="L63"/>
  <c r="J63"/>
  <c r="I63"/>
  <c r="H63"/>
  <c r="G63"/>
  <c r="F63"/>
  <c r="E63"/>
  <c r="AH62"/>
  <c r="AG62"/>
  <c r="AE62"/>
  <c r="AD62"/>
  <c r="AC62"/>
  <c r="AB62"/>
  <c r="AA62"/>
  <c r="Z62"/>
  <c r="X62"/>
  <c r="W62"/>
  <c r="V62"/>
  <c r="U62"/>
  <c r="T62"/>
  <c r="S62"/>
  <c r="Q62"/>
  <c r="P62"/>
  <c r="O62"/>
  <c r="N62"/>
  <c r="M62"/>
  <c r="L62"/>
  <c r="J62"/>
  <c r="I62"/>
  <c r="H62"/>
  <c r="G62"/>
  <c r="F62"/>
  <c r="E62"/>
  <c r="AH48"/>
  <c r="AG48"/>
  <c r="AE48"/>
  <c r="AD48"/>
  <c r="AC48"/>
  <c r="AB48"/>
  <c r="AA48"/>
  <c r="Z48"/>
  <c r="X48"/>
  <c r="W48"/>
  <c r="V48"/>
  <c r="U48"/>
  <c r="T48"/>
  <c r="S48"/>
  <c r="Q48"/>
  <c r="P48"/>
  <c r="O48"/>
  <c r="N48"/>
  <c r="M48"/>
  <c r="L48"/>
  <c r="J48"/>
  <c r="I48"/>
  <c r="H48"/>
  <c r="G48"/>
  <c r="F48"/>
  <c r="E48"/>
  <c r="AH46"/>
  <c r="AG46"/>
  <c r="AE46"/>
  <c r="AD46"/>
  <c r="AC46"/>
  <c r="AB46"/>
  <c r="AA46"/>
  <c r="Z46"/>
  <c r="X46"/>
  <c r="W46"/>
  <c r="V46"/>
  <c r="U46"/>
  <c r="T46"/>
  <c r="S46"/>
  <c r="Q46"/>
  <c r="P46"/>
  <c r="O46"/>
  <c r="N46"/>
  <c r="M46"/>
  <c r="L46"/>
  <c r="J46"/>
  <c r="I46"/>
  <c r="H46"/>
  <c r="G46"/>
  <c r="F46"/>
  <c r="E46"/>
  <c r="AH45"/>
  <c r="AG45"/>
  <c r="AE45"/>
  <c r="AD45"/>
  <c r="AC45"/>
  <c r="AB45"/>
  <c r="AA45"/>
  <c r="Z45"/>
  <c r="X45"/>
  <c r="W45"/>
  <c r="V45"/>
  <c r="U45"/>
  <c r="T45"/>
  <c r="S45"/>
  <c r="Q45"/>
  <c r="P45"/>
  <c r="O45"/>
  <c r="N45"/>
  <c r="M45"/>
  <c r="L45"/>
  <c r="J45"/>
  <c r="I45"/>
  <c r="H45"/>
  <c r="G45"/>
  <c r="F45"/>
  <c r="E45"/>
  <c r="AH44"/>
  <c r="AG44"/>
  <c r="AE44"/>
  <c r="AD44"/>
  <c r="AC44"/>
  <c r="AB44"/>
  <c r="AA44"/>
  <c r="Z44"/>
  <c r="X44"/>
  <c r="W44"/>
  <c r="V44"/>
  <c r="U44"/>
  <c r="T44"/>
  <c r="S44"/>
  <c r="Q44"/>
  <c r="P44"/>
  <c r="O44"/>
  <c r="N44"/>
  <c r="M44"/>
  <c r="L44"/>
  <c r="J44"/>
  <c r="I44"/>
  <c r="H44"/>
  <c r="G44"/>
  <c r="F44"/>
  <c r="E44"/>
  <c r="AH43"/>
  <c r="AG43"/>
  <c r="AE43"/>
  <c r="AD43"/>
  <c r="AC43"/>
  <c r="AB43"/>
  <c r="AA43"/>
  <c r="Z43"/>
  <c r="X43"/>
  <c r="W43"/>
  <c r="V43"/>
  <c r="U43"/>
  <c r="T43"/>
  <c r="S43"/>
  <c r="Q43"/>
  <c r="P43"/>
  <c r="O43"/>
  <c r="N43"/>
  <c r="M43"/>
  <c r="L43"/>
  <c r="J43"/>
  <c r="I43"/>
  <c r="H43"/>
  <c r="G43"/>
  <c r="F43"/>
  <c r="E43"/>
  <c r="AH42"/>
  <c r="AG42"/>
  <c r="AE42"/>
  <c r="AD42"/>
  <c r="AC42"/>
  <c r="AB42"/>
  <c r="AA42"/>
  <c r="Z42"/>
  <c r="X42"/>
  <c r="W42"/>
  <c r="V42"/>
  <c r="U42"/>
  <c r="T42"/>
  <c r="S42"/>
  <c r="Q42"/>
  <c r="P42"/>
  <c r="O42"/>
  <c r="N42"/>
  <c r="M42"/>
  <c r="L42"/>
  <c r="J42"/>
  <c r="I42"/>
  <c r="H42"/>
  <c r="G42"/>
  <c r="F42"/>
  <c r="E42"/>
  <c r="AH41"/>
  <c r="AG41"/>
  <c r="AE41"/>
  <c r="AD41"/>
  <c r="AC41"/>
  <c r="AB41"/>
  <c r="AA41"/>
  <c r="Z41"/>
  <c r="X41"/>
  <c r="W41"/>
  <c r="V41"/>
  <c r="U41"/>
  <c r="T41"/>
  <c r="S41"/>
  <c r="Q41"/>
  <c r="P41"/>
  <c r="O41"/>
  <c r="N41"/>
  <c r="M41"/>
  <c r="L41"/>
  <c r="J41"/>
  <c r="I41"/>
  <c r="H41"/>
  <c r="G41"/>
  <c r="F41"/>
  <c r="E41"/>
  <c r="AH40"/>
  <c r="AG40"/>
  <c r="AE40"/>
  <c r="AD40"/>
  <c r="AC40"/>
  <c r="AB40"/>
  <c r="AA40"/>
  <c r="Z40"/>
  <c r="X40"/>
  <c r="W40"/>
  <c r="V40"/>
  <c r="U40"/>
  <c r="T40"/>
  <c r="S40"/>
  <c r="Q40"/>
  <c r="P40"/>
  <c r="O40"/>
  <c r="N40"/>
  <c r="M40"/>
  <c r="L40"/>
  <c r="J40"/>
  <c r="I40"/>
  <c r="H40"/>
  <c r="G40"/>
  <c r="F40"/>
  <c r="E40"/>
  <c r="AH39"/>
  <c r="AH47" s="1"/>
  <c r="AG39"/>
  <c r="AG47" s="1"/>
  <c r="AE39"/>
  <c r="AE47" s="1"/>
  <c r="AD39"/>
  <c r="AD47" s="1"/>
  <c r="AC39"/>
  <c r="AC47" s="1"/>
  <c r="AB39"/>
  <c r="AB47" s="1"/>
  <c r="AA39"/>
  <c r="AA47" s="1"/>
  <c r="Z39"/>
  <c r="Z47" s="1"/>
  <c r="X39"/>
  <c r="X47" s="1"/>
  <c r="W39"/>
  <c r="W47" s="1"/>
  <c r="V39"/>
  <c r="V47" s="1"/>
  <c r="U39"/>
  <c r="U47" s="1"/>
  <c r="T39"/>
  <c r="T47" s="1"/>
  <c r="S39"/>
  <c r="S47" s="1"/>
  <c r="Q39"/>
  <c r="Q47" s="1"/>
  <c r="P39"/>
  <c r="P47" s="1"/>
  <c r="O39"/>
  <c r="O47" s="1"/>
  <c r="N39"/>
  <c r="N47" s="1"/>
  <c r="M39"/>
  <c r="M47" s="1"/>
  <c r="L39"/>
  <c r="L47" s="1"/>
  <c r="J39"/>
  <c r="J47" s="1"/>
  <c r="I39"/>
  <c r="I47" s="1"/>
  <c r="H39"/>
  <c r="H47" s="1"/>
  <c r="G39"/>
  <c r="G47" s="1"/>
  <c r="F39"/>
  <c r="F47" s="1"/>
  <c r="E39"/>
  <c r="E47" s="1"/>
  <c r="E339" i="1"/>
  <c r="E340"/>
  <c r="E341"/>
  <c r="E342"/>
  <c r="E343"/>
  <c r="E344"/>
  <c r="E345"/>
  <c r="E346"/>
  <c r="E347"/>
  <c r="E348"/>
  <c r="E349"/>
  <c r="Q369"/>
  <c r="P369"/>
  <c r="O369"/>
  <c r="N369"/>
  <c r="M369"/>
  <c r="L369"/>
  <c r="K369"/>
  <c r="J369"/>
  <c r="I369"/>
  <c r="H369"/>
  <c r="G369"/>
  <c r="F369"/>
  <c r="E369"/>
  <c r="P368"/>
  <c r="N368"/>
  <c r="M368"/>
  <c r="L368"/>
  <c r="K368"/>
  <c r="J368"/>
  <c r="I368"/>
  <c r="H368"/>
  <c r="G368"/>
  <c r="F368"/>
  <c r="E368"/>
  <c r="P367"/>
  <c r="N367"/>
  <c r="M367"/>
  <c r="O367" s="1"/>
  <c r="Q367" s="1"/>
  <c r="L367"/>
  <c r="K367"/>
  <c r="J367"/>
  <c r="I367"/>
  <c r="H367"/>
  <c r="G367"/>
  <c r="F367"/>
  <c r="E367"/>
  <c r="P366"/>
  <c r="N366"/>
  <c r="M366"/>
  <c r="O366" s="1"/>
  <c r="Q366" s="1"/>
  <c r="L366"/>
  <c r="K366"/>
  <c r="J366"/>
  <c r="I366"/>
  <c r="H366"/>
  <c r="G366"/>
  <c r="F366"/>
  <c r="E366"/>
  <c r="P365"/>
  <c r="N365"/>
  <c r="M365"/>
  <c r="L365"/>
  <c r="K365"/>
  <c r="J365"/>
  <c r="I365"/>
  <c r="H365"/>
  <c r="G365"/>
  <c r="F365"/>
  <c r="E365"/>
  <c r="P364"/>
  <c r="N364"/>
  <c r="M364"/>
  <c r="O364" s="1"/>
  <c r="Q364" s="1"/>
  <c r="L364"/>
  <c r="K364"/>
  <c r="J364"/>
  <c r="I364"/>
  <c r="H364"/>
  <c r="G364"/>
  <c r="F364"/>
  <c r="E364"/>
  <c r="P363"/>
  <c r="N363"/>
  <c r="M363"/>
  <c r="L363"/>
  <c r="K363"/>
  <c r="J363"/>
  <c r="I363"/>
  <c r="H363"/>
  <c r="G363"/>
  <c r="F363"/>
  <c r="E363"/>
  <c r="Q362"/>
  <c r="P362"/>
  <c r="O362"/>
  <c r="N362"/>
  <c r="M362"/>
  <c r="L362"/>
  <c r="K362"/>
  <c r="J362"/>
  <c r="I362"/>
  <c r="H362"/>
  <c r="G362"/>
  <c r="F362"/>
  <c r="E362"/>
  <c r="P361"/>
  <c r="N361"/>
  <c r="M361"/>
  <c r="O361" s="1"/>
  <c r="Q361" s="1"/>
  <c r="L361"/>
  <c r="K361"/>
  <c r="J361"/>
  <c r="I361"/>
  <c r="H361"/>
  <c r="G361"/>
  <c r="F361"/>
  <c r="E361"/>
  <c r="P360"/>
  <c r="N360"/>
  <c r="M360"/>
  <c r="O360" s="1"/>
  <c r="Q360" s="1"/>
  <c r="L360"/>
  <c r="K360"/>
  <c r="J360"/>
  <c r="I360"/>
  <c r="H360"/>
  <c r="G360"/>
  <c r="F360"/>
  <c r="E360"/>
  <c r="P359"/>
  <c r="N359"/>
  <c r="M359"/>
  <c r="O359" s="1"/>
  <c r="Q359" s="1"/>
  <c r="L359"/>
  <c r="K359"/>
  <c r="J359"/>
  <c r="I359"/>
  <c r="H359"/>
  <c r="G359"/>
  <c r="F359"/>
  <c r="E359"/>
  <c r="P358"/>
  <c r="N358"/>
  <c r="M358"/>
  <c r="O358" s="1"/>
  <c r="Q358" s="1"/>
  <c r="L358"/>
  <c r="K358"/>
  <c r="J358"/>
  <c r="I358"/>
  <c r="H358"/>
  <c r="G358"/>
  <c r="F358"/>
  <c r="E358"/>
  <c r="P357"/>
  <c r="N357"/>
  <c r="M357"/>
  <c r="O357" s="1"/>
  <c r="Q357" s="1"/>
  <c r="L357"/>
  <c r="K357"/>
  <c r="J357"/>
  <c r="I357"/>
  <c r="H357"/>
  <c r="G357"/>
  <c r="F357"/>
  <c r="E357"/>
  <c r="P356"/>
  <c r="N356"/>
  <c r="M356"/>
  <c r="O356" s="1"/>
  <c r="Q356" s="1"/>
  <c r="L356"/>
  <c r="K356"/>
  <c r="J356"/>
  <c r="I356"/>
  <c r="H356"/>
  <c r="G356"/>
  <c r="F356"/>
  <c r="E356"/>
  <c r="Q355"/>
  <c r="P355"/>
  <c r="O355"/>
  <c r="N355"/>
  <c r="M355"/>
  <c r="L355"/>
  <c r="K355"/>
  <c r="J355"/>
  <c r="I355"/>
  <c r="H355"/>
  <c r="G355"/>
  <c r="F355"/>
  <c r="E355"/>
  <c r="P354"/>
  <c r="N354"/>
  <c r="M354"/>
  <c r="O354" s="1"/>
  <c r="Q354" s="1"/>
  <c r="L354"/>
  <c r="K354"/>
  <c r="J354"/>
  <c r="I354"/>
  <c r="H354"/>
  <c r="G354"/>
  <c r="F354"/>
  <c r="E354"/>
  <c r="P353"/>
  <c r="N353"/>
  <c r="M353"/>
  <c r="O353" s="1"/>
  <c r="Q353" s="1"/>
  <c r="L353"/>
  <c r="K353"/>
  <c r="J353"/>
  <c r="I353"/>
  <c r="H353"/>
  <c r="G353"/>
  <c r="F353"/>
  <c r="E353"/>
  <c r="P352"/>
  <c r="N352"/>
  <c r="M352"/>
  <c r="L352"/>
  <c r="K352"/>
  <c r="J352"/>
  <c r="I352"/>
  <c r="H352"/>
  <c r="G352"/>
  <c r="F352"/>
  <c r="E352"/>
  <c r="P351"/>
  <c r="N351"/>
  <c r="M351"/>
  <c r="O351" s="1"/>
  <c r="Q351" s="1"/>
  <c r="L351"/>
  <c r="K351"/>
  <c r="J351"/>
  <c r="I351"/>
  <c r="H351"/>
  <c r="G351"/>
  <c r="F351"/>
  <c r="E351"/>
  <c r="P350"/>
  <c r="N350"/>
  <c r="M350"/>
  <c r="L350"/>
  <c r="K350"/>
  <c r="J350"/>
  <c r="I350"/>
  <c r="H350"/>
  <c r="G350"/>
  <c r="F350"/>
  <c r="E350"/>
  <c r="P349"/>
  <c r="N349"/>
  <c r="M349"/>
  <c r="O349" s="1"/>
  <c r="Q349" s="1"/>
  <c r="L349"/>
  <c r="K349"/>
  <c r="J349"/>
  <c r="I349"/>
  <c r="H349"/>
  <c r="G349"/>
  <c r="F349"/>
  <c r="Q348"/>
  <c r="P348"/>
  <c r="O348"/>
  <c r="N348"/>
  <c r="M348"/>
  <c r="L348"/>
  <c r="K348"/>
  <c r="J348"/>
  <c r="I348"/>
  <c r="H348"/>
  <c r="G348"/>
  <c r="F348"/>
  <c r="P347"/>
  <c r="N347"/>
  <c r="M347"/>
  <c r="L347"/>
  <c r="K347"/>
  <c r="J347"/>
  <c r="I347"/>
  <c r="H347"/>
  <c r="G347"/>
  <c r="F347"/>
  <c r="P346"/>
  <c r="N346"/>
  <c r="M346"/>
  <c r="L346"/>
  <c r="K346"/>
  <c r="J346"/>
  <c r="I346"/>
  <c r="H346"/>
  <c r="G346"/>
  <c r="F346"/>
  <c r="P345"/>
  <c r="N345"/>
  <c r="M345"/>
  <c r="L345"/>
  <c r="K345"/>
  <c r="J345"/>
  <c r="I345"/>
  <c r="H345"/>
  <c r="G345"/>
  <c r="F345"/>
  <c r="P344"/>
  <c r="N344"/>
  <c r="M344"/>
  <c r="L344"/>
  <c r="K344"/>
  <c r="J344"/>
  <c r="I344"/>
  <c r="H344"/>
  <c r="G344"/>
  <c r="F344"/>
  <c r="P343"/>
  <c r="N343"/>
  <c r="M343"/>
  <c r="L343"/>
  <c r="K343"/>
  <c r="J343"/>
  <c r="I343"/>
  <c r="H343"/>
  <c r="G343"/>
  <c r="F343"/>
  <c r="P342"/>
  <c r="N342"/>
  <c r="M342"/>
  <c r="L342"/>
  <c r="K342"/>
  <c r="J342"/>
  <c r="I342"/>
  <c r="H342"/>
  <c r="G342"/>
  <c r="F342"/>
  <c r="Q341"/>
  <c r="P341"/>
  <c r="O341"/>
  <c r="N341"/>
  <c r="M341"/>
  <c r="L341"/>
  <c r="K341"/>
  <c r="J341"/>
  <c r="I341"/>
  <c r="H341"/>
  <c r="G341"/>
  <c r="F341"/>
  <c r="P340"/>
  <c r="N340"/>
  <c r="M340"/>
  <c r="O340" s="1"/>
  <c r="Q340" s="1"/>
  <c r="L340"/>
  <c r="K340"/>
  <c r="J340"/>
  <c r="I340"/>
  <c r="H340"/>
  <c r="G340"/>
  <c r="F340"/>
  <c r="P339"/>
  <c r="N339"/>
  <c r="M339"/>
  <c r="L339"/>
  <c r="K339"/>
  <c r="J339"/>
  <c r="I339"/>
  <c r="H339"/>
  <c r="G339"/>
  <c r="F339"/>
  <c r="O350" l="1"/>
  <c r="Q350" s="1"/>
  <c r="O352"/>
  <c r="Q352" s="1"/>
  <c r="O363"/>
  <c r="Q363" s="1"/>
  <c r="O365"/>
  <c r="Q365" s="1"/>
  <c r="AE28" i="2"/>
  <c r="O339" i="1"/>
  <c r="Q339" s="1"/>
  <c r="F28" i="2"/>
  <c r="H28"/>
  <c r="H52" s="1"/>
  <c r="J28"/>
  <c r="J52" s="1"/>
  <c r="M28"/>
  <c r="M52" s="1"/>
  <c r="O28"/>
  <c r="Q28"/>
  <c r="Q52" s="1"/>
  <c r="T28"/>
  <c r="T52" s="1"/>
  <c r="V28"/>
  <c r="V52" s="1"/>
  <c r="X28"/>
  <c r="AA28"/>
  <c r="AA52" s="1"/>
  <c r="AC28"/>
  <c r="AC52" s="1"/>
  <c r="AH28"/>
  <c r="AH52" s="1"/>
  <c r="F52"/>
  <c r="O52"/>
  <c r="X52"/>
  <c r="AE52"/>
  <c r="AD28"/>
  <c r="AG28"/>
  <c r="AG52" s="1"/>
  <c r="E28"/>
  <c r="E52" s="1"/>
  <c r="G28"/>
  <c r="G52" s="1"/>
  <c r="I28"/>
  <c r="I52" s="1"/>
  <c r="L28"/>
  <c r="L52" s="1"/>
  <c r="N28"/>
  <c r="N52" s="1"/>
  <c r="P28"/>
  <c r="P52" s="1"/>
  <c r="S28"/>
  <c r="S52" s="1"/>
  <c r="U28"/>
  <c r="U52" s="1"/>
  <c r="W28"/>
  <c r="W52" s="1"/>
  <c r="Z28"/>
  <c r="Z52" s="1"/>
  <c r="AB28"/>
  <c r="AB52" s="1"/>
  <c r="AD52"/>
  <c r="O368" i="1"/>
  <c r="Q368" s="1"/>
  <c r="O342"/>
  <c r="Q342" s="1"/>
  <c r="O343"/>
  <c r="Q343" s="1"/>
  <c r="O344"/>
  <c r="Q344" s="1"/>
  <c r="O345"/>
  <c r="Q345" s="1"/>
  <c r="O346"/>
  <c r="Q346" s="1"/>
  <c r="O347"/>
  <c r="Q347" s="1"/>
  <c r="P338"/>
  <c r="N338"/>
  <c r="M338"/>
  <c r="L338"/>
  <c r="K338"/>
  <c r="J338"/>
  <c r="I338"/>
  <c r="H338"/>
  <c r="G338"/>
  <c r="F338"/>
  <c r="E338"/>
  <c r="P337"/>
  <c r="N337"/>
  <c r="M337"/>
  <c r="L337"/>
  <c r="K337"/>
  <c r="J337"/>
  <c r="I337"/>
  <c r="H337"/>
  <c r="G337"/>
  <c r="F337"/>
  <c r="E337"/>
  <c r="P336"/>
  <c r="N336"/>
  <c r="M336"/>
  <c r="L336"/>
  <c r="K336"/>
  <c r="J336"/>
  <c r="I336"/>
  <c r="H336"/>
  <c r="G336"/>
  <c r="F336"/>
  <c r="E336"/>
  <c r="P335"/>
  <c r="N335"/>
  <c r="M335"/>
  <c r="L335"/>
  <c r="K335"/>
  <c r="J335"/>
  <c r="I335"/>
  <c r="H335"/>
  <c r="G335"/>
  <c r="F335"/>
  <c r="E335"/>
  <c r="Q334"/>
  <c r="P334"/>
  <c r="O334"/>
  <c r="N334"/>
  <c r="M334"/>
  <c r="L334"/>
  <c r="K334"/>
  <c r="J334"/>
  <c r="I334"/>
  <c r="H334"/>
  <c r="G334"/>
  <c r="F334"/>
  <c r="E334"/>
  <c r="P333"/>
  <c r="N333"/>
  <c r="M333"/>
  <c r="L333"/>
  <c r="K333"/>
  <c r="J333"/>
  <c r="I333"/>
  <c r="H333"/>
  <c r="G333"/>
  <c r="F333"/>
  <c r="E333"/>
  <c r="P332"/>
  <c r="N332"/>
  <c r="M332"/>
  <c r="L332"/>
  <c r="K332"/>
  <c r="J332"/>
  <c r="I332"/>
  <c r="H332"/>
  <c r="G332"/>
  <c r="F332"/>
  <c r="E332"/>
  <c r="P331"/>
  <c r="N331"/>
  <c r="M331"/>
  <c r="L331"/>
  <c r="K331"/>
  <c r="J331"/>
  <c r="I331"/>
  <c r="H331"/>
  <c r="G331"/>
  <c r="F331"/>
  <c r="E331"/>
  <c r="P330"/>
  <c r="N330"/>
  <c r="M330"/>
  <c r="L330"/>
  <c r="K330"/>
  <c r="J330"/>
  <c r="I330"/>
  <c r="H330"/>
  <c r="G330"/>
  <c r="F330"/>
  <c r="E330"/>
  <c r="P329"/>
  <c r="N329"/>
  <c r="M329"/>
  <c r="L329"/>
  <c r="K329"/>
  <c r="J329"/>
  <c r="I329"/>
  <c r="H329"/>
  <c r="G329"/>
  <c r="F329"/>
  <c r="E329"/>
  <c r="P328"/>
  <c r="N328"/>
  <c r="M328"/>
  <c r="L328"/>
  <c r="K328"/>
  <c r="J328"/>
  <c r="I328"/>
  <c r="H328"/>
  <c r="G328"/>
  <c r="F328"/>
  <c r="E328"/>
  <c r="Q327"/>
  <c r="P327"/>
  <c r="O327"/>
  <c r="N327"/>
  <c r="M327"/>
  <c r="L327"/>
  <c r="K327"/>
  <c r="J327"/>
  <c r="I327"/>
  <c r="H327"/>
  <c r="G327"/>
  <c r="F327"/>
  <c r="E327"/>
  <c r="P326"/>
  <c r="N326"/>
  <c r="M326"/>
  <c r="L326"/>
  <c r="K326"/>
  <c r="J326"/>
  <c r="I326"/>
  <c r="H326"/>
  <c r="G326"/>
  <c r="F326"/>
  <c r="E326"/>
  <c r="P325"/>
  <c r="N325"/>
  <c r="M325"/>
  <c r="L325"/>
  <c r="K325"/>
  <c r="J325"/>
  <c r="I325"/>
  <c r="H325"/>
  <c r="G325"/>
  <c r="F325"/>
  <c r="E325"/>
  <c r="P324"/>
  <c r="N324"/>
  <c r="M324"/>
  <c r="L324"/>
  <c r="K324"/>
  <c r="J324"/>
  <c r="I324"/>
  <c r="H324"/>
  <c r="G324"/>
  <c r="F324"/>
  <c r="E324"/>
  <c r="P323"/>
  <c r="N323"/>
  <c r="M323"/>
  <c r="L323"/>
  <c r="K323"/>
  <c r="J323"/>
  <c r="I323"/>
  <c r="H323"/>
  <c r="G323"/>
  <c r="F323"/>
  <c r="E323"/>
  <c r="P322"/>
  <c r="N322"/>
  <c r="M322"/>
  <c r="L322"/>
  <c r="K322"/>
  <c r="J322"/>
  <c r="I322"/>
  <c r="H322"/>
  <c r="G322"/>
  <c r="F322"/>
  <c r="E322"/>
  <c r="P321"/>
  <c r="N321"/>
  <c r="M321"/>
  <c r="L321"/>
  <c r="K321"/>
  <c r="J321"/>
  <c r="I321"/>
  <c r="H321"/>
  <c r="G321"/>
  <c r="F321"/>
  <c r="E321"/>
  <c r="Q320"/>
  <c r="P320"/>
  <c r="O320"/>
  <c r="N320"/>
  <c r="M320"/>
  <c r="L320"/>
  <c r="K320"/>
  <c r="J320"/>
  <c r="I320"/>
  <c r="H320"/>
  <c r="G320"/>
  <c r="F320"/>
  <c r="E320"/>
  <c r="P319"/>
  <c r="N319"/>
  <c r="M319"/>
  <c r="L319"/>
  <c r="K319"/>
  <c r="J319"/>
  <c r="I319"/>
  <c r="H319"/>
  <c r="G319"/>
  <c r="F319"/>
  <c r="E319"/>
  <c r="P318"/>
  <c r="N318"/>
  <c r="M318"/>
  <c r="L318"/>
  <c r="K318"/>
  <c r="J318"/>
  <c r="I318"/>
  <c r="H318"/>
  <c r="G318"/>
  <c r="F318"/>
  <c r="E318"/>
  <c r="P317"/>
  <c r="N317"/>
  <c r="M317"/>
  <c r="L317"/>
  <c r="K317"/>
  <c r="J317"/>
  <c r="I317"/>
  <c r="H317"/>
  <c r="G317"/>
  <c r="F317"/>
  <c r="E317"/>
  <c r="P316"/>
  <c r="N316"/>
  <c r="M316"/>
  <c r="L316"/>
  <c r="K316"/>
  <c r="J316"/>
  <c r="I316"/>
  <c r="H316"/>
  <c r="G316"/>
  <c r="F316"/>
  <c r="E316"/>
  <c r="P315"/>
  <c r="N315"/>
  <c r="M315"/>
  <c r="L315"/>
  <c r="K315"/>
  <c r="J315"/>
  <c r="I315"/>
  <c r="H315"/>
  <c r="G315"/>
  <c r="F315"/>
  <c r="E315"/>
  <c r="P314"/>
  <c r="N314"/>
  <c r="M314"/>
  <c r="L314"/>
  <c r="K314"/>
  <c r="J314"/>
  <c r="I314"/>
  <c r="H314"/>
  <c r="G314"/>
  <c r="F314"/>
  <c r="E314"/>
  <c r="Q313"/>
  <c r="P313"/>
  <c r="O313"/>
  <c r="N313"/>
  <c r="M313"/>
  <c r="L313"/>
  <c r="K313"/>
  <c r="J313"/>
  <c r="I313"/>
  <c r="H313"/>
  <c r="G313"/>
  <c r="F313"/>
  <c r="E313"/>
  <c r="P312"/>
  <c r="N312"/>
  <c r="M312"/>
  <c r="L312"/>
  <c r="K312"/>
  <c r="J312"/>
  <c r="I312"/>
  <c r="H312"/>
  <c r="G312"/>
  <c r="F312"/>
  <c r="E312"/>
  <c r="P311"/>
  <c r="N311"/>
  <c r="M311"/>
  <c r="L311"/>
  <c r="K311"/>
  <c r="J311"/>
  <c r="I311"/>
  <c r="H311"/>
  <c r="G311"/>
  <c r="F311"/>
  <c r="E311"/>
  <c r="P310"/>
  <c r="N310"/>
  <c r="M310"/>
  <c r="L310"/>
  <c r="K310"/>
  <c r="J310"/>
  <c r="I310"/>
  <c r="H310"/>
  <c r="G310"/>
  <c r="F310"/>
  <c r="E310"/>
  <c r="P308"/>
  <c r="N308"/>
  <c r="M308"/>
  <c r="L308"/>
  <c r="K308"/>
  <c r="J308"/>
  <c r="I308"/>
  <c r="H308"/>
  <c r="G308"/>
  <c r="F308"/>
  <c r="E308"/>
  <c r="P307"/>
  <c r="N307"/>
  <c r="M307"/>
  <c r="L307"/>
  <c r="K307"/>
  <c r="J307"/>
  <c r="I307"/>
  <c r="H307"/>
  <c r="G307"/>
  <c r="F307"/>
  <c r="E307"/>
  <c r="Q306"/>
  <c r="P306"/>
  <c r="O306"/>
  <c r="N306"/>
  <c r="M306"/>
  <c r="L306"/>
  <c r="K306"/>
  <c r="J306"/>
  <c r="I306"/>
  <c r="H306"/>
  <c r="G306"/>
  <c r="F306"/>
  <c r="E306"/>
  <c r="P305"/>
  <c r="N305"/>
  <c r="M305"/>
  <c r="L305"/>
  <c r="K305"/>
  <c r="J305"/>
  <c r="I305"/>
  <c r="H305"/>
  <c r="G305"/>
  <c r="F305"/>
  <c r="E305"/>
  <c r="P304"/>
  <c r="N304"/>
  <c r="M304"/>
  <c r="L304"/>
  <c r="K304"/>
  <c r="J304"/>
  <c r="I304"/>
  <c r="H304"/>
  <c r="G304"/>
  <c r="F304"/>
  <c r="E304"/>
  <c r="P303"/>
  <c r="N303"/>
  <c r="M303"/>
  <c r="L303"/>
  <c r="K303"/>
  <c r="J303"/>
  <c r="I303"/>
  <c r="H303"/>
  <c r="G303"/>
  <c r="F303"/>
  <c r="E303"/>
  <c r="P302"/>
  <c r="N302"/>
  <c r="M302"/>
  <c r="L302"/>
  <c r="K302"/>
  <c r="J302"/>
  <c r="I302"/>
  <c r="H302"/>
  <c r="G302"/>
  <c r="F302"/>
  <c r="E302"/>
  <c r="P301"/>
  <c r="N301"/>
  <c r="M301"/>
  <c r="L301"/>
  <c r="K301"/>
  <c r="J301"/>
  <c r="I301"/>
  <c r="H301"/>
  <c r="G301"/>
  <c r="F301"/>
  <c r="E301"/>
  <c r="P300"/>
  <c r="N300"/>
  <c r="M300"/>
  <c r="L300"/>
  <c r="K300"/>
  <c r="J300"/>
  <c r="I300"/>
  <c r="H300"/>
  <c r="G300"/>
  <c r="F300"/>
  <c r="E300"/>
  <c r="Q299"/>
  <c r="P299"/>
  <c r="O299"/>
  <c r="N299"/>
  <c r="M299"/>
  <c r="L299"/>
  <c r="K299"/>
  <c r="J299"/>
  <c r="I299"/>
  <c r="H299"/>
  <c r="G299"/>
  <c r="F299"/>
  <c r="E299"/>
  <c r="P298"/>
  <c r="N298"/>
  <c r="M298"/>
  <c r="L298"/>
  <c r="K298"/>
  <c r="J298"/>
  <c r="I298"/>
  <c r="H298"/>
  <c r="G298"/>
  <c r="F298"/>
  <c r="E298"/>
  <c r="P297"/>
  <c r="N297"/>
  <c r="M297"/>
  <c r="L297"/>
  <c r="K297"/>
  <c r="J297"/>
  <c r="I297"/>
  <c r="H297"/>
  <c r="G297"/>
  <c r="F297"/>
  <c r="E297"/>
  <c r="P296"/>
  <c r="N296"/>
  <c r="M296"/>
  <c r="L296"/>
  <c r="K296"/>
  <c r="J296"/>
  <c r="I296"/>
  <c r="H296"/>
  <c r="G296"/>
  <c r="F296"/>
  <c r="E296"/>
  <c r="P295"/>
  <c r="N295"/>
  <c r="M295"/>
  <c r="L295"/>
  <c r="K295"/>
  <c r="J295"/>
  <c r="I295"/>
  <c r="H295"/>
  <c r="G295"/>
  <c r="F295"/>
  <c r="E295"/>
  <c r="P294"/>
  <c r="N294"/>
  <c r="M294"/>
  <c r="L294"/>
  <c r="K294"/>
  <c r="J294"/>
  <c r="I294"/>
  <c r="H294"/>
  <c r="G294"/>
  <c r="F294"/>
  <c r="E294"/>
  <c r="P293"/>
  <c r="N293"/>
  <c r="M293"/>
  <c r="L293"/>
  <c r="K293"/>
  <c r="J293"/>
  <c r="I293"/>
  <c r="H293"/>
  <c r="G293"/>
  <c r="F293"/>
  <c r="E293"/>
  <c r="Q292"/>
  <c r="P292"/>
  <c r="O292"/>
  <c r="N292"/>
  <c r="M292"/>
  <c r="L292"/>
  <c r="K292"/>
  <c r="J292"/>
  <c r="I292"/>
  <c r="H292"/>
  <c r="G292"/>
  <c r="F292"/>
  <c r="E292"/>
  <c r="P291"/>
  <c r="N291"/>
  <c r="M291"/>
  <c r="L291"/>
  <c r="K291"/>
  <c r="J291"/>
  <c r="I291"/>
  <c r="H291"/>
  <c r="G291"/>
  <c r="F291"/>
  <c r="E291"/>
  <c r="P290"/>
  <c r="N290"/>
  <c r="M290"/>
  <c r="L290"/>
  <c r="K290"/>
  <c r="J290"/>
  <c r="I290"/>
  <c r="H290"/>
  <c r="G290"/>
  <c r="F290"/>
  <c r="E290"/>
  <c r="P289"/>
  <c r="N289"/>
  <c r="M289"/>
  <c r="L289"/>
  <c r="K289"/>
  <c r="J289"/>
  <c r="I289"/>
  <c r="H289"/>
  <c r="G289"/>
  <c r="F289"/>
  <c r="E289"/>
  <c r="P288"/>
  <c r="N288"/>
  <c r="M288"/>
  <c r="L288"/>
  <c r="K288"/>
  <c r="J288"/>
  <c r="I288"/>
  <c r="H288"/>
  <c r="G288"/>
  <c r="F288"/>
  <c r="E288"/>
  <c r="P287"/>
  <c r="N287"/>
  <c r="M287"/>
  <c r="L287"/>
  <c r="K287"/>
  <c r="J287"/>
  <c r="I287"/>
  <c r="H287"/>
  <c r="G287"/>
  <c r="F287"/>
  <c r="E287"/>
  <c r="P286"/>
  <c r="N286"/>
  <c r="M286"/>
  <c r="L286"/>
  <c r="K286"/>
  <c r="J286"/>
  <c r="I286"/>
  <c r="H286"/>
  <c r="G286"/>
  <c r="F286"/>
  <c r="E286"/>
  <c r="Q285"/>
  <c r="P285"/>
  <c r="O285"/>
  <c r="N285"/>
  <c r="M285"/>
  <c r="L285"/>
  <c r="K285"/>
  <c r="J285"/>
  <c r="I285"/>
  <c r="H285"/>
  <c r="G285"/>
  <c r="F285"/>
  <c r="E285"/>
  <c r="P284"/>
  <c r="N284"/>
  <c r="M284"/>
  <c r="L284"/>
  <c r="K284"/>
  <c r="J284"/>
  <c r="I284"/>
  <c r="H284"/>
  <c r="G284"/>
  <c r="F284"/>
  <c r="E284"/>
  <c r="P283"/>
  <c r="N283"/>
  <c r="M283"/>
  <c r="L283"/>
  <c r="K283"/>
  <c r="J283"/>
  <c r="I283"/>
  <c r="H283"/>
  <c r="G283"/>
  <c r="F283"/>
  <c r="E283"/>
  <c r="P282"/>
  <c r="N282"/>
  <c r="M282"/>
  <c r="L282"/>
  <c r="K282"/>
  <c r="J282"/>
  <c r="I282"/>
  <c r="H282"/>
  <c r="G282"/>
  <c r="F282"/>
  <c r="E282"/>
  <c r="P281"/>
  <c r="N281"/>
  <c r="M281"/>
  <c r="L281"/>
  <c r="K281"/>
  <c r="J281"/>
  <c r="I281"/>
  <c r="H281"/>
  <c r="G281"/>
  <c r="F281"/>
  <c r="E281"/>
  <c r="P280"/>
  <c r="N280"/>
  <c r="M280"/>
  <c r="L280"/>
  <c r="K280"/>
  <c r="J280"/>
  <c r="I280"/>
  <c r="H280"/>
  <c r="G280"/>
  <c r="F280"/>
  <c r="E280"/>
  <c r="P279"/>
  <c r="N279"/>
  <c r="M279"/>
  <c r="L279"/>
  <c r="K279"/>
  <c r="J279"/>
  <c r="I279"/>
  <c r="H279"/>
  <c r="G279"/>
  <c r="F279"/>
  <c r="E279"/>
  <c r="Q278"/>
  <c r="P278"/>
  <c r="O278"/>
  <c r="N278"/>
  <c r="M278"/>
  <c r="L278"/>
  <c r="K278"/>
  <c r="J278"/>
  <c r="I278"/>
  <c r="H278"/>
  <c r="G278"/>
  <c r="F278"/>
  <c r="E278"/>
  <c r="P277"/>
  <c r="N277"/>
  <c r="M277"/>
  <c r="L277"/>
  <c r="K277"/>
  <c r="J277"/>
  <c r="I277"/>
  <c r="H277"/>
  <c r="G277"/>
  <c r="F277"/>
  <c r="E277"/>
  <c r="P276"/>
  <c r="N276"/>
  <c r="M276"/>
  <c r="L276"/>
  <c r="K276"/>
  <c r="J276"/>
  <c r="I276"/>
  <c r="H276"/>
  <c r="G276"/>
  <c r="F276"/>
  <c r="E276"/>
  <c r="P275"/>
  <c r="N275"/>
  <c r="M275"/>
  <c r="L275"/>
  <c r="K275"/>
  <c r="J275"/>
  <c r="I275"/>
  <c r="H275"/>
  <c r="G275"/>
  <c r="F275"/>
  <c r="E275"/>
  <c r="P274"/>
  <c r="N274"/>
  <c r="M274"/>
  <c r="L274"/>
  <c r="K274"/>
  <c r="J274"/>
  <c r="I274"/>
  <c r="H274"/>
  <c r="G274"/>
  <c r="F274"/>
  <c r="E274"/>
  <c r="P273"/>
  <c r="N273"/>
  <c r="M273"/>
  <c r="L273"/>
  <c r="K273"/>
  <c r="J273"/>
  <c r="I273"/>
  <c r="H273"/>
  <c r="G273"/>
  <c r="F273"/>
  <c r="E273"/>
  <c r="P272"/>
  <c r="N272"/>
  <c r="M272"/>
  <c r="L272"/>
  <c r="K272"/>
  <c r="J272"/>
  <c r="I272"/>
  <c r="H272"/>
  <c r="G272"/>
  <c r="F272"/>
  <c r="E272"/>
  <c r="Q271"/>
  <c r="P271"/>
  <c r="O271"/>
  <c r="N271"/>
  <c r="M271"/>
  <c r="L271"/>
  <c r="K271"/>
  <c r="J271"/>
  <c r="I271"/>
  <c r="H271"/>
  <c r="G271"/>
  <c r="F271"/>
  <c r="E271"/>
  <c r="P270"/>
  <c r="N270"/>
  <c r="M270"/>
  <c r="L270"/>
  <c r="K270"/>
  <c r="J270"/>
  <c r="I270"/>
  <c r="H270"/>
  <c r="G270"/>
  <c r="F270"/>
  <c r="E270"/>
  <c r="P269"/>
  <c r="N269"/>
  <c r="M269"/>
  <c r="L269"/>
  <c r="K269"/>
  <c r="J269"/>
  <c r="I269"/>
  <c r="H269"/>
  <c r="G269"/>
  <c r="F269"/>
  <c r="E269"/>
  <c r="P268"/>
  <c r="N268"/>
  <c r="M268"/>
  <c r="L268"/>
  <c r="K268"/>
  <c r="J268"/>
  <c r="I268"/>
  <c r="H268"/>
  <c r="G268"/>
  <c r="F268"/>
  <c r="E268"/>
  <c r="P267"/>
  <c r="N267"/>
  <c r="M267"/>
  <c r="L267"/>
  <c r="K267"/>
  <c r="J267"/>
  <c r="I267"/>
  <c r="H267"/>
  <c r="G267"/>
  <c r="F267"/>
  <c r="E267"/>
  <c r="P266"/>
  <c r="N266"/>
  <c r="M266"/>
  <c r="L266"/>
  <c r="K266"/>
  <c r="J266"/>
  <c r="I266"/>
  <c r="H266"/>
  <c r="G266"/>
  <c r="F266"/>
  <c r="E266"/>
  <c r="P265"/>
  <c r="N265"/>
  <c r="M265"/>
  <c r="L265"/>
  <c r="K265"/>
  <c r="J265"/>
  <c r="I265"/>
  <c r="H265"/>
  <c r="G265"/>
  <c r="F265"/>
  <c r="E265"/>
  <c r="Q264"/>
  <c r="P264"/>
  <c r="O264"/>
  <c r="N264"/>
  <c r="M264"/>
  <c r="L264"/>
  <c r="K264"/>
  <c r="J264"/>
  <c r="I264"/>
  <c r="H264"/>
  <c r="G264"/>
  <c r="F264"/>
  <c r="E264"/>
  <c r="P263"/>
  <c r="N263"/>
  <c r="M263"/>
  <c r="L263"/>
  <c r="K263"/>
  <c r="J263"/>
  <c r="I263"/>
  <c r="H263"/>
  <c r="G263"/>
  <c r="F263"/>
  <c r="E263"/>
  <c r="P262"/>
  <c r="N262"/>
  <c r="M262"/>
  <c r="L262"/>
  <c r="K262"/>
  <c r="J262"/>
  <c r="I262"/>
  <c r="H262"/>
  <c r="G262"/>
  <c r="F262"/>
  <c r="E262"/>
  <c r="P261"/>
  <c r="N261"/>
  <c r="M261"/>
  <c r="L261"/>
  <c r="K261"/>
  <c r="J261"/>
  <c r="I261"/>
  <c r="H261"/>
  <c r="G261"/>
  <c r="F261"/>
  <c r="E261"/>
  <c r="P260"/>
  <c r="N260"/>
  <c r="M260"/>
  <c r="L260"/>
  <c r="K260"/>
  <c r="J260"/>
  <c r="I260"/>
  <c r="H260"/>
  <c r="G260"/>
  <c r="F260"/>
  <c r="E260"/>
  <c r="P259"/>
  <c r="N259"/>
  <c r="M259"/>
  <c r="L259"/>
  <c r="K259"/>
  <c r="J259"/>
  <c r="I259"/>
  <c r="H259"/>
  <c r="G259"/>
  <c r="F259"/>
  <c r="E259"/>
  <c r="P258"/>
  <c r="N258"/>
  <c r="M258"/>
  <c r="L258"/>
  <c r="K258"/>
  <c r="J258"/>
  <c r="I258"/>
  <c r="H258"/>
  <c r="G258"/>
  <c r="F258"/>
  <c r="E258"/>
  <c r="Q257"/>
  <c r="P257"/>
  <c r="O257"/>
  <c r="N257"/>
  <c r="M257"/>
  <c r="L257"/>
  <c r="K257"/>
  <c r="J257"/>
  <c r="I257"/>
  <c r="H257"/>
  <c r="G257"/>
  <c r="F257"/>
  <c r="E257"/>
  <c r="P256"/>
  <c r="N256"/>
  <c r="M256"/>
  <c r="L256"/>
  <c r="K256"/>
  <c r="J256"/>
  <c r="I256"/>
  <c r="H256"/>
  <c r="G256"/>
  <c r="F256"/>
  <c r="E256"/>
  <c r="P255"/>
  <c r="N255"/>
  <c r="M255"/>
  <c r="L255"/>
  <c r="K255"/>
  <c r="J255"/>
  <c r="I255"/>
  <c r="H255"/>
  <c r="G255"/>
  <c r="F255"/>
  <c r="E255"/>
  <c r="P254"/>
  <c r="N254"/>
  <c r="M254"/>
  <c r="L254"/>
  <c r="K254"/>
  <c r="J254"/>
  <c r="I254"/>
  <c r="H254"/>
  <c r="G254"/>
  <c r="F254"/>
  <c r="E254"/>
  <c r="P253"/>
  <c r="N253"/>
  <c r="M253"/>
  <c r="L253"/>
  <c r="K253"/>
  <c r="J253"/>
  <c r="I253"/>
  <c r="H253"/>
  <c r="G253"/>
  <c r="F253"/>
  <c r="E253"/>
  <c r="P252"/>
  <c r="N252"/>
  <c r="M252"/>
  <c r="L252"/>
  <c r="K252"/>
  <c r="J252"/>
  <c r="I252"/>
  <c r="H252"/>
  <c r="G252"/>
  <c r="F252"/>
  <c r="E252"/>
  <c r="P251"/>
  <c r="N251"/>
  <c r="M251"/>
  <c r="L251"/>
  <c r="K251"/>
  <c r="J251"/>
  <c r="I251"/>
  <c r="H251"/>
  <c r="G251"/>
  <c r="F251"/>
  <c r="E251"/>
  <c r="Q250"/>
  <c r="P250"/>
  <c r="O250"/>
  <c r="N250"/>
  <c r="M250"/>
  <c r="L250"/>
  <c r="K250"/>
  <c r="J250"/>
  <c r="I250"/>
  <c r="H250"/>
  <c r="G250"/>
  <c r="F250"/>
  <c r="E250"/>
  <c r="P249"/>
  <c r="N249"/>
  <c r="M249"/>
  <c r="L249"/>
  <c r="K249"/>
  <c r="J249"/>
  <c r="I249"/>
  <c r="H249"/>
  <c r="G249"/>
  <c r="F249"/>
  <c r="E249"/>
  <c r="P248"/>
  <c r="N248"/>
  <c r="M248"/>
  <c r="L248"/>
  <c r="K248"/>
  <c r="J248"/>
  <c r="I248"/>
  <c r="H248"/>
  <c r="G248"/>
  <c r="F248"/>
  <c r="E248"/>
  <c r="P247"/>
  <c r="N247"/>
  <c r="M247"/>
  <c r="L247"/>
  <c r="K247"/>
  <c r="J247"/>
  <c r="I247"/>
  <c r="H247"/>
  <c r="G247"/>
  <c r="F247"/>
  <c r="E247"/>
  <c r="P246"/>
  <c r="N246"/>
  <c r="M246"/>
  <c r="L246"/>
  <c r="K246"/>
  <c r="J246"/>
  <c r="I246"/>
  <c r="H246"/>
  <c r="G246"/>
  <c r="F246"/>
  <c r="E246"/>
  <c r="P245"/>
  <c r="N245"/>
  <c r="M245"/>
  <c r="L245"/>
  <c r="K245"/>
  <c r="J245"/>
  <c r="I245"/>
  <c r="H245"/>
  <c r="G245"/>
  <c r="F245"/>
  <c r="E245"/>
  <c r="P244"/>
  <c r="N244"/>
  <c r="M244"/>
  <c r="L244"/>
  <c r="K244"/>
  <c r="J244"/>
  <c r="I244"/>
  <c r="H244"/>
  <c r="G244"/>
  <c r="F244"/>
  <c r="E244"/>
  <c r="Q243"/>
  <c r="P243"/>
  <c r="O243"/>
  <c r="N243"/>
  <c r="M243"/>
  <c r="L243"/>
  <c r="K243"/>
  <c r="J243"/>
  <c r="I243"/>
  <c r="H243"/>
  <c r="G243"/>
  <c r="F243"/>
  <c r="E243"/>
  <c r="P242"/>
  <c r="N242"/>
  <c r="M242"/>
  <c r="L242"/>
  <c r="K242"/>
  <c r="J242"/>
  <c r="I242"/>
  <c r="H242"/>
  <c r="G242"/>
  <c r="F242"/>
  <c r="E242"/>
  <c r="P241"/>
  <c r="N241"/>
  <c r="M241"/>
  <c r="L241"/>
  <c r="K241"/>
  <c r="J241"/>
  <c r="I241"/>
  <c r="H241"/>
  <c r="G241"/>
  <c r="F241"/>
  <c r="E241"/>
  <c r="P240"/>
  <c r="N240"/>
  <c r="M240"/>
  <c r="L240"/>
  <c r="K240"/>
  <c r="J240"/>
  <c r="I240"/>
  <c r="H240"/>
  <c r="G240"/>
  <c r="F240"/>
  <c r="E240"/>
  <c r="P239"/>
  <c r="N239"/>
  <c r="M239"/>
  <c r="L239"/>
  <c r="K239"/>
  <c r="J239"/>
  <c r="I239"/>
  <c r="H239"/>
  <c r="G239"/>
  <c r="F239"/>
  <c r="E239"/>
  <c r="P238"/>
  <c r="N238"/>
  <c r="M238"/>
  <c r="L238"/>
  <c r="K238"/>
  <c r="J238"/>
  <c r="I238"/>
  <c r="H238"/>
  <c r="G238"/>
  <c r="F238"/>
  <c r="E238"/>
  <c r="P237"/>
  <c r="N237"/>
  <c r="M237"/>
  <c r="L237"/>
  <c r="K237"/>
  <c r="J237"/>
  <c r="I237"/>
  <c r="H237"/>
  <c r="G237"/>
  <c r="F237"/>
  <c r="E237"/>
  <c r="Q236"/>
  <c r="P236"/>
  <c r="O236"/>
  <c r="N236"/>
  <c r="M236"/>
  <c r="L236"/>
  <c r="K236"/>
  <c r="J236"/>
  <c r="I236"/>
  <c r="H236"/>
  <c r="G236"/>
  <c r="F236"/>
  <c r="E236"/>
  <c r="P235"/>
  <c r="N235"/>
  <c r="M235"/>
  <c r="L235"/>
  <c r="K235"/>
  <c r="J235"/>
  <c r="I235"/>
  <c r="H235"/>
  <c r="G235"/>
  <c r="F235"/>
  <c r="E235"/>
  <c r="P234"/>
  <c r="N234"/>
  <c r="M234"/>
  <c r="L234"/>
  <c r="K234"/>
  <c r="J234"/>
  <c r="I234"/>
  <c r="H234"/>
  <c r="G234"/>
  <c r="F234"/>
  <c r="E234"/>
  <c r="P233"/>
  <c r="N233"/>
  <c r="M233"/>
  <c r="L233"/>
  <c r="K233"/>
  <c r="J233"/>
  <c r="I233"/>
  <c r="H233"/>
  <c r="G233"/>
  <c r="F233"/>
  <c r="E233"/>
  <c r="P232"/>
  <c r="N232"/>
  <c r="M232"/>
  <c r="L232"/>
  <c r="K232"/>
  <c r="J232"/>
  <c r="I232"/>
  <c r="H232"/>
  <c r="G232"/>
  <c r="F232"/>
  <c r="E232"/>
  <c r="P231"/>
  <c r="N231"/>
  <c r="M231"/>
  <c r="L231"/>
  <c r="K231"/>
  <c r="J231"/>
  <c r="I231"/>
  <c r="H231"/>
  <c r="G231"/>
  <c r="F231"/>
  <c r="E231"/>
  <c r="P230"/>
  <c r="N230"/>
  <c r="M230"/>
  <c r="L230"/>
  <c r="K230"/>
  <c r="J230"/>
  <c r="I230"/>
  <c r="H230"/>
  <c r="G230"/>
  <c r="F230"/>
  <c r="E230"/>
  <c r="Q229"/>
  <c r="P229"/>
  <c r="O229"/>
  <c r="N229"/>
  <c r="M229"/>
  <c r="L229"/>
  <c r="K229"/>
  <c r="J229"/>
  <c r="I229"/>
  <c r="H229"/>
  <c r="G229"/>
  <c r="F229"/>
  <c r="E229"/>
  <c r="P228"/>
  <c r="N228"/>
  <c r="M228"/>
  <c r="L228"/>
  <c r="K228"/>
  <c r="J228"/>
  <c r="I228"/>
  <c r="H228"/>
  <c r="G228"/>
  <c r="F228"/>
  <c r="E228"/>
  <c r="P227"/>
  <c r="N227"/>
  <c r="M227"/>
  <c r="L227"/>
  <c r="K227"/>
  <c r="J227"/>
  <c r="I227"/>
  <c r="H227"/>
  <c r="G227"/>
  <c r="F227"/>
  <c r="E227"/>
  <c r="P226"/>
  <c r="N226"/>
  <c r="M226"/>
  <c r="L226"/>
  <c r="K226"/>
  <c r="J226"/>
  <c r="I226"/>
  <c r="H226"/>
  <c r="G226"/>
  <c r="F226"/>
  <c r="E226"/>
  <c r="P225"/>
  <c r="N225"/>
  <c r="M225"/>
  <c r="L225"/>
  <c r="K225"/>
  <c r="J225"/>
  <c r="I225"/>
  <c r="H225"/>
  <c r="G225"/>
  <c r="F225"/>
  <c r="E225"/>
  <c r="P224"/>
  <c r="N224"/>
  <c r="M224"/>
  <c r="L224"/>
  <c r="K224"/>
  <c r="J224"/>
  <c r="I224"/>
  <c r="H224"/>
  <c r="G224"/>
  <c r="F224"/>
  <c r="E224"/>
  <c r="P223"/>
  <c r="N223"/>
  <c r="M223"/>
  <c r="L223"/>
  <c r="K223"/>
  <c r="J223"/>
  <c r="I223"/>
  <c r="H223"/>
  <c r="G223"/>
  <c r="F223"/>
  <c r="E223"/>
  <c r="Q222"/>
  <c r="P222"/>
  <c r="O222"/>
  <c r="N222"/>
  <c r="M222"/>
  <c r="L222"/>
  <c r="K222"/>
  <c r="J222"/>
  <c r="I222"/>
  <c r="H222"/>
  <c r="G222"/>
  <c r="F222"/>
  <c r="E222"/>
  <c r="P221"/>
  <c r="N221"/>
  <c r="M221"/>
  <c r="L221"/>
  <c r="K221"/>
  <c r="J221"/>
  <c r="I221"/>
  <c r="H221"/>
  <c r="G221"/>
  <c r="F221"/>
  <c r="E221"/>
  <c r="P220"/>
  <c r="N220"/>
  <c r="M220"/>
  <c r="L220"/>
  <c r="K220"/>
  <c r="J220"/>
  <c r="I220"/>
  <c r="H220"/>
  <c r="G220"/>
  <c r="F220"/>
  <c r="E220"/>
  <c r="P219"/>
  <c r="N219"/>
  <c r="M219"/>
  <c r="L219"/>
  <c r="K219"/>
  <c r="J219"/>
  <c r="I219"/>
  <c r="H219"/>
  <c r="G219"/>
  <c r="F219"/>
  <c r="E219"/>
  <c r="P218"/>
  <c r="N218"/>
  <c r="M218"/>
  <c r="L218"/>
  <c r="K218"/>
  <c r="J218"/>
  <c r="I218"/>
  <c r="H218"/>
  <c r="G218"/>
  <c r="F218"/>
  <c r="E218"/>
  <c r="P217"/>
  <c r="N217"/>
  <c r="M217"/>
  <c r="L217"/>
  <c r="K217"/>
  <c r="J217"/>
  <c r="I217"/>
  <c r="H217"/>
  <c r="G217"/>
  <c r="F217"/>
  <c r="E217"/>
  <c r="P216"/>
  <c r="N216"/>
  <c r="M216"/>
  <c r="L216"/>
  <c r="K216"/>
  <c r="J216"/>
  <c r="I216"/>
  <c r="H216"/>
  <c r="G216"/>
  <c r="F216"/>
  <c r="E216"/>
  <c r="Q215"/>
  <c r="P215"/>
  <c r="O215"/>
  <c r="N215"/>
  <c r="M215"/>
  <c r="L215"/>
  <c r="K215"/>
  <c r="J215"/>
  <c r="I215"/>
  <c r="H215"/>
  <c r="G215"/>
  <c r="F215"/>
  <c r="E215"/>
  <c r="P214"/>
  <c r="N214"/>
  <c r="M214"/>
  <c r="L214"/>
  <c r="K214"/>
  <c r="J214"/>
  <c r="I214"/>
  <c r="H214"/>
  <c r="G214"/>
  <c r="F214"/>
  <c r="E214"/>
  <c r="P213"/>
  <c r="N213"/>
  <c r="M213"/>
  <c r="L213"/>
  <c r="K213"/>
  <c r="J213"/>
  <c r="I213"/>
  <c r="H213"/>
  <c r="G213"/>
  <c r="F213"/>
  <c r="E213"/>
  <c r="P212"/>
  <c r="N212"/>
  <c r="M212"/>
  <c r="L212"/>
  <c r="K212"/>
  <c r="J212"/>
  <c r="I212"/>
  <c r="H212"/>
  <c r="G212"/>
  <c r="F212"/>
  <c r="E212"/>
  <c r="P211"/>
  <c r="N211"/>
  <c r="M211"/>
  <c r="L211"/>
  <c r="K211"/>
  <c r="J211"/>
  <c r="I211"/>
  <c r="H211"/>
  <c r="G211"/>
  <c r="F211"/>
  <c r="E211"/>
  <c r="P210"/>
  <c r="N210"/>
  <c r="M210"/>
  <c r="L210"/>
  <c r="K210"/>
  <c r="J210"/>
  <c r="I210"/>
  <c r="H210"/>
  <c r="G210"/>
  <c r="F210"/>
  <c r="E210"/>
  <c r="P209"/>
  <c r="N209"/>
  <c r="M209"/>
  <c r="L209"/>
  <c r="K209"/>
  <c r="J209"/>
  <c r="I209"/>
  <c r="H209"/>
  <c r="G209"/>
  <c r="F209"/>
  <c r="E209"/>
  <c r="Q208"/>
  <c r="P208"/>
  <c r="O208"/>
  <c r="N208"/>
  <c r="M208"/>
  <c r="L208"/>
  <c r="K208"/>
  <c r="J208"/>
  <c r="I208"/>
  <c r="H208"/>
  <c r="G208"/>
  <c r="F208"/>
  <c r="E208"/>
  <c r="P207"/>
  <c r="N207"/>
  <c r="M207"/>
  <c r="L207"/>
  <c r="K207"/>
  <c r="J207"/>
  <c r="I207"/>
  <c r="H207"/>
  <c r="G207"/>
  <c r="F207"/>
  <c r="E207"/>
  <c r="P206"/>
  <c r="N206"/>
  <c r="M206"/>
  <c r="L206"/>
  <c r="K206"/>
  <c r="J206"/>
  <c r="I206"/>
  <c r="H206"/>
  <c r="G206"/>
  <c r="F206"/>
  <c r="E206"/>
  <c r="P205"/>
  <c r="N205"/>
  <c r="M205"/>
  <c r="L205"/>
  <c r="K205"/>
  <c r="J205"/>
  <c r="I205"/>
  <c r="H205"/>
  <c r="G205"/>
  <c r="F205"/>
  <c r="E205"/>
  <c r="P204"/>
  <c r="N204"/>
  <c r="M204"/>
  <c r="L204"/>
  <c r="K204"/>
  <c r="J204"/>
  <c r="I204"/>
  <c r="H204"/>
  <c r="G204"/>
  <c r="F204"/>
  <c r="E204"/>
  <c r="P203"/>
  <c r="N203"/>
  <c r="M203"/>
  <c r="L203"/>
  <c r="K203"/>
  <c r="J203"/>
  <c r="I203"/>
  <c r="H203"/>
  <c r="G203"/>
  <c r="F203"/>
  <c r="E203"/>
  <c r="P202"/>
  <c r="N202"/>
  <c r="M202"/>
  <c r="L202"/>
  <c r="K202"/>
  <c r="J202"/>
  <c r="I202"/>
  <c r="H202"/>
  <c r="G202"/>
  <c r="F202"/>
  <c r="E202"/>
  <c r="Q201"/>
  <c r="P201"/>
  <c r="O201"/>
  <c r="N201"/>
  <c r="M201"/>
  <c r="L201"/>
  <c r="K201"/>
  <c r="J201"/>
  <c r="I201"/>
  <c r="H201"/>
  <c r="G201"/>
  <c r="F201"/>
  <c r="E201"/>
  <c r="P200"/>
  <c r="N200"/>
  <c r="M200"/>
  <c r="L200"/>
  <c r="K200"/>
  <c r="J200"/>
  <c r="I200"/>
  <c r="H200"/>
  <c r="G200"/>
  <c r="F200"/>
  <c r="E200"/>
  <c r="P199"/>
  <c r="N199"/>
  <c r="M199"/>
  <c r="L199"/>
  <c r="K199"/>
  <c r="J199"/>
  <c r="I199"/>
  <c r="H199"/>
  <c r="G199"/>
  <c r="F199"/>
  <c r="E199"/>
  <c r="P198"/>
  <c r="N198"/>
  <c r="M198"/>
  <c r="L198"/>
  <c r="K198"/>
  <c r="J198"/>
  <c r="I198"/>
  <c r="H198"/>
  <c r="G198"/>
  <c r="F198"/>
  <c r="E198"/>
  <c r="P197"/>
  <c r="N197"/>
  <c r="M197"/>
  <c r="L197"/>
  <c r="K197"/>
  <c r="J197"/>
  <c r="I197"/>
  <c r="H197"/>
  <c r="G197"/>
  <c r="F197"/>
  <c r="E197"/>
  <c r="P196"/>
  <c r="N196"/>
  <c r="M196"/>
  <c r="L196"/>
  <c r="K196"/>
  <c r="J196"/>
  <c r="I196"/>
  <c r="H196"/>
  <c r="G196"/>
  <c r="F196"/>
  <c r="E196"/>
  <c r="P195"/>
  <c r="N195"/>
  <c r="M195"/>
  <c r="L195"/>
  <c r="K195"/>
  <c r="J195"/>
  <c r="I195"/>
  <c r="H195"/>
  <c r="G195"/>
  <c r="F195"/>
  <c r="E195"/>
  <c r="Q194"/>
  <c r="P194"/>
  <c r="O194"/>
  <c r="N194"/>
  <c r="M194"/>
  <c r="L194"/>
  <c r="K194"/>
  <c r="J194"/>
  <c r="I194"/>
  <c r="H194"/>
  <c r="G194"/>
  <c r="F194"/>
  <c r="E194"/>
  <c r="P193"/>
  <c r="N193"/>
  <c r="M193"/>
  <c r="L193"/>
  <c r="K193"/>
  <c r="J193"/>
  <c r="I193"/>
  <c r="H193"/>
  <c r="G193"/>
  <c r="F193"/>
  <c r="E193"/>
  <c r="P192"/>
  <c r="N192"/>
  <c r="M192"/>
  <c r="L192"/>
  <c r="K192"/>
  <c r="J192"/>
  <c r="I192"/>
  <c r="H192"/>
  <c r="G192"/>
  <c r="F192"/>
  <c r="E192"/>
  <c r="P191"/>
  <c r="N191"/>
  <c r="M191"/>
  <c r="L191"/>
  <c r="K191"/>
  <c r="J191"/>
  <c r="I191"/>
  <c r="H191"/>
  <c r="G191"/>
  <c r="F191"/>
  <c r="E191"/>
  <c r="P190"/>
  <c r="N190"/>
  <c r="M190"/>
  <c r="L190"/>
  <c r="K190"/>
  <c r="J190"/>
  <c r="I190"/>
  <c r="H190"/>
  <c r="G190"/>
  <c r="F190"/>
  <c r="E190"/>
  <c r="P189"/>
  <c r="N189"/>
  <c r="M189"/>
  <c r="L189"/>
  <c r="K189"/>
  <c r="J189"/>
  <c r="I189"/>
  <c r="H189"/>
  <c r="G189"/>
  <c r="F189"/>
  <c r="E189"/>
  <c r="P188"/>
  <c r="N188"/>
  <c r="M188"/>
  <c r="L188"/>
  <c r="K188"/>
  <c r="J188"/>
  <c r="I188"/>
  <c r="H188"/>
  <c r="G188"/>
  <c r="F188"/>
  <c r="E188"/>
  <c r="Q187"/>
  <c r="P187"/>
  <c r="O187"/>
  <c r="N187"/>
  <c r="M187"/>
  <c r="L187"/>
  <c r="K187"/>
  <c r="J187"/>
  <c r="I187"/>
  <c r="H187"/>
  <c r="G187"/>
  <c r="F187"/>
  <c r="E187"/>
  <c r="P186"/>
  <c r="N186"/>
  <c r="M186"/>
  <c r="L186"/>
  <c r="K186"/>
  <c r="J186"/>
  <c r="I186"/>
  <c r="H186"/>
  <c r="G186"/>
  <c r="F186"/>
  <c r="E186"/>
  <c r="P185"/>
  <c r="N185"/>
  <c r="M185"/>
  <c r="L185"/>
  <c r="K185"/>
  <c r="J185"/>
  <c r="I185"/>
  <c r="H185"/>
  <c r="G185"/>
  <c r="F185"/>
  <c r="E185"/>
  <c r="P184"/>
  <c r="N184"/>
  <c r="M184"/>
  <c r="L184"/>
  <c r="K184"/>
  <c r="J184"/>
  <c r="I184"/>
  <c r="H184"/>
  <c r="G184"/>
  <c r="F184"/>
  <c r="E184"/>
  <c r="P183"/>
  <c r="N183"/>
  <c r="M183"/>
  <c r="L183"/>
  <c r="K183"/>
  <c r="J183"/>
  <c r="I183"/>
  <c r="H183"/>
  <c r="G183"/>
  <c r="F183"/>
  <c r="E183"/>
  <c r="P182"/>
  <c r="N182"/>
  <c r="M182"/>
  <c r="L182"/>
  <c r="K182"/>
  <c r="J182"/>
  <c r="I182"/>
  <c r="H182"/>
  <c r="G182"/>
  <c r="F182"/>
  <c r="E182"/>
  <c r="P181"/>
  <c r="N181"/>
  <c r="M181"/>
  <c r="L181"/>
  <c r="K181"/>
  <c r="J181"/>
  <c r="I181"/>
  <c r="H181"/>
  <c r="G181"/>
  <c r="F181"/>
  <c r="E181"/>
  <c r="Q180"/>
  <c r="P180"/>
  <c r="O180"/>
  <c r="N180"/>
  <c r="M180"/>
  <c r="L180"/>
  <c r="K180"/>
  <c r="J180"/>
  <c r="I180"/>
  <c r="H180"/>
  <c r="G180"/>
  <c r="F180"/>
  <c r="E180"/>
  <c r="P179"/>
  <c r="N179"/>
  <c r="M179"/>
  <c r="L179"/>
  <c r="K179"/>
  <c r="J179"/>
  <c r="I179"/>
  <c r="H179"/>
  <c r="G179"/>
  <c r="F179"/>
  <c r="E179"/>
  <c r="P178"/>
  <c r="N178"/>
  <c r="M178"/>
  <c r="L178"/>
  <c r="K178"/>
  <c r="J178"/>
  <c r="I178"/>
  <c r="H178"/>
  <c r="G178"/>
  <c r="F178"/>
  <c r="E178"/>
  <c r="P177"/>
  <c r="N177"/>
  <c r="M177"/>
  <c r="L177"/>
  <c r="K177"/>
  <c r="J177"/>
  <c r="I177"/>
  <c r="H177"/>
  <c r="G177"/>
  <c r="F177"/>
  <c r="E177"/>
  <c r="P176"/>
  <c r="N176"/>
  <c r="M176"/>
  <c r="L176"/>
  <c r="K176"/>
  <c r="J176"/>
  <c r="I176"/>
  <c r="H176"/>
  <c r="G176"/>
  <c r="F176"/>
  <c r="E176"/>
  <c r="P175"/>
  <c r="N175"/>
  <c r="M175"/>
  <c r="L175"/>
  <c r="K175"/>
  <c r="J175"/>
  <c r="I175"/>
  <c r="H175"/>
  <c r="G175"/>
  <c r="F175"/>
  <c r="E175"/>
  <c r="P174"/>
  <c r="N174"/>
  <c r="M174"/>
  <c r="L174"/>
  <c r="K174"/>
  <c r="J174"/>
  <c r="I174"/>
  <c r="H174"/>
  <c r="G174"/>
  <c r="F174"/>
  <c r="E174"/>
  <c r="Q173"/>
  <c r="P173"/>
  <c r="O173"/>
  <c r="N173"/>
  <c r="M173"/>
  <c r="L173"/>
  <c r="K173"/>
  <c r="J173"/>
  <c r="I173"/>
  <c r="H173"/>
  <c r="G173"/>
  <c r="F173"/>
  <c r="E173"/>
  <c r="P172"/>
  <c r="N172"/>
  <c r="M172"/>
  <c r="L172"/>
  <c r="K172"/>
  <c r="J172"/>
  <c r="I172"/>
  <c r="H172"/>
  <c r="G172"/>
  <c r="F172"/>
  <c r="E172"/>
  <c r="P171"/>
  <c r="N171"/>
  <c r="M171"/>
  <c r="L171"/>
  <c r="K171"/>
  <c r="J171"/>
  <c r="I171"/>
  <c r="H171"/>
  <c r="G171"/>
  <c r="F171"/>
  <c r="E171"/>
  <c r="P170"/>
  <c r="N170"/>
  <c r="M170"/>
  <c r="L170"/>
  <c r="K170"/>
  <c r="J170"/>
  <c r="I170"/>
  <c r="H170"/>
  <c r="G170"/>
  <c r="F170"/>
  <c r="E170"/>
  <c r="P169"/>
  <c r="N169"/>
  <c r="M169"/>
  <c r="L169"/>
  <c r="K169"/>
  <c r="J169"/>
  <c r="I169"/>
  <c r="H169"/>
  <c r="G169"/>
  <c r="F169"/>
  <c r="E169"/>
  <c r="P168"/>
  <c r="N168"/>
  <c r="M168"/>
  <c r="L168"/>
  <c r="K168"/>
  <c r="J168"/>
  <c r="I168"/>
  <c r="H168"/>
  <c r="G168"/>
  <c r="F168"/>
  <c r="E168"/>
  <c r="P167"/>
  <c r="N167"/>
  <c r="M167"/>
  <c r="L167"/>
  <c r="K167"/>
  <c r="J167"/>
  <c r="I167"/>
  <c r="H167"/>
  <c r="G167"/>
  <c r="F167"/>
  <c r="E167"/>
  <c r="Q166"/>
  <c r="P166"/>
  <c r="O166"/>
  <c r="N166"/>
  <c r="M166"/>
  <c r="L166"/>
  <c r="K166"/>
  <c r="J166"/>
  <c r="I166"/>
  <c r="H166"/>
  <c r="G166"/>
  <c r="F166"/>
  <c r="E166"/>
  <c r="P165"/>
  <c r="N165"/>
  <c r="M165"/>
  <c r="L165"/>
  <c r="K165"/>
  <c r="J165"/>
  <c r="I165"/>
  <c r="H165"/>
  <c r="G165"/>
  <c r="F165"/>
  <c r="E165"/>
  <c r="P164"/>
  <c r="N164"/>
  <c r="M164"/>
  <c r="L164"/>
  <c r="K164"/>
  <c r="J164"/>
  <c r="I164"/>
  <c r="H164"/>
  <c r="G164"/>
  <c r="F164"/>
  <c r="E164"/>
  <c r="P163"/>
  <c r="N163"/>
  <c r="M163"/>
  <c r="L163"/>
  <c r="K163"/>
  <c r="J163"/>
  <c r="I163"/>
  <c r="H163"/>
  <c r="G163"/>
  <c r="F163"/>
  <c r="E163"/>
  <c r="P162"/>
  <c r="N162"/>
  <c r="M162"/>
  <c r="L162"/>
  <c r="K162"/>
  <c r="J162"/>
  <c r="I162"/>
  <c r="H162"/>
  <c r="G162"/>
  <c r="F162"/>
  <c r="E162"/>
  <c r="P161"/>
  <c r="N161"/>
  <c r="M161"/>
  <c r="L161"/>
  <c r="K161"/>
  <c r="J161"/>
  <c r="I161"/>
  <c r="H161"/>
  <c r="G161"/>
  <c r="F161"/>
  <c r="E161"/>
  <c r="P160"/>
  <c r="N160"/>
  <c r="M160"/>
  <c r="L160"/>
  <c r="K160"/>
  <c r="J160"/>
  <c r="I160"/>
  <c r="H160"/>
  <c r="G160"/>
  <c r="F160"/>
  <c r="E160"/>
  <c r="Q159"/>
  <c r="P159"/>
  <c r="O159"/>
  <c r="N159"/>
  <c r="M159"/>
  <c r="L159"/>
  <c r="K159"/>
  <c r="J159"/>
  <c r="I159"/>
  <c r="H159"/>
  <c r="G159"/>
  <c r="F159"/>
  <c r="E159"/>
  <c r="P158"/>
  <c r="N158"/>
  <c r="M158"/>
  <c r="L158"/>
  <c r="K158"/>
  <c r="J158"/>
  <c r="I158"/>
  <c r="H158"/>
  <c r="G158"/>
  <c r="F158"/>
  <c r="E158"/>
  <c r="P157"/>
  <c r="N157"/>
  <c r="M157"/>
  <c r="L157"/>
  <c r="K157"/>
  <c r="J157"/>
  <c r="I157"/>
  <c r="H157"/>
  <c r="G157"/>
  <c r="F157"/>
  <c r="E157"/>
  <c r="P156"/>
  <c r="N156"/>
  <c r="M156"/>
  <c r="L156"/>
  <c r="K156"/>
  <c r="J156"/>
  <c r="I156"/>
  <c r="H156"/>
  <c r="G156"/>
  <c r="F156"/>
  <c r="E156"/>
  <c r="P155"/>
  <c r="N155"/>
  <c r="M155"/>
  <c r="L155"/>
  <c r="K155"/>
  <c r="J155"/>
  <c r="I155"/>
  <c r="H155"/>
  <c r="G155"/>
  <c r="F155"/>
  <c r="E155"/>
  <c r="P154"/>
  <c r="N154"/>
  <c r="M154"/>
  <c r="L154"/>
  <c r="K154"/>
  <c r="J154"/>
  <c r="I154"/>
  <c r="H154"/>
  <c r="G154"/>
  <c r="F154"/>
  <c r="E154"/>
  <c r="P153"/>
  <c r="N153"/>
  <c r="M153"/>
  <c r="L153"/>
  <c r="K153"/>
  <c r="J153"/>
  <c r="I153"/>
  <c r="H153"/>
  <c r="G153"/>
  <c r="F153"/>
  <c r="E153"/>
  <c r="Q152"/>
  <c r="P152"/>
  <c r="O152"/>
  <c r="N152"/>
  <c r="M152"/>
  <c r="L152"/>
  <c r="K152"/>
  <c r="J152"/>
  <c r="I152"/>
  <c r="H152"/>
  <c r="G152"/>
  <c r="F152"/>
  <c r="E152"/>
  <c r="P151"/>
  <c r="N151"/>
  <c r="M151"/>
  <c r="L151"/>
  <c r="K151"/>
  <c r="J151"/>
  <c r="I151"/>
  <c r="H151"/>
  <c r="G151"/>
  <c r="F151"/>
  <c r="E151"/>
  <c r="P150"/>
  <c r="N150"/>
  <c r="M150"/>
  <c r="L150"/>
  <c r="K150"/>
  <c r="J150"/>
  <c r="I150"/>
  <c r="H150"/>
  <c r="G150"/>
  <c r="F150"/>
  <c r="E150"/>
  <c r="P149"/>
  <c r="N149"/>
  <c r="M149"/>
  <c r="L149"/>
  <c r="K149"/>
  <c r="J149"/>
  <c r="I149"/>
  <c r="H149"/>
  <c r="G149"/>
  <c r="F149"/>
  <c r="E149"/>
  <c r="P148"/>
  <c r="N148"/>
  <c r="M148"/>
  <c r="L148"/>
  <c r="K148"/>
  <c r="J148"/>
  <c r="I148"/>
  <c r="H148"/>
  <c r="G148"/>
  <c r="F148"/>
  <c r="E148"/>
  <c r="P147"/>
  <c r="N147"/>
  <c r="M147"/>
  <c r="L147"/>
  <c r="K147"/>
  <c r="J147"/>
  <c r="I147"/>
  <c r="H147"/>
  <c r="G147"/>
  <c r="F147"/>
  <c r="E147"/>
  <c r="P146"/>
  <c r="N146"/>
  <c r="M146"/>
  <c r="L146"/>
  <c r="K146"/>
  <c r="J146"/>
  <c r="I146"/>
  <c r="H146"/>
  <c r="G146"/>
  <c r="F146"/>
  <c r="E146"/>
  <c r="Q145"/>
  <c r="P145"/>
  <c r="O145"/>
  <c r="N145"/>
  <c r="M145"/>
  <c r="L145"/>
  <c r="K145"/>
  <c r="J145"/>
  <c r="I145"/>
  <c r="H145"/>
  <c r="G145"/>
  <c r="F145"/>
  <c r="E145"/>
  <c r="P144"/>
  <c r="N144"/>
  <c r="M144"/>
  <c r="L144"/>
  <c r="K144"/>
  <c r="J144"/>
  <c r="I144"/>
  <c r="H144"/>
  <c r="G144"/>
  <c r="F144"/>
  <c r="E144"/>
  <c r="P143"/>
  <c r="N143"/>
  <c r="M143"/>
  <c r="L143"/>
  <c r="K143"/>
  <c r="J143"/>
  <c r="I143"/>
  <c r="H143"/>
  <c r="G143"/>
  <c r="F143"/>
  <c r="E143"/>
  <c r="P142"/>
  <c r="N142"/>
  <c r="M142"/>
  <c r="L142"/>
  <c r="K142"/>
  <c r="J142"/>
  <c r="I142"/>
  <c r="H142"/>
  <c r="G142"/>
  <c r="F142"/>
  <c r="E142"/>
  <c r="P141"/>
  <c r="N141"/>
  <c r="M141"/>
  <c r="L141"/>
  <c r="K141"/>
  <c r="J141"/>
  <c r="I141"/>
  <c r="H141"/>
  <c r="G141"/>
  <c r="F141"/>
  <c r="E141"/>
  <c r="P140"/>
  <c r="N140"/>
  <c r="M140"/>
  <c r="L140"/>
  <c r="K140"/>
  <c r="J140"/>
  <c r="I140"/>
  <c r="H140"/>
  <c r="G140"/>
  <c r="F140"/>
  <c r="E140"/>
  <c r="P139"/>
  <c r="N139"/>
  <c r="M139"/>
  <c r="L139"/>
  <c r="K139"/>
  <c r="J139"/>
  <c r="I139"/>
  <c r="H139"/>
  <c r="G139"/>
  <c r="F139"/>
  <c r="E139"/>
  <c r="Q138"/>
  <c r="P138"/>
  <c r="O138"/>
  <c r="N138"/>
  <c r="M138"/>
  <c r="L138"/>
  <c r="K138"/>
  <c r="J138"/>
  <c r="I138"/>
  <c r="H138"/>
  <c r="G138"/>
  <c r="F138"/>
  <c r="E138"/>
  <c r="P137"/>
  <c r="N137"/>
  <c r="M137"/>
  <c r="L137"/>
  <c r="K137"/>
  <c r="J137"/>
  <c r="I137"/>
  <c r="H137"/>
  <c r="G137"/>
  <c r="F137"/>
  <c r="E137"/>
  <c r="P136"/>
  <c r="N136"/>
  <c r="M136"/>
  <c r="L136"/>
  <c r="K136"/>
  <c r="J136"/>
  <c r="I136"/>
  <c r="H136"/>
  <c r="G136"/>
  <c r="F136"/>
  <c r="E136"/>
  <c r="P135"/>
  <c r="N135"/>
  <c r="M135"/>
  <c r="L135"/>
  <c r="K135"/>
  <c r="J135"/>
  <c r="I135"/>
  <c r="H135"/>
  <c r="G135"/>
  <c r="F135"/>
  <c r="E135"/>
  <c r="P134"/>
  <c r="N134"/>
  <c r="M134"/>
  <c r="L134"/>
  <c r="K134"/>
  <c r="J134"/>
  <c r="I134"/>
  <c r="H134"/>
  <c r="G134"/>
  <c r="F134"/>
  <c r="E134"/>
  <c r="P133"/>
  <c r="N133"/>
  <c r="M133"/>
  <c r="L133"/>
  <c r="K133"/>
  <c r="J133"/>
  <c r="I133"/>
  <c r="H133"/>
  <c r="G133"/>
  <c r="F133"/>
  <c r="E133"/>
  <c r="P132"/>
  <c r="N132"/>
  <c r="M132"/>
  <c r="L132"/>
  <c r="K132"/>
  <c r="J132"/>
  <c r="I132"/>
  <c r="H132"/>
  <c r="G132"/>
  <c r="F132"/>
  <c r="E132"/>
  <c r="Q131"/>
  <c r="P131"/>
  <c r="O131"/>
  <c r="N131"/>
  <c r="M131"/>
  <c r="L131"/>
  <c r="K131"/>
  <c r="J131"/>
  <c r="I131"/>
  <c r="H131"/>
  <c r="G131"/>
  <c r="F131"/>
  <c r="E131"/>
  <c r="P130"/>
  <c r="N130"/>
  <c r="M130"/>
  <c r="L130"/>
  <c r="K130"/>
  <c r="J130"/>
  <c r="I130"/>
  <c r="H130"/>
  <c r="G130"/>
  <c r="F130"/>
  <c r="E130"/>
  <c r="P129"/>
  <c r="N129"/>
  <c r="M129"/>
  <c r="L129"/>
  <c r="K129"/>
  <c r="J129"/>
  <c r="I129"/>
  <c r="H129"/>
  <c r="G129"/>
  <c r="F129"/>
  <c r="E129"/>
  <c r="P128"/>
  <c r="N128"/>
  <c r="M128"/>
  <c r="L128"/>
  <c r="K128"/>
  <c r="J128"/>
  <c r="I128"/>
  <c r="H128"/>
  <c r="G128"/>
  <c r="F128"/>
  <c r="E128"/>
  <c r="P127"/>
  <c r="N127"/>
  <c r="M127"/>
  <c r="L127"/>
  <c r="K127"/>
  <c r="J127"/>
  <c r="I127"/>
  <c r="H127"/>
  <c r="G127"/>
  <c r="F127"/>
  <c r="E127"/>
  <c r="P126"/>
  <c r="N126"/>
  <c r="M126"/>
  <c r="L126"/>
  <c r="K126"/>
  <c r="J126"/>
  <c r="I126"/>
  <c r="H126"/>
  <c r="G126"/>
  <c r="F126"/>
  <c r="E126"/>
  <c r="P125"/>
  <c r="N125"/>
  <c r="M125"/>
  <c r="L125"/>
  <c r="K125"/>
  <c r="J125"/>
  <c r="I125"/>
  <c r="H125"/>
  <c r="G125"/>
  <c r="F125"/>
  <c r="E125"/>
  <c r="Q124"/>
  <c r="P124"/>
  <c r="O124"/>
  <c r="N124"/>
  <c r="M124"/>
  <c r="L124"/>
  <c r="K124"/>
  <c r="J124"/>
  <c r="I124"/>
  <c r="H124"/>
  <c r="G124"/>
  <c r="F124"/>
  <c r="E124"/>
  <c r="P123"/>
  <c r="N123"/>
  <c r="M123"/>
  <c r="L123"/>
  <c r="K123"/>
  <c r="J123"/>
  <c r="I123"/>
  <c r="H123"/>
  <c r="G123"/>
  <c r="F123"/>
  <c r="E123"/>
  <c r="P122"/>
  <c r="N122"/>
  <c r="M122"/>
  <c r="L122"/>
  <c r="K122"/>
  <c r="J122"/>
  <c r="I122"/>
  <c r="H122"/>
  <c r="G122"/>
  <c r="F122"/>
  <c r="E122"/>
  <c r="P121"/>
  <c r="N121"/>
  <c r="M121"/>
  <c r="L121"/>
  <c r="K121"/>
  <c r="J121"/>
  <c r="I121"/>
  <c r="H121"/>
  <c r="G121"/>
  <c r="F121"/>
  <c r="E121"/>
  <c r="P120"/>
  <c r="N120"/>
  <c r="M120"/>
  <c r="L120"/>
  <c r="K120"/>
  <c r="J120"/>
  <c r="I120"/>
  <c r="H120"/>
  <c r="G120"/>
  <c r="F120"/>
  <c r="E120"/>
  <c r="P119"/>
  <c r="N119"/>
  <c r="M119"/>
  <c r="L119"/>
  <c r="K119"/>
  <c r="J119"/>
  <c r="I119"/>
  <c r="H119"/>
  <c r="G119"/>
  <c r="F119"/>
  <c r="E119"/>
  <c r="P118"/>
  <c r="N118"/>
  <c r="M118"/>
  <c r="L118"/>
  <c r="K118"/>
  <c r="J118"/>
  <c r="I118"/>
  <c r="H118"/>
  <c r="G118"/>
  <c r="F118"/>
  <c r="E118"/>
  <c r="Q117"/>
  <c r="P117"/>
  <c r="O117"/>
  <c r="N117"/>
  <c r="M117"/>
  <c r="L117"/>
  <c r="K117"/>
  <c r="J117"/>
  <c r="I117"/>
  <c r="H117"/>
  <c r="G117"/>
  <c r="F117"/>
  <c r="E117"/>
  <c r="P116"/>
  <c r="N116"/>
  <c r="M116"/>
  <c r="L116"/>
  <c r="K116"/>
  <c r="J116"/>
  <c r="I116"/>
  <c r="H116"/>
  <c r="G116"/>
  <c r="F116"/>
  <c r="E116"/>
  <c r="P115"/>
  <c r="N115"/>
  <c r="M115"/>
  <c r="L115"/>
  <c r="K115"/>
  <c r="J115"/>
  <c r="I115"/>
  <c r="H115"/>
  <c r="G115"/>
  <c r="F115"/>
  <c r="E115"/>
  <c r="P114"/>
  <c r="N114"/>
  <c r="M114"/>
  <c r="L114"/>
  <c r="K114"/>
  <c r="J114"/>
  <c r="I114"/>
  <c r="H114"/>
  <c r="G114"/>
  <c r="F114"/>
  <c r="E114"/>
  <c r="P113"/>
  <c r="N113"/>
  <c r="M113"/>
  <c r="L113"/>
  <c r="K113"/>
  <c r="J113"/>
  <c r="I113"/>
  <c r="H113"/>
  <c r="G113"/>
  <c r="F113"/>
  <c r="E113"/>
  <c r="P112"/>
  <c r="N112"/>
  <c r="M112"/>
  <c r="L112"/>
  <c r="K112"/>
  <c r="J112"/>
  <c r="I112"/>
  <c r="H112"/>
  <c r="G112"/>
  <c r="F112"/>
  <c r="E112"/>
  <c r="P111"/>
  <c r="N111"/>
  <c r="M111"/>
  <c r="L111"/>
  <c r="K111"/>
  <c r="J111"/>
  <c r="I111"/>
  <c r="H111"/>
  <c r="G111"/>
  <c r="F111"/>
  <c r="E111"/>
  <c r="Q110"/>
  <c r="P110"/>
  <c r="O110"/>
  <c r="N110"/>
  <c r="M110"/>
  <c r="L110"/>
  <c r="K110"/>
  <c r="J110"/>
  <c r="I110"/>
  <c r="H110"/>
  <c r="G110"/>
  <c r="F110"/>
  <c r="E110"/>
  <c r="P109"/>
  <c r="N109"/>
  <c r="M109"/>
  <c r="L109"/>
  <c r="K109"/>
  <c r="J109"/>
  <c r="I109"/>
  <c r="H109"/>
  <c r="G109"/>
  <c r="F109"/>
  <c r="E109"/>
  <c r="P108"/>
  <c r="N108"/>
  <c r="M108"/>
  <c r="L108"/>
  <c r="K108"/>
  <c r="J108"/>
  <c r="I108"/>
  <c r="H108"/>
  <c r="G108"/>
  <c r="F108"/>
  <c r="E108"/>
  <c r="P107"/>
  <c r="N107"/>
  <c r="M107"/>
  <c r="L107"/>
  <c r="K107"/>
  <c r="J107"/>
  <c r="I107"/>
  <c r="H107"/>
  <c r="G107"/>
  <c r="F107"/>
  <c r="E107"/>
  <c r="P106"/>
  <c r="N106"/>
  <c r="M106"/>
  <c r="L106"/>
  <c r="K106"/>
  <c r="J106"/>
  <c r="I106"/>
  <c r="H106"/>
  <c r="G106"/>
  <c r="F106"/>
  <c r="E106"/>
  <c r="P105"/>
  <c r="N105"/>
  <c r="M105"/>
  <c r="L105"/>
  <c r="K105"/>
  <c r="J105"/>
  <c r="I105"/>
  <c r="H105"/>
  <c r="G105"/>
  <c r="F105"/>
  <c r="E105"/>
  <c r="P104"/>
  <c r="N104"/>
  <c r="M104"/>
  <c r="L104"/>
  <c r="K104"/>
  <c r="J104"/>
  <c r="I104"/>
  <c r="H104"/>
  <c r="G104"/>
  <c r="F104"/>
  <c r="E104"/>
  <c r="Q103"/>
  <c r="P103"/>
  <c r="O103"/>
  <c r="N103"/>
  <c r="M103"/>
  <c r="L103"/>
  <c r="K103"/>
  <c r="J103"/>
  <c r="I103"/>
  <c r="H103"/>
  <c r="G103"/>
  <c r="F103"/>
  <c r="E103"/>
  <c r="P102"/>
  <c r="N102"/>
  <c r="M102"/>
  <c r="L102"/>
  <c r="K102"/>
  <c r="J102"/>
  <c r="I102"/>
  <c r="H102"/>
  <c r="G102"/>
  <c r="F102"/>
  <c r="E102"/>
  <c r="P101"/>
  <c r="N101"/>
  <c r="M101"/>
  <c r="L101"/>
  <c r="K101"/>
  <c r="J101"/>
  <c r="I101"/>
  <c r="H101"/>
  <c r="G101"/>
  <c r="F101"/>
  <c r="E101"/>
  <c r="P100"/>
  <c r="N100"/>
  <c r="M100"/>
  <c r="L100"/>
  <c r="K100"/>
  <c r="J100"/>
  <c r="I100"/>
  <c r="H100"/>
  <c r="G100"/>
  <c r="F100"/>
  <c r="E100"/>
  <c r="P99"/>
  <c r="N99"/>
  <c r="M99"/>
  <c r="L99"/>
  <c r="K99"/>
  <c r="J99"/>
  <c r="I99"/>
  <c r="H99"/>
  <c r="G99"/>
  <c r="F99"/>
  <c r="E99"/>
  <c r="P98"/>
  <c r="N98"/>
  <c r="M98"/>
  <c r="L98"/>
  <c r="K98"/>
  <c r="J98"/>
  <c r="I98"/>
  <c r="H98"/>
  <c r="G98"/>
  <c r="F98"/>
  <c r="E98"/>
  <c r="P97"/>
  <c r="N97"/>
  <c r="M97"/>
  <c r="L97"/>
  <c r="K97"/>
  <c r="J97"/>
  <c r="I97"/>
  <c r="H97"/>
  <c r="G97"/>
  <c r="F97"/>
  <c r="E97"/>
  <c r="Q96"/>
  <c r="P96"/>
  <c r="O96"/>
  <c r="N96"/>
  <c r="M96"/>
  <c r="L96"/>
  <c r="K96"/>
  <c r="J96"/>
  <c r="I96"/>
  <c r="H96"/>
  <c r="G96"/>
  <c r="F96"/>
  <c r="E96"/>
  <c r="P95"/>
  <c r="N95"/>
  <c r="M95"/>
  <c r="L95"/>
  <c r="K95"/>
  <c r="J95"/>
  <c r="I95"/>
  <c r="H95"/>
  <c r="G95"/>
  <c r="F95"/>
  <c r="E95"/>
  <c r="P94"/>
  <c r="N94"/>
  <c r="M94"/>
  <c r="L94"/>
  <c r="K94"/>
  <c r="J94"/>
  <c r="I94"/>
  <c r="H94"/>
  <c r="G94"/>
  <c r="F94"/>
  <c r="E94"/>
  <c r="P93"/>
  <c r="N93"/>
  <c r="M93"/>
  <c r="L93"/>
  <c r="K93"/>
  <c r="J93"/>
  <c r="I93"/>
  <c r="H93"/>
  <c r="G93"/>
  <c r="F93"/>
  <c r="E93"/>
  <c r="P92"/>
  <c r="N92"/>
  <c r="M92"/>
  <c r="L92"/>
  <c r="K92"/>
  <c r="J92"/>
  <c r="I92"/>
  <c r="H92"/>
  <c r="G92"/>
  <c r="F92"/>
  <c r="E92"/>
  <c r="P91"/>
  <c r="N91"/>
  <c r="M91"/>
  <c r="L91"/>
  <c r="K91"/>
  <c r="J91"/>
  <c r="I91"/>
  <c r="H91"/>
  <c r="G91"/>
  <c r="F91"/>
  <c r="E91"/>
  <c r="P90"/>
  <c r="N90"/>
  <c r="M90"/>
  <c r="L90"/>
  <c r="K90"/>
  <c r="J90"/>
  <c r="I90"/>
  <c r="H90"/>
  <c r="G90"/>
  <c r="F90"/>
  <c r="E90"/>
  <c r="Q89"/>
  <c r="P89"/>
  <c r="O89"/>
  <c r="N89"/>
  <c r="M89"/>
  <c r="L89"/>
  <c r="K89"/>
  <c r="J89"/>
  <c r="I89"/>
  <c r="H89"/>
  <c r="G89"/>
  <c r="F89"/>
  <c r="E89"/>
  <c r="P88"/>
  <c r="N88"/>
  <c r="M88"/>
  <c r="L88"/>
  <c r="K88"/>
  <c r="J88"/>
  <c r="I88"/>
  <c r="H88"/>
  <c r="G88"/>
  <c r="F88"/>
  <c r="E88"/>
  <c r="P87"/>
  <c r="N87"/>
  <c r="M87"/>
  <c r="L87"/>
  <c r="K87"/>
  <c r="J87"/>
  <c r="I87"/>
  <c r="H87"/>
  <c r="G87"/>
  <c r="F87"/>
  <c r="E87"/>
  <c r="P86"/>
  <c r="N86"/>
  <c r="M86"/>
  <c r="L86"/>
  <c r="K86"/>
  <c r="J86"/>
  <c r="I86"/>
  <c r="H86"/>
  <c r="G86"/>
  <c r="F86"/>
  <c r="E86"/>
  <c r="P85"/>
  <c r="N85"/>
  <c r="M85"/>
  <c r="L85"/>
  <c r="K85"/>
  <c r="J85"/>
  <c r="I85"/>
  <c r="H85"/>
  <c r="G85"/>
  <c r="F85"/>
  <c r="E85"/>
  <c r="P84"/>
  <c r="N84"/>
  <c r="M84"/>
  <c r="L84"/>
  <c r="K84"/>
  <c r="J84"/>
  <c r="I84"/>
  <c r="H84"/>
  <c r="G84"/>
  <c r="F84"/>
  <c r="E84"/>
  <c r="P83"/>
  <c r="N83"/>
  <c r="M83"/>
  <c r="L83"/>
  <c r="K83"/>
  <c r="J83"/>
  <c r="I83"/>
  <c r="H83"/>
  <c r="G83"/>
  <c r="F83"/>
  <c r="E83"/>
  <c r="Q82"/>
  <c r="P82"/>
  <c r="O82"/>
  <c r="N82"/>
  <c r="M82"/>
  <c r="L82"/>
  <c r="K82"/>
  <c r="J82"/>
  <c r="I82"/>
  <c r="H82"/>
  <c r="G82"/>
  <c r="F82"/>
  <c r="E82"/>
  <c r="P81"/>
  <c r="N81"/>
  <c r="M81"/>
  <c r="L81"/>
  <c r="K81"/>
  <c r="J81"/>
  <c r="I81"/>
  <c r="H81"/>
  <c r="G81"/>
  <c r="F81"/>
  <c r="E81"/>
  <c r="P80"/>
  <c r="N80"/>
  <c r="M80"/>
  <c r="L80"/>
  <c r="K80"/>
  <c r="J80"/>
  <c r="I80"/>
  <c r="H80"/>
  <c r="G80"/>
  <c r="F80"/>
  <c r="E80"/>
  <c r="P79"/>
  <c r="N79"/>
  <c r="M79"/>
  <c r="L79"/>
  <c r="K79"/>
  <c r="J79"/>
  <c r="I79"/>
  <c r="H79"/>
  <c r="G79"/>
  <c r="F79"/>
  <c r="E79"/>
  <c r="P78"/>
  <c r="N78"/>
  <c r="M78"/>
  <c r="L78"/>
  <c r="K78"/>
  <c r="J78"/>
  <c r="I78"/>
  <c r="H78"/>
  <c r="G78"/>
  <c r="F78"/>
  <c r="E78"/>
  <c r="P77"/>
  <c r="N77"/>
  <c r="M77"/>
  <c r="L77"/>
  <c r="K77"/>
  <c r="J77"/>
  <c r="I77"/>
  <c r="H77"/>
  <c r="G77"/>
  <c r="F77"/>
  <c r="E77"/>
  <c r="P76"/>
  <c r="N76"/>
  <c r="M76"/>
  <c r="L76"/>
  <c r="K76"/>
  <c r="J76"/>
  <c r="I76"/>
  <c r="H76"/>
  <c r="G76"/>
  <c r="F76"/>
  <c r="E76"/>
  <c r="Q75"/>
  <c r="P75"/>
  <c r="O75"/>
  <c r="N75"/>
  <c r="M75"/>
  <c r="L75"/>
  <c r="K75"/>
  <c r="J75"/>
  <c r="I75"/>
  <c r="H75"/>
  <c r="G75"/>
  <c r="F75"/>
  <c r="E75"/>
  <c r="P74"/>
  <c r="N74"/>
  <c r="M74"/>
  <c r="L74"/>
  <c r="K74"/>
  <c r="J74"/>
  <c r="I74"/>
  <c r="H74"/>
  <c r="G74"/>
  <c r="F74"/>
  <c r="E74"/>
  <c r="P73"/>
  <c r="N73"/>
  <c r="M73"/>
  <c r="L73"/>
  <c r="K73"/>
  <c r="J73"/>
  <c r="I73"/>
  <c r="H73"/>
  <c r="G73"/>
  <c r="F73"/>
  <c r="E73"/>
  <c r="P72"/>
  <c r="N72"/>
  <c r="M72"/>
  <c r="L72"/>
  <c r="K72"/>
  <c r="J72"/>
  <c r="I72"/>
  <c r="H72"/>
  <c r="G72"/>
  <c r="F72"/>
  <c r="E72"/>
  <c r="P71"/>
  <c r="N71"/>
  <c r="M71"/>
  <c r="L71"/>
  <c r="K71"/>
  <c r="J71"/>
  <c r="I71"/>
  <c r="H71"/>
  <c r="G71"/>
  <c r="F71"/>
  <c r="E71"/>
  <c r="P70"/>
  <c r="N70"/>
  <c r="M70"/>
  <c r="L70"/>
  <c r="K70"/>
  <c r="J70"/>
  <c r="I70"/>
  <c r="H70"/>
  <c r="G70"/>
  <c r="F70"/>
  <c r="E70"/>
  <c r="P69"/>
  <c r="N69"/>
  <c r="M69"/>
  <c r="L69"/>
  <c r="K69"/>
  <c r="J69"/>
  <c r="I69"/>
  <c r="H69"/>
  <c r="G69"/>
  <c r="F69"/>
  <c r="E69"/>
  <c r="Q68"/>
  <c r="P68"/>
  <c r="O68"/>
  <c r="N68"/>
  <c r="M68"/>
  <c r="L68"/>
  <c r="K68"/>
  <c r="J68"/>
  <c r="I68"/>
  <c r="H68"/>
  <c r="G68"/>
  <c r="F68"/>
  <c r="E68"/>
  <c r="P67"/>
  <c r="N67"/>
  <c r="M67"/>
  <c r="L67"/>
  <c r="K67"/>
  <c r="J67"/>
  <c r="I67"/>
  <c r="H67"/>
  <c r="G67"/>
  <c r="F67"/>
  <c r="E67"/>
  <c r="P66"/>
  <c r="N66"/>
  <c r="M66"/>
  <c r="L66"/>
  <c r="K66"/>
  <c r="J66"/>
  <c r="I66"/>
  <c r="H66"/>
  <c r="G66"/>
  <c r="F66"/>
  <c r="E66"/>
  <c r="P65"/>
  <c r="N65"/>
  <c r="M65"/>
  <c r="L65"/>
  <c r="K65"/>
  <c r="J65"/>
  <c r="I65"/>
  <c r="H65"/>
  <c r="G65"/>
  <c r="F65"/>
  <c r="E65"/>
  <c r="P64"/>
  <c r="N64"/>
  <c r="M64"/>
  <c r="L64"/>
  <c r="K64"/>
  <c r="J64"/>
  <c r="I64"/>
  <c r="H64"/>
  <c r="G64"/>
  <c r="F64"/>
  <c r="E64"/>
  <c r="P63"/>
  <c r="N63"/>
  <c r="M63"/>
  <c r="L63"/>
  <c r="K63"/>
  <c r="J63"/>
  <c r="I63"/>
  <c r="H63"/>
  <c r="G63"/>
  <c r="F63"/>
  <c r="E63"/>
  <c r="P62"/>
  <c r="N62"/>
  <c r="M62"/>
  <c r="L62"/>
  <c r="K62"/>
  <c r="J62"/>
  <c r="I62"/>
  <c r="H62"/>
  <c r="G62"/>
  <c r="F62"/>
  <c r="E62"/>
  <c r="Q61"/>
  <c r="P61"/>
  <c r="O61"/>
  <c r="N61"/>
  <c r="M61"/>
  <c r="L61"/>
  <c r="K61"/>
  <c r="J61"/>
  <c r="I61"/>
  <c r="H61"/>
  <c r="G61"/>
  <c r="F61"/>
  <c r="E61"/>
  <c r="P60"/>
  <c r="N60"/>
  <c r="M60"/>
  <c r="L60"/>
  <c r="K60"/>
  <c r="J60"/>
  <c r="I60"/>
  <c r="H60"/>
  <c r="G60"/>
  <c r="F60"/>
  <c r="E60"/>
  <c r="P59"/>
  <c r="N59"/>
  <c r="M59"/>
  <c r="L59"/>
  <c r="K59"/>
  <c r="J59"/>
  <c r="I59"/>
  <c r="H59"/>
  <c r="G59"/>
  <c r="F59"/>
  <c r="E59"/>
  <c r="P58"/>
  <c r="N58"/>
  <c r="M58"/>
  <c r="L58"/>
  <c r="K58"/>
  <c r="J58"/>
  <c r="I58"/>
  <c r="H58"/>
  <c r="G58"/>
  <c r="F58"/>
  <c r="E58"/>
  <c r="P57"/>
  <c r="N57"/>
  <c r="M57"/>
  <c r="L57"/>
  <c r="K57"/>
  <c r="J57"/>
  <c r="I57"/>
  <c r="H57"/>
  <c r="G57"/>
  <c r="F57"/>
  <c r="E57"/>
  <c r="P56"/>
  <c r="N56"/>
  <c r="M56"/>
  <c r="L56"/>
  <c r="K56"/>
  <c r="J56"/>
  <c r="I56"/>
  <c r="H56"/>
  <c r="G56"/>
  <c r="F56"/>
  <c r="E56"/>
  <c r="P55"/>
  <c r="N55"/>
  <c r="M55"/>
  <c r="L55"/>
  <c r="K55"/>
  <c r="J55"/>
  <c r="I55"/>
  <c r="H55"/>
  <c r="G55"/>
  <c r="F55"/>
  <c r="E55"/>
  <c r="Q54"/>
  <c r="P54"/>
  <c r="O54"/>
  <c r="N54"/>
  <c r="M54"/>
  <c r="L54"/>
  <c r="K54"/>
  <c r="J54"/>
  <c r="I54"/>
  <c r="H54"/>
  <c r="G54"/>
  <c r="F54"/>
  <c r="E54"/>
  <c r="P53"/>
  <c r="N53"/>
  <c r="M53"/>
  <c r="L53"/>
  <c r="K53"/>
  <c r="J53"/>
  <c r="I53"/>
  <c r="H53"/>
  <c r="G53"/>
  <c r="F53"/>
  <c r="E53"/>
  <c r="P52"/>
  <c r="N52"/>
  <c r="M52"/>
  <c r="L52"/>
  <c r="K52"/>
  <c r="J52"/>
  <c r="I52"/>
  <c r="H52"/>
  <c r="G52"/>
  <c r="F52"/>
  <c r="E52"/>
  <c r="P51"/>
  <c r="N51"/>
  <c r="M51"/>
  <c r="L51"/>
  <c r="K51"/>
  <c r="J51"/>
  <c r="I51"/>
  <c r="H51"/>
  <c r="G51"/>
  <c r="F51"/>
  <c r="E51"/>
  <c r="P50"/>
  <c r="N50"/>
  <c r="M50"/>
  <c r="L50"/>
  <c r="K50"/>
  <c r="J50"/>
  <c r="I50"/>
  <c r="H50"/>
  <c r="G50"/>
  <c r="F50"/>
  <c r="E50"/>
  <c r="P49"/>
  <c r="N49"/>
  <c r="M49"/>
  <c r="L49"/>
  <c r="K49"/>
  <c r="J49"/>
  <c r="I49"/>
  <c r="H49"/>
  <c r="G49"/>
  <c r="F49"/>
  <c r="E49"/>
  <c r="P48"/>
  <c r="N48"/>
  <c r="M48"/>
  <c r="L48"/>
  <c r="K48"/>
  <c r="J48"/>
  <c r="I48"/>
  <c r="H48"/>
  <c r="G48"/>
  <c r="F48"/>
  <c r="E48"/>
  <c r="Q47"/>
  <c r="P47"/>
  <c r="O47"/>
  <c r="N47"/>
  <c r="M47"/>
  <c r="L47"/>
  <c r="K47"/>
  <c r="J47"/>
  <c r="I47"/>
  <c r="H47"/>
  <c r="G47"/>
  <c r="F47"/>
  <c r="E47"/>
  <c r="P46"/>
  <c r="N46"/>
  <c r="M46"/>
  <c r="L46"/>
  <c r="K46"/>
  <c r="J46"/>
  <c r="I46"/>
  <c r="H46"/>
  <c r="G46"/>
  <c r="F46"/>
  <c r="E46"/>
  <c r="P45"/>
  <c r="N45"/>
  <c r="M45"/>
  <c r="L45"/>
  <c r="K45"/>
  <c r="J45"/>
  <c r="I45"/>
  <c r="H45"/>
  <c r="G45"/>
  <c r="F45"/>
  <c r="E45"/>
  <c r="P44"/>
  <c r="N44"/>
  <c r="M44"/>
  <c r="L44"/>
  <c r="K44"/>
  <c r="J44"/>
  <c r="I44"/>
  <c r="H44"/>
  <c r="G44"/>
  <c r="F44"/>
  <c r="E44"/>
  <c r="P43"/>
  <c r="N43"/>
  <c r="M43"/>
  <c r="L43"/>
  <c r="K43"/>
  <c r="J43"/>
  <c r="I43"/>
  <c r="H43"/>
  <c r="G43"/>
  <c r="F43"/>
  <c r="E43"/>
  <c r="P42"/>
  <c r="N42"/>
  <c r="M42"/>
  <c r="L42"/>
  <c r="K42"/>
  <c r="J42"/>
  <c r="I42"/>
  <c r="H42"/>
  <c r="G42"/>
  <c r="F42"/>
  <c r="E42"/>
  <c r="P41"/>
  <c r="N41"/>
  <c r="M41"/>
  <c r="L41"/>
  <c r="K41"/>
  <c r="J41"/>
  <c r="I41"/>
  <c r="H41"/>
  <c r="G41"/>
  <c r="F41"/>
  <c r="E41"/>
  <c r="Q40"/>
  <c r="P40"/>
  <c r="O40"/>
  <c r="N40"/>
  <c r="M40"/>
  <c r="L40"/>
  <c r="K40"/>
  <c r="J40"/>
  <c r="I40"/>
  <c r="H40"/>
  <c r="G40"/>
  <c r="F40"/>
  <c r="E40"/>
  <c r="P39"/>
  <c r="N39"/>
  <c r="M39"/>
  <c r="L39"/>
  <c r="K39"/>
  <c r="J39"/>
  <c r="I39"/>
  <c r="H39"/>
  <c r="G39"/>
  <c r="F39"/>
  <c r="E39"/>
  <c r="P38"/>
  <c r="N38"/>
  <c r="M38"/>
  <c r="L38"/>
  <c r="K38"/>
  <c r="J38"/>
  <c r="I38"/>
  <c r="H38"/>
  <c r="G38"/>
  <c r="F38"/>
  <c r="E38"/>
  <c r="P37"/>
  <c r="N37"/>
  <c r="M37"/>
  <c r="L37"/>
  <c r="K37"/>
  <c r="J37"/>
  <c r="I37"/>
  <c r="H37"/>
  <c r="G37"/>
  <c r="F37"/>
  <c r="E37"/>
  <c r="P36"/>
  <c r="N36"/>
  <c r="M36"/>
  <c r="L36"/>
  <c r="K36"/>
  <c r="J36"/>
  <c r="I36"/>
  <c r="H36"/>
  <c r="G36"/>
  <c r="F36"/>
  <c r="E36"/>
  <c r="P35"/>
  <c r="N35"/>
  <c r="M35"/>
  <c r="L35"/>
  <c r="K35"/>
  <c r="J35"/>
  <c r="I35"/>
  <c r="H35"/>
  <c r="G35"/>
  <c r="F35"/>
  <c r="E35"/>
  <c r="P34"/>
  <c r="N34"/>
  <c r="M34"/>
  <c r="L34"/>
  <c r="K34"/>
  <c r="J34"/>
  <c r="I34"/>
  <c r="H34"/>
  <c r="G34"/>
  <c r="F34"/>
  <c r="E34"/>
  <c r="Q33"/>
  <c r="P33"/>
  <c r="O33"/>
  <c r="N33"/>
  <c r="M33"/>
  <c r="L33"/>
  <c r="K33"/>
  <c r="J33"/>
  <c r="I33"/>
  <c r="H33"/>
  <c r="G33"/>
  <c r="F33"/>
  <c r="E33"/>
  <c r="P32"/>
  <c r="N32"/>
  <c r="M32"/>
  <c r="L32"/>
  <c r="K32"/>
  <c r="J32"/>
  <c r="I32"/>
  <c r="H32"/>
  <c r="G32"/>
  <c r="F32"/>
  <c r="E32"/>
  <c r="P31"/>
  <c r="N31"/>
  <c r="M31"/>
  <c r="L31"/>
  <c r="K31"/>
  <c r="J31"/>
  <c r="I31"/>
  <c r="H31"/>
  <c r="G31"/>
  <c r="F31"/>
  <c r="E31"/>
  <c r="P30"/>
  <c r="N30"/>
  <c r="M30"/>
  <c r="L30"/>
  <c r="K30"/>
  <c r="J30"/>
  <c r="I30"/>
  <c r="H30"/>
  <c r="G30"/>
  <c r="F30"/>
  <c r="E30"/>
  <c r="P29"/>
  <c r="N29"/>
  <c r="M29"/>
  <c r="L29"/>
  <c r="K29"/>
  <c r="J29"/>
  <c r="I29"/>
  <c r="H29"/>
  <c r="G29"/>
  <c r="F29"/>
  <c r="E29"/>
  <c r="P28"/>
  <c r="N28"/>
  <c r="M28"/>
  <c r="L28"/>
  <c r="K28"/>
  <c r="J28"/>
  <c r="I28"/>
  <c r="H28"/>
  <c r="G28"/>
  <c r="F28"/>
  <c r="E28"/>
  <c r="P27"/>
  <c r="N27"/>
  <c r="M27"/>
  <c r="L27"/>
  <c r="K27"/>
  <c r="J27"/>
  <c r="I27"/>
  <c r="H27"/>
  <c r="G27"/>
  <c r="F27"/>
  <c r="E27"/>
  <c r="Q26"/>
  <c r="P26"/>
  <c r="O26"/>
  <c r="N26"/>
  <c r="M26"/>
  <c r="L26"/>
  <c r="K26"/>
  <c r="J26"/>
  <c r="I26"/>
  <c r="H26"/>
  <c r="G26"/>
  <c r="F26"/>
  <c r="E26"/>
  <c r="P25"/>
  <c r="N25"/>
  <c r="M25"/>
  <c r="L25"/>
  <c r="K25"/>
  <c r="J25"/>
  <c r="I25"/>
  <c r="H25"/>
  <c r="G25"/>
  <c r="F25"/>
  <c r="E25"/>
  <c r="P24"/>
  <c r="N24"/>
  <c r="M24"/>
  <c r="L24"/>
  <c r="K24"/>
  <c r="J24"/>
  <c r="I24"/>
  <c r="H24"/>
  <c r="G24"/>
  <c r="F24"/>
  <c r="E24"/>
  <c r="P23"/>
  <c r="N23"/>
  <c r="M23"/>
  <c r="L23"/>
  <c r="K23"/>
  <c r="J23"/>
  <c r="I23"/>
  <c r="H23"/>
  <c r="G23"/>
  <c r="F23"/>
  <c r="E23"/>
  <c r="P22"/>
  <c r="N22"/>
  <c r="M22"/>
  <c r="L22"/>
  <c r="K22"/>
  <c r="J22"/>
  <c r="I22"/>
  <c r="H22"/>
  <c r="G22"/>
  <c r="F22"/>
  <c r="E22"/>
  <c r="P21"/>
  <c r="N21"/>
  <c r="M21"/>
  <c r="L21"/>
  <c r="K21"/>
  <c r="J21"/>
  <c r="I21"/>
  <c r="H21"/>
  <c r="G21"/>
  <c r="F21"/>
  <c r="E21"/>
  <c r="P20"/>
  <c r="N20"/>
  <c r="M20"/>
  <c r="L20"/>
  <c r="K20"/>
  <c r="J20"/>
  <c r="I20"/>
  <c r="H20"/>
  <c r="G20"/>
  <c r="F20"/>
  <c r="E20"/>
  <c r="Q19"/>
  <c r="P19"/>
  <c r="O19"/>
  <c r="N19"/>
  <c r="M19"/>
  <c r="L19"/>
  <c r="K19"/>
  <c r="J19"/>
  <c r="I19"/>
  <c r="H19"/>
  <c r="G19"/>
  <c r="F19"/>
  <c r="E19"/>
  <c r="P18"/>
  <c r="N18"/>
  <c r="M18"/>
  <c r="L18"/>
  <c r="K18"/>
  <c r="J18"/>
  <c r="I18"/>
  <c r="H18"/>
  <c r="G18"/>
  <c r="F18"/>
  <c r="E18"/>
  <c r="P17"/>
  <c r="N17"/>
  <c r="M17"/>
  <c r="L17"/>
  <c r="K17"/>
  <c r="J17"/>
  <c r="I17"/>
  <c r="H17"/>
  <c r="G17"/>
  <c r="F17"/>
  <c r="E17"/>
  <c r="P16"/>
  <c r="N16"/>
  <c r="M16"/>
  <c r="L16"/>
  <c r="K16"/>
  <c r="J16"/>
  <c r="I16"/>
  <c r="H16"/>
  <c r="G16"/>
  <c r="F16"/>
  <c r="E16"/>
  <c r="P15"/>
  <c r="N15"/>
  <c r="M15"/>
  <c r="L15"/>
  <c r="K15"/>
  <c r="J15"/>
  <c r="I15"/>
  <c r="H15"/>
  <c r="G15"/>
  <c r="F15"/>
  <c r="E15"/>
  <c r="P14"/>
  <c r="N14"/>
  <c r="M14"/>
  <c r="L14"/>
  <c r="K14"/>
  <c r="J14"/>
  <c r="I14"/>
  <c r="H14"/>
  <c r="G14"/>
  <c r="F14"/>
  <c r="E14"/>
  <c r="P13"/>
  <c r="N13"/>
  <c r="M13"/>
  <c r="L13"/>
  <c r="K13"/>
  <c r="J13"/>
  <c r="I13"/>
  <c r="H13"/>
  <c r="G13"/>
  <c r="F13"/>
  <c r="E13"/>
  <c r="Q12"/>
  <c r="P12"/>
  <c r="O12"/>
  <c r="N12"/>
  <c r="M12"/>
  <c r="L12"/>
  <c r="K12"/>
  <c r="J12"/>
  <c r="I12"/>
  <c r="H12"/>
  <c r="G12"/>
  <c r="F12"/>
  <c r="E12"/>
  <c r="P11"/>
  <c r="N11"/>
  <c r="M11"/>
  <c r="L11"/>
  <c r="K11"/>
  <c r="J11"/>
  <c r="I11"/>
  <c r="H11"/>
  <c r="G11"/>
  <c r="F11"/>
  <c r="E11"/>
  <c r="P10"/>
  <c r="N10"/>
  <c r="M10"/>
  <c r="L10"/>
  <c r="K10"/>
  <c r="J10"/>
  <c r="I10"/>
  <c r="H10"/>
  <c r="G10"/>
  <c r="F10"/>
  <c r="E10"/>
  <c r="P9"/>
  <c r="N9"/>
  <c r="M9"/>
  <c r="L9"/>
  <c r="K9"/>
  <c r="J9"/>
  <c r="I9"/>
  <c r="H9"/>
  <c r="G9"/>
  <c r="F9"/>
  <c r="E9"/>
  <c r="P8"/>
  <c r="N8"/>
  <c r="M8"/>
  <c r="L8"/>
  <c r="K8"/>
  <c r="J8"/>
  <c r="I8"/>
  <c r="H8"/>
  <c r="G8"/>
  <c r="F8"/>
  <c r="E8"/>
  <c r="P7"/>
  <c r="N7"/>
  <c r="M7"/>
  <c r="L7"/>
  <c r="K7"/>
  <c r="J7"/>
  <c r="I7"/>
  <c r="H7"/>
  <c r="G7"/>
  <c r="F7"/>
  <c r="E7"/>
  <c r="P6"/>
  <c r="N6"/>
  <c r="M6"/>
  <c r="L6"/>
  <c r="K6"/>
  <c r="J6"/>
  <c r="I6"/>
  <c r="H6"/>
  <c r="G6"/>
  <c r="F6"/>
  <c r="E6"/>
  <c r="Q5"/>
  <c r="P5"/>
  <c r="P3" s="1"/>
  <c r="O5"/>
  <c r="N5"/>
  <c r="M5"/>
  <c r="L5"/>
  <c r="L3" s="1"/>
  <c r="K5"/>
  <c r="J5"/>
  <c r="J3" s="1"/>
  <c r="I5"/>
  <c r="H5"/>
  <c r="H3" s="1"/>
  <c r="G5"/>
  <c r="F5"/>
  <c r="E5"/>
  <c r="N3"/>
  <c r="F3"/>
  <c r="D2"/>
  <c r="D1"/>
  <c r="E3" l="1"/>
  <c r="G3"/>
  <c r="I3"/>
  <c r="K3"/>
  <c r="M3"/>
  <c r="O6"/>
  <c r="Q6" s="1"/>
  <c r="O7"/>
  <c r="Q7" s="1"/>
  <c r="O8"/>
  <c r="Q8" s="1"/>
  <c r="O9"/>
  <c r="Q9" s="1"/>
  <c r="O10"/>
  <c r="Q10" s="1"/>
  <c r="O11"/>
  <c r="Q11" s="1"/>
  <c r="O13"/>
  <c r="Q13" s="1"/>
  <c r="O14"/>
  <c r="Q14" s="1"/>
  <c r="O15"/>
  <c r="Q15" s="1"/>
  <c r="O16"/>
  <c r="Q16" s="1"/>
  <c r="O17"/>
  <c r="Q17" s="1"/>
  <c r="O18"/>
  <c r="Q18" s="1"/>
  <c r="O20"/>
  <c r="Q20" s="1"/>
  <c r="O21"/>
  <c r="Q21" s="1"/>
  <c r="O22"/>
  <c r="Q22" s="1"/>
  <c r="O23"/>
  <c r="Q23" s="1"/>
  <c r="O24"/>
  <c r="Q24" s="1"/>
  <c r="O25"/>
  <c r="Q25" s="1"/>
  <c r="O27"/>
  <c r="Q27" s="1"/>
  <c r="O28"/>
  <c r="Q28" s="1"/>
  <c r="O29"/>
  <c r="Q29" s="1"/>
  <c r="O30"/>
  <c r="Q30" s="1"/>
  <c r="O31"/>
  <c r="Q31" s="1"/>
  <c r="O32"/>
  <c r="Q32" s="1"/>
  <c r="O34"/>
  <c r="Q34" s="1"/>
  <c r="O35"/>
  <c r="Q35" s="1"/>
  <c r="O36"/>
  <c r="Q36" s="1"/>
  <c r="O37"/>
  <c r="Q37" s="1"/>
  <c r="O38"/>
  <c r="Q38" s="1"/>
  <c r="O39"/>
  <c r="Q39" s="1"/>
  <c r="O41"/>
  <c r="Q41" s="1"/>
  <c r="O42"/>
  <c r="Q42" s="1"/>
  <c r="O43"/>
  <c r="Q43" s="1"/>
  <c r="O44"/>
  <c r="Q44" s="1"/>
  <c r="O45"/>
  <c r="Q45" s="1"/>
  <c r="O46"/>
  <c r="Q46" s="1"/>
  <c r="O48"/>
  <c r="Q48" s="1"/>
  <c r="O49"/>
  <c r="Q49" s="1"/>
  <c r="O50"/>
  <c r="Q50" s="1"/>
  <c r="O51"/>
  <c r="Q51" s="1"/>
  <c r="O52"/>
  <c r="Q52" s="1"/>
  <c r="O53"/>
  <c r="Q53" s="1"/>
  <c r="O55"/>
  <c r="Q55" s="1"/>
  <c r="O56"/>
  <c r="Q56" s="1"/>
  <c r="O57"/>
  <c r="Q57" s="1"/>
  <c r="O58"/>
  <c r="Q58" s="1"/>
  <c r="O59"/>
  <c r="Q59" s="1"/>
  <c r="O60"/>
  <c r="Q60" s="1"/>
  <c r="O62"/>
  <c r="Q62" s="1"/>
  <c r="O63"/>
  <c r="Q63" s="1"/>
  <c r="O64"/>
  <c r="Q64" s="1"/>
  <c r="O65"/>
  <c r="Q65" s="1"/>
  <c r="O66"/>
  <c r="Q66" s="1"/>
  <c r="O67"/>
  <c r="Q67" s="1"/>
  <c r="O69"/>
  <c r="Q69" s="1"/>
  <c r="O70"/>
  <c r="Q70" s="1"/>
  <c r="O71"/>
  <c r="Q71" s="1"/>
  <c r="O72"/>
  <c r="Q72" s="1"/>
  <c r="O73"/>
  <c r="Q73" s="1"/>
  <c r="O74"/>
  <c r="Q74" s="1"/>
  <c r="O76"/>
  <c r="Q76" s="1"/>
  <c r="O77"/>
  <c r="Q77" s="1"/>
  <c r="O78"/>
  <c r="Q78" s="1"/>
  <c r="O79"/>
  <c r="Q79" s="1"/>
  <c r="O80"/>
  <c r="Q80" s="1"/>
  <c r="O81"/>
  <c r="Q81" s="1"/>
  <c r="O83"/>
  <c r="Q83" s="1"/>
  <c r="O84"/>
  <c r="Q84" s="1"/>
  <c r="O85"/>
  <c r="Q85" s="1"/>
  <c r="O86"/>
  <c r="Q86" s="1"/>
  <c r="O87"/>
  <c r="Q87" s="1"/>
  <c r="O88"/>
  <c r="Q88" s="1"/>
  <c r="O90"/>
  <c r="Q90" s="1"/>
  <c r="O91"/>
  <c r="Q91" s="1"/>
  <c r="O92"/>
  <c r="Q92" s="1"/>
  <c r="O93"/>
  <c r="Q93" s="1"/>
  <c r="O94"/>
  <c r="Q94" s="1"/>
  <c r="O95"/>
  <c r="Q95" s="1"/>
  <c r="O97"/>
  <c r="Q97" s="1"/>
  <c r="O98"/>
  <c r="Q98" s="1"/>
  <c r="O99"/>
  <c r="Q99" s="1"/>
  <c r="O100"/>
  <c r="Q100" s="1"/>
  <c r="O101"/>
  <c r="Q101" s="1"/>
  <c r="O102"/>
  <c r="Q102" s="1"/>
  <c r="O104"/>
  <c r="Q104" s="1"/>
  <c r="O105"/>
  <c r="Q105" s="1"/>
  <c r="O106"/>
  <c r="Q106" s="1"/>
  <c r="O107"/>
  <c r="Q107" s="1"/>
  <c r="O108"/>
  <c r="Q108" s="1"/>
  <c r="O109"/>
  <c r="Q109" s="1"/>
  <c r="O111"/>
  <c r="Q111" s="1"/>
  <c r="O112"/>
  <c r="Q112" s="1"/>
  <c r="O113"/>
  <c r="Q113" s="1"/>
  <c r="O114"/>
  <c r="Q114" s="1"/>
  <c r="O115"/>
  <c r="Q115" s="1"/>
  <c r="O116"/>
  <c r="Q116" s="1"/>
  <c r="O118"/>
  <c r="Q118" s="1"/>
  <c r="O119"/>
  <c r="Q119" s="1"/>
  <c r="O120"/>
  <c r="Q120" s="1"/>
  <c r="O121"/>
  <c r="Q121" s="1"/>
  <c r="O122"/>
  <c r="Q122" s="1"/>
  <c r="O123"/>
  <c r="Q123" s="1"/>
  <c r="O125"/>
  <c r="Q125" s="1"/>
  <c r="O126"/>
  <c r="Q126" s="1"/>
  <c r="O127"/>
  <c r="Q127" s="1"/>
  <c r="O128"/>
  <c r="Q128" s="1"/>
  <c r="O129"/>
  <c r="Q129" s="1"/>
  <c r="O130"/>
  <c r="Q130" s="1"/>
  <c r="O132"/>
  <c r="Q132" s="1"/>
  <c r="O133"/>
  <c r="Q133" s="1"/>
  <c r="O134"/>
  <c r="Q134" s="1"/>
  <c r="O135"/>
  <c r="Q135" s="1"/>
  <c r="O136"/>
  <c r="Q136" s="1"/>
  <c r="O137"/>
  <c r="Q137" s="1"/>
  <c r="O139"/>
  <c r="Q139" s="1"/>
  <c r="O140"/>
  <c r="Q140" s="1"/>
  <c r="O141"/>
  <c r="Q141" s="1"/>
  <c r="O142"/>
  <c r="Q142" s="1"/>
  <c r="O143"/>
  <c r="Q143" s="1"/>
  <c r="O144"/>
  <c r="Q144" s="1"/>
  <c r="O146"/>
  <c r="Q146" s="1"/>
  <c r="O147"/>
  <c r="Q147" s="1"/>
  <c r="O148"/>
  <c r="Q148" s="1"/>
  <c r="O149"/>
  <c r="Q149" s="1"/>
  <c r="O150"/>
  <c r="Q150" s="1"/>
  <c r="O151"/>
  <c r="Q151" s="1"/>
  <c r="O153"/>
  <c r="Q153" s="1"/>
  <c r="O154"/>
  <c r="Q154" s="1"/>
  <c r="O155"/>
  <c r="Q155" s="1"/>
  <c r="O156"/>
  <c r="Q156" s="1"/>
  <c r="O157"/>
  <c r="Q157" s="1"/>
  <c r="O158"/>
  <c r="Q158" s="1"/>
  <c r="O160"/>
  <c r="Q160" s="1"/>
  <c r="O161"/>
  <c r="Q161" s="1"/>
  <c r="O162"/>
  <c r="Q162" s="1"/>
  <c r="O163"/>
  <c r="Q163" s="1"/>
  <c r="O164"/>
  <c r="Q164" s="1"/>
  <c r="O165"/>
  <c r="Q165" s="1"/>
  <c r="O167"/>
  <c r="Q167" s="1"/>
  <c r="O168"/>
  <c r="Q168" s="1"/>
  <c r="O169"/>
  <c r="Q169" s="1"/>
  <c r="O170"/>
  <c r="Q170" s="1"/>
  <c r="O171"/>
  <c r="Q171" s="1"/>
  <c r="O172"/>
  <c r="Q172" s="1"/>
  <c r="O174"/>
  <c r="Q174" s="1"/>
  <c r="O175"/>
  <c r="Q175" s="1"/>
  <c r="O176"/>
  <c r="Q176" s="1"/>
  <c r="O192"/>
  <c r="Q192" s="1"/>
  <c r="O193"/>
  <c r="Q193" s="1"/>
  <c r="O195"/>
  <c r="Q195" s="1"/>
  <c r="O196"/>
  <c r="Q196" s="1"/>
  <c r="O197"/>
  <c r="Q197" s="1"/>
  <c r="O198"/>
  <c r="Q198" s="1"/>
  <c r="O199"/>
  <c r="Q199" s="1"/>
  <c r="O200"/>
  <c r="Q200" s="1"/>
  <c r="O202"/>
  <c r="Q202" s="1"/>
  <c r="O177"/>
  <c r="Q177" s="1"/>
  <c r="O178"/>
  <c r="Q178" s="1"/>
  <c r="O179"/>
  <c r="Q179" s="1"/>
  <c r="O181"/>
  <c r="Q181" s="1"/>
  <c r="O182"/>
  <c r="Q182" s="1"/>
  <c r="O183"/>
  <c r="Q183" s="1"/>
  <c r="O184"/>
  <c r="Q184" s="1"/>
  <c r="O185"/>
  <c r="Q185" s="1"/>
  <c r="O186"/>
  <c r="Q186" s="1"/>
  <c r="O188"/>
  <c r="Q188" s="1"/>
  <c r="O189"/>
  <c r="Q189" s="1"/>
  <c r="O190"/>
  <c r="Q190" s="1"/>
  <c r="O191"/>
  <c r="Q191" s="1"/>
  <c r="O203"/>
  <c r="Q203" s="1"/>
  <c r="O204"/>
  <c r="Q204" s="1"/>
  <c r="O205"/>
  <c r="Q205" s="1"/>
  <c r="O206"/>
  <c r="Q206" s="1"/>
  <c r="O207"/>
  <c r="Q207" s="1"/>
  <c r="O209"/>
  <c r="Q209" s="1"/>
  <c r="O210"/>
  <c r="Q210" s="1"/>
  <c r="O211"/>
  <c r="Q211" s="1"/>
  <c r="O212"/>
  <c r="Q212" s="1"/>
  <c r="O213"/>
  <c r="Q213" s="1"/>
  <c r="O214"/>
  <c r="Q214" s="1"/>
  <c r="O216"/>
  <c r="Q216" s="1"/>
  <c r="O217"/>
  <c r="Q217" s="1"/>
  <c r="O218"/>
  <c r="Q218" s="1"/>
  <c r="O219"/>
  <c r="Q219" s="1"/>
  <c r="O220"/>
  <c r="Q220" s="1"/>
  <c r="O221"/>
  <c r="Q221" s="1"/>
  <c r="O223"/>
  <c r="Q223" s="1"/>
  <c r="O224"/>
  <c r="Q224" s="1"/>
  <c r="O225"/>
  <c r="Q225" s="1"/>
  <c r="O226"/>
  <c r="Q226" s="1"/>
  <c r="O227"/>
  <c r="Q227" s="1"/>
  <c r="O228"/>
  <c r="Q228" s="1"/>
  <c r="O230"/>
  <c r="Q230" s="1"/>
  <c r="O231"/>
  <c r="Q231" s="1"/>
  <c r="O232"/>
  <c r="Q232" s="1"/>
  <c r="O233"/>
  <c r="Q233" s="1"/>
  <c r="O234"/>
  <c r="Q234" s="1"/>
  <c r="O235"/>
  <c r="Q235" s="1"/>
  <c r="O237"/>
  <c r="Q237" s="1"/>
  <c r="O238"/>
  <c r="Q238" s="1"/>
  <c r="O239"/>
  <c r="Q239" s="1"/>
  <c r="O240"/>
  <c r="Q240" s="1"/>
  <c r="O241"/>
  <c r="Q241" s="1"/>
  <c r="O242"/>
  <c r="Q242" s="1"/>
  <c r="O244"/>
  <c r="Q244" s="1"/>
  <c r="O245"/>
  <c r="Q245" s="1"/>
  <c r="O246"/>
  <c r="Q246" s="1"/>
  <c r="O247"/>
  <c r="Q247" s="1"/>
  <c r="O248"/>
  <c r="Q248" s="1"/>
  <c r="O249"/>
  <c r="Q249" s="1"/>
  <c r="O251"/>
  <c r="Q251" s="1"/>
  <c r="O252"/>
  <c r="Q252" s="1"/>
  <c r="O253"/>
  <c r="Q253" s="1"/>
  <c r="O254"/>
  <c r="Q254" s="1"/>
  <c r="O255"/>
  <c r="Q255" s="1"/>
  <c r="O256"/>
  <c r="Q256" s="1"/>
  <c r="O258"/>
  <c r="Q258" s="1"/>
  <c r="O259"/>
  <c r="Q259" s="1"/>
  <c r="O260"/>
  <c r="Q260" s="1"/>
  <c r="O261"/>
  <c r="Q261" s="1"/>
  <c r="O262"/>
  <c r="Q262" s="1"/>
  <c r="O263"/>
  <c r="Q263" s="1"/>
  <c r="O265"/>
  <c r="Q265" s="1"/>
  <c r="O266"/>
  <c r="Q266" s="1"/>
  <c r="O267"/>
  <c r="Q267" s="1"/>
  <c r="O268"/>
  <c r="Q268" s="1"/>
  <c r="O269"/>
  <c r="Q269" s="1"/>
  <c r="O270"/>
  <c r="Q270" s="1"/>
  <c r="O272"/>
  <c r="Q272" s="1"/>
  <c r="O273"/>
  <c r="Q273" s="1"/>
  <c r="O274"/>
  <c r="Q274" s="1"/>
  <c r="O275"/>
  <c r="Q275" s="1"/>
  <c r="O276"/>
  <c r="Q276" s="1"/>
  <c r="O277"/>
  <c r="Q277" s="1"/>
  <c r="O279"/>
  <c r="Q279" s="1"/>
  <c r="O280"/>
  <c r="Q280" s="1"/>
  <c r="O281"/>
  <c r="Q281" s="1"/>
  <c r="O282"/>
  <c r="Q282" s="1"/>
  <c r="O283"/>
  <c r="Q283" s="1"/>
  <c r="O284"/>
  <c r="Q284" s="1"/>
  <c r="O286"/>
  <c r="Q286" s="1"/>
  <c r="O287"/>
  <c r="Q287" s="1"/>
  <c r="O288"/>
  <c r="Q288" s="1"/>
  <c r="O289"/>
  <c r="Q289" s="1"/>
  <c r="O290"/>
  <c r="Q290" s="1"/>
  <c r="O291"/>
  <c r="Q291" s="1"/>
  <c r="O293"/>
  <c r="Q293" s="1"/>
  <c r="O294"/>
  <c r="Q294" s="1"/>
  <c r="O295"/>
  <c r="Q295" s="1"/>
  <c r="O296"/>
  <c r="Q296" s="1"/>
  <c r="O297"/>
  <c r="Q297" s="1"/>
  <c r="O298"/>
  <c r="Q298" s="1"/>
  <c r="O300"/>
  <c r="Q300" s="1"/>
  <c r="O301"/>
  <c r="Q301" s="1"/>
  <c r="O302"/>
  <c r="Q302" s="1"/>
  <c r="O303"/>
  <c r="Q303" s="1"/>
  <c r="O304"/>
  <c r="Q304" s="1"/>
  <c r="O305"/>
  <c r="Q305" s="1"/>
  <c r="O307"/>
  <c r="Q307" s="1"/>
  <c r="O308"/>
  <c r="Q308" s="1"/>
  <c r="O310"/>
  <c r="Q310" s="1"/>
  <c r="O311"/>
  <c r="Q311" s="1"/>
  <c r="O312"/>
  <c r="Q312" s="1"/>
  <c r="O314"/>
  <c r="Q314" s="1"/>
  <c r="O315"/>
  <c r="Q315" s="1"/>
  <c r="O316"/>
  <c r="Q316" s="1"/>
  <c r="O317"/>
  <c r="Q317" s="1"/>
  <c r="O318"/>
  <c r="Q318" s="1"/>
  <c r="O319"/>
  <c r="Q319" s="1"/>
  <c r="O321"/>
  <c r="Q321" s="1"/>
  <c r="O322"/>
  <c r="Q322" s="1"/>
  <c r="O323"/>
  <c r="Q323" s="1"/>
  <c r="O324"/>
  <c r="Q324" s="1"/>
  <c r="O325"/>
  <c r="Q325" s="1"/>
  <c r="O326"/>
  <c r="Q326" s="1"/>
  <c r="O328"/>
  <c r="Q328" s="1"/>
  <c r="O329"/>
  <c r="Q329" s="1"/>
  <c r="O330"/>
  <c r="Q330" s="1"/>
  <c r="O331"/>
  <c r="Q331" s="1"/>
  <c r="O332"/>
  <c r="Q332" s="1"/>
  <c r="O333"/>
  <c r="Q333" s="1"/>
  <c r="O335"/>
  <c r="Q335" s="1"/>
  <c r="O336"/>
  <c r="Q336" s="1"/>
  <c r="O337"/>
  <c r="Q337" s="1"/>
  <c r="O338"/>
  <c r="Q338" s="1"/>
  <c r="Q3" l="1"/>
  <c r="O3"/>
</calcChain>
</file>

<file path=xl/sharedStrings.xml><?xml version="1.0" encoding="utf-8"?>
<sst xmlns="http://schemas.openxmlformats.org/spreadsheetml/2006/main" count="820" uniqueCount="71">
  <si>
    <t>Service du</t>
  </si>
  <si>
    <t>NUIT</t>
  </si>
  <si>
    <t>Récapitulatif Absences</t>
  </si>
  <si>
    <t>Récapitulatif FTP</t>
  </si>
  <si>
    <t>Total</t>
  </si>
  <si>
    <t>Semaine</t>
  </si>
  <si>
    <t>Jour</t>
  </si>
  <si>
    <t>Mois</t>
  </si>
  <si>
    <t>DATE</t>
  </si>
  <si>
    <t>CA</t>
  </si>
  <si>
    <t>ATM</t>
  </si>
  <si>
    <t>MATER</t>
  </si>
  <si>
    <t>FORM</t>
  </si>
  <si>
    <t>ASAF</t>
  </si>
  <si>
    <t>ASAS</t>
  </si>
  <si>
    <t>RC</t>
  </si>
  <si>
    <t>AUTRES</t>
  </si>
  <si>
    <t>FTP PTR</t>
  </si>
  <si>
    <t>FTP PTNR</t>
  </si>
  <si>
    <t>PTR+PTNR</t>
  </si>
  <si>
    <t>Volants</t>
  </si>
  <si>
    <t>FTP globale</t>
  </si>
  <si>
    <t>sam</t>
  </si>
  <si>
    <t>Jan</t>
  </si>
  <si>
    <t>dim</t>
  </si>
  <si>
    <t>lun</t>
  </si>
  <si>
    <t>mar</t>
  </si>
  <si>
    <t>mer</t>
  </si>
  <si>
    <t>jeu</t>
  </si>
  <si>
    <t>ven</t>
  </si>
  <si>
    <t>Fév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</si>
  <si>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</si>
  <si>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</si>
  <si>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</si>
  <si>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</si>
  <si>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</si>
  <si>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</si>
  <si>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</si>
  <si>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</si>
  <si>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</si>
  <si>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</si>
  <si>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Pilote/Agent</t>
  </si>
  <si>
    <t>S0</t>
  </si>
  <si>
    <t>S1</t>
  </si>
  <si>
    <t>S2</t>
  </si>
  <si>
    <t>S3</t>
  </si>
  <si>
    <t>S4</t>
  </si>
  <si>
    <t>S</t>
  </si>
  <si>
    <t>Di</t>
  </si>
  <si>
    <t>L</t>
  </si>
  <si>
    <t>Ma</t>
  </si>
  <si>
    <t>Me</t>
  </si>
  <si>
    <t>J</t>
  </si>
  <si>
    <t>V</t>
  </si>
  <si>
    <t>MAT</t>
  </si>
  <si>
    <t>FORCE DE TRAVAIL PERMANENTE</t>
  </si>
  <si>
    <t>P</t>
  </si>
  <si>
    <t>A</t>
  </si>
  <si>
    <t>VOLANTS</t>
  </si>
  <si>
    <t>FORCE DE TRAVAIL TEMPORAIRE</t>
  </si>
  <si>
    <t>Remplacements/jour</t>
  </si>
  <si>
    <t>RESULTATS</t>
  </si>
  <si>
    <t>Absence par position de travail</t>
  </si>
  <si>
    <t>Tableau de synthèse</t>
  </si>
  <si>
    <t>Absences / jour</t>
  </si>
  <si>
    <t>Grèvistes</t>
  </si>
  <si>
    <t>TOTAL JOUR</t>
  </si>
  <si>
    <t>Absences - Remplacements</t>
  </si>
  <si>
    <t>Présence par grade fonctionnel</t>
  </si>
  <si>
    <t>FTP NR</t>
  </si>
  <si>
    <t>FTP R</t>
  </si>
</sst>
</file>

<file path=xl/styles.xml><?xml version="1.0" encoding="utf-8"?>
<styleSheet xmlns="http://schemas.openxmlformats.org/spreadsheetml/2006/main">
  <numFmts count="2">
    <numFmt numFmtId="164" formatCode="&quot;$&quot;#,##0_);[Red]\(&quot;$&quot;#,##0\)"/>
    <numFmt numFmtId="165" formatCode="_-* #,##0.00\ [$€]_-;\-* #,##0.00\ [$€]_-;_-* &quot;-&quot;??\ [$€]_-;_-@_-"/>
  </numFmts>
  <fonts count="34">
    <font>
      <sz val="10"/>
      <name val="Arial"/>
    </font>
    <font>
      <sz val="10"/>
      <name val="Arial"/>
    </font>
    <font>
      <sz val="10"/>
      <name val="Arial"/>
      <family val="2"/>
    </font>
    <font>
      <sz val="9"/>
      <name val="Arial"/>
    </font>
    <font>
      <b/>
      <sz val="12"/>
      <color indexed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2"/>
      <name val="Times New Roman"/>
    </font>
    <font>
      <sz val="8"/>
      <name val="Arial"/>
      <family val="2"/>
    </font>
    <font>
      <sz val="8"/>
      <color indexed="10"/>
      <name val="Arial"/>
      <family val="2"/>
    </font>
    <font>
      <sz val="8"/>
      <color indexed="8"/>
      <name val="Arial"/>
      <family val="2"/>
    </font>
    <font>
      <b/>
      <sz val="16"/>
      <name val="Arial"/>
      <family val="2"/>
    </font>
    <font>
      <b/>
      <sz val="8"/>
      <color indexed="12"/>
      <name val="Arial"/>
      <family val="2"/>
    </font>
    <font>
      <b/>
      <sz val="8"/>
      <color indexed="10"/>
      <name val="Arial"/>
      <family val="2"/>
    </font>
    <font>
      <b/>
      <sz val="14"/>
      <name val="Arial"/>
      <family val="2"/>
    </font>
    <font>
      <b/>
      <sz val="22"/>
      <color indexed="61"/>
      <name val="Arial"/>
      <family val="2"/>
    </font>
    <font>
      <sz val="10"/>
      <color indexed="43"/>
      <name val="Arial"/>
    </font>
    <font>
      <b/>
      <sz val="11"/>
      <name val="Arial"/>
      <family val="2"/>
    </font>
    <font>
      <sz val="11"/>
      <name val="Arial"/>
      <family val="2"/>
    </font>
    <font>
      <b/>
      <sz val="11"/>
      <color indexed="9"/>
      <name val="Arial"/>
      <family val="2"/>
    </font>
    <font>
      <sz val="11"/>
      <color indexed="9"/>
      <name val="Arial"/>
      <family val="2"/>
    </font>
    <font>
      <b/>
      <sz val="11"/>
      <color indexed="12"/>
      <name val="Arial"/>
      <family val="2"/>
    </font>
    <font>
      <b/>
      <sz val="8"/>
      <color indexed="53"/>
      <name val="Arial"/>
      <family val="2"/>
    </font>
    <font>
      <u/>
      <sz val="10"/>
      <color indexed="12"/>
      <name val="Arial"/>
    </font>
    <font>
      <sz val="7"/>
      <color indexed="43"/>
      <name val="Arial"/>
      <family val="2"/>
    </font>
    <font>
      <sz val="8"/>
      <color indexed="43"/>
      <name val="Arial"/>
      <family val="2"/>
    </font>
    <font>
      <b/>
      <sz val="9"/>
      <name val="Arial"/>
      <family val="2"/>
    </font>
    <font>
      <b/>
      <u/>
      <sz val="9"/>
      <name val="Arial"/>
      <family val="2"/>
    </font>
    <font>
      <sz val="10"/>
      <color indexed="9"/>
      <name val="Arial"/>
      <family val="2"/>
    </font>
    <font>
      <b/>
      <sz val="10"/>
      <color indexed="12"/>
      <name val="Arial"/>
      <family val="2"/>
    </font>
    <font>
      <sz val="8"/>
      <color indexed="9"/>
      <name val="Arial"/>
      <family val="2"/>
    </font>
    <font>
      <b/>
      <sz val="10"/>
      <color indexed="9"/>
      <name val="Arial"/>
      <family val="2"/>
    </font>
    <font>
      <sz val="10"/>
      <color rgb="FFFF000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3"/>
        <bgColor indexed="26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6">
    <xf numFmtId="0" fontId="0" fillId="0" borderId="0"/>
    <xf numFmtId="0" fontId="8" fillId="0" borderId="0"/>
    <xf numFmtId="38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</cellStyleXfs>
  <cellXfs count="160">
    <xf numFmtId="0" fontId="0" fillId="0" borderId="0" xfId="0"/>
    <xf numFmtId="14" fontId="3" fillId="0" borderId="0" xfId="0" applyNumberFormat="1" applyFont="1"/>
    <xf numFmtId="0" fontId="5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4" fontId="6" fillId="0" borderId="8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 shrinkToFit="1"/>
    </xf>
    <xf numFmtId="0" fontId="0" fillId="0" borderId="7" xfId="0" applyBorder="1"/>
    <xf numFmtId="0" fontId="2" fillId="6" borderId="7" xfId="0" applyFont="1" applyFill="1" applyBorder="1" applyAlignment="1">
      <alignment horizontal="center" vertical="center" textRotation="90"/>
    </xf>
    <xf numFmtId="0" fontId="2" fillId="6" borderId="9" xfId="0" applyFont="1" applyFill="1" applyBorder="1" applyAlignment="1">
      <alignment horizontal="center" vertical="center" textRotation="90"/>
    </xf>
    <xf numFmtId="14" fontId="2" fillId="6" borderId="8" xfId="0" applyNumberFormat="1" applyFont="1" applyFill="1" applyBorder="1" applyAlignment="1">
      <alignment horizontal="center" vertical="center" textRotation="90"/>
    </xf>
    <xf numFmtId="0" fontId="7" fillId="2" borderId="10" xfId="0" applyFont="1" applyFill="1" applyBorder="1" applyAlignment="1">
      <alignment horizontal="center" vertical="center" textRotation="90"/>
    </xf>
    <xf numFmtId="0" fontId="7" fillId="7" borderId="1" xfId="0" applyFont="1" applyFill="1" applyBorder="1" applyAlignment="1">
      <alignment horizontal="center" vertical="center" textRotation="90"/>
    </xf>
    <xf numFmtId="0" fontId="7" fillId="2" borderId="1" xfId="0" applyFont="1" applyFill="1" applyBorder="1" applyAlignment="1">
      <alignment horizontal="center" vertical="center" textRotation="90"/>
    </xf>
    <xf numFmtId="0" fontId="7" fillId="0" borderId="1" xfId="0" applyFont="1" applyFill="1" applyBorder="1" applyAlignment="1">
      <alignment horizontal="center" vertical="center" textRotation="90"/>
    </xf>
    <xf numFmtId="0" fontId="7" fillId="0" borderId="2" xfId="0" applyFont="1" applyFill="1" applyBorder="1" applyAlignment="1">
      <alignment horizontal="center" vertical="center" textRotation="90"/>
    </xf>
    <xf numFmtId="1" fontId="2" fillId="3" borderId="11" xfId="1" applyNumberFormat="1" applyFont="1" applyFill="1" applyBorder="1" applyAlignment="1">
      <alignment horizontal="center" vertical="center" textRotation="90" wrapText="1"/>
    </xf>
    <xf numFmtId="1" fontId="9" fillId="3" borderId="11" xfId="1" applyNumberFormat="1" applyFont="1" applyFill="1" applyBorder="1" applyAlignment="1">
      <alignment horizontal="center" vertical="center" textRotation="90" wrapText="1"/>
    </xf>
    <xf numFmtId="1" fontId="5" fillId="3" borderId="11" xfId="1" applyNumberFormat="1" applyFont="1" applyFill="1" applyBorder="1" applyAlignment="1">
      <alignment horizontal="center" vertical="center" textRotation="90" wrapText="1"/>
    </xf>
    <xf numFmtId="0" fontId="9" fillId="0" borderId="13" xfId="0" applyFont="1" applyFill="1" applyBorder="1" applyAlignment="1">
      <alignment horizontal="center"/>
    </xf>
    <xf numFmtId="0" fontId="9" fillId="0" borderId="14" xfId="0" applyFont="1" applyFill="1" applyBorder="1" applyAlignment="1">
      <alignment horizontal="center"/>
    </xf>
    <xf numFmtId="0" fontId="9" fillId="0" borderId="15" xfId="0" applyFont="1" applyFill="1" applyBorder="1" applyAlignment="1">
      <alignment horizontal="center"/>
    </xf>
    <xf numFmtId="14" fontId="9" fillId="9" borderId="15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16" xfId="0" applyBorder="1"/>
    <xf numFmtId="0" fontId="10" fillId="0" borderId="17" xfId="0" applyFont="1" applyFill="1" applyBorder="1" applyAlignment="1">
      <alignment horizontal="center"/>
    </xf>
    <xf numFmtId="0" fontId="10" fillId="0" borderId="14" xfId="0" applyFont="1" applyFill="1" applyBorder="1" applyAlignment="1">
      <alignment horizontal="center"/>
    </xf>
    <xf numFmtId="14" fontId="10" fillId="0" borderId="14" xfId="0" applyNumberFormat="1" applyFont="1" applyFill="1" applyBorder="1" applyAlignment="1">
      <alignment horizontal="center"/>
    </xf>
    <xf numFmtId="0" fontId="0" fillId="0" borderId="18" xfId="0" applyBorder="1"/>
    <xf numFmtId="0" fontId="9" fillId="0" borderId="17" xfId="0" applyFont="1" applyFill="1" applyBorder="1" applyAlignment="1">
      <alignment horizontal="center"/>
    </xf>
    <xf numFmtId="14" fontId="9" fillId="0" borderId="14" xfId="0" applyNumberFormat="1" applyFont="1" applyFill="1" applyBorder="1" applyAlignment="1">
      <alignment horizontal="center"/>
    </xf>
    <xf numFmtId="0" fontId="9" fillId="0" borderId="19" xfId="0" applyFont="1" applyFill="1" applyBorder="1" applyAlignment="1">
      <alignment horizontal="center"/>
    </xf>
    <xf numFmtId="14" fontId="9" fillId="0" borderId="19" xfId="0" applyNumberFormat="1" applyFont="1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20" xfId="0" applyBorder="1"/>
    <xf numFmtId="0" fontId="9" fillId="0" borderId="21" xfId="0" applyFont="1" applyFill="1" applyBorder="1" applyAlignment="1">
      <alignment horizontal="center"/>
    </xf>
    <xf numFmtId="0" fontId="9" fillId="0" borderId="22" xfId="0" applyFont="1" applyFill="1" applyBorder="1" applyAlignment="1">
      <alignment horizontal="center"/>
    </xf>
    <xf numFmtId="14" fontId="9" fillId="0" borderId="21" xfId="0" applyNumberFormat="1" applyFont="1" applyFill="1" applyBorder="1" applyAlignment="1">
      <alignment horizontal="center"/>
    </xf>
    <xf numFmtId="14" fontId="9" fillId="0" borderId="17" xfId="0" applyNumberFormat="1" applyFont="1" applyFill="1" applyBorder="1" applyAlignment="1">
      <alignment horizontal="center"/>
    </xf>
    <xf numFmtId="14" fontId="10" fillId="0" borderId="17" xfId="0" applyNumberFormat="1" applyFont="1" applyFill="1" applyBorder="1" applyAlignment="1">
      <alignment horizontal="center"/>
    </xf>
    <xf numFmtId="0" fontId="9" fillId="0" borderId="23" xfId="0" applyFont="1" applyFill="1" applyBorder="1" applyAlignment="1">
      <alignment horizontal="center"/>
    </xf>
    <xf numFmtId="14" fontId="9" fillId="0" borderId="23" xfId="0" applyNumberFormat="1" applyFont="1" applyFill="1" applyBorder="1" applyAlignment="1">
      <alignment horizontal="center"/>
    </xf>
    <xf numFmtId="0" fontId="10" fillId="0" borderId="21" xfId="0" applyFont="1" applyFill="1" applyBorder="1" applyAlignment="1">
      <alignment horizontal="center"/>
    </xf>
    <xf numFmtId="0" fontId="10" fillId="0" borderId="22" xfId="0" applyFont="1" applyFill="1" applyBorder="1" applyAlignment="1">
      <alignment horizontal="center"/>
    </xf>
    <xf numFmtId="14" fontId="10" fillId="0" borderId="15" xfId="0" applyNumberFormat="1" applyFont="1" applyFill="1" applyBorder="1" applyAlignment="1">
      <alignment horizontal="center"/>
    </xf>
    <xf numFmtId="0" fontId="11" fillId="0" borderId="17" xfId="0" applyFont="1" applyFill="1" applyBorder="1" applyAlignment="1">
      <alignment horizontal="center"/>
    </xf>
    <xf numFmtId="0" fontId="11" fillId="0" borderId="14" xfId="0" applyFont="1" applyFill="1" applyBorder="1" applyAlignment="1">
      <alignment horizontal="center"/>
    </xf>
    <xf numFmtId="14" fontId="11" fillId="0" borderId="17" xfId="0" applyNumberFormat="1" applyFont="1" applyFill="1" applyBorder="1" applyAlignment="1">
      <alignment horizontal="center"/>
    </xf>
    <xf numFmtId="0" fontId="10" fillId="0" borderId="23" xfId="0" applyFont="1" applyFill="1" applyBorder="1" applyAlignment="1">
      <alignment horizontal="center"/>
    </xf>
    <xf numFmtId="0" fontId="10" fillId="0" borderId="19" xfId="0" applyFont="1" applyFill="1" applyBorder="1" applyAlignment="1">
      <alignment horizontal="center"/>
    </xf>
    <xf numFmtId="14" fontId="9" fillId="0" borderId="20" xfId="0" applyNumberFormat="1" applyFont="1" applyFill="1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14" fontId="10" fillId="0" borderId="21" xfId="0" applyNumberFormat="1" applyFont="1" applyFill="1" applyBorder="1" applyAlignment="1">
      <alignment horizontal="center"/>
    </xf>
    <xf numFmtId="0" fontId="0" fillId="5" borderId="0" xfId="0" applyFill="1" applyBorder="1"/>
    <xf numFmtId="17" fontId="12" fillId="5" borderId="7" xfId="0" applyNumberFormat="1" applyFont="1" applyFill="1" applyBorder="1" applyAlignment="1">
      <alignment horizontal="center"/>
    </xf>
    <xf numFmtId="0" fontId="6" fillId="5" borderId="27" xfId="0" applyFont="1" applyFill="1" applyBorder="1" applyAlignment="1">
      <alignment horizontal="center" vertical="center"/>
    </xf>
    <xf numFmtId="0" fontId="6" fillId="5" borderId="0" xfId="0" applyFont="1" applyFill="1" applyBorder="1" applyAlignment="1"/>
    <xf numFmtId="0" fontId="14" fillId="5" borderId="27" xfId="0" applyFont="1" applyFill="1" applyBorder="1" applyAlignment="1">
      <alignment horizontal="center"/>
    </xf>
    <xf numFmtId="0" fontId="6" fillId="5" borderId="27" xfId="0" applyFont="1" applyFill="1" applyBorder="1" applyAlignment="1">
      <alignment horizontal="center"/>
    </xf>
    <xf numFmtId="0" fontId="6" fillId="5" borderId="0" xfId="0" applyFont="1" applyFill="1" applyBorder="1" applyAlignment="1">
      <alignment horizontal="center"/>
    </xf>
    <xf numFmtId="0" fontId="0" fillId="0" borderId="0" xfId="0" applyFill="1" applyBorder="1"/>
    <xf numFmtId="14" fontId="17" fillId="5" borderId="0" xfId="0" applyNumberFormat="1" applyFont="1" applyFill="1"/>
    <xf numFmtId="0" fontId="6" fillId="5" borderId="27" xfId="0" applyNumberFormat="1" applyFont="1" applyFill="1" applyBorder="1" applyAlignment="1">
      <alignment horizontal="center"/>
    </xf>
    <xf numFmtId="0" fontId="6" fillId="5" borderId="25" xfId="0" applyNumberFormat="1" applyFont="1" applyFill="1" applyBorder="1" applyAlignment="1">
      <alignment horizontal="center"/>
    </xf>
    <xf numFmtId="0" fontId="6" fillId="5" borderId="0" xfId="0" applyNumberFormat="1" applyFont="1" applyFill="1" applyBorder="1" applyAlignment="1">
      <alignment horizontal="center"/>
    </xf>
    <xf numFmtId="0" fontId="18" fillId="5" borderId="0" xfId="0" applyFont="1" applyFill="1" applyBorder="1" applyAlignment="1">
      <alignment horizontal="center" vertical="center" shrinkToFit="1"/>
    </xf>
    <xf numFmtId="0" fontId="19" fillId="5" borderId="0" xfId="0" applyFont="1" applyFill="1" applyBorder="1" applyAlignment="1">
      <alignment horizontal="center" vertical="center" shrinkToFit="1"/>
    </xf>
    <xf numFmtId="0" fontId="20" fillId="11" borderId="0" xfId="0" applyFont="1" applyFill="1" applyBorder="1" applyAlignment="1">
      <alignment horizontal="center" vertical="center" shrinkToFit="1"/>
    </xf>
    <xf numFmtId="0" fontId="21" fillId="11" borderId="0" xfId="0" applyFont="1" applyFill="1" applyBorder="1" applyAlignment="1">
      <alignment horizontal="center" vertical="center" shrinkToFit="1"/>
    </xf>
    <xf numFmtId="0" fontId="5" fillId="5" borderId="0" xfId="0" applyFont="1" applyFill="1" applyBorder="1" applyAlignment="1">
      <alignment horizontal="center"/>
    </xf>
    <xf numFmtId="0" fontId="5" fillId="12" borderId="29" xfId="0" applyFont="1" applyFill="1" applyBorder="1" applyAlignment="1">
      <alignment horizontal="center" vertical="center"/>
    </xf>
    <xf numFmtId="0" fontId="19" fillId="10" borderId="0" xfId="0" applyFont="1" applyFill="1" applyBorder="1" applyAlignment="1">
      <alignment horizontal="center" vertical="center" shrinkToFit="1"/>
    </xf>
    <xf numFmtId="0" fontId="19" fillId="0" borderId="0" xfId="0" applyFont="1" applyBorder="1" applyAlignment="1">
      <alignment horizontal="center" vertical="center" shrinkToFit="1"/>
    </xf>
    <xf numFmtId="0" fontId="5" fillId="12" borderId="26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22" fillId="13" borderId="0" xfId="0" applyFont="1" applyFill="1" applyBorder="1" applyAlignment="1">
      <alignment horizontal="center"/>
    </xf>
    <xf numFmtId="0" fontId="9" fillId="14" borderId="0" xfId="0" applyFont="1" applyFill="1" applyBorder="1"/>
    <xf numFmtId="0" fontId="9" fillId="14" borderId="0" xfId="0" applyFont="1" applyFill="1" applyBorder="1" applyAlignment="1">
      <alignment horizontal="center"/>
    </xf>
    <xf numFmtId="0" fontId="9" fillId="5" borderId="0" xfId="0" applyFont="1" applyFill="1" applyBorder="1" applyAlignment="1">
      <alignment horizontal="center"/>
    </xf>
    <xf numFmtId="0" fontId="9" fillId="5" borderId="0" xfId="0" applyFont="1" applyFill="1" applyBorder="1"/>
    <xf numFmtId="0" fontId="5" fillId="12" borderId="0" xfId="0" applyFont="1" applyFill="1" applyBorder="1" applyAlignment="1">
      <alignment horizontal="center" vertical="center"/>
    </xf>
    <xf numFmtId="0" fontId="9" fillId="12" borderId="0" xfId="0" applyFont="1" applyFill="1" applyBorder="1" applyAlignment="1" applyProtection="1">
      <alignment horizontal="center"/>
      <protection locked="0"/>
    </xf>
    <xf numFmtId="0" fontId="9" fillId="5" borderId="0" xfId="0" applyFont="1" applyFill="1" applyBorder="1" applyAlignment="1" applyProtection="1">
      <alignment horizontal="center"/>
      <protection locked="0"/>
    </xf>
    <xf numFmtId="0" fontId="9" fillId="8" borderId="0" xfId="0" applyFont="1" applyFill="1" applyBorder="1" applyAlignment="1">
      <alignment horizontal="center"/>
    </xf>
    <xf numFmtId="0" fontId="9" fillId="8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/>
    <xf numFmtId="0" fontId="9" fillId="10" borderId="0" xfId="0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center"/>
      <protection locked="0"/>
    </xf>
    <xf numFmtId="0" fontId="23" fillId="0" borderId="0" xfId="0" applyFont="1" applyFill="1" applyBorder="1" applyAlignment="1" applyProtection="1">
      <alignment horizontal="center"/>
      <protection locked="0"/>
    </xf>
    <xf numFmtId="0" fontId="0" fillId="10" borderId="0" xfId="0" applyFill="1" applyBorder="1" applyAlignment="1"/>
    <xf numFmtId="0" fontId="0" fillId="0" borderId="0" xfId="0" applyFill="1" applyBorder="1" applyAlignment="1"/>
    <xf numFmtId="0" fontId="9" fillId="10" borderId="0" xfId="0" applyFont="1" applyFill="1" applyBorder="1"/>
    <xf numFmtId="0" fontId="9" fillId="0" borderId="0" xfId="0" applyFont="1" applyFill="1" applyBorder="1"/>
    <xf numFmtId="0" fontId="9" fillId="0" borderId="0" xfId="0" applyFont="1" applyBorder="1"/>
    <xf numFmtId="0" fontId="25" fillId="5" borderId="0" xfId="0" applyFont="1" applyFill="1" applyBorder="1"/>
    <xf numFmtId="0" fontId="26" fillId="5" borderId="0" xfId="0" applyFont="1" applyFill="1" applyBorder="1"/>
    <xf numFmtId="0" fontId="5" fillId="5" borderId="0" xfId="0" applyFont="1" applyFill="1" applyBorder="1" applyAlignment="1">
      <alignment horizontal="center" vertical="center" shrinkToFit="1"/>
    </xf>
    <xf numFmtId="0" fontId="27" fillId="5" borderId="0" xfId="0" applyFont="1" applyFill="1" applyBorder="1" applyAlignment="1"/>
    <xf numFmtId="0" fontId="28" fillId="15" borderId="24" xfId="5" applyFont="1" applyFill="1" applyBorder="1" applyAlignment="1" applyProtection="1">
      <alignment horizontal="center" vertical="center"/>
    </xf>
    <xf numFmtId="0" fontId="6" fillId="15" borderId="26" xfId="0" applyFont="1" applyFill="1" applyBorder="1" applyAlignment="1">
      <alignment horizontal="center" vertical="center"/>
    </xf>
    <xf numFmtId="0" fontId="9" fillId="5" borderId="0" xfId="0" applyFont="1" applyFill="1" applyBorder="1" applyAlignment="1"/>
    <xf numFmtId="0" fontId="5" fillId="9" borderId="27" xfId="0" applyFont="1" applyFill="1" applyBorder="1" applyAlignment="1">
      <alignment horizontal="center"/>
    </xf>
    <xf numFmtId="0" fontId="2" fillId="5" borderId="0" xfId="0" applyFont="1" applyFill="1" applyBorder="1"/>
    <xf numFmtId="0" fontId="30" fillId="4" borderId="0" xfId="0" applyFont="1" applyFill="1" applyBorder="1" applyAlignment="1">
      <alignment horizontal="center"/>
    </xf>
    <xf numFmtId="0" fontId="2" fillId="4" borderId="0" xfId="0" applyFont="1" applyFill="1" applyBorder="1"/>
    <xf numFmtId="0" fontId="2" fillId="2" borderId="0" xfId="0" applyFont="1" applyFill="1" applyBorder="1" applyAlignment="1">
      <alignment horizontal="center"/>
    </xf>
    <xf numFmtId="0" fontId="2" fillId="10" borderId="0" xfId="0" applyFont="1" applyFill="1" applyBorder="1"/>
    <xf numFmtId="0" fontId="2" fillId="2" borderId="0" xfId="0" applyFont="1" applyFill="1" applyBorder="1"/>
    <xf numFmtId="0" fontId="2" fillId="7" borderId="0" xfId="0" applyFont="1" applyFill="1" applyBorder="1" applyAlignment="1">
      <alignment horizontal="center"/>
    </xf>
    <xf numFmtId="0" fontId="2" fillId="7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5" fillId="2" borderId="7" xfId="0" applyFont="1" applyFill="1" applyBorder="1" applyAlignment="1">
      <alignment horizontal="center"/>
    </xf>
    <xf numFmtId="0" fontId="2" fillId="10" borderId="5" xfId="0" applyFont="1" applyFill="1" applyBorder="1"/>
    <xf numFmtId="0" fontId="2" fillId="2" borderId="5" xfId="0" applyFont="1" applyFill="1" applyBorder="1"/>
    <xf numFmtId="0" fontId="2" fillId="5" borderId="0" xfId="0" applyFont="1" applyFill="1" applyBorder="1" applyAlignment="1">
      <alignment horizontal="center"/>
    </xf>
    <xf numFmtId="0" fontId="31" fillId="5" borderId="0" xfId="0" applyFont="1" applyFill="1" applyBorder="1"/>
    <xf numFmtId="0" fontId="29" fillId="5" borderId="0" xfId="0" applyFont="1" applyFill="1" applyAlignment="1">
      <alignment horizontal="center" vertical="center" shrinkToFit="1"/>
    </xf>
    <xf numFmtId="0" fontId="32" fillId="17" borderId="7" xfId="0" applyFont="1" applyFill="1" applyBorder="1" applyAlignment="1">
      <alignment horizontal="center" vertical="center"/>
    </xf>
    <xf numFmtId="0" fontId="31" fillId="10" borderId="5" xfId="0" applyFont="1" applyFill="1" applyBorder="1"/>
    <xf numFmtId="0" fontId="31" fillId="17" borderId="5" xfId="0" applyFont="1" applyFill="1" applyBorder="1"/>
    <xf numFmtId="0" fontId="2" fillId="18" borderId="0" xfId="0" applyFont="1" applyFill="1" applyBorder="1"/>
    <xf numFmtId="0" fontId="2" fillId="9" borderId="0" xfId="0" applyFont="1" applyFill="1" applyBorder="1"/>
    <xf numFmtId="0" fontId="2" fillId="19" borderId="0" xfId="0" applyFont="1" applyFill="1" applyBorder="1"/>
    <xf numFmtId="0" fontId="9" fillId="0" borderId="0" xfId="0" applyFont="1" applyBorder="1" applyAlignment="1"/>
    <xf numFmtId="0" fontId="0" fillId="5" borderId="16" xfId="0" applyFill="1" applyBorder="1" applyAlignment="1">
      <alignment textRotation="90"/>
    </xf>
    <xf numFmtId="0" fontId="13" fillId="5" borderId="24" xfId="0" applyFont="1" applyFill="1" applyBorder="1" applyAlignment="1">
      <alignment horizontal="center" vertical="center" shrinkToFit="1"/>
    </xf>
    <xf numFmtId="0" fontId="13" fillId="5" borderId="25" xfId="0" applyFont="1" applyFill="1" applyBorder="1" applyAlignment="1">
      <alignment horizontal="center" vertical="center" shrinkToFit="1"/>
    </xf>
    <xf numFmtId="0" fontId="13" fillId="5" borderId="26" xfId="0" applyFont="1" applyFill="1" applyBorder="1" applyAlignment="1">
      <alignment horizontal="center" vertical="center" shrinkToFit="1"/>
    </xf>
    <xf numFmtId="0" fontId="16" fillId="5" borderId="12" xfId="0" applyFont="1" applyFill="1" applyBorder="1" applyAlignment="1">
      <alignment horizontal="center" vertical="center" shrinkToFit="1"/>
    </xf>
    <xf numFmtId="0" fontId="16" fillId="5" borderId="11" xfId="0" applyFont="1" applyFill="1" applyBorder="1" applyAlignment="1">
      <alignment horizontal="center" vertical="center" shrinkToFit="1"/>
    </xf>
    <xf numFmtId="0" fontId="16" fillId="5" borderId="28" xfId="0" applyFont="1" applyFill="1" applyBorder="1" applyAlignment="1">
      <alignment horizontal="center" vertical="center" shrinkToFit="1"/>
    </xf>
    <xf numFmtId="0" fontId="15" fillId="10" borderId="24" xfId="0" applyFont="1" applyFill="1" applyBorder="1" applyAlignment="1">
      <alignment horizontal="center" vertical="center" shrinkToFit="1"/>
    </xf>
    <xf numFmtId="0" fontId="15" fillId="0" borderId="26" xfId="0" applyFont="1" applyBorder="1" applyAlignment="1">
      <alignment horizontal="center" vertical="center" shrinkToFit="1"/>
    </xf>
    <xf numFmtId="0" fontId="15" fillId="0" borderId="25" xfId="0" applyFont="1" applyBorder="1" applyAlignment="1">
      <alignment horizontal="center" vertical="center" shrinkToFit="1"/>
    </xf>
    <xf numFmtId="0" fontId="20" fillId="16" borderId="0" xfId="0" applyFont="1" applyFill="1" applyBorder="1" applyAlignment="1">
      <alignment horizontal="center" vertical="center" shrinkToFit="1"/>
    </xf>
    <xf numFmtId="0" fontId="29" fillId="16" borderId="0" xfId="0" applyFont="1" applyFill="1" applyAlignment="1">
      <alignment horizontal="center" vertical="center" shrinkToFit="1"/>
    </xf>
    <xf numFmtId="0" fontId="18" fillId="10" borderId="24" xfId="0" applyFont="1" applyFill="1" applyBorder="1" applyAlignment="1">
      <alignment horizontal="center" vertical="center" shrinkToFit="1"/>
    </xf>
    <xf numFmtId="0" fontId="19" fillId="0" borderId="26" xfId="0" applyFont="1" applyBorder="1" applyAlignment="1">
      <alignment horizontal="center" vertical="center" shrinkToFit="1"/>
    </xf>
    <xf numFmtId="0" fontId="19" fillId="0" borderId="25" xfId="0" applyFont="1" applyBorder="1" applyAlignment="1">
      <alignment horizontal="center" vertical="center" shrinkToFit="1"/>
    </xf>
    <xf numFmtId="0" fontId="9" fillId="8" borderId="0" xfId="0" applyFont="1" applyFill="1" applyBorder="1" applyAlignment="1" applyProtection="1">
      <alignment horizontal="left"/>
      <protection locked="0"/>
    </xf>
    <xf numFmtId="0" fontId="0" fillId="8" borderId="0" xfId="0" applyFill="1" applyBorder="1" applyAlignment="1"/>
    <xf numFmtId="0" fontId="18" fillId="10" borderId="0" xfId="0" applyFont="1" applyFill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Alignment="1">
      <alignment horizontal="center" vertical="center" shrinkToFit="1"/>
    </xf>
    <xf numFmtId="0" fontId="0" fillId="2" borderId="6" xfId="0" applyFill="1" applyBorder="1" applyAlignment="1">
      <alignment horizontal="center" vertical="center" shrinkToFit="1"/>
    </xf>
    <xf numFmtId="0" fontId="0" fillId="3" borderId="7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33" fillId="20" borderId="0" xfId="0" applyFont="1" applyFill="1" applyBorder="1"/>
    <xf numFmtId="0" fontId="2" fillId="20" borderId="0" xfId="0" applyFont="1" applyFill="1" applyBorder="1"/>
  </cellXfs>
  <cellStyles count="6">
    <cellStyle name="Comma [0]" xfId="2"/>
    <cellStyle name="Currency [0]" xfId="3"/>
    <cellStyle name="Euro" xfId="4"/>
    <cellStyle name="Lien hypertexte" xfId="5" builtinId="8"/>
    <cellStyle name="Normal" xfId="0" builtinId="0"/>
    <cellStyle name="Normal_TITULAIR" xfId="1"/>
  </cellStyles>
  <dxfs count="7"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48"/>
        </patternFill>
      </fill>
    </dxf>
    <dxf>
      <fill>
        <patternFill>
          <bgColor indexed="5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tage%20Laposte\mission%20planning\NUI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tage%20Laposte\mission%20planning\JOUR%20dd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 "/>
      <sheetName val="NUIT"/>
      <sheetName val="Feuil1"/>
    </sheetNames>
    <sheetDataSet>
      <sheetData sheetId="0">
        <row r="3">
          <cell r="D3">
            <v>40544</v>
          </cell>
          <cell r="E3">
            <v>40545</v>
          </cell>
          <cell r="F3">
            <v>40546</v>
          </cell>
          <cell r="G3">
            <v>40547</v>
          </cell>
          <cell r="H3">
            <v>40548</v>
          </cell>
          <cell r="I3">
            <v>40549</v>
          </cell>
          <cell r="J3">
            <v>40550</v>
          </cell>
          <cell r="K3">
            <v>40551</v>
          </cell>
          <cell r="L3">
            <v>40552</v>
          </cell>
          <cell r="M3">
            <v>40553</v>
          </cell>
          <cell r="N3">
            <v>40554</v>
          </cell>
          <cell r="O3">
            <v>40555</v>
          </cell>
          <cell r="P3">
            <v>40556</v>
          </cell>
          <cell r="Q3">
            <v>40557</v>
          </cell>
          <cell r="R3">
            <v>40558</v>
          </cell>
          <cell r="S3">
            <v>40559</v>
          </cell>
          <cell r="T3">
            <v>40560</v>
          </cell>
          <cell r="U3">
            <v>40561</v>
          </cell>
          <cell r="V3">
            <v>40562</v>
          </cell>
          <cell r="W3">
            <v>40563</v>
          </cell>
          <cell r="X3">
            <v>40564</v>
          </cell>
          <cell r="Y3">
            <v>40565</v>
          </cell>
          <cell r="Z3">
            <v>40566</v>
          </cell>
          <cell r="AA3">
            <v>40567</v>
          </cell>
          <cell r="AB3">
            <v>40568</v>
          </cell>
          <cell r="AC3">
            <v>40569</v>
          </cell>
          <cell r="AD3">
            <v>40570</v>
          </cell>
          <cell r="AE3">
            <v>40571</v>
          </cell>
          <cell r="AF3">
            <v>40572</v>
          </cell>
          <cell r="AG3">
            <v>40573</v>
          </cell>
          <cell r="AH3">
            <v>40574</v>
          </cell>
        </row>
        <row r="4">
          <cell r="D4">
            <v>1</v>
          </cell>
          <cell r="E4">
            <v>2</v>
          </cell>
          <cell r="F4">
            <v>3</v>
          </cell>
          <cell r="G4">
            <v>4</v>
          </cell>
          <cell r="H4">
            <v>5</v>
          </cell>
          <cell r="I4">
            <v>6</v>
          </cell>
          <cell r="J4">
            <v>7</v>
          </cell>
          <cell r="K4">
            <v>8</v>
          </cell>
          <cell r="L4">
            <v>9</v>
          </cell>
          <cell r="M4">
            <v>10</v>
          </cell>
          <cell r="N4">
            <v>11</v>
          </cell>
          <cell r="O4">
            <v>12</v>
          </cell>
          <cell r="P4">
            <v>13</v>
          </cell>
          <cell r="Q4">
            <v>14</v>
          </cell>
          <cell r="R4">
            <v>15</v>
          </cell>
          <cell r="S4">
            <v>16</v>
          </cell>
          <cell r="T4">
            <v>17</v>
          </cell>
          <cell r="U4">
            <v>18</v>
          </cell>
          <cell r="V4">
            <v>19</v>
          </cell>
          <cell r="W4">
            <v>20</v>
          </cell>
          <cell r="X4">
            <v>21</v>
          </cell>
          <cell r="Y4">
            <v>22</v>
          </cell>
          <cell r="Z4">
            <v>23</v>
          </cell>
          <cell r="AA4">
            <v>24</v>
          </cell>
          <cell r="AB4">
            <v>25</v>
          </cell>
          <cell r="AC4">
            <v>26</v>
          </cell>
          <cell r="AD4">
            <v>27</v>
          </cell>
          <cell r="AE4">
            <v>28</v>
          </cell>
          <cell r="AF4">
            <v>29</v>
          </cell>
          <cell r="AG4">
            <v>30</v>
          </cell>
          <cell r="AH4">
            <v>31</v>
          </cell>
        </row>
        <row r="96"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G96">
            <v>0</v>
          </cell>
          <cell r="AH96">
            <v>0</v>
          </cell>
        </row>
        <row r="106"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G106">
            <v>0</v>
          </cell>
          <cell r="AH106">
            <v>0</v>
          </cell>
        </row>
        <row r="114"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G114">
            <v>0</v>
          </cell>
          <cell r="AH114">
            <v>0</v>
          </cell>
        </row>
        <row r="118">
          <cell r="G118" t="str">
            <v>N1</v>
          </cell>
        </row>
        <row r="119">
          <cell r="F119" t="str">
            <v>N2</v>
          </cell>
        </row>
        <row r="120">
          <cell r="E120" t="str">
            <v>N1</v>
          </cell>
          <cell r="F120" t="str">
            <v>N1</v>
          </cell>
          <cell r="G120" t="str">
            <v>N2</v>
          </cell>
        </row>
        <row r="121">
          <cell r="G121" t="str">
            <v>N2</v>
          </cell>
        </row>
        <row r="123">
          <cell r="E123">
            <v>1</v>
          </cell>
          <cell r="F123">
            <v>2</v>
          </cell>
          <cell r="G123">
            <v>3</v>
          </cell>
          <cell r="H123">
            <v>0</v>
          </cell>
          <cell r="I123">
            <v>0</v>
          </cell>
          <cell r="J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G123">
            <v>0</v>
          </cell>
          <cell r="AH123">
            <v>0</v>
          </cell>
        </row>
        <row r="125">
          <cell r="E125">
            <v>1</v>
          </cell>
          <cell r="F125">
            <v>2</v>
          </cell>
          <cell r="G125">
            <v>3</v>
          </cell>
          <cell r="H125">
            <v>0</v>
          </cell>
          <cell r="I125">
            <v>0</v>
          </cell>
          <cell r="J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G125">
            <v>0</v>
          </cell>
          <cell r="AH125">
            <v>0</v>
          </cell>
        </row>
        <row r="224"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S224">
            <v>0</v>
          </cell>
          <cell r="T224">
            <v>0</v>
          </cell>
          <cell r="U224">
            <v>0</v>
          </cell>
          <cell r="V224">
            <v>0</v>
          </cell>
          <cell r="W224">
            <v>0</v>
          </cell>
          <cell r="X224">
            <v>0</v>
          </cell>
          <cell r="Z224">
            <v>0</v>
          </cell>
          <cell r="AA224">
            <v>0</v>
          </cell>
          <cell r="AB224">
            <v>0</v>
          </cell>
          <cell r="AC224">
            <v>0</v>
          </cell>
          <cell r="AD224">
            <v>0</v>
          </cell>
          <cell r="AE224">
            <v>0</v>
          </cell>
          <cell r="AG224">
            <v>0</v>
          </cell>
          <cell r="AH224">
            <v>0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S225">
            <v>0</v>
          </cell>
          <cell r="T225">
            <v>0</v>
          </cell>
          <cell r="U225">
            <v>0</v>
          </cell>
          <cell r="V225">
            <v>0</v>
          </cell>
          <cell r="W225">
            <v>0</v>
          </cell>
          <cell r="X225">
            <v>0</v>
          </cell>
          <cell r="Z225">
            <v>0</v>
          </cell>
          <cell r="AA225">
            <v>0</v>
          </cell>
          <cell r="AB225">
            <v>0</v>
          </cell>
          <cell r="AC225">
            <v>0</v>
          </cell>
          <cell r="AD225">
            <v>0</v>
          </cell>
          <cell r="AE225">
            <v>0</v>
          </cell>
          <cell r="AG225">
            <v>0</v>
          </cell>
          <cell r="AH225">
            <v>0</v>
          </cell>
        </row>
        <row r="226"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S226">
            <v>0</v>
          </cell>
          <cell r="T226">
            <v>0</v>
          </cell>
          <cell r="U226">
            <v>0</v>
          </cell>
          <cell r="V226">
            <v>0</v>
          </cell>
          <cell r="W226">
            <v>0</v>
          </cell>
          <cell r="X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G226">
            <v>0</v>
          </cell>
          <cell r="AH226">
            <v>0</v>
          </cell>
        </row>
        <row r="227"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0</v>
          </cell>
          <cell r="Q227">
            <v>0</v>
          </cell>
          <cell r="S227">
            <v>0</v>
          </cell>
          <cell r="T227">
            <v>0</v>
          </cell>
          <cell r="U227">
            <v>0</v>
          </cell>
          <cell r="V227">
            <v>0</v>
          </cell>
          <cell r="W227">
            <v>0</v>
          </cell>
          <cell r="X227">
            <v>0</v>
          </cell>
          <cell r="Z227">
            <v>0</v>
          </cell>
          <cell r="AA227">
            <v>0</v>
          </cell>
          <cell r="AB227">
            <v>0</v>
          </cell>
          <cell r="AC227">
            <v>0</v>
          </cell>
          <cell r="AD227">
            <v>0</v>
          </cell>
          <cell r="AE227">
            <v>0</v>
          </cell>
          <cell r="AG227">
            <v>0</v>
          </cell>
          <cell r="AH227">
            <v>0</v>
          </cell>
        </row>
        <row r="228"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S228">
            <v>0</v>
          </cell>
          <cell r="T228">
            <v>0</v>
          </cell>
          <cell r="U228">
            <v>0</v>
          </cell>
          <cell r="V228">
            <v>0</v>
          </cell>
          <cell r="W228">
            <v>0</v>
          </cell>
          <cell r="X228">
            <v>0</v>
          </cell>
          <cell r="Z228">
            <v>0</v>
          </cell>
          <cell r="AA228">
            <v>0</v>
          </cell>
          <cell r="AB228">
            <v>0</v>
          </cell>
          <cell r="AC228">
            <v>0</v>
          </cell>
          <cell r="AD228">
            <v>0</v>
          </cell>
          <cell r="AE228">
            <v>0</v>
          </cell>
          <cell r="AG228">
            <v>0</v>
          </cell>
          <cell r="AH228">
            <v>0</v>
          </cell>
        </row>
        <row r="229"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L229">
            <v>0</v>
          </cell>
          <cell r="M229">
            <v>0</v>
          </cell>
          <cell r="N229">
            <v>0</v>
          </cell>
          <cell r="O229">
            <v>0</v>
          </cell>
          <cell r="P229">
            <v>0</v>
          </cell>
          <cell r="Q229">
            <v>0</v>
          </cell>
          <cell r="S229">
            <v>0</v>
          </cell>
          <cell r="T229">
            <v>0</v>
          </cell>
          <cell r="U229">
            <v>0</v>
          </cell>
          <cell r="V229">
            <v>0</v>
          </cell>
          <cell r="W229">
            <v>0</v>
          </cell>
          <cell r="X229">
            <v>0</v>
          </cell>
          <cell r="Z229">
            <v>0</v>
          </cell>
          <cell r="AA229">
            <v>0</v>
          </cell>
          <cell r="AB229">
            <v>0</v>
          </cell>
          <cell r="AC229">
            <v>0</v>
          </cell>
          <cell r="AD229">
            <v>0</v>
          </cell>
          <cell r="AE229">
            <v>0</v>
          </cell>
          <cell r="AG229">
            <v>0</v>
          </cell>
          <cell r="AH229">
            <v>0</v>
          </cell>
        </row>
        <row r="230"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S230">
            <v>0</v>
          </cell>
          <cell r="T230">
            <v>0</v>
          </cell>
          <cell r="U230">
            <v>0</v>
          </cell>
          <cell r="V230">
            <v>0</v>
          </cell>
          <cell r="W230">
            <v>0</v>
          </cell>
          <cell r="X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G230">
            <v>0</v>
          </cell>
          <cell r="AH230">
            <v>0</v>
          </cell>
        </row>
        <row r="231"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S231">
            <v>0</v>
          </cell>
          <cell r="T231">
            <v>0</v>
          </cell>
          <cell r="U231">
            <v>0</v>
          </cell>
          <cell r="V231">
            <v>0</v>
          </cell>
          <cell r="W231">
            <v>0</v>
          </cell>
          <cell r="X231">
            <v>0</v>
          </cell>
          <cell r="Z231">
            <v>0</v>
          </cell>
          <cell r="AA231">
            <v>0</v>
          </cell>
          <cell r="AB231">
            <v>0</v>
          </cell>
          <cell r="AC231">
            <v>0</v>
          </cell>
          <cell r="AD231">
            <v>0</v>
          </cell>
          <cell r="AE231">
            <v>0</v>
          </cell>
          <cell r="AG231">
            <v>0</v>
          </cell>
          <cell r="AH231">
            <v>0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S232">
            <v>0</v>
          </cell>
          <cell r="T232">
            <v>0</v>
          </cell>
          <cell r="U232">
            <v>0</v>
          </cell>
          <cell r="V232">
            <v>0</v>
          </cell>
          <cell r="W232">
            <v>0</v>
          </cell>
          <cell r="X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G232">
            <v>0</v>
          </cell>
          <cell r="AH232">
            <v>0</v>
          </cell>
        </row>
        <row r="233"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S233">
            <v>0</v>
          </cell>
          <cell r="T233">
            <v>0</v>
          </cell>
          <cell r="U233">
            <v>0</v>
          </cell>
          <cell r="V233">
            <v>0</v>
          </cell>
          <cell r="W233">
            <v>0</v>
          </cell>
          <cell r="X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G233">
            <v>0</v>
          </cell>
          <cell r="AH233">
            <v>0</v>
          </cell>
        </row>
        <row r="238"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0</v>
          </cell>
          <cell r="P238">
            <v>0</v>
          </cell>
          <cell r="Q238">
            <v>0</v>
          </cell>
          <cell r="S238">
            <v>0</v>
          </cell>
          <cell r="T238">
            <v>0</v>
          </cell>
          <cell r="U238">
            <v>0</v>
          </cell>
          <cell r="V238">
            <v>0</v>
          </cell>
          <cell r="W238">
            <v>0</v>
          </cell>
          <cell r="X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</v>
          </cell>
          <cell r="AD238">
            <v>0</v>
          </cell>
          <cell r="AE238">
            <v>0</v>
          </cell>
          <cell r="AG238">
            <v>0</v>
          </cell>
          <cell r="AH238">
            <v>0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M239">
            <v>0</v>
          </cell>
          <cell r="N239">
            <v>0</v>
          </cell>
          <cell r="O239">
            <v>0</v>
          </cell>
          <cell r="P239">
            <v>0</v>
          </cell>
          <cell r="Q239">
            <v>0</v>
          </cell>
          <cell r="S239">
            <v>0</v>
          </cell>
          <cell r="T239">
            <v>0</v>
          </cell>
          <cell r="U239">
            <v>0</v>
          </cell>
          <cell r="V239">
            <v>0</v>
          </cell>
          <cell r="W239">
            <v>0</v>
          </cell>
          <cell r="X239">
            <v>0</v>
          </cell>
          <cell r="Z239">
            <v>0</v>
          </cell>
          <cell r="AA239">
            <v>0</v>
          </cell>
          <cell r="AB239">
            <v>0</v>
          </cell>
          <cell r="AC239">
            <v>0</v>
          </cell>
          <cell r="AD239">
            <v>0</v>
          </cell>
          <cell r="AE239">
            <v>0</v>
          </cell>
          <cell r="AG239">
            <v>0</v>
          </cell>
          <cell r="AH239">
            <v>0</v>
          </cell>
        </row>
        <row r="240"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0</v>
          </cell>
          <cell r="Q240">
            <v>0</v>
          </cell>
          <cell r="S240">
            <v>0</v>
          </cell>
          <cell r="T240">
            <v>0</v>
          </cell>
          <cell r="U240">
            <v>0</v>
          </cell>
          <cell r="V240">
            <v>0</v>
          </cell>
          <cell r="W240">
            <v>0</v>
          </cell>
          <cell r="X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G240">
            <v>0</v>
          </cell>
          <cell r="AH240">
            <v>0</v>
          </cell>
        </row>
        <row r="241"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S241">
            <v>0</v>
          </cell>
          <cell r="T241">
            <v>0</v>
          </cell>
          <cell r="U241">
            <v>0</v>
          </cell>
          <cell r="V241">
            <v>0</v>
          </cell>
          <cell r="W241">
            <v>0</v>
          </cell>
          <cell r="X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G241">
            <v>0</v>
          </cell>
          <cell r="AH241">
            <v>0</v>
          </cell>
        </row>
        <row r="242"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L242">
            <v>0</v>
          </cell>
          <cell r="M242">
            <v>0</v>
          </cell>
          <cell r="N242">
            <v>0</v>
          </cell>
          <cell r="O242">
            <v>0</v>
          </cell>
          <cell r="P242">
            <v>0</v>
          </cell>
          <cell r="Q242">
            <v>0</v>
          </cell>
          <cell r="S242">
            <v>0</v>
          </cell>
          <cell r="T242">
            <v>0</v>
          </cell>
          <cell r="U242">
            <v>0</v>
          </cell>
          <cell r="V242">
            <v>0</v>
          </cell>
          <cell r="W242">
            <v>0</v>
          </cell>
          <cell r="X242">
            <v>0</v>
          </cell>
          <cell r="Z242">
            <v>0</v>
          </cell>
          <cell r="AA242">
            <v>0</v>
          </cell>
          <cell r="AB242">
            <v>0</v>
          </cell>
          <cell r="AC242">
            <v>0</v>
          </cell>
          <cell r="AD242">
            <v>0</v>
          </cell>
          <cell r="AE242">
            <v>0</v>
          </cell>
          <cell r="AG242">
            <v>0</v>
          </cell>
          <cell r="AH242">
            <v>0</v>
          </cell>
        </row>
        <row r="243"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0</v>
          </cell>
          <cell r="P243">
            <v>0</v>
          </cell>
          <cell r="Q243">
            <v>0</v>
          </cell>
          <cell r="S243">
            <v>0</v>
          </cell>
          <cell r="T243">
            <v>0</v>
          </cell>
          <cell r="U243">
            <v>0</v>
          </cell>
          <cell r="V243">
            <v>0</v>
          </cell>
          <cell r="W243">
            <v>0</v>
          </cell>
          <cell r="X243">
            <v>0</v>
          </cell>
          <cell r="Z243">
            <v>0</v>
          </cell>
          <cell r="AA243">
            <v>0</v>
          </cell>
          <cell r="AB243">
            <v>0</v>
          </cell>
          <cell r="AC243">
            <v>0</v>
          </cell>
          <cell r="AD243">
            <v>0</v>
          </cell>
          <cell r="AE243">
            <v>0</v>
          </cell>
          <cell r="AG243">
            <v>0</v>
          </cell>
          <cell r="AH243">
            <v>0</v>
          </cell>
        </row>
        <row r="244"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L244">
            <v>0</v>
          </cell>
          <cell r="M244">
            <v>0</v>
          </cell>
          <cell r="N244">
            <v>0</v>
          </cell>
          <cell r="O244">
            <v>0</v>
          </cell>
          <cell r="P244">
            <v>0</v>
          </cell>
          <cell r="Q244">
            <v>0</v>
          </cell>
          <cell r="S244">
            <v>0</v>
          </cell>
          <cell r="T244">
            <v>0</v>
          </cell>
          <cell r="U244">
            <v>0</v>
          </cell>
          <cell r="V244">
            <v>0</v>
          </cell>
          <cell r="W244">
            <v>0</v>
          </cell>
          <cell r="X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G244">
            <v>0</v>
          </cell>
          <cell r="AH244">
            <v>0</v>
          </cell>
        </row>
        <row r="245"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S245">
            <v>0</v>
          </cell>
          <cell r="T245">
            <v>0</v>
          </cell>
          <cell r="U245">
            <v>0</v>
          </cell>
          <cell r="V245">
            <v>0</v>
          </cell>
          <cell r="W245">
            <v>0</v>
          </cell>
          <cell r="X245">
            <v>0</v>
          </cell>
          <cell r="Z245">
            <v>0</v>
          </cell>
          <cell r="AA245">
            <v>0</v>
          </cell>
          <cell r="AB245">
            <v>0</v>
          </cell>
          <cell r="AC245">
            <v>0</v>
          </cell>
          <cell r="AD245">
            <v>0</v>
          </cell>
          <cell r="AE245">
            <v>0</v>
          </cell>
          <cell r="AG245">
            <v>0</v>
          </cell>
          <cell r="AH245">
            <v>0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M246">
            <v>0</v>
          </cell>
          <cell r="N246">
            <v>0</v>
          </cell>
          <cell r="O246">
            <v>0</v>
          </cell>
          <cell r="P246">
            <v>0</v>
          </cell>
          <cell r="Q246">
            <v>0</v>
          </cell>
          <cell r="S246">
            <v>0</v>
          </cell>
          <cell r="T246">
            <v>0</v>
          </cell>
          <cell r="U246">
            <v>0</v>
          </cell>
          <cell r="V246">
            <v>0</v>
          </cell>
          <cell r="W246">
            <v>0</v>
          </cell>
          <cell r="X246">
            <v>0</v>
          </cell>
          <cell r="Z246">
            <v>0</v>
          </cell>
          <cell r="AA246">
            <v>0</v>
          </cell>
          <cell r="AB246">
            <v>0</v>
          </cell>
          <cell r="AC246">
            <v>0</v>
          </cell>
          <cell r="AD246">
            <v>0</v>
          </cell>
          <cell r="AE246">
            <v>0</v>
          </cell>
          <cell r="AG246">
            <v>0</v>
          </cell>
          <cell r="AH246">
            <v>0</v>
          </cell>
        </row>
        <row r="247"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S247">
            <v>0</v>
          </cell>
          <cell r="T247">
            <v>0</v>
          </cell>
          <cell r="U247">
            <v>0</v>
          </cell>
          <cell r="V247">
            <v>0</v>
          </cell>
          <cell r="W247">
            <v>0</v>
          </cell>
          <cell r="X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G247">
            <v>0</v>
          </cell>
          <cell r="AH247">
            <v>0</v>
          </cell>
        </row>
        <row r="252"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L252">
            <v>0</v>
          </cell>
          <cell r="M252">
            <v>0</v>
          </cell>
          <cell r="N252">
            <v>0</v>
          </cell>
          <cell r="O252">
            <v>0</v>
          </cell>
          <cell r="P252">
            <v>0</v>
          </cell>
          <cell r="Q252">
            <v>0</v>
          </cell>
          <cell r="S252">
            <v>0</v>
          </cell>
          <cell r="T252">
            <v>0</v>
          </cell>
          <cell r="U252">
            <v>0</v>
          </cell>
          <cell r="V252">
            <v>0</v>
          </cell>
          <cell r="W252">
            <v>0</v>
          </cell>
          <cell r="X252">
            <v>0</v>
          </cell>
          <cell r="Z252">
            <v>0</v>
          </cell>
          <cell r="AA252">
            <v>0</v>
          </cell>
          <cell r="AB252">
            <v>0</v>
          </cell>
          <cell r="AC252">
            <v>0</v>
          </cell>
          <cell r="AD252">
            <v>0</v>
          </cell>
          <cell r="AE252">
            <v>0</v>
          </cell>
          <cell r="AG252">
            <v>0</v>
          </cell>
          <cell r="AH252">
            <v>0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M253">
            <v>0</v>
          </cell>
          <cell r="N253">
            <v>0</v>
          </cell>
          <cell r="O253">
            <v>0</v>
          </cell>
          <cell r="P253">
            <v>0</v>
          </cell>
          <cell r="Q253">
            <v>0</v>
          </cell>
          <cell r="S253">
            <v>0</v>
          </cell>
          <cell r="T253">
            <v>0</v>
          </cell>
          <cell r="U253">
            <v>0</v>
          </cell>
          <cell r="V253">
            <v>0</v>
          </cell>
          <cell r="W253">
            <v>0</v>
          </cell>
          <cell r="X253">
            <v>0</v>
          </cell>
          <cell r="Z253">
            <v>0</v>
          </cell>
          <cell r="AA253">
            <v>0</v>
          </cell>
          <cell r="AB253">
            <v>0</v>
          </cell>
          <cell r="AC253">
            <v>0</v>
          </cell>
          <cell r="AD253">
            <v>0</v>
          </cell>
          <cell r="AE253">
            <v>0</v>
          </cell>
          <cell r="AG253">
            <v>0</v>
          </cell>
          <cell r="AH253">
            <v>0</v>
          </cell>
        </row>
        <row r="254"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S254">
            <v>0</v>
          </cell>
          <cell r="T254">
            <v>0</v>
          </cell>
          <cell r="U254">
            <v>0</v>
          </cell>
          <cell r="V254">
            <v>0</v>
          </cell>
          <cell r="W254">
            <v>0</v>
          </cell>
          <cell r="X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G254">
            <v>0</v>
          </cell>
          <cell r="AH254">
            <v>0</v>
          </cell>
        </row>
        <row r="255"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L255">
            <v>0</v>
          </cell>
          <cell r="M255">
            <v>0</v>
          </cell>
          <cell r="N255">
            <v>0</v>
          </cell>
          <cell r="O255">
            <v>0</v>
          </cell>
          <cell r="P255">
            <v>0</v>
          </cell>
          <cell r="Q255">
            <v>0</v>
          </cell>
          <cell r="S255">
            <v>0</v>
          </cell>
          <cell r="T255">
            <v>0</v>
          </cell>
          <cell r="U255">
            <v>0</v>
          </cell>
          <cell r="V255">
            <v>0</v>
          </cell>
          <cell r="W255">
            <v>0</v>
          </cell>
          <cell r="X255">
            <v>0</v>
          </cell>
          <cell r="Z255">
            <v>0</v>
          </cell>
          <cell r="AA255">
            <v>0</v>
          </cell>
          <cell r="AB255">
            <v>0</v>
          </cell>
          <cell r="AC255">
            <v>0</v>
          </cell>
          <cell r="AD255">
            <v>0</v>
          </cell>
          <cell r="AE255">
            <v>0</v>
          </cell>
          <cell r="AG255">
            <v>0</v>
          </cell>
          <cell r="AH255">
            <v>0</v>
          </cell>
        </row>
        <row r="256"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S256">
            <v>0</v>
          </cell>
          <cell r="T256">
            <v>0</v>
          </cell>
          <cell r="U256">
            <v>0</v>
          </cell>
          <cell r="V256">
            <v>0</v>
          </cell>
          <cell r="W256">
            <v>0</v>
          </cell>
          <cell r="X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G256">
            <v>0</v>
          </cell>
          <cell r="AH256">
            <v>0</v>
          </cell>
        </row>
        <row r="257"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L257">
            <v>0</v>
          </cell>
          <cell r="M257">
            <v>0</v>
          </cell>
          <cell r="N257">
            <v>0</v>
          </cell>
          <cell r="O257">
            <v>0</v>
          </cell>
          <cell r="P257">
            <v>0</v>
          </cell>
          <cell r="Q257">
            <v>0</v>
          </cell>
          <cell r="S257">
            <v>0</v>
          </cell>
          <cell r="T257">
            <v>0</v>
          </cell>
          <cell r="U257">
            <v>0</v>
          </cell>
          <cell r="V257">
            <v>0</v>
          </cell>
          <cell r="W257">
            <v>0</v>
          </cell>
          <cell r="X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G257">
            <v>0</v>
          </cell>
          <cell r="AH257">
            <v>0</v>
          </cell>
        </row>
        <row r="258"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S258">
            <v>0</v>
          </cell>
          <cell r="T258">
            <v>0</v>
          </cell>
          <cell r="U258">
            <v>0</v>
          </cell>
          <cell r="V258">
            <v>0</v>
          </cell>
          <cell r="W258">
            <v>0</v>
          </cell>
          <cell r="X258">
            <v>0</v>
          </cell>
          <cell r="Z258">
            <v>0</v>
          </cell>
          <cell r="AA258">
            <v>0</v>
          </cell>
          <cell r="AB258">
            <v>0</v>
          </cell>
          <cell r="AC258">
            <v>0</v>
          </cell>
          <cell r="AD258">
            <v>0</v>
          </cell>
          <cell r="AE258">
            <v>0</v>
          </cell>
          <cell r="AG258">
            <v>0</v>
          </cell>
          <cell r="AH258">
            <v>0</v>
          </cell>
        </row>
        <row r="259"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0</v>
          </cell>
          <cell r="Q259">
            <v>0</v>
          </cell>
          <cell r="S259">
            <v>0</v>
          </cell>
          <cell r="T259">
            <v>0</v>
          </cell>
          <cell r="U259">
            <v>0</v>
          </cell>
          <cell r="V259">
            <v>0</v>
          </cell>
          <cell r="W259">
            <v>0</v>
          </cell>
          <cell r="X259">
            <v>0</v>
          </cell>
          <cell r="Z259">
            <v>0</v>
          </cell>
          <cell r="AA259">
            <v>0</v>
          </cell>
          <cell r="AB259">
            <v>0</v>
          </cell>
          <cell r="AC259">
            <v>0</v>
          </cell>
          <cell r="AD259">
            <v>0</v>
          </cell>
          <cell r="AE259">
            <v>0</v>
          </cell>
          <cell r="AG259">
            <v>0</v>
          </cell>
          <cell r="AH259">
            <v>0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0</v>
          </cell>
          <cell r="Q260">
            <v>0</v>
          </cell>
          <cell r="S260">
            <v>0</v>
          </cell>
          <cell r="T260">
            <v>0</v>
          </cell>
          <cell r="U260">
            <v>0</v>
          </cell>
          <cell r="V260">
            <v>0</v>
          </cell>
          <cell r="W260">
            <v>0</v>
          </cell>
          <cell r="X260">
            <v>0</v>
          </cell>
          <cell r="Z260">
            <v>0</v>
          </cell>
          <cell r="AA260">
            <v>0</v>
          </cell>
          <cell r="AB260">
            <v>0</v>
          </cell>
          <cell r="AC260">
            <v>0</v>
          </cell>
          <cell r="AD260">
            <v>0</v>
          </cell>
          <cell r="AE260">
            <v>0</v>
          </cell>
          <cell r="AG260">
            <v>0</v>
          </cell>
          <cell r="AH260">
            <v>0</v>
          </cell>
        </row>
        <row r="261"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S261">
            <v>0</v>
          </cell>
          <cell r="T261">
            <v>0</v>
          </cell>
          <cell r="U261">
            <v>0</v>
          </cell>
          <cell r="V261">
            <v>0</v>
          </cell>
          <cell r="W261">
            <v>0</v>
          </cell>
          <cell r="X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G261">
            <v>0</v>
          </cell>
          <cell r="AH261">
            <v>0</v>
          </cell>
        </row>
        <row r="265"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S265">
            <v>0</v>
          </cell>
          <cell r="T265">
            <v>0</v>
          </cell>
          <cell r="U265">
            <v>0</v>
          </cell>
          <cell r="V265">
            <v>0</v>
          </cell>
          <cell r="W265">
            <v>0</v>
          </cell>
          <cell r="X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0</v>
          </cell>
          <cell r="AE265">
            <v>0</v>
          </cell>
          <cell r="AG265">
            <v>0</v>
          </cell>
          <cell r="AH265">
            <v>0</v>
          </cell>
        </row>
        <row r="266"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S266">
            <v>0</v>
          </cell>
          <cell r="T266">
            <v>0</v>
          </cell>
          <cell r="U266">
            <v>0</v>
          </cell>
          <cell r="V266">
            <v>0</v>
          </cell>
          <cell r="W266">
            <v>0</v>
          </cell>
          <cell r="X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G266">
            <v>0</v>
          </cell>
          <cell r="AH266">
            <v>0</v>
          </cell>
        </row>
        <row r="267"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S267">
            <v>0</v>
          </cell>
          <cell r="T267">
            <v>0</v>
          </cell>
          <cell r="U267">
            <v>0</v>
          </cell>
          <cell r="V267">
            <v>0</v>
          </cell>
          <cell r="W267">
            <v>0</v>
          </cell>
          <cell r="X267">
            <v>0</v>
          </cell>
          <cell r="Z267">
            <v>0</v>
          </cell>
          <cell r="AA267">
            <v>0</v>
          </cell>
          <cell r="AB267">
            <v>0</v>
          </cell>
          <cell r="AC267">
            <v>0</v>
          </cell>
          <cell r="AD267">
            <v>0</v>
          </cell>
          <cell r="AE267">
            <v>0</v>
          </cell>
          <cell r="AG267">
            <v>0</v>
          </cell>
          <cell r="AH267">
            <v>0</v>
          </cell>
        </row>
        <row r="268"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S268">
            <v>0</v>
          </cell>
          <cell r="T268">
            <v>0</v>
          </cell>
          <cell r="U268">
            <v>0</v>
          </cell>
          <cell r="V268">
            <v>0</v>
          </cell>
          <cell r="W268">
            <v>0</v>
          </cell>
          <cell r="X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G268">
            <v>0</v>
          </cell>
          <cell r="AH268">
            <v>0</v>
          </cell>
        </row>
        <row r="269"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L269">
            <v>0</v>
          </cell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S269">
            <v>0</v>
          </cell>
          <cell r="T269">
            <v>0</v>
          </cell>
          <cell r="U269">
            <v>0</v>
          </cell>
          <cell r="V269">
            <v>0</v>
          </cell>
          <cell r="W269">
            <v>0</v>
          </cell>
          <cell r="X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G269">
            <v>0</v>
          </cell>
          <cell r="AH269">
            <v>0</v>
          </cell>
        </row>
        <row r="270"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S270">
            <v>0</v>
          </cell>
          <cell r="T270">
            <v>0</v>
          </cell>
          <cell r="U270">
            <v>0</v>
          </cell>
          <cell r="V270">
            <v>0</v>
          </cell>
          <cell r="W270">
            <v>0</v>
          </cell>
          <cell r="X270">
            <v>0</v>
          </cell>
          <cell r="Z270">
            <v>0</v>
          </cell>
          <cell r="AA270">
            <v>0</v>
          </cell>
          <cell r="AB270">
            <v>0</v>
          </cell>
          <cell r="AC270">
            <v>0</v>
          </cell>
          <cell r="AD270">
            <v>0</v>
          </cell>
          <cell r="AE270">
            <v>0</v>
          </cell>
          <cell r="AG270">
            <v>0</v>
          </cell>
          <cell r="AH270">
            <v>0</v>
          </cell>
        </row>
        <row r="271"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L271">
            <v>0</v>
          </cell>
          <cell r="M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S271">
            <v>0</v>
          </cell>
          <cell r="T271">
            <v>0</v>
          </cell>
          <cell r="U271">
            <v>0</v>
          </cell>
          <cell r="V271">
            <v>0</v>
          </cell>
          <cell r="W271">
            <v>0</v>
          </cell>
          <cell r="X271">
            <v>0</v>
          </cell>
          <cell r="Z271">
            <v>0</v>
          </cell>
          <cell r="AA271">
            <v>0</v>
          </cell>
          <cell r="AB271">
            <v>0</v>
          </cell>
          <cell r="AC271">
            <v>0</v>
          </cell>
          <cell r="AD271">
            <v>0</v>
          </cell>
          <cell r="AE271">
            <v>0</v>
          </cell>
          <cell r="AG271">
            <v>0</v>
          </cell>
          <cell r="AH271">
            <v>0</v>
          </cell>
        </row>
        <row r="272"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S272">
            <v>0</v>
          </cell>
          <cell r="T272">
            <v>0</v>
          </cell>
          <cell r="U272">
            <v>0</v>
          </cell>
          <cell r="V272">
            <v>0</v>
          </cell>
          <cell r="W272">
            <v>0</v>
          </cell>
          <cell r="X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G272">
            <v>0</v>
          </cell>
          <cell r="AH272">
            <v>0</v>
          </cell>
        </row>
        <row r="273"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L273">
            <v>0</v>
          </cell>
          <cell r="M273">
            <v>0</v>
          </cell>
          <cell r="N273">
            <v>0</v>
          </cell>
          <cell r="O273">
            <v>0</v>
          </cell>
          <cell r="P273">
            <v>0</v>
          </cell>
          <cell r="Q273">
            <v>0</v>
          </cell>
          <cell r="S273">
            <v>0</v>
          </cell>
          <cell r="T273">
            <v>0</v>
          </cell>
          <cell r="U273">
            <v>0</v>
          </cell>
          <cell r="V273">
            <v>0</v>
          </cell>
          <cell r="W273">
            <v>0</v>
          </cell>
          <cell r="X273">
            <v>0</v>
          </cell>
          <cell r="Z273">
            <v>0</v>
          </cell>
          <cell r="AA273">
            <v>0</v>
          </cell>
          <cell r="AB273">
            <v>0</v>
          </cell>
          <cell r="AC273">
            <v>0</v>
          </cell>
          <cell r="AD273">
            <v>0</v>
          </cell>
          <cell r="AE273">
            <v>0</v>
          </cell>
          <cell r="AG273">
            <v>0</v>
          </cell>
          <cell r="AH273">
            <v>0</v>
          </cell>
        </row>
        <row r="274"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S274">
            <v>0</v>
          </cell>
          <cell r="T274">
            <v>0</v>
          </cell>
          <cell r="U274">
            <v>0</v>
          </cell>
          <cell r="V274">
            <v>0</v>
          </cell>
          <cell r="W274">
            <v>0</v>
          </cell>
          <cell r="X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G274">
            <v>0</v>
          </cell>
          <cell r="AH274">
            <v>0</v>
          </cell>
        </row>
        <row r="278">
          <cell r="E278">
            <v>-1</v>
          </cell>
          <cell r="F278">
            <v>-2</v>
          </cell>
          <cell r="G278">
            <v>-3</v>
          </cell>
          <cell r="H278">
            <v>0</v>
          </cell>
          <cell r="I278">
            <v>0</v>
          </cell>
          <cell r="J278">
            <v>0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0</v>
          </cell>
          <cell r="Q278">
            <v>0</v>
          </cell>
          <cell r="S278">
            <v>0</v>
          </cell>
          <cell r="T278">
            <v>0</v>
          </cell>
          <cell r="U278">
            <v>0</v>
          </cell>
          <cell r="V278">
            <v>0</v>
          </cell>
          <cell r="W278">
            <v>0</v>
          </cell>
          <cell r="X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  <cell r="AE278">
            <v>0</v>
          </cell>
          <cell r="AG278">
            <v>0</v>
          </cell>
          <cell r="AH278">
            <v>0</v>
          </cell>
        </row>
        <row r="285"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0</v>
          </cell>
          <cell r="Q285">
            <v>0</v>
          </cell>
          <cell r="S285">
            <v>0</v>
          </cell>
          <cell r="T285">
            <v>0</v>
          </cell>
          <cell r="U285">
            <v>0</v>
          </cell>
          <cell r="V285">
            <v>0</v>
          </cell>
          <cell r="W285">
            <v>0</v>
          </cell>
          <cell r="X285">
            <v>0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0</v>
          </cell>
          <cell r="AE285">
            <v>0</v>
          </cell>
          <cell r="AG285">
            <v>0</v>
          </cell>
          <cell r="AH285">
            <v>0</v>
          </cell>
        </row>
        <row r="286"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S286">
            <v>0</v>
          </cell>
          <cell r="T286">
            <v>0</v>
          </cell>
          <cell r="U286">
            <v>0</v>
          </cell>
          <cell r="V286">
            <v>0</v>
          </cell>
          <cell r="W286">
            <v>0</v>
          </cell>
          <cell r="X286">
            <v>0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0</v>
          </cell>
          <cell r="AE286">
            <v>0</v>
          </cell>
          <cell r="AG286">
            <v>0</v>
          </cell>
          <cell r="AH286">
            <v>0</v>
          </cell>
        </row>
        <row r="287"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L287">
            <v>0</v>
          </cell>
          <cell r="M287">
            <v>0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S287">
            <v>0</v>
          </cell>
          <cell r="T287">
            <v>0</v>
          </cell>
          <cell r="U287">
            <v>0</v>
          </cell>
          <cell r="V287">
            <v>0</v>
          </cell>
          <cell r="W287">
            <v>0</v>
          </cell>
          <cell r="X287">
            <v>0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0</v>
          </cell>
          <cell r="AE287">
            <v>0</v>
          </cell>
          <cell r="AG287">
            <v>0</v>
          </cell>
          <cell r="AH287">
            <v>0</v>
          </cell>
        </row>
        <row r="290">
          <cell r="E290">
            <v>1</v>
          </cell>
          <cell r="F290">
            <v>1</v>
          </cell>
          <cell r="G290">
            <v>1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Q290">
            <v>0</v>
          </cell>
          <cell r="S290">
            <v>0</v>
          </cell>
          <cell r="T290">
            <v>0</v>
          </cell>
          <cell r="U290">
            <v>0</v>
          </cell>
          <cell r="V290">
            <v>0</v>
          </cell>
          <cell r="W290">
            <v>0</v>
          </cell>
          <cell r="X290">
            <v>0</v>
          </cell>
          <cell r="Z290">
            <v>0</v>
          </cell>
          <cell r="AA290">
            <v>0</v>
          </cell>
          <cell r="AB290">
            <v>0</v>
          </cell>
          <cell r="AC290">
            <v>0</v>
          </cell>
          <cell r="AD290">
            <v>0</v>
          </cell>
          <cell r="AE290">
            <v>0</v>
          </cell>
          <cell r="AG290">
            <v>0</v>
          </cell>
          <cell r="AH290">
            <v>0</v>
          </cell>
        </row>
        <row r="291">
          <cell r="E291">
            <v>0</v>
          </cell>
          <cell r="F291">
            <v>1</v>
          </cell>
          <cell r="G291">
            <v>2</v>
          </cell>
          <cell r="H291">
            <v>0</v>
          </cell>
          <cell r="I291">
            <v>0</v>
          </cell>
          <cell r="J291">
            <v>0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S291">
            <v>0</v>
          </cell>
          <cell r="T291">
            <v>0</v>
          </cell>
          <cell r="U291">
            <v>0</v>
          </cell>
          <cell r="V291">
            <v>0</v>
          </cell>
          <cell r="W291">
            <v>0</v>
          </cell>
          <cell r="X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0</v>
          </cell>
          <cell r="AE291">
            <v>0</v>
          </cell>
          <cell r="AG291">
            <v>0</v>
          </cell>
          <cell r="AH291">
            <v>0</v>
          </cell>
        </row>
        <row r="292">
          <cell r="E292">
            <v>1</v>
          </cell>
          <cell r="F292">
            <v>2</v>
          </cell>
          <cell r="G292">
            <v>3</v>
          </cell>
          <cell r="H292">
            <v>0</v>
          </cell>
          <cell r="I292">
            <v>0</v>
          </cell>
          <cell r="J292">
            <v>0</v>
          </cell>
          <cell r="L292">
            <v>0</v>
          </cell>
          <cell r="M292">
            <v>0</v>
          </cell>
          <cell r="N292">
            <v>0</v>
          </cell>
          <cell r="O292">
            <v>0</v>
          </cell>
          <cell r="P292">
            <v>0</v>
          </cell>
          <cell r="Q292">
            <v>0</v>
          </cell>
          <cell r="S292">
            <v>0</v>
          </cell>
          <cell r="T292">
            <v>0</v>
          </cell>
          <cell r="U292">
            <v>0</v>
          </cell>
          <cell r="V292">
            <v>0</v>
          </cell>
          <cell r="W292">
            <v>0</v>
          </cell>
          <cell r="X292">
            <v>0</v>
          </cell>
          <cell r="Z292">
            <v>0</v>
          </cell>
          <cell r="AA292">
            <v>0</v>
          </cell>
          <cell r="AB292">
            <v>0</v>
          </cell>
          <cell r="AC292">
            <v>0</v>
          </cell>
          <cell r="AD292">
            <v>0</v>
          </cell>
          <cell r="AE292">
            <v>0</v>
          </cell>
          <cell r="AG292">
            <v>0</v>
          </cell>
          <cell r="AH292">
            <v>0</v>
          </cell>
        </row>
        <row r="298"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S298">
            <v>0</v>
          </cell>
          <cell r="T298">
            <v>0</v>
          </cell>
          <cell r="U298">
            <v>0</v>
          </cell>
          <cell r="V298">
            <v>0</v>
          </cell>
          <cell r="W298">
            <v>0</v>
          </cell>
          <cell r="X298">
            <v>0</v>
          </cell>
          <cell r="Z298">
            <v>0</v>
          </cell>
          <cell r="AA298">
            <v>0</v>
          </cell>
          <cell r="AB298">
            <v>0</v>
          </cell>
          <cell r="AC298">
            <v>0</v>
          </cell>
          <cell r="AD298">
            <v>0</v>
          </cell>
          <cell r="AE298">
            <v>0</v>
          </cell>
          <cell r="AG298">
            <v>0</v>
          </cell>
          <cell r="AH298">
            <v>0</v>
          </cell>
        </row>
        <row r="299"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L299">
            <v>0</v>
          </cell>
          <cell r="M299">
            <v>0</v>
          </cell>
          <cell r="N299">
            <v>0</v>
          </cell>
          <cell r="O299">
            <v>0</v>
          </cell>
          <cell r="P299">
            <v>0</v>
          </cell>
          <cell r="Q299">
            <v>0</v>
          </cell>
          <cell r="S299">
            <v>0</v>
          </cell>
          <cell r="T299">
            <v>0</v>
          </cell>
          <cell r="U299">
            <v>0</v>
          </cell>
          <cell r="V299">
            <v>0</v>
          </cell>
          <cell r="W299">
            <v>0</v>
          </cell>
          <cell r="X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0</v>
          </cell>
          <cell r="AD299">
            <v>0</v>
          </cell>
          <cell r="AE299">
            <v>0</v>
          </cell>
          <cell r="AG299">
            <v>0</v>
          </cell>
          <cell r="AH299">
            <v>0</v>
          </cell>
        </row>
        <row r="300"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S300">
            <v>0</v>
          </cell>
          <cell r="T300">
            <v>0</v>
          </cell>
          <cell r="U300">
            <v>0</v>
          </cell>
          <cell r="V300">
            <v>0</v>
          </cell>
          <cell r="W300">
            <v>0</v>
          </cell>
          <cell r="X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0</v>
          </cell>
          <cell r="AE300">
            <v>0</v>
          </cell>
          <cell r="AG300">
            <v>0</v>
          </cell>
          <cell r="AH300">
            <v>0</v>
          </cell>
        </row>
        <row r="309"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0</v>
          </cell>
          <cell r="Q309">
            <v>0</v>
          </cell>
          <cell r="S309">
            <v>0</v>
          </cell>
          <cell r="T309">
            <v>0</v>
          </cell>
          <cell r="U309">
            <v>0</v>
          </cell>
          <cell r="V309">
            <v>0</v>
          </cell>
          <cell r="W309">
            <v>0</v>
          </cell>
          <cell r="X309">
            <v>0</v>
          </cell>
          <cell r="Z309">
            <v>0</v>
          </cell>
          <cell r="AA309">
            <v>0</v>
          </cell>
          <cell r="AB309">
            <v>0</v>
          </cell>
          <cell r="AC309">
            <v>0</v>
          </cell>
          <cell r="AD309">
            <v>0</v>
          </cell>
          <cell r="AE309">
            <v>0</v>
          </cell>
          <cell r="AG309">
            <v>0</v>
          </cell>
          <cell r="AH309">
            <v>0</v>
          </cell>
        </row>
        <row r="310"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S310">
            <v>0</v>
          </cell>
          <cell r="T310">
            <v>0</v>
          </cell>
          <cell r="U310">
            <v>0</v>
          </cell>
          <cell r="V310">
            <v>0</v>
          </cell>
          <cell r="W310">
            <v>0</v>
          </cell>
          <cell r="X310">
            <v>0</v>
          </cell>
          <cell r="Z310">
            <v>0</v>
          </cell>
          <cell r="AA310">
            <v>0</v>
          </cell>
          <cell r="AB310">
            <v>0</v>
          </cell>
          <cell r="AC310">
            <v>0</v>
          </cell>
          <cell r="AD310">
            <v>0</v>
          </cell>
          <cell r="AE310">
            <v>0</v>
          </cell>
          <cell r="AG310">
            <v>0</v>
          </cell>
          <cell r="AH310">
            <v>0</v>
          </cell>
        </row>
        <row r="311">
          <cell r="E311" t="str">
            <v>K</v>
          </cell>
          <cell r="F311" t="str">
            <v>K</v>
          </cell>
          <cell r="G311" t="str">
            <v>K</v>
          </cell>
          <cell r="H311" t="str">
            <v>K</v>
          </cell>
          <cell r="I311" t="str">
            <v>K</v>
          </cell>
          <cell r="J311" t="str">
            <v>K</v>
          </cell>
          <cell r="L311" t="str">
            <v>K</v>
          </cell>
          <cell r="M311" t="str">
            <v>K</v>
          </cell>
          <cell r="N311" t="str">
            <v>K</v>
          </cell>
          <cell r="O311" t="str">
            <v>K</v>
          </cell>
          <cell r="P311" t="str">
            <v>K</v>
          </cell>
          <cell r="Q311" t="str">
            <v>K</v>
          </cell>
          <cell r="S311" t="str">
            <v>K</v>
          </cell>
          <cell r="T311" t="str">
            <v>K</v>
          </cell>
          <cell r="U311" t="str">
            <v>K</v>
          </cell>
          <cell r="V311" t="str">
            <v>K</v>
          </cell>
          <cell r="W311" t="str">
            <v>K</v>
          </cell>
          <cell r="X311" t="str">
            <v>K</v>
          </cell>
          <cell r="Z311" t="str">
            <v>K</v>
          </cell>
          <cell r="AA311" t="str">
            <v>K</v>
          </cell>
          <cell r="AB311" t="str">
            <v>K</v>
          </cell>
          <cell r="AC311" t="str">
            <v>K</v>
          </cell>
          <cell r="AD311" t="str">
            <v>K</v>
          </cell>
          <cell r="AE311" t="str">
            <v>K</v>
          </cell>
          <cell r="AG311" t="str">
            <v>K</v>
          </cell>
          <cell r="AH311" t="str">
            <v>K</v>
          </cell>
        </row>
        <row r="314"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M314">
            <v>0</v>
          </cell>
          <cell r="N314">
            <v>0</v>
          </cell>
          <cell r="O314">
            <v>0</v>
          </cell>
          <cell r="P314">
            <v>0</v>
          </cell>
          <cell r="Q314">
            <v>0</v>
          </cell>
          <cell r="S314">
            <v>0</v>
          </cell>
          <cell r="T314">
            <v>0</v>
          </cell>
          <cell r="U314">
            <v>0</v>
          </cell>
          <cell r="V314">
            <v>0</v>
          </cell>
          <cell r="W314">
            <v>0</v>
          </cell>
          <cell r="X314">
            <v>0</v>
          </cell>
          <cell r="Z314">
            <v>0</v>
          </cell>
          <cell r="AA314">
            <v>0</v>
          </cell>
          <cell r="AB314">
            <v>0</v>
          </cell>
          <cell r="AC314">
            <v>0</v>
          </cell>
          <cell r="AD314">
            <v>0</v>
          </cell>
          <cell r="AE314">
            <v>0</v>
          </cell>
          <cell r="AG314">
            <v>0</v>
          </cell>
          <cell r="AH314">
            <v>0</v>
          </cell>
        </row>
        <row r="315"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0</v>
          </cell>
          <cell r="Q315">
            <v>0</v>
          </cell>
          <cell r="S315">
            <v>0</v>
          </cell>
          <cell r="T315">
            <v>0</v>
          </cell>
          <cell r="U315">
            <v>0</v>
          </cell>
          <cell r="V315">
            <v>0</v>
          </cell>
          <cell r="W315">
            <v>0</v>
          </cell>
          <cell r="X315">
            <v>0</v>
          </cell>
          <cell r="Z315">
            <v>0</v>
          </cell>
          <cell r="AA315">
            <v>0</v>
          </cell>
          <cell r="AB315">
            <v>0</v>
          </cell>
          <cell r="AC315">
            <v>0</v>
          </cell>
          <cell r="AD315">
            <v>0</v>
          </cell>
          <cell r="AE315">
            <v>0</v>
          </cell>
          <cell r="AG315">
            <v>0</v>
          </cell>
          <cell r="AH315">
            <v>0</v>
          </cell>
        </row>
        <row r="316">
          <cell r="E316" t="str">
            <v>K</v>
          </cell>
          <cell r="F316" t="str">
            <v>K</v>
          </cell>
          <cell r="G316" t="str">
            <v>K</v>
          </cell>
          <cell r="H316" t="str">
            <v>K</v>
          </cell>
          <cell r="I316" t="str">
            <v>K</v>
          </cell>
          <cell r="J316" t="str">
            <v>K</v>
          </cell>
          <cell r="L316" t="str">
            <v>K</v>
          </cell>
          <cell r="M316" t="str">
            <v>K</v>
          </cell>
          <cell r="N316" t="str">
            <v>K</v>
          </cell>
          <cell r="O316" t="str">
            <v>K</v>
          </cell>
          <cell r="P316" t="str">
            <v>K</v>
          </cell>
          <cell r="Q316" t="str">
            <v>K</v>
          </cell>
          <cell r="S316" t="str">
            <v>K</v>
          </cell>
          <cell r="T316" t="str">
            <v>K</v>
          </cell>
          <cell r="U316" t="str">
            <v>K</v>
          </cell>
          <cell r="V316" t="str">
            <v>K</v>
          </cell>
          <cell r="W316" t="str">
            <v>K</v>
          </cell>
          <cell r="X316" t="str">
            <v>K</v>
          </cell>
          <cell r="Z316" t="str">
            <v>K</v>
          </cell>
          <cell r="AA316" t="str">
            <v>K</v>
          </cell>
          <cell r="AB316" t="str">
            <v>K</v>
          </cell>
          <cell r="AC316" t="str">
            <v>K</v>
          </cell>
          <cell r="AD316" t="str">
            <v>K</v>
          </cell>
          <cell r="AE316" t="str">
            <v>K</v>
          </cell>
          <cell r="AG316" t="str">
            <v>K</v>
          </cell>
          <cell r="AH316" t="str">
            <v>K</v>
          </cell>
        </row>
        <row r="321"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S321">
            <v>0</v>
          </cell>
          <cell r="T321">
            <v>0</v>
          </cell>
          <cell r="U321">
            <v>0</v>
          </cell>
          <cell r="V321">
            <v>0</v>
          </cell>
          <cell r="W321">
            <v>0</v>
          </cell>
          <cell r="X321">
            <v>0</v>
          </cell>
          <cell r="Z321">
            <v>0</v>
          </cell>
          <cell r="AA321">
            <v>0</v>
          </cell>
          <cell r="AB321">
            <v>0</v>
          </cell>
          <cell r="AC321">
            <v>0</v>
          </cell>
          <cell r="AD321">
            <v>0</v>
          </cell>
          <cell r="AE321">
            <v>0</v>
          </cell>
          <cell r="AG321">
            <v>0</v>
          </cell>
          <cell r="AH321">
            <v>0</v>
          </cell>
        </row>
        <row r="322"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S322">
            <v>0</v>
          </cell>
          <cell r="T322">
            <v>0</v>
          </cell>
          <cell r="U322">
            <v>0</v>
          </cell>
          <cell r="V322">
            <v>0</v>
          </cell>
          <cell r="W322">
            <v>0</v>
          </cell>
          <cell r="X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G322">
            <v>0</v>
          </cell>
          <cell r="AH322">
            <v>0</v>
          </cell>
        </row>
        <row r="323">
          <cell r="E323" t="str">
            <v>K</v>
          </cell>
          <cell r="F323" t="str">
            <v>K</v>
          </cell>
          <cell r="G323" t="str">
            <v>K</v>
          </cell>
          <cell r="H323" t="str">
            <v>K</v>
          </cell>
          <cell r="I323" t="str">
            <v>K</v>
          </cell>
          <cell r="J323" t="str">
            <v>K</v>
          </cell>
          <cell r="L323" t="str">
            <v>K</v>
          </cell>
          <cell r="M323" t="str">
            <v>K</v>
          </cell>
          <cell r="N323" t="str">
            <v>K</v>
          </cell>
          <cell r="O323" t="str">
            <v>K</v>
          </cell>
          <cell r="P323" t="str">
            <v>K</v>
          </cell>
          <cell r="Q323" t="str">
            <v>K</v>
          </cell>
          <cell r="S323" t="str">
            <v>K</v>
          </cell>
          <cell r="T323" t="str">
            <v>K</v>
          </cell>
          <cell r="U323" t="str">
            <v>K</v>
          </cell>
          <cell r="V323" t="str">
            <v>K</v>
          </cell>
          <cell r="W323" t="str">
            <v>K</v>
          </cell>
          <cell r="X323" t="str">
            <v>K</v>
          </cell>
          <cell r="Z323" t="str">
            <v>K</v>
          </cell>
          <cell r="AA323" t="str">
            <v>K</v>
          </cell>
          <cell r="AB323" t="str">
            <v>K</v>
          </cell>
          <cell r="AC323" t="str">
            <v>K</v>
          </cell>
          <cell r="AD323" t="str">
            <v>K</v>
          </cell>
          <cell r="AE323" t="str">
            <v>K</v>
          </cell>
          <cell r="AG323" t="str">
            <v>K</v>
          </cell>
          <cell r="AH323" t="str">
            <v>K</v>
          </cell>
        </row>
        <row r="326"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0</v>
          </cell>
          <cell r="S326">
            <v>0</v>
          </cell>
          <cell r="T326">
            <v>0</v>
          </cell>
          <cell r="U326">
            <v>0</v>
          </cell>
          <cell r="V326">
            <v>0</v>
          </cell>
          <cell r="W326">
            <v>0</v>
          </cell>
          <cell r="X326">
            <v>0</v>
          </cell>
          <cell r="Z326">
            <v>0</v>
          </cell>
          <cell r="AA326">
            <v>0</v>
          </cell>
          <cell r="AB326">
            <v>0</v>
          </cell>
          <cell r="AC326">
            <v>0</v>
          </cell>
          <cell r="AD326">
            <v>0</v>
          </cell>
          <cell r="AE326">
            <v>0</v>
          </cell>
          <cell r="AG326">
            <v>0</v>
          </cell>
          <cell r="AH326">
            <v>0</v>
          </cell>
        </row>
        <row r="327"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L327">
            <v>0</v>
          </cell>
          <cell r="M327">
            <v>0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S327">
            <v>0</v>
          </cell>
          <cell r="T327">
            <v>0</v>
          </cell>
          <cell r="U327">
            <v>0</v>
          </cell>
          <cell r="V327">
            <v>0</v>
          </cell>
          <cell r="W327">
            <v>0</v>
          </cell>
          <cell r="X327">
            <v>0</v>
          </cell>
          <cell r="Z327">
            <v>0</v>
          </cell>
          <cell r="AA327">
            <v>0</v>
          </cell>
          <cell r="AB327">
            <v>0</v>
          </cell>
          <cell r="AC327">
            <v>0</v>
          </cell>
          <cell r="AD327">
            <v>0</v>
          </cell>
          <cell r="AE327">
            <v>0</v>
          </cell>
          <cell r="AG327">
            <v>0</v>
          </cell>
          <cell r="AH327">
            <v>0</v>
          </cell>
        </row>
        <row r="328">
          <cell r="E328" t="str">
            <v>K</v>
          </cell>
          <cell r="F328" t="str">
            <v>K</v>
          </cell>
          <cell r="G328" t="str">
            <v>K</v>
          </cell>
          <cell r="H328" t="str">
            <v>K</v>
          </cell>
          <cell r="I328" t="str">
            <v>K</v>
          </cell>
          <cell r="J328" t="str">
            <v>K</v>
          </cell>
          <cell r="L328" t="str">
            <v>K</v>
          </cell>
          <cell r="M328" t="str">
            <v>K</v>
          </cell>
          <cell r="N328" t="str">
            <v>K</v>
          </cell>
          <cell r="O328" t="str">
            <v>K</v>
          </cell>
          <cell r="P328" t="str">
            <v>K</v>
          </cell>
          <cell r="Q328" t="str">
            <v>K</v>
          </cell>
          <cell r="S328" t="str">
            <v>K</v>
          </cell>
          <cell r="T328" t="str">
            <v>K</v>
          </cell>
          <cell r="U328" t="str">
            <v>K</v>
          </cell>
          <cell r="V328" t="str">
            <v>K</v>
          </cell>
          <cell r="W328" t="str">
            <v>K</v>
          </cell>
          <cell r="X328" t="str">
            <v>K</v>
          </cell>
          <cell r="Z328" t="str">
            <v>K</v>
          </cell>
          <cell r="AA328" t="str">
            <v>K</v>
          </cell>
          <cell r="AB328" t="str">
            <v>K</v>
          </cell>
          <cell r="AC328" t="str">
            <v>K</v>
          </cell>
          <cell r="AD328" t="str">
            <v>K</v>
          </cell>
          <cell r="AE328" t="str">
            <v>K</v>
          </cell>
          <cell r="AG328" t="str">
            <v>K</v>
          </cell>
          <cell r="AH328" t="str">
            <v>K</v>
          </cell>
        </row>
      </sheetData>
      <sheetData sheetId="1">
        <row r="3">
          <cell r="D3">
            <v>40575</v>
          </cell>
          <cell r="E3">
            <v>40576</v>
          </cell>
          <cell r="F3">
            <v>40577</v>
          </cell>
          <cell r="G3">
            <v>40578</v>
          </cell>
          <cell r="H3">
            <v>40579</v>
          </cell>
          <cell r="I3">
            <v>40580</v>
          </cell>
          <cell r="J3">
            <v>40581</v>
          </cell>
          <cell r="K3">
            <v>40582</v>
          </cell>
          <cell r="L3">
            <v>40583</v>
          </cell>
          <cell r="M3">
            <v>40584</v>
          </cell>
          <cell r="N3">
            <v>40585</v>
          </cell>
          <cell r="O3">
            <v>40586</v>
          </cell>
          <cell r="P3">
            <v>40587</v>
          </cell>
          <cell r="Q3">
            <v>40588</v>
          </cell>
          <cell r="R3">
            <v>40589</v>
          </cell>
          <cell r="S3">
            <v>40590</v>
          </cell>
          <cell r="T3">
            <v>40591</v>
          </cell>
          <cell r="U3">
            <v>40592</v>
          </cell>
          <cell r="V3">
            <v>40593</v>
          </cell>
          <cell r="W3">
            <v>40594</v>
          </cell>
          <cell r="X3">
            <v>40595</v>
          </cell>
          <cell r="Y3">
            <v>40596</v>
          </cell>
          <cell r="Z3">
            <v>40597</v>
          </cell>
          <cell r="AA3">
            <v>40598</v>
          </cell>
          <cell r="AB3">
            <v>40599</v>
          </cell>
          <cell r="AC3">
            <v>40600</v>
          </cell>
          <cell r="AD3">
            <v>40601</v>
          </cell>
          <cell r="AE3">
            <v>40602</v>
          </cell>
        </row>
        <row r="4">
          <cell r="D4">
            <v>1</v>
          </cell>
          <cell r="E4">
            <v>2</v>
          </cell>
          <cell r="F4">
            <v>3</v>
          </cell>
          <cell r="G4">
            <v>4</v>
          </cell>
          <cell r="H4">
            <v>5</v>
          </cell>
          <cell r="I4">
            <v>6</v>
          </cell>
          <cell r="J4">
            <v>7</v>
          </cell>
          <cell r="K4">
            <v>8</v>
          </cell>
          <cell r="L4">
            <v>9</v>
          </cell>
          <cell r="M4">
            <v>10</v>
          </cell>
          <cell r="N4">
            <v>11</v>
          </cell>
          <cell r="O4">
            <v>12</v>
          </cell>
          <cell r="P4">
            <v>13</v>
          </cell>
          <cell r="Q4">
            <v>14</v>
          </cell>
          <cell r="R4">
            <v>15</v>
          </cell>
          <cell r="S4">
            <v>16</v>
          </cell>
          <cell r="T4">
            <v>17</v>
          </cell>
          <cell r="U4">
            <v>18</v>
          </cell>
          <cell r="V4">
            <v>19</v>
          </cell>
          <cell r="W4">
            <v>20</v>
          </cell>
          <cell r="X4">
            <v>21</v>
          </cell>
          <cell r="Y4">
            <v>22</v>
          </cell>
          <cell r="Z4">
            <v>23</v>
          </cell>
          <cell r="AA4">
            <v>24</v>
          </cell>
          <cell r="AB4">
            <v>25</v>
          </cell>
          <cell r="AC4">
            <v>26</v>
          </cell>
          <cell r="AD4">
            <v>27</v>
          </cell>
          <cell r="AE4">
            <v>28</v>
          </cell>
        </row>
        <row r="96">
          <cell r="D96">
            <v>0</v>
          </cell>
          <cell r="E96">
            <v>0</v>
          </cell>
          <cell r="F96">
            <v>0</v>
          </cell>
          <cell r="G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D96">
            <v>0</v>
          </cell>
          <cell r="AE96">
            <v>0</v>
          </cell>
        </row>
        <row r="106"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D106">
            <v>0</v>
          </cell>
          <cell r="AE106">
            <v>0</v>
          </cell>
        </row>
        <row r="114"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D114">
            <v>0</v>
          </cell>
          <cell r="AE114">
            <v>0</v>
          </cell>
        </row>
        <row r="123"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D123">
            <v>0</v>
          </cell>
          <cell r="AE123">
            <v>0</v>
          </cell>
        </row>
        <row r="125"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D125">
            <v>0</v>
          </cell>
          <cell r="AE125">
            <v>0</v>
          </cell>
        </row>
        <row r="224"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  <cell r="T224">
            <v>0</v>
          </cell>
          <cell r="U224">
            <v>0</v>
          </cell>
          <cell r="W224">
            <v>0</v>
          </cell>
          <cell r="X224">
            <v>0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D224">
            <v>0</v>
          </cell>
          <cell r="AE224">
            <v>0</v>
          </cell>
        </row>
        <row r="225"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  <cell r="T225">
            <v>0</v>
          </cell>
          <cell r="U225">
            <v>0</v>
          </cell>
          <cell r="W225">
            <v>0</v>
          </cell>
          <cell r="X225">
            <v>0</v>
          </cell>
          <cell r="Y225">
            <v>0</v>
          </cell>
          <cell r="Z225">
            <v>0</v>
          </cell>
          <cell r="AA225">
            <v>0</v>
          </cell>
          <cell r="AB225">
            <v>0</v>
          </cell>
          <cell r="AD225">
            <v>0</v>
          </cell>
          <cell r="AE225">
            <v>0</v>
          </cell>
        </row>
        <row r="226"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P226">
            <v>0</v>
          </cell>
          <cell r="Q226">
            <v>0</v>
          </cell>
          <cell r="R226">
            <v>0</v>
          </cell>
          <cell r="S226">
            <v>0</v>
          </cell>
          <cell r="T226">
            <v>0</v>
          </cell>
          <cell r="U226">
            <v>0</v>
          </cell>
          <cell r="W226">
            <v>0</v>
          </cell>
          <cell r="X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D226">
            <v>0</v>
          </cell>
          <cell r="AE226">
            <v>0</v>
          </cell>
        </row>
        <row r="227"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P227">
            <v>0</v>
          </cell>
          <cell r="Q227">
            <v>0</v>
          </cell>
          <cell r="R227">
            <v>0</v>
          </cell>
          <cell r="S227">
            <v>0</v>
          </cell>
          <cell r="T227">
            <v>0</v>
          </cell>
          <cell r="U227">
            <v>0</v>
          </cell>
          <cell r="W227">
            <v>0</v>
          </cell>
          <cell r="X227">
            <v>0</v>
          </cell>
          <cell r="Y227">
            <v>0</v>
          </cell>
          <cell r="Z227">
            <v>0</v>
          </cell>
          <cell r="AA227">
            <v>0</v>
          </cell>
          <cell r="AB227">
            <v>0</v>
          </cell>
          <cell r="AD227">
            <v>0</v>
          </cell>
          <cell r="AE227">
            <v>0</v>
          </cell>
        </row>
        <row r="228"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  <cell r="T228">
            <v>0</v>
          </cell>
          <cell r="U228">
            <v>0</v>
          </cell>
          <cell r="W228">
            <v>0</v>
          </cell>
          <cell r="X228">
            <v>0</v>
          </cell>
          <cell r="Y228">
            <v>0</v>
          </cell>
          <cell r="Z228">
            <v>0</v>
          </cell>
          <cell r="AA228">
            <v>0</v>
          </cell>
          <cell r="AB228">
            <v>0</v>
          </cell>
          <cell r="AD228">
            <v>0</v>
          </cell>
          <cell r="AE228">
            <v>0</v>
          </cell>
        </row>
        <row r="229"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P229">
            <v>0</v>
          </cell>
          <cell r="Q229">
            <v>0</v>
          </cell>
          <cell r="R229">
            <v>0</v>
          </cell>
          <cell r="S229">
            <v>0</v>
          </cell>
          <cell r="T229">
            <v>0</v>
          </cell>
          <cell r="U229">
            <v>0</v>
          </cell>
          <cell r="W229">
            <v>0</v>
          </cell>
          <cell r="X229">
            <v>0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D229">
            <v>0</v>
          </cell>
          <cell r="AE229">
            <v>0</v>
          </cell>
        </row>
        <row r="230"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P230">
            <v>0</v>
          </cell>
          <cell r="Q230">
            <v>0</v>
          </cell>
          <cell r="R230">
            <v>0</v>
          </cell>
          <cell r="S230">
            <v>0</v>
          </cell>
          <cell r="T230">
            <v>0</v>
          </cell>
          <cell r="U230">
            <v>0</v>
          </cell>
          <cell r="W230">
            <v>0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D230">
            <v>0</v>
          </cell>
          <cell r="AE230">
            <v>0</v>
          </cell>
        </row>
        <row r="231"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P231">
            <v>0</v>
          </cell>
          <cell r="Q231">
            <v>0</v>
          </cell>
          <cell r="R231">
            <v>0</v>
          </cell>
          <cell r="S231">
            <v>0</v>
          </cell>
          <cell r="T231">
            <v>0</v>
          </cell>
          <cell r="U231">
            <v>0</v>
          </cell>
          <cell r="W231">
            <v>0</v>
          </cell>
          <cell r="X231">
            <v>0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D231">
            <v>0</v>
          </cell>
          <cell r="AE231">
            <v>0</v>
          </cell>
        </row>
        <row r="232"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  <cell r="U232">
            <v>0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D232">
            <v>0</v>
          </cell>
          <cell r="AE232">
            <v>0</v>
          </cell>
        </row>
        <row r="233"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U233">
            <v>0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D233">
            <v>0</v>
          </cell>
          <cell r="AE233">
            <v>0</v>
          </cell>
        </row>
        <row r="238"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P238">
            <v>0</v>
          </cell>
          <cell r="Q238">
            <v>0</v>
          </cell>
          <cell r="R238">
            <v>0</v>
          </cell>
          <cell r="S238">
            <v>0</v>
          </cell>
          <cell r="T238">
            <v>0</v>
          </cell>
          <cell r="U238">
            <v>0</v>
          </cell>
          <cell r="W238">
            <v>0</v>
          </cell>
          <cell r="X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D238">
            <v>0</v>
          </cell>
          <cell r="AE238">
            <v>0</v>
          </cell>
        </row>
        <row r="239"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  <cell r="P239">
            <v>0</v>
          </cell>
          <cell r="Q239">
            <v>0</v>
          </cell>
          <cell r="R239">
            <v>0</v>
          </cell>
          <cell r="S239">
            <v>0</v>
          </cell>
          <cell r="T239">
            <v>0</v>
          </cell>
          <cell r="U239">
            <v>0</v>
          </cell>
          <cell r="W239">
            <v>0</v>
          </cell>
          <cell r="X239">
            <v>0</v>
          </cell>
          <cell r="Y239">
            <v>0</v>
          </cell>
          <cell r="Z239">
            <v>0</v>
          </cell>
          <cell r="AA239">
            <v>0</v>
          </cell>
          <cell r="AB239">
            <v>0</v>
          </cell>
          <cell r="AD239">
            <v>0</v>
          </cell>
          <cell r="AE239">
            <v>0</v>
          </cell>
        </row>
        <row r="240"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P240">
            <v>0</v>
          </cell>
          <cell r="Q240">
            <v>0</v>
          </cell>
          <cell r="R240">
            <v>0</v>
          </cell>
          <cell r="S240">
            <v>0</v>
          </cell>
          <cell r="T240">
            <v>0</v>
          </cell>
          <cell r="U240">
            <v>0</v>
          </cell>
          <cell r="W240">
            <v>0</v>
          </cell>
          <cell r="X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D240">
            <v>0</v>
          </cell>
          <cell r="AE240">
            <v>0</v>
          </cell>
        </row>
        <row r="241"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U241">
            <v>0</v>
          </cell>
          <cell r="W241">
            <v>0</v>
          </cell>
          <cell r="X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D241">
            <v>0</v>
          </cell>
          <cell r="AE241">
            <v>0</v>
          </cell>
        </row>
        <row r="242"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P242">
            <v>0</v>
          </cell>
          <cell r="Q242">
            <v>0</v>
          </cell>
          <cell r="R242">
            <v>0</v>
          </cell>
          <cell r="S242">
            <v>0</v>
          </cell>
          <cell r="T242">
            <v>0</v>
          </cell>
          <cell r="U242">
            <v>0</v>
          </cell>
          <cell r="W242">
            <v>0</v>
          </cell>
          <cell r="X242">
            <v>0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D242">
            <v>0</v>
          </cell>
          <cell r="AE242">
            <v>0</v>
          </cell>
        </row>
        <row r="243"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P243">
            <v>0</v>
          </cell>
          <cell r="Q243">
            <v>0</v>
          </cell>
          <cell r="R243">
            <v>0</v>
          </cell>
          <cell r="S243">
            <v>0</v>
          </cell>
          <cell r="T243">
            <v>0</v>
          </cell>
          <cell r="U243">
            <v>0</v>
          </cell>
          <cell r="W243">
            <v>0</v>
          </cell>
          <cell r="X243">
            <v>0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D243">
            <v>0</v>
          </cell>
          <cell r="AE243">
            <v>0</v>
          </cell>
        </row>
        <row r="244"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  <cell r="P244">
            <v>0</v>
          </cell>
          <cell r="Q244">
            <v>0</v>
          </cell>
          <cell r="R244">
            <v>0</v>
          </cell>
          <cell r="S244">
            <v>0</v>
          </cell>
          <cell r="T244">
            <v>0</v>
          </cell>
          <cell r="U244">
            <v>0</v>
          </cell>
          <cell r="W244">
            <v>0</v>
          </cell>
          <cell r="X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D244">
            <v>0</v>
          </cell>
          <cell r="AE244">
            <v>0</v>
          </cell>
        </row>
        <row r="245"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0</v>
          </cell>
          <cell r="T245">
            <v>0</v>
          </cell>
          <cell r="U245">
            <v>0</v>
          </cell>
          <cell r="W245">
            <v>0</v>
          </cell>
          <cell r="X245">
            <v>0</v>
          </cell>
          <cell r="Y245">
            <v>0</v>
          </cell>
          <cell r="Z245">
            <v>0</v>
          </cell>
          <cell r="AA245">
            <v>0</v>
          </cell>
          <cell r="AB245">
            <v>0</v>
          </cell>
          <cell r="AD245">
            <v>0</v>
          </cell>
          <cell r="AE245">
            <v>0</v>
          </cell>
        </row>
        <row r="246"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P246">
            <v>0</v>
          </cell>
          <cell r="Q246">
            <v>0</v>
          </cell>
          <cell r="R246">
            <v>0</v>
          </cell>
          <cell r="S246">
            <v>0</v>
          </cell>
          <cell r="T246">
            <v>0</v>
          </cell>
          <cell r="U246">
            <v>0</v>
          </cell>
          <cell r="W246">
            <v>0</v>
          </cell>
          <cell r="X246">
            <v>0</v>
          </cell>
          <cell r="Y246">
            <v>0</v>
          </cell>
          <cell r="Z246">
            <v>0</v>
          </cell>
          <cell r="AA246">
            <v>0</v>
          </cell>
          <cell r="AB246">
            <v>0</v>
          </cell>
          <cell r="AD246">
            <v>0</v>
          </cell>
          <cell r="AE246">
            <v>0</v>
          </cell>
        </row>
        <row r="247"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U247">
            <v>0</v>
          </cell>
          <cell r="W247">
            <v>0</v>
          </cell>
          <cell r="X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D247">
            <v>0</v>
          </cell>
          <cell r="AE247">
            <v>0</v>
          </cell>
        </row>
        <row r="252"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P252">
            <v>0</v>
          </cell>
          <cell r="Q252">
            <v>0</v>
          </cell>
          <cell r="R252">
            <v>0</v>
          </cell>
          <cell r="S252">
            <v>0</v>
          </cell>
          <cell r="T252">
            <v>0</v>
          </cell>
          <cell r="U252">
            <v>0</v>
          </cell>
          <cell r="W252">
            <v>0</v>
          </cell>
          <cell r="X252">
            <v>0</v>
          </cell>
          <cell r="Y252">
            <v>0</v>
          </cell>
          <cell r="Z252">
            <v>0</v>
          </cell>
          <cell r="AA252">
            <v>0</v>
          </cell>
          <cell r="AB252">
            <v>0</v>
          </cell>
          <cell r="AD252">
            <v>0</v>
          </cell>
          <cell r="AE252">
            <v>0</v>
          </cell>
        </row>
        <row r="253"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P253">
            <v>0</v>
          </cell>
          <cell r="Q253">
            <v>0</v>
          </cell>
          <cell r="R253">
            <v>0</v>
          </cell>
          <cell r="S253">
            <v>0</v>
          </cell>
          <cell r="T253">
            <v>0</v>
          </cell>
          <cell r="U253">
            <v>0</v>
          </cell>
          <cell r="W253">
            <v>0</v>
          </cell>
          <cell r="X253">
            <v>0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  <cell r="AD253">
            <v>0</v>
          </cell>
          <cell r="AE253">
            <v>0</v>
          </cell>
        </row>
        <row r="254"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  <cell r="W254">
            <v>0</v>
          </cell>
          <cell r="X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D254">
            <v>0</v>
          </cell>
          <cell r="AE254">
            <v>0</v>
          </cell>
        </row>
        <row r="255"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P255">
            <v>0</v>
          </cell>
          <cell r="Q255">
            <v>0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  <cell r="W255">
            <v>0</v>
          </cell>
          <cell r="X255">
            <v>0</v>
          </cell>
          <cell r="Y255">
            <v>0</v>
          </cell>
          <cell r="Z255">
            <v>0</v>
          </cell>
          <cell r="AA255">
            <v>0</v>
          </cell>
          <cell r="AB255">
            <v>0</v>
          </cell>
          <cell r="AD255">
            <v>0</v>
          </cell>
          <cell r="AE255">
            <v>0</v>
          </cell>
        </row>
        <row r="256"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D256">
            <v>0</v>
          </cell>
          <cell r="AE256">
            <v>0</v>
          </cell>
        </row>
        <row r="257"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P257">
            <v>0</v>
          </cell>
          <cell r="Q257">
            <v>0</v>
          </cell>
          <cell r="R257">
            <v>0</v>
          </cell>
          <cell r="S257">
            <v>0</v>
          </cell>
          <cell r="T257">
            <v>0</v>
          </cell>
          <cell r="U257">
            <v>0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D257">
            <v>0</v>
          </cell>
          <cell r="AE257">
            <v>0</v>
          </cell>
        </row>
        <row r="258"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W258">
            <v>0</v>
          </cell>
          <cell r="X258">
            <v>0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D258">
            <v>0</v>
          </cell>
          <cell r="AE258">
            <v>0</v>
          </cell>
        </row>
        <row r="259"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P259">
            <v>0</v>
          </cell>
          <cell r="Q259">
            <v>0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W259">
            <v>0</v>
          </cell>
          <cell r="X259">
            <v>0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D259">
            <v>0</v>
          </cell>
          <cell r="AE259">
            <v>0</v>
          </cell>
        </row>
        <row r="260"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P260">
            <v>0</v>
          </cell>
          <cell r="Q260">
            <v>0</v>
          </cell>
          <cell r="R260">
            <v>0</v>
          </cell>
          <cell r="S260">
            <v>0</v>
          </cell>
          <cell r="T260">
            <v>0</v>
          </cell>
          <cell r="U260">
            <v>0</v>
          </cell>
          <cell r="W260">
            <v>0</v>
          </cell>
          <cell r="X260">
            <v>0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D260">
            <v>0</v>
          </cell>
          <cell r="AE260">
            <v>0</v>
          </cell>
        </row>
        <row r="261"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D261">
            <v>0</v>
          </cell>
          <cell r="AE261">
            <v>0</v>
          </cell>
        </row>
        <row r="265"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W265">
            <v>0</v>
          </cell>
          <cell r="X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D265">
            <v>0</v>
          </cell>
          <cell r="AE265">
            <v>0</v>
          </cell>
        </row>
        <row r="266"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D266">
            <v>0</v>
          </cell>
          <cell r="AE266">
            <v>0</v>
          </cell>
        </row>
        <row r="267"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  <cell r="T267">
            <v>0</v>
          </cell>
          <cell r="U267">
            <v>0</v>
          </cell>
          <cell r="W267">
            <v>0</v>
          </cell>
          <cell r="X267">
            <v>0</v>
          </cell>
          <cell r="Y267">
            <v>0</v>
          </cell>
          <cell r="Z267">
            <v>0</v>
          </cell>
          <cell r="AA267">
            <v>0</v>
          </cell>
          <cell r="AB267">
            <v>0</v>
          </cell>
          <cell r="AD267">
            <v>0</v>
          </cell>
          <cell r="AE267">
            <v>0</v>
          </cell>
        </row>
        <row r="268"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U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D268">
            <v>0</v>
          </cell>
          <cell r="AE268">
            <v>0</v>
          </cell>
        </row>
        <row r="269"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D269">
            <v>0</v>
          </cell>
          <cell r="AE269">
            <v>0</v>
          </cell>
        </row>
        <row r="270"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  <cell r="T270">
            <v>0</v>
          </cell>
          <cell r="U270">
            <v>0</v>
          </cell>
          <cell r="W270">
            <v>0</v>
          </cell>
          <cell r="X270">
            <v>0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D270">
            <v>0</v>
          </cell>
          <cell r="AE270">
            <v>0</v>
          </cell>
        </row>
        <row r="271"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  <cell r="W271">
            <v>0</v>
          </cell>
          <cell r="X271">
            <v>0</v>
          </cell>
          <cell r="Y271">
            <v>0</v>
          </cell>
          <cell r="Z271">
            <v>0</v>
          </cell>
          <cell r="AA271">
            <v>0</v>
          </cell>
          <cell r="AB271">
            <v>0</v>
          </cell>
          <cell r="AD271">
            <v>0</v>
          </cell>
          <cell r="AE271">
            <v>0</v>
          </cell>
        </row>
        <row r="272"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  <cell r="W272">
            <v>0</v>
          </cell>
          <cell r="X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D272">
            <v>0</v>
          </cell>
          <cell r="AE272">
            <v>0</v>
          </cell>
        </row>
        <row r="273"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  <cell r="P273">
            <v>0</v>
          </cell>
          <cell r="Q273">
            <v>0</v>
          </cell>
          <cell r="R273">
            <v>0</v>
          </cell>
          <cell r="S273">
            <v>0</v>
          </cell>
          <cell r="T273">
            <v>0</v>
          </cell>
          <cell r="U273">
            <v>0</v>
          </cell>
          <cell r="W273">
            <v>0</v>
          </cell>
          <cell r="X273">
            <v>0</v>
          </cell>
          <cell r="Y273">
            <v>0</v>
          </cell>
          <cell r="Z273">
            <v>0</v>
          </cell>
          <cell r="AA273">
            <v>0</v>
          </cell>
          <cell r="AB273">
            <v>0</v>
          </cell>
          <cell r="AD273">
            <v>0</v>
          </cell>
          <cell r="AE273">
            <v>0</v>
          </cell>
        </row>
        <row r="274"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  <cell r="W274">
            <v>0</v>
          </cell>
          <cell r="X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D274">
            <v>0</v>
          </cell>
          <cell r="AE274">
            <v>0</v>
          </cell>
        </row>
        <row r="278"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P278">
            <v>0</v>
          </cell>
          <cell r="Q278">
            <v>0</v>
          </cell>
          <cell r="R278">
            <v>0</v>
          </cell>
          <cell r="S278">
            <v>0</v>
          </cell>
          <cell r="T278">
            <v>0</v>
          </cell>
          <cell r="U278">
            <v>0</v>
          </cell>
          <cell r="W278">
            <v>0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D278">
            <v>0</v>
          </cell>
          <cell r="AE278">
            <v>0</v>
          </cell>
        </row>
        <row r="285"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P285">
            <v>0</v>
          </cell>
          <cell r="Q285">
            <v>0</v>
          </cell>
          <cell r="R285">
            <v>0</v>
          </cell>
          <cell r="S285">
            <v>0</v>
          </cell>
          <cell r="T285">
            <v>0</v>
          </cell>
          <cell r="U285">
            <v>0</v>
          </cell>
          <cell r="W285">
            <v>0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D285">
            <v>0</v>
          </cell>
          <cell r="AE285">
            <v>0</v>
          </cell>
        </row>
        <row r="286"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U286">
            <v>0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D286">
            <v>0</v>
          </cell>
          <cell r="AE286">
            <v>0</v>
          </cell>
        </row>
        <row r="287"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P287">
            <v>0</v>
          </cell>
          <cell r="Q287">
            <v>0</v>
          </cell>
          <cell r="R287">
            <v>0</v>
          </cell>
          <cell r="S287">
            <v>0</v>
          </cell>
          <cell r="T287">
            <v>0</v>
          </cell>
          <cell r="U287">
            <v>0</v>
          </cell>
          <cell r="W287">
            <v>0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D287">
            <v>0</v>
          </cell>
          <cell r="AE287">
            <v>0</v>
          </cell>
        </row>
        <row r="290"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P290">
            <v>0</v>
          </cell>
          <cell r="Q290">
            <v>0</v>
          </cell>
          <cell r="R290">
            <v>0</v>
          </cell>
          <cell r="S290">
            <v>0</v>
          </cell>
          <cell r="T290">
            <v>0</v>
          </cell>
          <cell r="U290">
            <v>0</v>
          </cell>
          <cell r="W290">
            <v>0</v>
          </cell>
          <cell r="X290">
            <v>0</v>
          </cell>
          <cell r="Y290">
            <v>0</v>
          </cell>
          <cell r="Z290">
            <v>0</v>
          </cell>
          <cell r="AA290">
            <v>0</v>
          </cell>
          <cell r="AB290">
            <v>0</v>
          </cell>
          <cell r="AD290">
            <v>0</v>
          </cell>
          <cell r="AE290">
            <v>0</v>
          </cell>
        </row>
        <row r="291"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T291">
            <v>0</v>
          </cell>
          <cell r="U291">
            <v>0</v>
          </cell>
          <cell r="W291">
            <v>0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D291">
            <v>0</v>
          </cell>
          <cell r="AE291">
            <v>0</v>
          </cell>
        </row>
        <row r="292"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  <cell r="P292">
            <v>0</v>
          </cell>
          <cell r="Q292">
            <v>0</v>
          </cell>
          <cell r="R292">
            <v>0</v>
          </cell>
          <cell r="S292">
            <v>0</v>
          </cell>
          <cell r="T292">
            <v>0</v>
          </cell>
          <cell r="U292">
            <v>0</v>
          </cell>
          <cell r="W292">
            <v>0</v>
          </cell>
          <cell r="X292">
            <v>0</v>
          </cell>
          <cell r="Y292">
            <v>0</v>
          </cell>
          <cell r="Z292">
            <v>0</v>
          </cell>
          <cell r="AA292">
            <v>0</v>
          </cell>
          <cell r="AB292">
            <v>0</v>
          </cell>
          <cell r="AD292">
            <v>0</v>
          </cell>
          <cell r="AE292">
            <v>0</v>
          </cell>
        </row>
        <row r="298"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  <cell r="T298">
            <v>0</v>
          </cell>
          <cell r="U298">
            <v>0</v>
          </cell>
          <cell r="W298">
            <v>0</v>
          </cell>
          <cell r="X298">
            <v>0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D298">
            <v>0</v>
          </cell>
          <cell r="AE298">
            <v>0</v>
          </cell>
        </row>
        <row r="299"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P299">
            <v>0</v>
          </cell>
          <cell r="Q299">
            <v>0</v>
          </cell>
          <cell r="R299">
            <v>0</v>
          </cell>
          <cell r="S299">
            <v>0</v>
          </cell>
          <cell r="T299">
            <v>0</v>
          </cell>
          <cell r="U299">
            <v>0</v>
          </cell>
          <cell r="W299">
            <v>0</v>
          </cell>
          <cell r="X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D299">
            <v>0</v>
          </cell>
          <cell r="AE299">
            <v>0</v>
          </cell>
        </row>
        <row r="300"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  <cell r="T300">
            <v>0</v>
          </cell>
          <cell r="U300">
            <v>0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D300">
            <v>0</v>
          </cell>
          <cell r="AE300">
            <v>0</v>
          </cell>
        </row>
        <row r="309"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P309">
            <v>0</v>
          </cell>
          <cell r="Q309">
            <v>0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  <cell r="W309">
            <v>0</v>
          </cell>
          <cell r="X309">
            <v>0</v>
          </cell>
          <cell r="Y309">
            <v>0</v>
          </cell>
          <cell r="Z309">
            <v>0</v>
          </cell>
          <cell r="AA309">
            <v>0</v>
          </cell>
          <cell r="AB309">
            <v>0</v>
          </cell>
          <cell r="AD309">
            <v>0</v>
          </cell>
          <cell r="AE309">
            <v>0</v>
          </cell>
        </row>
        <row r="310"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P310">
            <v>0</v>
          </cell>
          <cell r="Q310">
            <v>0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  <cell r="W310">
            <v>0</v>
          </cell>
          <cell r="X310">
            <v>0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D310">
            <v>0</v>
          </cell>
          <cell r="AE310">
            <v>0</v>
          </cell>
        </row>
        <row r="311">
          <cell r="D311" t="str">
            <v>K</v>
          </cell>
          <cell r="E311" t="str">
            <v>K</v>
          </cell>
          <cell r="F311" t="str">
            <v>K</v>
          </cell>
          <cell r="G311" t="str">
            <v>K</v>
          </cell>
          <cell r="I311" t="str">
            <v>K</v>
          </cell>
          <cell r="J311" t="str">
            <v>K</v>
          </cell>
          <cell r="K311" t="str">
            <v>K</v>
          </cell>
          <cell r="L311" t="str">
            <v>K</v>
          </cell>
          <cell r="M311" t="str">
            <v>K</v>
          </cell>
          <cell r="N311" t="str">
            <v>K</v>
          </cell>
          <cell r="P311" t="str">
            <v>K</v>
          </cell>
          <cell r="Q311" t="str">
            <v>K</v>
          </cell>
          <cell r="R311" t="str">
            <v>K</v>
          </cell>
          <cell r="S311" t="str">
            <v>K</v>
          </cell>
          <cell r="T311" t="str">
            <v>K</v>
          </cell>
          <cell r="U311" t="str">
            <v>K</v>
          </cell>
          <cell r="W311" t="str">
            <v>K</v>
          </cell>
          <cell r="X311" t="str">
            <v>K</v>
          </cell>
          <cell r="Y311" t="str">
            <v>K</v>
          </cell>
          <cell r="Z311" t="str">
            <v>K</v>
          </cell>
          <cell r="AA311" t="str">
            <v>K</v>
          </cell>
          <cell r="AB311" t="str">
            <v>K</v>
          </cell>
          <cell r="AD311" t="str">
            <v>K</v>
          </cell>
          <cell r="AE311" t="str">
            <v>K</v>
          </cell>
        </row>
        <row r="314"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I314">
            <v>0</v>
          </cell>
          <cell r="J314">
            <v>0</v>
          </cell>
          <cell r="K314">
            <v>0</v>
          </cell>
          <cell r="L314">
            <v>0</v>
          </cell>
          <cell r="M314">
            <v>0</v>
          </cell>
          <cell r="N314">
            <v>0</v>
          </cell>
          <cell r="P314">
            <v>0</v>
          </cell>
          <cell r="Q314">
            <v>0</v>
          </cell>
          <cell r="R314">
            <v>0</v>
          </cell>
          <cell r="S314">
            <v>0</v>
          </cell>
          <cell r="T314">
            <v>0</v>
          </cell>
          <cell r="U314">
            <v>0</v>
          </cell>
          <cell r="W314">
            <v>0</v>
          </cell>
          <cell r="X314">
            <v>0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D314">
            <v>0</v>
          </cell>
          <cell r="AE314">
            <v>0</v>
          </cell>
        </row>
        <row r="315"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P315">
            <v>0</v>
          </cell>
          <cell r="Q315">
            <v>0</v>
          </cell>
          <cell r="R315">
            <v>0</v>
          </cell>
          <cell r="S315">
            <v>0</v>
          </cell>
          <cell r="T315">
            <v>0</v>
          </cell>
          <cell r="U315">
            <v>0</v>
          </cell>
          <cell r="W315">
            <v>0</v>
          </cell>
          <cell r="X315">
            <v>0</v>
          </cell>
          <cell r="Y315">
            <v>0</v>
          </cell>
          <cell r="Z315">
            <v>0</v>
          </cell>
          <cell r="AA315">
            <v>0</v>
          </cell>
          <cell r="AB315">
            <v>0</v>
          </cell>
          <cell r="AD315">
            <v>0</v>
          </cell>
          <cell r="AE315">
            <v>0</v>
          </cell>
        </row>
        <row r="316">
          <cell r="D316" t="str">
            <v>K</v>
          </cell>
          <cell r="E316" t="str">
            <v>K</v>
          </cell>
          <cell r="F316" t="str">
            <v>K</v>
          </cell>
          <cell r="G316" t="str">
            <v>K</v>
          </cell>
          <cell r="I316" t="str">
            <v>K</v>
          </cell>
          <cell r="J316" t="str">
            <v>K</v>
          </cell>
          <cell r="K316" t="str">
            <v>K</v>
          </cell>
          <cell r="L316" t="str">
            <v>K</v>
          </cell>
          <cell r="M316" t="str">
            <v>K</v>
          </cell>
          <cell r="N316" t="str">
            <v>K</v>
          </cell>
          <cell r="P316" t="str">
            <v>K</v>
          </cell>
          <cell r="Q316" t="str">
            <v>K</v>
          </cell>
          <cell r="R316" t="str">
            <v>K</v>
          </cell>
          <cell r="S316" t="str">
            <v>K</v>
          </cell>
          <cell r="T316" t="str">
            <v>K</v>
          </cell>
          <cell r="U316" t="str">
            <v>K</v>
          </cell>
          <cell r="W316" t="str">
            <v>K</v>
          </cell>
          <cell r="X316" t="str">
            <v>K</v>
          </cell>
          <cell r="Y316" t="str">
            <v>K</v>
          </cell>
          <cell r="Z316" t="str">
            <v>K</v>
          </cell>
          <cell r="AA316" t="str">
            <v>K</v>
          </cell>
          <cell r="AB316" t="str">
            <v>K</v>
          </cell>
          <cell r="AD316" t="str">
            <v>K</v>
          </cell>
          <cell r="AE316" t="str">
            <v>K</v>
          </cell>
        </row>
        <row r="321"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P321">
            <v>0</v>
          </cell>
          <cell r="Q321">
            <v>0</v>
          </cell>
          <cell r="R321">
            <v>0</v>
          </cell>
          <cell r="S321">
            <v>0</v>
          </cell>
          <cell r="T321">
            <v>0</v>
          </cell>
          <cell r="U321">
            <v>0</v>
          </cell>
          <cell r="W321">
            <v>0</v>
          </cell>
          <cell r="X321">
            <v>0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D321">
            <v>0</v>
          </cell>
          <cell r="AE321">
            <v>0</v>
          </cell>
        </row>
        <row r="322"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T322">
            <v>0</v>
          </cell>
          <cell r="U322">
            <v>0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D322">
            <v>0</v>
          </cell>
          <cell r="AE322">
            <v>0</v>
          </cell>
        </row>
        <row r="323">
          <cell r="D323" t="str">
            <v>K</v>
          </cell>
          <cell r="E323" t="str">
            <v>K</v>
          </cell>
          <cell r="F323" t="str">
            <v>K</v>
          </cell>
          <cell r="G323" t="str">
            <v>K</v>
          </cell>
          <cell r="I323" t="str">
            <v>K</v>
          </cell>
          <cell r="J323" t="str">
            <v>K</v>
          </cell>
          <cell r="K323" t="str">
            <v>K</v>
          </cell>
          <cell r="L323" t="str">
            <v>K</v>
          </cell>
          <cell r="M323" t="str">
            <v>K</v>
          </cell>
          <cell r="N323" t="str">
            <v>K</v>
          </cell>
          <cell r="P323" t="str">
            <v>K</v>
          </cell>
          <cell r="Q323" t="str">
            <v>K</v>
          </cell>
          <cell r="R323" t="str">
            <v>K</v>
          </cell>
          <cell r="S323" t="str">
            <v>K</v>
          </cell>
          <cell r="T323" t="str">
            <v>K</v>
          </cell>
          <cell r="U323" t="str">
            <v>K</v>
          </cell>
          <cell r="W323" t="str">
            <v>K</v>
          </cell>
          <cell r="X323" t="str">
            <v>K</v>
          </cell>
          <cell r="Y323" t="str">
            <v>K</v>
          </cell>
          <cell r="Z323" t="str">
            <v>K</v>
          </cell>
          <cell r="AA323" t="str">
            <v>K</v>
          </cell>
          <cell r="AB323" t="str">
            <v>K</v>
          </cell>
          <cell r="AD323" t="str">
            <v>K</v>
          </cell>
          <cell r="AE323" t="str">
            <v>K</v>
          </cell>
        </row>
        <row r="326"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P326">
            <v>0</v>
          </cell>
          <cell r="Q326">
            <v>0</v>
          </cell>
          <cell r="R326">
            <v>0</v>
          </cell>
          <cell r="S326">
            <v>0</v>
          </cell>
          <cell r="T326">
            <v>0</v>
          </cell>
          <cell r="U326">
            <v>0</v>
          </cell>
          <cell r="W326">
            <v>0</v>
          </cell>
          <cell r="X326">
            <v>0</v>
          </cell>
          <cell r="Y326">
            <v>0</v>
          </cell>
          <cell r="Z326">
            <v>0</v>
          </cell>
          <cell r="AA326">
            <v>0</v>
          </cell>
          <cell r="AB326">
            <v>0</v>
          </cell>
          <cell r="AD326">
            <v>0</v>
          </cell>
          <cell r="AE326">
            <v>0</v>
          </cell>
        </row>
        <row r="327"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M327">
            <v>0</v>
          </cell>
          <cell r="N327">
            <v>0</v>
          </cell>
          <cell r="P327">
            <v>0</v>
          </cell>
          <cell r="Q327">
            <v>0</v>
          </cell>
          <cell r="R327">
            <v>0</v>
          </cell>
          <cell r="S327">
            <v>0</v>
          </cell>
          <cell r="T327">
            <v>0</v>
          </cell>
          <cell r="U327">
            <v>0</v>
          </cell>
          <cell r="W327">
            <v>0</v>
          </cell>
          <cell r="X327">
            <v>0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D327">
            <v>0</v>
          </cell>
          <cell r="AE327">
            <v>0</v>
          </cell>
        </row>
        <row r="328">
          <cell r="D328" t="str">
            <v>K</v>
          </cell>
          <cell r="E328" t="str">
            <v>K</v>
          </cell>
          <cell r="F328" t="str">
            <v>K</v>
          </cell>
          <cell r="G328" t="str">
            <v>K</v>
          </cell>
          <cell r="I328" t="str">
            <v>K</v>
          </cell>
          <cell r="J328" t="str">
            <v>K</v>
          </cell>
          <cell r="K328" t="str">
            <v>K</v>
          </cell>
          <cell r="L328" t="str">
            <v>K</v>
          </cell>
          <cell r="M328" t="str">
            <v>K</v>
          </cell>
          <cell r="N328" t="str">
            <v>K</v>
          </cell>
          <cell r="P328" t="str">
            <v>K</v>
          </cell>
          <cell r="Q328" t="str">
            <v>K</v>
          </cell>
          <cell r="R328" t="str">
            <v>K</v>
          </cell>
          <cell r="S328" t="str">
            <v>K</v>
          </cell>
          <cell r="T328" t="str">
            <v>K</v>
          </cell>
          <cell r="U328" t="str">
            <v>K</v>
          </cell>
          <cell r="W328" t="str">
            <v>K</v>
          </cell>
          <cell r="X328" t="str">
            <v>K</v>
          </cell>
          <cell r="Y328" t="str">
            <v>K</v>
          </cell>
          <cell r="Z328" t="str">
            <v>K</v>
          </cell>
          <cell r="AA328" t="str">
            <v>K</v>
          </cell>
          <cell r="AB328" t="str">
            <v>K</v>
          </cell>
          <cell r="AD328" t="str">
            <v>K</v>
          </cell>
          <cell r="AE328" t="str">
            <v>K</v>
          </cell>
        </row>
      </sheetData>
      <sheetData sheetId="2">
        <row r="3">
          <cell r="D3">
            <v>40603</v>
          </cell>
          <cell r="E3">
            <v>40604</v>
          </cell>
          <cell r="F3">
            <v>40605</v>
          </cell>
          <cell r="G3">
            <v>40606</v>
          </cell>
          <cell r="H3">
            <v>40607</v>
          </cell>
          <cell r="I3">
            <v>40608</v>
          </cell>
          <cell r="J3">
            <v>40609</v>
          </cell>
          <cell r="K3">
            <v>40610</v>
          </cell>
          <cell r="L3">
            <v>40611</v>
          </cell>
          <cell r="M3">
            <v>40612</v>
          </cell>
          <cell r="N3">
            <v>40613</v>
          </cell>
          <cell r="O3">
            <v>40614</v>
          </cell>
          <cell r="P3">
            <v>40615</v>
          </cell>
          <cell r="Q3">
            <v>40616</v>
          </cell>
          <cell r="R3">
            <v>40617</v>
          </cell>
          <cell r="S3">
            <v>40618</v>
          </cell>
          <cell r="T3">
            <v>40619</v>
          </cell>
          <cell r="U3">
            <v>40620</v>
          </cell>
          <cell r="V3">
            <v>40621</v>
          </cell>
          <cell r="W3">
            <v>40622</v>
          </cell>
          <cell r="X3">
            <v>40623</v>
          </cell>
          <cell r="Y3">
            <v>40624</v>
          </cell>
          <cell r="Z3">
            <v>40625</v>
          </cell>
          <cell r="AA3">
            <v>40626</v>
          </cell>
          <cell r="AB3">
            <v>40627</v>
          </cell>
          <cell r="AC3">
            <v>40628</v>
          </cell>
          <cell r="AD3">
            <v>40629</v>
          </cell>
          <cell r="AE3">
            <v>40630</v>
          </cell>
          <cell r="AF3">
            <v>40631</v>
          </cell>
          <cell r="AG3">
            <v>40632</v>
          </cell>
          <cell r="AH3">
            <v>40633</v>
          </cell>
        </row>
        <row r="4">
          <cell r="D4">
            <v>1</v>
          </cell>
          <cell r="E4">
            <v>2</v>
          </cell>
          <cell r="F4">
            <v>3</v>
          </cell>
          <cell r="G4">
            <v>4</v>
          </cell>
          <cell r="H4">
            <v>6</v>
          </cell>
          <cell r="I4">
            <v>7</v>
          </cell>
          <cell r="J4">
            <v>7</v>
          </cell>
          <cell r="K4">
            <v>8</v>
          </cell>
          <cell r="L4">
            <v>9</v>
          </cell>
          <cell r="M4">
            <v>10</v>
          </cell>
          <cell r="N4">
            <v>11</v>
          </cell>
          <cell r="O4">
            <v>6</v>
          </cell>
          <cell r="P4">
            <v>7</v>
          </cell>
          <cell r="Q4">
            <v>14</v>
          </cell>
          <cell r="R4">
            <v>15</v>
          </cell>
          <cell r="S4">
            <v>16</v>
          </cell>
          <cell r="T4">
            <v>17</v>
          </cell>
          <cell r="U4">
            <v>18</v>
          </cell>
          <cell r="V4">
            <v>6</v>
          </cell>
          <cell r="W4">
            <v>7</v>
          </cell>
          <cell r="X4">
            <v>21</v>
          </cell>
          <cell r="Y4">
            <v>22</v>
          </cell>
          <cell r="Z4">
            <v>23</v>
          </cell>
          <cell r="AA4">
            <v>24</v>
          </cell>
          <cell r="AB4">
            <v>25</v>
          </cell>
          <cell r="AC4">
            <v>6</v>
          </cell>
          <cell r="AD4">
            <v>7</v>
          </cell>
          <cell r="AE4">
            <v>28</v>
          </cell>
          <cell r="AF4">
            <v>29</v>
          </cell>
          <cell r="AG4">
            <v>30</v>
          </cell>
          <cell r="AH4">
            <v>31</v>
          </cell>
        </row>
        <row r="96">
          <cell r="D96">
            <v>0</v>
          </cell>
          <cell r="E96">
            <v>0</v>
          </cell>
          <cell r="F96">
            <v>0</v>
          </cell>
          <cell r="G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</row>
        <row r="106"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</row>
        <row r="114"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D114">
            <v>0</v>
          </cell>
          <cell r="AE114">
            <v>0</v>
          </cell>
          <cell r="AF114">
            <v>0</v>
          </cell>
          <cell r="AG114">
            <v>0</v>
          </cell>
          <cell r="AH114">
            <v>0</v>
          </cell>
        </row>
        <row r="123"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  <cell r="AH123">
            <v>0</v>
          </cell>
        </row>
        <row r="125"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  <cell r="AH125">
            <v>0</v>
          </cell>
        </row>
        <row r="224"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  <cell r="T224">
            <v>0</v>
          </cell>
          <cell r="U224">
            <v>0</v>
          </cell>
          <cell r="W224">
            <v>0</v>
          </cell>
          <cell r="X224">
            <v>0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D224">
            <v>0</v>
          </cell>
          <cell r="AE224">
            <v>0</v>
          </cell>
          <cell r="AF224">
            <v>0</v>
          </cell>
          <cell r="AG224">
            <v>0</v>
          </cell>
          <cell r="AH224">
            <v>0</v>
          </cell>
        </row>
        <row r="225"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  <cell r="T225">
            <v>0</v>
          </cell>
          <cell r="U225">
            <v>0</v>
          </cell>
          <cell r="W225">
            <v>0</v>
          </cell>
          <cell r="X225">
            <v>0</v>
          </cell>
          <cell r="Y225">
            <v>0</v>
          </cell>
          <cell r="Z225">
            <v>0</v>
          </cell>
          <cell r="AA225">
            <v>0</v>
          </cell>
          <cell r="AB225">
            <v>0</v>
          </cell>
          <cell r="AD225">
            <v>0</v>
          </cell>
          <cell r="AE225">
            <v>0</v>
          </cell>
          <cell r="AF225">
            <v>0</v>
          </cell>
          <cell r="AG225">
            <v>0</v>
          </cell>
          <cell r="AH225">
            <v>0</v>
          </cell>
        </row>
        <row r="226"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P226">
            <v>0</v>
          </cell>
          <cell r="Q226">
            <v>0</v>
          </cell>
          <cell r="R226">
            <v>0</v>
          </cell>
          <cell r="S226">
            <v>0</v>
          </cell>
          <cell r="T226">
            <v>0</v>
          </cell>
          <cell r="U226">
            <v>0</v>
          </cell>
          <cell r="W226">
            <v>0</v>
          </cell>
          <cell r="X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D226">
            <v>0</v>
          </cell>
          <cell r="AE226">
            <v>0</v>
          </cell>
          <cell r="AF226">
            <v>0</v>
          </cell>
          <cell r="AG226">
            <v>0</v>
          </cell>
          <cell r="AH226">
            <v>0</v>
          </cell>
        </row>
        <row r="227"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P227">
            <v>0</v>
          </cell>
          <cell r="Q227">
            <v>0</v>
          </cell>
          <cell r="R227">
            <v>0</v>
          </cell>
          <cell r="S227">
            <v>0</v>
          </cell>
          <cell r="T227">
            <v>0</v>
          </cell>
          <cell r="U227">
            <v>0</v>
          </cell>
          <cell r="W227">
            <v>0</v>
          </cell>
          <cell r="X227">
            <v>0</v>
          </cell>
          <cell r="Y227">
            <v>0</v>
          </cell>
          <cell r="Z227">
            <v>0</v>
          </cell>
          <cell r="AA227">
            <v>0</v>
          </cell>
          <cell r="AB227">
            <v>0</v>
          </cell>
          <cell r="AD227">
            <v>0</v>
          </cell>
          <cell r="AE227">
            <v>0</v>
          </cell>
          <cell r="AF227">
            <v>0</v>
          </cell>
          <cell r="AG227">
            <v>0</v>
          </cell>
          <cell r="AH227">
            <v>0</v>
          </cell>
        </row>
        <row r="228"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  <cell r="T228">
            <v>0</v>
          </cell>
          <cell r="U228">
            <v>0</v>
          </cell>
          <cell r="W228">
            <v>0</v>
          </cell>
          <cell r="X228">
            <v>0</v>
          </cell>
          <cell r="Y228">
            <v>0</v>
          </cell>
          <cell r="Z228">
            <v>0</v>
          </cell>
          <cell r="AA228">
            <v>0</v>
          </cell>
          <cell r="AB228">
            <v>0</v>
          </cell>
          <cell r="AD228">
            <v>0</v>
          </cell>
          <cell r="AE228">
            <v>0</v>
          </cell>
          <cell r="AF228">
            <v>0</v>
          </cell>
          <cell r="AG228">
            <v>0</v>
          </cell>
          <cell r="AH228">
            <v>0</v>
          </cell>
        </row>
        <row r="229"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P229">
            <v>0</v>
          </cell>
          <cell r="Q229">
            <v>0</v>
          </cell>
          <cell r="R229">
            <v>0</v>
          </cell>
          <cell r="S229">
            <v>0</v>
          </cell>
          <cell r="T229">
            <v>0</v>
          </cell>
          <cell r="U229">
            <v>0</v>
          </cell>
          <cell r="W229">
            <v>0</v>
          </cell>
          <cell r="X229">
            <v>0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D229">
            <v>0</v>
          </cell>
          <cell r="AE229">
            <v>0</v>
          </cell>
          <cell r="AF229">
            <v>0</v>
          </cell>
          <cell r="AG229">
            <v>0</v>
          </cell>
          <cell r="AH229">
            <v>0</v>
          </cell>
        </row>
        <row r="230"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P230">
            <v>0</v>
          </cell>
          <cell r="Q230">
            <v>0</v>
          </cell>
          <cell r="R230">
            <v>0</v>
          </cell>
          <cell r="S230">
            <v>0</v>
          </cell>
          <cell r="T230">
            <v>0</v>
          </cell>
          <cell r="U230">
            <v>0</v>
          </cell>
          <cell r="W230">
            <v>0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D230">
            <v>0</v>
          </cell>
          <cell r="AE230">
            <v>0</v>
          </cell>
          <cell r="AF230">
            <v>0</v>
          </cell>
          <cell r="AG230">
            <v>0</v>
          </cell>
          <cell r="AH230">
            <v>0</v>
          </cell>
        </row>
        <row r="231"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P231">
            <v>0</v>
          </cell>
          <cell r="Q231">
            <v>0</v>
          </cell>
          <cell r="R231">
            <v>0</v>
          </cell>
          <cell r="S231">
            <v>0</v>
          </cell>
          <cell r="T231">
            <v>0</v>
          </cell>
          <cell r="U231">
            <v>0</v>
          </cell>
          <cell r="W231">
            <v>0</v>
          </cell>
          <cell r="X231">
            <v>0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D231">
            <v>0</v>
          </cell>
          <cell r="AE231">
            <v>0</v>
          </cell>
          <cell r="AF231">
            <v>0</v>
          </cell>
          <cell r="AG231">
            <v>0</v>
          </cell>
          <cell r="AH231">
            <v>0</v>
          </cell>
        </row>
        <row r="232"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  <cell r="U232">
            <v>0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D232">
            <v>0</v>
          </cell>
          <cell r="AE232">
            <v>0</v>
          </cell>
          <cell r="AF232">
            <v>0</v>
          </cell>
          <cell r="AG232">
            <v>0</v>
          </cell>
          <cell r="AH232">
            <v>0</v>
          </cell>
        </row>
        <row r="233"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U233">
            <v>0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D233">
            <v>0</v>
          </cell>
          <cell r="AE233">
            <v>0</v>
          </cell>
          <cell r="AF233">
            <v>0</v>
          </cell>
          <cell r="AG233">
            <v>0</v>
          </cell>
          <cell r="AH233">
            <v>0</v>
          </cell>
        </row>
        <row r="238"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P238">
            <v>0</v>
          </cell>
          <cell r="Q238">
            <v>0</v>
          </cell>
          <cell r="R238">
            <v>0</v>
          </cell>
          <cell r="S238">
            <v>0</v>
          </cell>
          <cell r="T238">
            <v>0</v>
          </cell>
          <cell r="U238">
            <v>0</v>
          </cell>
          <cell r="W238">
            <v>0</v>
          </cell>
          <cell r="X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D238">
            <v>0</v>
          </cell>
          <cell r="AE238">
            <v>0</v>
          </cell>
          <cell r="AF238">
            <v>0</v>
          </cell>
          <cell r="AG238">
            <v>0</v>
          </cell>
          <cell r="AH238">
            <v>0</v>
          </cell>
        </row>
        <row r="239"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  <cell r="P239">
            <v>0</v>
          </cell>
          <cell r="Q239">
            <v>0</v>
          </cell>
          <cell r="R239">
            <v>0</v>
          </cell>
          <cell r="S239">
            <v>0</v>
          </cell>
          <cell r="T239">
            <v>0</v>
          </cell>
          <cell r="U239">
            <v>0</v>
          </cell>
          <cell r="W239">
            <v>0</v>
          </cell>
          <cell r="X239">
            <v>0</v>
          </cell>
          <cell r="Y239">
            <v>0</v>
          </cell>
          <cell r="Z239">
            <v>0</v>
          </cell>
          <cell r="AA239">
            <v>0</v>
          </cell>
          <cell r="AB239">
            <v>0</v>
          </cell>
          <cell r="AD239">
            <v>0</v>
          </cell>
          <cell r="AE239">
            <v>0</v>
          </cell>
          <cell r="AF239">
            <v>0</v>
          </cell>
          <cell r="AG239">
            <v>0</v>
          </cell>
          <cell r="AH239">
            <v>0</v>
          </cell>
        </row>
        <row r="240"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P240">
            <v>0</v>
          </cell>
          <cell r="Q240">
            <v>0</v>
          </cell>
          <cell r="R240">
            <v>0</v>
          </cell>
          <cell r="S240">
            <v>0</v>
          </cell>
          <cell r="T240">
            <v>0</v>
          </cell>
          <cell r="U240">
            <v>0</v>
          </cell>
          <cell r="W240">
            <v>0</v>
          </cell>
          <cell r="X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D240">
            <v>0</v>
          </cell>
          <cell r="AE240">
            <v>0</v>
          </cell>
          <cell r="AF240">
            <v>0</v>
          </cell>
          <cell r="AG240">
            <v>0</v>
          </cell>
          <cell r="AH240">
            <v>0</v>
          </cell>
        </row>
        <row r="241"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U241">
            <v>0</v>
          </cell>
          <cell r="W241">
            <v>0</v>
          </cell>
          <cell r="X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D241">
            <v>0</v>
          </cell>
          <cell r="AE241">
            <v>0</v>
          </cell>
          <cell r="AF241">
            <v>0</v>
          </cell>
          <cell r="AG241">
            <v>0</v>
          </cell>
          <cell r="AH241">
            <v>0</v>
          </cell>
        </row>
        <row r="242"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P242">
            <v>0</v>
          </cell>
          <cell r="Q242">
            <v>0</v>
          </cell>
          <cell r="R242">
            <v>0</v>
          </cell>
          <cell r="S242">
            <v>0</v>
          </cell>
          <cell r="T242">
            <v>0</v>
          </cell>
          <cell r="U242">
            <v>0</v>
          </cell>
          <cell r="W242">
            <v>0</v>
          </cell>
          <cell r="X242">
            <v>0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D242">
            <v>0</v>
          </cell>
          <cell r="AE242">
            <v>0</v>
          </cell>
          <cell r="AF242">
            <v>0</v>
          </cell>
          <cell r="AG242">
            <v>0</v>
          </cell>
          <cell r="AH242">
            <v>0</v>
          </cell>
        </row>
        <row r="243"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P243">
            <v>0</v>
          </cell>
          <cell r="Q243">
            <v>0</v>
          </cell>
          <cell r="R243">
            <v>0</v>
          </cell>
          <cell r="S243">
            <v>0</v>
          </cell>
          <cell r="T243">
            <v>0</v>
          </cell>
          <cell r="U243">
            <v>0</v>
          </cell>
          <cell r="W243">
            <v>0</v>
          </cell>
          <cell r="X243">
            <v>0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D243">
            <v>0</v>
          </cell>
          <cell r="AE243">
            <v>0</v>
          </cell>
          <cell r="AF243">
            <v>0</v>
          </cell>
          <cell r="AG243">
            <v>0</v>
          </cell>
          <cell r="AH243">
            <v>0</v>
          </cell>
        </row>
        <row r="244"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  <cell r="P244">
            <v>0</v>
          </cell>
          <cell r="Q244">
            <v>0</v>
          </cell>
          <cell r="R244">
            <v>0</v>
          </cell>
          <cell r="S244">
            <v>0</v>
          </cell>
          <cell r="T244">
            <v>0</v>
          </cell>
          <cell r="U244">
            <v>0</v>
          </cell>
          <cell r="W244">
            <v>0</v>
          </cell>
          <cell r="X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D244">
            <v>0</v>
          </cell>
          <cell r="AE244">
            <v>0</v>
          </cell>
          <cell r="AF244">
            <v>0</v>
          </cell>
          <cell r="AG244">
            <v>0</v>
          </cell>
          <cell r="AH244">
            <v>0</v>
          </cell>
        </row>
        <row r="245"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0</v>
          </cell>
          <cell r="T245">
            <v>0</v>
          </cell>
          <cell r="U245">
            <v>0</v>
          </cell>
          <cell r="W245">
            <v>0</v>
          </cell>
          <cell r="X245">
            <v>0</v>
          </cell>
          <cell r="Y245">
            <v>0</v>
          </cell>
          <cell r="Z245">
            <v>0</v>
          </cell>
          <cell r="AA245">
            <v>0</v>
          </cell>
          <cell r="AB245">
            <v>0</v>
          </cell>
          <cell r="AD245">
            <v>0</v>
          </cell>
          <cell r="AE245">
            <v>0</v>
          </cell>
          <cell r="AF245">
            <v>0</v>
          </cell>
          <cell r="AG245">
            <v>0</v>
          </cell>
          <cell r="AH245">
            <v>0</v>
          </cell>
        </row>
        <row r="246"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P246">
            <v>0</v>
          </cell>
          <cell r="Q246">
            <v>0</v>
          </cell>
          <cell r="R246">
            <v>0</v>
          </cell>
          <cell r="S246">
            <v>0</v>
          </cell>
          <cell r="T246">
            <v>0</v>
          </cell>
          <cell r="U246">
            <v>0</v>
          </cell>
          <cell r="W246">
            <v>0</v>
          </cell>
          <cell r="X246">
            <v>0</v>
          </cell>
          <cell r="Y246">
            <v>0</v>
          </cell>
          <cell r="Z246">
            <v>0</v>
          </cell>
          <cell r="AA246">
            <v>0</v>
          </cell>
          <cell r="AB246">
            <v>0</v>
          </cell>
          <cell r="AD246">
            <v>0</v>
          </cell>
          <cell r="AE246">
            <v>0</v>
          </cell>
          <cell r="AF246">
            <v>0</v>
          </cell>
          <cell r="AG246">
            <v>0</v>
          </cell>
          <cell r="AH246">
            <v>0</v>
          </cell>
        </row>
        <row r="247"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U247">
            <v>0</v>
          </cell>
          <cell r="W247">
            <v>0</v>
          </cell>
          <cell r="X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D247">
            <v>0</v>
          </cell>
          <cell r="AE247">
            <v>0</v>
          </cell>
          <cell r="AF247">
            <v>0</v>
          </cell>
          <cell r="AG247">
            <v>0</v>
          </cell>
          <cell r="AH247">
            <v>0</v>
          </cell>
        </row>
        <row r="252"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P252">
            <v>0</v>
          </cell>
          <cell r="Q252">
            <v>0</v>
          </cell>
          <cell r="R252">
            <v>0</v>
          </cell>
          <cell r="S252">
            <v>0</v>
          </cell>
          <cell r="T252">
            <v>0</v>
          </cell>
          <cell r="U252">
            <v>0</v>
          </cell>
          <cell r="W252">
            <v>0</v>
          </cell>
          <cell r="X252">
            <v>0</v>
          </cell>
          <cell r="Y252">
            <v>0</v>
          </cell>
          <cell r="Z252">
            <v>0</v>
          </cell>
          <cell r="AA252">
            <v>0</v>
          </cell>
          <cell r="AB252">
            <v>0</v>
          </cell>
          <cell r="AD252">
            <v>0</v>
          </cell>
          <cell r="AE252">
            <v>0</v>
          </cell>
          <cell r="AF252">
            <v>0</v>
          </cell>
          <cell r="AG252">
            <v>0</v>
          </cell>
          <cell r="AH252">
            <v>0</v>
          </cell>
        </row>
        <row r="253"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P253">
            <v>0</v>
          </cell>
          <cell r="Q253">
            <v>0</v>
          </cell>
          <cell r="R253">
            <v>0</v>
          </cell>
          <cell r="S253">
            <v>0</v>
          </cell>
          <cell r="T253">
            <v>0</v>
          </cell>
          <cell r="U253">
            <v>0</v>
          </cell>
          <cell r="W253">
            <v>0</v>
          </cell>
          <cell r="X253">
            <v>0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  <cell r="AD253">
            <v>0</v>
          </cell>
          <cell r="AE253">
            <v>0</v>
          </cell>
          <cell r="AF253">
            <v>0</v>
          </cell>
          <cell r="AG253">
            <v>0</v>
          </cell>
          <cell r="AH253">
            <v>0</v>
          </cell>
        </row>
        <row r="254"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  <cell r="W254">
            <v>0</v>
          </cell>
          <cell r="X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D254">
            <v>0</v>
          </cell>
          <cell r="AE254">
            <v>0</v>
          </cell>
          <cell r="AF254">
            <v>0</v>
          </cell>
          <cell r="AG254">
            <v>0</v>
          </cell>
          <cell r="AH254">
            <v>0</v>
          </cell>
        </row>
        <row r="255"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P255">
            <v>0</v>
          </cell>
          <cell r="Q255">
            <v>0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  <cell r="W255">
            <v>0</v>
          </cell>
          <cell r="X255">
            <v>0</v>
          </cell>
          <cell r="Y255">
            <v>0</v>
          </cell>
          <cell r="Z255">
            <v>0</v>
          </cell>
          <cell r="AA255">
            <v>0</v>
          </cell>
          <cell r="AB255">
            <v>0</v>
          </cell>
          <cell r="AD255">
            <v>0</v>
          </cell>
          <cell r="AE255">
            <v>0</v>
          </cell>
          <cell r="AF255">
            <v>0</v>
          </cell>
          <cell r="AG255">
            <v>0</v>
          </cell>
          <cell r="AH255">
            <v>0</v>
          </cell>
        </row>
        <row r="256"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D256">
            <v>0</v>
          </cell>
          <cell r="AE256">
            <v>0</v>
          </cell>
          <cell r="AF256">
            <v>0</v>
          </cell>
          <cell r="AG256">
            <v>0</v>
          </cell>
          <cell r="AH256">
            <v>0</v>
          </cell>
        </row>
        <row r="257"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P257">
            <v>0</v>
          </cell>
          <cell r="Q257">
            <v>0</v>
          </cell>
          <cell r="R257">
            <v>0</v>
          </cell>
          <cell r="S257">
            <v>0</v>
          </cell>
          <cell r="T257">
            <v>0</v>
          </cell>
          <cell r="U257">
            <v>0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D257">
            <v>0</v>
          </cell>
          <cell r="AE257">
            <v>0</v>
          </cell>
          <cell r="AF257">
            <v>0</v>
          </cell>
          <cell r="AG257">
            <v>0</v>
          </cell>
          <cell r="AH257">
            <v>0</v>
          </cell>
        </row>
        <row r="258"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W258">
            <v>0</v>
          </cell>
          <cell r="X258">
            <v>0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D258">
            <v>0</v>
          </cell>
          <cell r="AE258">
            <v>0</v>
          </cell>
          <cell r="AF258">
            <v>0</v>
          </cell>
          <cell r="AG258">
            <v>0</v>
          </cell>
          <cell r="AH258">
            <v>0</v>
          </cell>
        </row>
        <row r="259"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P259">
            <v>0</v>
          </cell>
          <cell r="Q259">
            <v>0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W259">
            <v>0</v>
          </cell>
          <cell r="X259">
            <v>0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D259">
            <v>0</v>
          </cell>
          <cell r="AE259">
            <v>0</v>
          </cell>
          <cell r="AF259">
            <v>0</v>
          </cell>
          <cell r="AG259">
            <v>0</v>
          </cell>
          <cell r="AH259">
            <v>0</v>
          </cell>
        </row>
        <row r="260"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P260">
            <v>0</v>
          </cell>
          <cell r="Q260">
            <v>0</v>
          </cell>
          <cell r="R260">
            <v>0</v>
          </cell>
          <cell r="S260">
            <v>0</v>
          </cell>
          <cell r="T260">
            <v>0</v>
          </cell>
          <cell r="U260">
            <v>0</v>
          </cell>
          <cell r="W260">
            <v>0</v>
          </cell>
          <cell r="X260">
            <v>0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D260">
            <v>0</v>
          </cell>
          <cell r="AE260">
            <v>0</v>
          </cell>
          <cell r="AF260">
            <v>0</v>
          </cell>
          <cell r="AG260">
            <v>0</v>
          </cell>
          <cell r="AH260">
            <v>0</v>
          </cell>
        </row>
        <row r="261"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D261">
            <v>0</v>
          </cell>
          <cell r="AE261">
            <v>0</v>
          </cell>
          <cell r="AF261">
            <v>0</v>
          </cell>
          <cell r="AG261">
            <v>0</v>
          </cell>
          <cell r="AH261">
            <v>0</v>
          </cell>
        </row>
        <row r="265"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W265">
            <v>0</v>
          </cell>
          <cell r="X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D265">
            <v>0</v>
          </cell>
          <cell r="AE265">
            <v>0</v>
          </cell>
          <cell r="AF265">
            <v>0</v>
          </cell>
          <cell r="AG265">
            <v>0</v>
          </cell>
          <cell r="AH265">
            <v>0</v>
          </cell>
        </row>
        <row r="266"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D266">
            <v>0</v>
          </cell>
          <cell r="AE266">
            <v>0</v>
          </cell>
          <cell r="AF266">
            <v>0</v>
          </cell>
          <cell r="AG266">
            <v>0</v>
          </cell>
          <cell r="AH266">
            <v>0</v>
          </cell>
        </row>
        <row r="267"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  <cell r="T267">
            <v>0</v>
          </cell>
          <cell r="U267">
            <v>0</v>
          </cell>
          <cell r="W267">
            <v>0</v>
          </cell>
          <cell r="X267">
            <v>0</v>
          </cell>
          <cell r="Y267">
            <v>0</v>
          </cell>
          <cell r="Z267">
            <v>0</v>
          </cell>
          <cell r="AA267">
            <v>0</v>
          </cell>
          <cell r="AB267">
            <v>0</v>
          </cell>
          <cell r="AD267">
            <v>0</v>
          </cell>
          <cell r="AE267">
            <v>0</v>
          </cell>
          <cell r="AF267">
            <v>0</v>
          </cell>
          <cell r="AG267">
            <v>0</v>
          </cell>
          <cell r="AH267">
            <v>0</v>
          </cell>
        </row>
        <row r="268"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U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D268">
            <v>0</v>
          </cell>
          <cell r="AE268">
            <v>0</v>
          </cell>
          <cell r="AF268">
            <v>0</v>
          </cell>
          <cell r="AG268">
            <v>0</v>
          </cell>
          <cell r="AH268">
            <v>0</v>
          </cell>
        </row>
        <row r="269"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D269">
            <v>0</v>
          </cell>
          <cell r="AE269">
            <v>0</v>
          </cell>
          <cell r="AF269">
            <v>0</v>
          </cell>
          <cell r="AG269">
            <v>0</v>
          </cell>
          <cell r="AH269">
            <v>0</v>
          </cell>
        </row>
        <row r="270"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  <cell r="T270">
            <v>0</v>
          </cell>
          <cell r="U270">
            <v>0</v>
          </cell>
          <cell r="W270">
            <v>0</v>
          </cell>
          <cell r="X270">
            <v>0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D270">
            <v>0</v>
          </cell>
          <cell r="AE270">
            <v>0</v>
          </cell>
          <cell r="AF270">
            <v>0</v>
          </cell>
          <cell r="AG270">
            <v>0</v>
          </cell>
          <cell r="AH270">
            <v>0</v>
          </cell>
        </row>
        <row r="271"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  <cell r="W271">
            <v>0</v>
          </cell>
          <cell r="X271">
            <v>0</v>
          </cell>
          <cell r="Y271">
            <v>0</v>
          </cell>
          <cell r="Z271">
            <v>0</v>
          </cell>
          <cell r="AA271">
            <v>0</v>
          </cell>
          <cell r="AB271">
            <v>0</v>
          </cell>
          <cell r="AD271">
            <v>0</v>
          </cell>
          <cell r="AE271">
            <v>0</v>
          </cell>
          <cell r="AF271">
            <v>0</v>
          </cell>
          <cell r="AG271">
            <v>0</v>
          </cell>
          <cell r="AH271">
            <v>0</v>
          </cell>
        </row>
        <row r="272"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  <cell r="W272">
            <v>0</v>
          </cell>
          <cell r="X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D272">
            <v>0</v>
          </cell>
          <cell r="AE272">
            <v>0</v>
          </cell>
          <cell r="AF272">
            <v>0</v>
          </cell>
          <cell r="AG272">
            <v>0</v>
          </cell>
          <cell r="AH272">
            <v>0</v>
          </cell>
        </row>
        <row r="273"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  <cell r="P273">
            <v>0</v>
          </cell>
          <cell r="Q273">
            <v>0</v>
          </cell>
          <cell r="R273">
            <v>0</v>
          </cell>
          <cell r="S273">
            <v>0</v>
          </cell>
          <cell r="T273">
            <v>0</v>
          </cell>
          <cell r="U273">
            <v>0</v>
          </cell>
          <cell r="W273">
            <v>0</v>
          </cell>
          <cell r="X273">
            <v>0</v>
          </cell>
          <cell r="Y273">
            <v>0</v>
          </cell>
          <cell r="Z273">
            <v>0</v>
          </cell>
          <cell r="AA273">
            <v>0</v>
          </cell>
          <cell r="AB273">
            <v>0</v>
          </cell>
          <cell r="AD273">
            <v>0</v>
          </cell>
          <cell r="AE273">
            <v>0</v>
          </cell>
          <cell r="AF273">
            <v>0</v>
          </cell>
          <cell r="AG273">
            <v>0</v>
          </cell>
          <cell r="AH273">
            <v>0</v>
          </cell>
        </row>
        <row r="274"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  <cell r="W274">
            <v>0</v>
          </cell>
          <cell r="X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D274">
            <v>0</v>
          </cell>
          <cell r="AE274">
            <v>0</v>
          </cell>
          <cell r="AF274">
            <v>0</v>
          </cell>
          <cell r="AG274">
            <v>0</v>
          </cell>
          <cell r="AH274">
            <v>0</v>
          </cell>
        </row>
        <row r="278"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P278">
            <v>0</v>
          </cell>
          <cell r="Q278">
            <v>0</v>
          </cell>
          <cell r="R278">
            <v>0</v>
          </cell>
          <cell r="S278">
            <v>0</v>
          </cell>
          <cell r="T278">
            <v>0</v>
          </cell>
          <cell r="U278">
            <v>0</v>
          </cell>
          <cell r="W278">
            <v>0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D278">
            <v>0</v>
          </cell>
          <cell r="AE278">
            <v>0</v>
          </cell>
          <cell r="AF278">
            <v>0</v>
          </cell>
          <cell r="AG278">
            <v>0</v>
          </cell>
          <cell r="AH278">
            <v>0</v>
          </cell>
        </row>
        <row r="285"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P285">
            <v>0</v>
          </cell>
          <cell r="Q285">
            <v>0</v>
          </cell>
          <cell r="R285">
            <v>0</v>
          </cell>
          <cell r="S285">
            <v>0</v>
          </cell>
          <cell r="T285">
            <v>0</v>
          </cell>
          <cell r="U285">
            <v>0</v>
          </cell>
          <cell r="W285">
            <v>0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D285">
            <v>0</v>
          </cell>
          <cell r="AE285">
            <v>0</v>
          </cell>
          <cell r="AF285">
            <v>0</v>
          </cell>
          <cell r="AG285">
            <v>0</v>
          </cell>
          <cell r="AH285">
            <v>0</v>
          </cell>
        </row>
        <row r="286"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U286">
            <v>0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D286">
            <v>0</v>
          </cell>
          <cell r="AE286">
            <v>0</v>
          </cell>
          <cell r="AF286">
            <v>0</v>
          </cell>
          <cell r="AG286">
            <v>0</v>
          </cell>
          <cell r="AH286">
            <v>0</v>
          </cell>
        </row>
        <row r="287"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P287">
            <v>0</v>
          </cell>
          <cell r="Q287">
            <v>0</v>
          </cell>
          <cell r="R287">
            <v>0</v>
          </cell>
          <cell r="S287">
            <v>0</v>
          </cell>
          <cell r="T287">
            <v>0</v>
          </cell>
          <cell r="U287">
            <v>0</v>
          </cell>
          <cell r="W287">
            <v>0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D287">
            <v>0</v>
          </cell>
          <cell r="AE287">
            <v>0</v>
          </cell>
          <cell r="AF287">
            <v>0</v>
          </cell>
          <cell r="AG287">
            <v>0</v>
          </cell>
          <cell r="AH287">
            <v>0</v>
          </cell>
        </row>
        <row r="290"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P290">
            <v>0</v>
          </cell>
          <cell r="Q290">
            <v>0</v>
          </cell>
          <cell r="R290">
            <v>0</v>
          </cell>
          <cell r="S290">
            <v>0</v>
          </cell>
          <cell r="T290">
            <v>0</v>
          </cell>
          <cell r="U290">
            <v>0</v>
          </cell>
          <cell r="W290">
            <v>0</v>
          </cell>
          <cell r="X290">
            <v>0</v>
          </cell>
          <cell r="Y290">
            <v>0</v>
          </cell>
          <cell r="Z290">
            <v>0</v>
          </cell>
          <cell r="AA290">
            <v>0</v>
          </cell>
          <cell r="AB290">
            <v>0</v>
          </cell>
          <cell r="AD290">
            <v>0</v>
          </cell>
          <cell r="AE290">
            <v>0</v>
          </cell>
          <cell r="AF290">
            <v>0</v>
          </cell>
          <cell r="AG290">
            <v>0</v>
          </cell>
          <cell r="AH290">
            <v>0</v>
          </cell>
        </row>
        <row r="291"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T291">
            <v>0</v>
          </cell>
          <cell r="U291">
            <v>0</v>
          </cell>
          <cell r="W291">
            <v>0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D291">
            <v>0</v>
          </cell>
          <cell r="AE291">
            <v>0</v>
          </cell>
          <cell r="AF291">
            <v>0</v>
          </cell>
          <cell r="AG291">
            <v>0</v>
          </cell>
          <cell r="AH291">
            <v>0</v>
          </cell>
        </row>
        <row r="292"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  <cell r="P292">
            <v>0</v>
          </cell>
          <cell r="Q292">
            <v>0</v>
          </cell>
          <cell r="R292">
            <v>0</v>
          </cell>
          <cell r="S292">
            <v>0</v>
          </cell>
          <cell r="T292">
            <v>0</v>
          </cell>
          <cell r="U292">
            <v>0</v>
          </cell>
          <cell r="W292">
            <v>0</v>
          </cell>
          <cell r="X292">
            <v>0</v>
          </cell>
          <cell r="Y292">
            <v>0</v>
          </cell>
          <cell r="Z292">
            <v>0</v>
          </cell>
          <cell r="AA292">
            <v>0</v>
          </cell>
          <cell r="AB292">
            <v>0</v>
          </cell>
          <cell r="AD292">
            <v>0</v>
          </cell>
          <cell r="AE292">
            <v>0</v>
          </cell>
          <cell r="AF292">
            <v>0</v>
          </cell>
          <cell r="AG292">
            <v>0</v>
          </cell>
          <cell r="AH292">
            <v>0</v>
          </cell>
        </row>
        <row r="298"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  <cell r="T298">
            <v>0</v>
          </cell>
          <cell r="U298">
            <v>0</v>
          </cell>
          <cell r="W298">
            <v>0</v>
          </cell>
          <cell r="X298">
            <v>0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D298">
            <v>0</v>
          </cell>
          <cell r="AE298">
            <v>0</v>
          </cell>
          <cell r="AF298">
            <v>0</v>
          </cell>
          <cell r="AG298">
            <v>0</v>
          </cell>
          <cell r="AH298">
            <v>0</v>
          </cell>
        </row>
        <row r="299"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P299">
            <v>0</v>
          </cell>
          <cell r="Q299">
            <v>0</v>
          </cell>
          <cell r="R299">
            <v>0</v>
          </cell>
          <cell r="S299">
            <v>0</v>
          </cell>
          <cell r="T299">
            <v>0</v>
          </cell>
          <cell r="U299">
            <v>0</v>
          </cell>
          <cell r="W299">
            <v>0</v>
          </cell>
          <cell r="X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D299">
            <v>0</v>
          </cell>
          <cell r="AE299">
            <v>0</v>
          </cell>
          <cell r="AF299">
            <v>0</v>
          </cell>
          <cell r="AG299">
            <v>0</v>
          </cell>
          <cell r="AH299">
            <v>0</v>
          </cell>
        </row>
        <row r="300"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  <cell r="T300">
            <v>0</v>
          </cell>
          <cell r="U300">
            <v>0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D300">
            <v>0</v>
          </cell>
          <cell r="AE300">
            <v>0</v>
          </cell>
          <cell r="AF300">
            <v>0</v>
          </cell>
          <cell r="AG300">
            <v>0</v>
          </cell>
          <cell r="AH300">
            <v>0</v>
          </cell>
        </row>
        <row r="309"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P309">
            <v>0</v>
          </cell>
          <cell r="Q309">
            <v>0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  <cell r="W309">
            <v>0</v>
          </cell>
          <cell r="X309">
            <v>0</v>
          </cell>
          <cell r="Y309">
            <v>0</v>
          </cell>
          <cell r="Z309">
            <v>0</v>
          </cell>
          <cell r="AA309">
            <v>0</v>
          </cell>
          <cell r="AB309">
            <v>0</v>
          </cell>
          <cell r="AD309">
            <v>0</v>
          </cell>
          <cell r="AE309">
            <v>0</v>
          </cell>
          <cell r="AF309">
            <v>0</v>
          </cell>
          <cell r="AG309">
            <v>0</v>
          </cell>
          <cell r="AH309">
            <v>0</v>
          </cell>
        </row>
        <row r="310"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P310">
            <v>0</v>
          </cell>
          <cell r="Q310">
            <v>0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  <cell r="W310">
            <v>0</v>
          </cell>
          <cell r="X310">
            <v>0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D310">
            <v>0</v>
          </cell>
          <cell r="AE310">
            <v>0</v>
          </cell>
          <cell r="AF310">
            <v>0</v>
          </cell>
          <cell r="AG310">
            <v>0</v>
          </cell>
          <cell r="AH310">
            <v>0</v>
          </cell>
        </row>
        <row r="311">
          <cell r="D311" t="str">
            <v>K</v>
          </cell>
          <cell r="E311" t="str">
            <v>K</v>
          </cell>
          <cell r="F311" t="str">
            <v>K</v>
          </cell>
          <cell r="G311" t="str">
            <v>K</v>
          </cell>
          <cell r="I311" t="str">
            <v>K</v>
          </cell>
          <cell r="J311" t="str">
            <v>K</v>
          </cell>
          <cell r="K311" t="str">
            <v>K</v>
          </cell>
          <cell r="L311" t="str">
            <v>K</v>
          </cell>
          <cell r="M311" t="str">
            <v>K</v>
          </cell>
          <cell r="N311" t="str">
            <v>K</v>
          </cell>
          <cell r="P311" t="str">
            <v>K</v>
          </cell>
          <cell r="Q311" t="str">
            <v>K</v>
          </cell>
          <cell r="R311" t="str">
            <v>K</v>
          </cell>
          <cell r="S311" t="str">
            <v>K</v>
          </cell>
          <cell r="T311" t="str">
            <v>K</v>
          </cell>
          <cell r="U311" t="str">
            <v>K</v>
          </cell>
          <cell r="W311" t="str">
            <v>K</v>
          </cell>
          <cell r="X311" t="str">
            <v>K</v>
          </cell>
          <cell r="Y311" t="str">
            <v>K</v>
          </cell>
          <cell r="Z311" t="str">
            <v>K</v>
          </cell>
          <cell r="AA311" t="str">
            <v>K</v>
          </cell>
          <cell r="AB311" t="str">
            <v>K</v>
          </cell>
          <cell r="AD311" t="str">
            <v>K</v>
          </cell>
          <cell r="AE311" t="str">
            <v>K</v>
          </cell>
          <cell r="AF311" t="str">
            <v>K</v>
          </cell>
          <cell r="AG311" t="str">
            <v>K</v>
          </cell>
          <cell r="AH311" t="str">
            <v>K</v>
          </cell>
        </row>
        <row r="314"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I314">
            <v>0</v>
          </cell>
          <cell r="J314">
            <v>0</v>
          </cell>
          <cell r="K314">
            <v>0</v>
          </cell>
          <cell r="L314">
            <v>0</v>
          </cell>
          <cell r="M314">
            <v>0</v>
          </cell>
          <cell r="N314">
            <v>0</v>
          </cell>
          <cell r="P314">
            <v>0</v>
          </cell>
          <cell r="Q314">
            <v>0</v>
          </cell>
          <cell r="R314">
            <v>0</v>
          </cell>
          <cell r="S314">
            <v>0</v>
          </cell>
          <cell r="T314">
            <v>0</v>
          </cell>
          <cell r="U314">
            <v>0</v>
          </cell>
          <cell r="W314">
            <v>0</v>
          </cell>
          <cell r="X314">
            <v>0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D314">
            <v>0</v>
          </cell>
          <cell r="AE314">
            <v>0</v>
          </cell>
          <cell r="AF314">
            <v>0</v>
          </cell>
          <cell r="AG314">
            <v>0</v>
          </cell>
          <cell r="AH314">
            <v>0</v>
          </cell>
        </row>
        <row r="315"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P315">
            <v>0</v>
          </cell>
          <cell r="Q315">
            <v>0</v>
          </cell>
          <cell r="R315">
            <v>0</v>
          </cell>
          <cell r="S315">
            <v>0</v>
          </cell>
          <cell r="T315">
            <v>0</v>
          </cell>
          <cell r="U315">
            <v>0</v>
          </cell>
          <cell r="W315">
            <v>0</v>
          </cell>
          <cell r="X315">
            <v>0</v>
          </cell>
          <cell r="Y315">
            <v>0</v>
          </cell>
          <cell r="Z315">
            <v>0</v>
          </cell>
          <cell r="AA315">
            <v>0</v>
          </cell>
          <cell r="AB315">
            <v>0</v>
          </cell>
          <cell r="AD315">
            <v>0</v>
          </cell>
          <cell r="AE315">
            <v>0</v>
          </cell>
          <cell r="AF315">
            <v>0</v>
          </cell>
          <cell r="AG315">
            <v>0</v>
          </cell>
          <cell r="AH315">
            <v>0</v>
          </cell>
        </row>
        <row r="316">
          <cell r="D316" t="str">
            <v>K</v>
          </cell>
          <cell r="E316" t="str">
            <v>K</v>
          </cell>
          <cell r="F316" t="str">
            <v>K</v>
          </cell>
          <cell r="G316" t="str">
            <v>K</v>
          </cell>
          <cell r="I316" t="str">
            <v>K</v>
          </cell>
          <cell r="J316" t="str">
            <v>K</v>
          </cell>
          <cell r="K316" t="str">
            <v>K</v>
          </cell>
          <cell r="L316" t="str">
            <v>K</v>
          </cell>
          <cell r="M316" t="str">
            <v>K</v>
          </cell>
          <cell r="N316" t="str">
            <v>K</v>
          </cell>
          <cell r="P316" t="str">
            <v>K</v>
          </cell>
          <cell r="Q316" t="str">
            <v>K</v>
          </cell>
          <cell r="R316" t="str">
            <v>K</v>
          </cell>
          <cell r="S316" t="str">
            <v>K</v>
          </cell>
          <cell r="T316" t="str">
            <v>K</v>
          </cell>
          <cell r="U316" t="str">
            <v>K</v>
          </cell>
          <cell r="W316" t="str">
            <v>K</v>
          </cell>
          <cell r="X316" t="str">
            <v>K</v>
          </cell>
          <cell r="Y316" t="str">
            <v>K</v>
          </cell>
          <cell r="Z316" t="str">
            <v>K</v>
          </cell>
          <cell r="AA316" t="str">
            <v>K</v>
          </cell>
          <cell r="AB316" t="str">
            <v>K</v>
          </cell>
          <cell r="AD316" t="str">
            <v>K</v>
          </cell>
          <cell r="AE316" t="str">
            <v>K</v>
          </cell>
          <cell r="AF316" t="str">
            <v>K</v>
          </cell>
          <cell r="AG316" t="str">
            <v>K</v>
          </cell>
          <cell r="AH316" t="str">
            <v>K</v>
          </cell>
        </row>
        <row r="321"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P321">
            <v>0</v>
          </cell>
          <cell r="Q321">
            <v>0</v>
          </cell>
          <cell r="R321">
            <v>0</v>
          </cell>
          <cell r="S321">
            <v>0</v>
          </cell>
          <cell r="T321">
            <v>0</v>
          </cell>
          <cell r="U321">
            <v>0</v>
          </cell>
          <cell r="W321">
            <v>0</v>
          </cell>
          <cell r="X321">
            <v>0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D321">
            <v>0</v>
          </cell>
          <cell r="AE321">
            <v>0</v>
          </cell>
          <cell r="AF321">
            <v>0</v>
          </cell>
          <cell r="AG321">
            <v>0</v>
          </cell>
          <cell r="AH321">
            <v>0</v>
          </cell>
        </row>
        <row r="322"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T322">
            <v>0</v>
          </cell>
          <cell r="U322">
            <v>0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D322">
            <v>0</v>
          </cell>
          <cell r="AE322">
            <v>0</v>
          </cell>
          <cell r="AF322">
            <v>0</v>
          </cell>
          <cell r="AG322">
            <v>0</v>
          </cell>
          <cell r="AH322">
            <v>0</v>
          </cell>
        </row>
        <row r="323">
          <cell r="D323" t="str">
            <v>K</v>
          </cell>
          <cell r="E323" t="str">
            <v>K</v>
          </cell>
          <cell r="F323" t="str">
            <v>K</v>
          </cell>
          <cell r="G323" t="str">
            <v>K</v>
          </cell>
          <cell r="I323" t="str">
            <v>K</v>
          </cell>
          <cell r="J323" t="str">
            <v>K</v>
          </cell>
          <cell r="K323" t="str">
            <v>K</v>
          </cell>
          <cell r="L323" t="str">
            <v>K</v>
          </cell>
          <cell r="M323" t="str">
            <v>K</v>
          </cell>
          <cell r="N323" t="str">
            <v>K</v>
          </cell>
          <cell r="P323" t="str">
            <v>K</v>
          </cell>
          <cell r="Q323" t="str">
            <v>K</v>
          </cell>
          <cell r="R323" t="str">
            <v>K</v>
          </cell>
          <cell r="S323" t="str">
            <v>K</v>
          </cell>
          <cell r="T323" t="str">
            <v>K</v>
          </cell>
          <cell r="U323" t="str">
            <v>K</v>
          </cell>
          <cell r="W323" t="str">
            <v>K</v>
          </cell>
          <cell r="X323" t="str">
            <v>K</v>
          </cell>
          <cell r="Y323" t="str">
            <v>K</v>
          </cell>
          <cell r="Z323" t="str">
            <v>K</v>
          </cell>
          <cell r="AA323" t="str">
            <v>K</v>
          </cell>
          <cell r="AB323" t="str">
            <v>K</v>
          </cell>
          <cell r="AD323" t="str">
            <v>K</v>
          </cell>
          <cell r="AE323" t="str">
            <v>K</v>
          </cell>
          <cell r="AF323" t="str">
            <v>K</v>
          </cell>
          <cell r="AG323" t="str">
            <v>K</v>
          </cell>
          <cell r="AH323" t="str">
            <v>K</v>
          </cell>
        </row>
      </sheetData>
      <sheetData sheetId="3">
        <row r="3">
          <cell r="D3">
            <v>40634</v>
          </cell>
          <cell r="E3">
            <v>40635</v>
          </cell>
          <cell r="F3">
            <v>40636</v>
          </cell>
          <cell r="G3">
            <v>40637</v>
          </cell>
          <cell r="H3">
            <v>40638</v>
          </cell>
          <cell r="I3">
            <v>40639</v>
          </cell>
          <cell r="J3">
            <v>40640</v>
          </cell>
          <cell r="K3">
            <v>40641</v>
          </cell>
          <cell r="L3">
            <v>40642</v>
          </cell>
          <cell r="M3">
            <v>40643</v>
          </cell>
          <cell r="N3">
            <v>40644</v>
          </cell>
          <cell r="O3">
            <v>40645</v>
          </cell>
          <cell r="P3">
            <v>40646</v>
          </cell>
          <cell r="Q3">
            <v>40647</v>
          </cell>
          <cell r="R3">
            <v>40648</v>
          </cell>
          <cell r="S3">
            <v>40649</v>
          </cell>
          <cell r="T3">
            <v>40650</v>
          </cell>
          <cell r="U3">
            <v>40651</v>
          </cell>
          <cell r="V3">
            <v>40652</v>
          </cell>
          <cell r="W3">
            <v>40653</v>
          </cell>
          <cell r="X3">
            <v>40654</v>
          </cell>
          <cell r="Y3">
            <v>40655</v>
          </cell>
          <cell r="Z3">
            <v>40656</v>
          </cell>
          <cell r="AA3">
            <v>40657</v>
          </cell>
          <cell r="AB3">
            <v>40658</v>
          </cell>
          <cell r="AC3">
            <v>40659</v>
          </cell>
          <cell r="AD3">
            <v>40660</v>
          </cell>
          <cell r="AE3">
            <v>40661</v>
          </cell>
          <cell r="AF3">
            <v>40662</v>
          </cell>
          <cell r="AG3">
            <v>40663</v>
          </cell>
        </row>
        <row r="4">
          <cell r="D4">
            <v>1</v>
          </cell>
          <cell r="E4">
            <v>3</v>
          </cell>
          <cell r="F4">
            <v>4</v>
          </cell>
          <cell r="G4">
            <v>4</v>
          </cell>
          <cell r="H4">
            <v>5</v>
          </cell>
          <cell r="I4">
            <v>6</v>
          </cell>
          <cell r="J4">
            <v>7</v>
          </cell>
          <cell r="K4">
            <v>8</v>
          </cell>
          <cell r="L4">
            <v>3</v>
          </cell>
          <cell r="M4">
            <v>4</v>
          </cell>
          <cell r="N4">
            <v>11</v>
          </cell>
          <cell r="O4">
            <v>12</v>
          </cell>
          <cell r="P4">
            <v>13</v>
          </cell>
          <cell r="Q4">
            <v>14</v>
          </cell>
          <cell r="R4">
            <v>15</v>
          </cell>
          <cell r="S4">
            <v>3</v>
          </cell>
          <cell r="T4">
            <v>4</v>
          </cell>
          <cell r="U4">
            <v>18</v>
          </cell>
          <cell r="V4">
            <v>19</v>
          </cell>
          <cell r="W4">
            <v>20</v>
          </cell>
          <cell r="X4">
            <v>21</v>
          </cell>
          <cell r="Y4">
            <v>22</v>
          </cell>
          <cell r="Z4">
            <v>3</v>
          </cell>
          <cell r="AA4">
            <v>4</v>
          </cell>
          <cell r="AB4">
            <v>25</v>
          </cell>
          <cell r="AC4">
            <v>26</v>
          </cell>
          <cell r="AD4">
            <v>27</v>
          </cell>
          <cell r="AE4">
            <v>28</v>
          </cell>
          <cell r="AF4">
            <v>29</v>
          </cell>
          <cell r="AG4">
            <v>30</v>
          </cell>
        </row>
        <row r="96">
          <cell r="D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</row>
        <row r="106">
          <cell r="D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</row>
        <row r="114">
          <cell r="D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</row>
        <row r="123">
          <cell r="D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</row>
        <row r="125">
          <cell r="D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</row>
        <row r="224">
          <cell r="D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R224">
            <v>0</v>
          </cell>
          <cell r="T224">
            <v>0</v>
          </cell>
          <cell r="U224">
            <v>0</v>
          </cell>
          <cell r="V224">
            <v>0</v>
          </cell>
          <cell r="W224">
            <v>0</v>
          </cell>
          <cell r="X224">
            <v>0</v>
          </cell>
          <cell r="Y224">
            <v>0</v>
          </cell>
          <cell r="AA224">
            <v>0</v>
          </cell>
          <cell r="AB224">
            <v>0</v>
          </cell>
          <cell r="AC224">
            <v>0</v>
          </cell>
          <cell r="AD224">
            <v>0</v>
          </cell>
          <cell r="AE224">
            <v>0</v>
          </cell>
          <cell r="AF224">
            <v>0</v>
          </cell>
        </row>
        <row r="225">
          <cell r="D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R225">
            <v>0</v>
          </cell>
          <cell r="T225">
            <v>0</v>
          </cell>
          <cell r="U225">
            <v>0</v>
          </cell>
          <cell r="V225">
            <v>0</v>
          </cell>
          <cell r="W225">
            <v>0</v>
          </cell>
          <cell r="X225">
            <v>0</v>
          </cell>
          <cell r="Y225">
            <v>0</v>
          </cell>
          <cell r="AA225">
            <v>0</v>
          </cell>
          <cell r="AB225">
            <v>0</v>
          </cell>
          <cell r="AC225">
            <v>0</v>
          </cell>
          <cell r="AD225">
            <v>0</v>
          </cell>
          <cell r="AE225">
            <v>0</v>
          </cell>
          <cell r="AF225">
            <v>0</v>
          </cell>
        </row>
        <row r="226">
          <cell r="D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  <cell r="T226">
            <v>0</v>
          </cell>
          <cell r="U226">
            <v>0</v>
          </cell>
          <cell r="V226">
            <v>0</v>
          </cell>
          <cell r="W226">
            <v>0</v>
          </cell>
          <cell r="X226">
            <v>0</v>
          </cell>
          <cell r="Y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F226">
            <v>0</v>
          </cell>
        </row>
        <row r="227">
          <cell r="D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0</v>
          </cell>
          <cell r="Q227">
            <v>0</v>
          </cell>
          <cell r="R227">
            <v>0</v>
          </cell>
          <cell r="T227">
            <v>0</v>
          </cell>
          <cell r="U227">
            <v>0</v>
          </cell>
          <cell r="V227">
            <v>0</v>
          </cell>
          <cell r="W227">
            <v>0</v>
          </cell>
          <cell r="X227">
            <v>0</v>
          </cell>
          <cell r="Y227">
            <v>0</v>
          </cell>
          <cell r="AA227">
            <v>0</v>
          </cell>
          <cell r="AB227">
            <v>0</v>
          </cell>
          <cell r="AC227">
            <v>0</v>
          </cell>
          <cell r="AD227">
            <v>0</v>
          </cell>
          <cell r="AE227">
            <v>0</v>
          </cell>
          <cell r="AF227">
            <v>0</v>
          </cell>
        </row>
        <row r="228">
          <cell r="D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R228">
            <v>0</v>
          </cell>
          <cell r="T228">
            <v>0</v>
          </cell>
          <cell r="U228">
            <v>0</v>
          </cell>
          <cell r="V228">
            <v>0</v>
          </cell>
          <cell r="W228">
            <v>0</v>
          </cell>
          <cell r="X228">
            <v>0</v>
          </cell>
          <cell r="Y228">
            <v>0</v>
          </cell>
          <cell r="AA228">
            <v>0</v>
          </cell>
          <cell r="AB228">
            <v>0</v>
          </cell>
          <cell r="AC228">
            <v>0</v>
          </cell>
          <cell r="AD228">
            <v>0</v>
          </cell>
          <cell r="AE228">
            <v>0</v>
          </cell>
          <cell r="AF228">
            <v>0</v>
          </cell>
        </row>
        <row r="229">
          <cell r="D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M229">
            <v>0</v>
          </cell>
          <cell r="N229">
            <v>0</v>
          </cell>
          <cell r="O229">
            <v>0</v>
          </cell>
          <cell r="P229">
            <v>0</v>
          </cell>
          <cell r="Q229">
            <v>0</v>
          </cell>
          <cell r="R229">
            <v>0</v>
          </cell>
          <cell r="T229">
            <v>0</v>
          </cell>
          <cell r="U229">
            <v>0</v>
          </cell>
          <cell r="V229">
            <v>0</v>
          </cell>
          <cell r="W229">
            <v>0</v>
          </cell>
          <cell r="X229">
            <v>0</v>
          </cell>
          <cell r="Y229">
            <v>0</v>
          </cell>
          <cell r="AA229">
            <v>0</v>
          </cell>
          <cell r="AB229">
            <v>0</v>
          </cell>
          <cell r="AC229">
            <v>0</v>
          </cell>
          <cell r="AD229">
            <v>0</v>
          </cell>
          <cell r="AE229">
            <v>0</v>
          </cell>
          <cell r="AF229">
            <v>0</v>
          </cell>
        </row>
        <row r="230">
          <cell r="D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R230">
            <v>0</v>
          </cell>
          <cell r="T230">
            <v>0</v>
          </cell>
          <cell r="U230">
            <v>0</v>
          </cell>
          <cell r="V230">
            <v>0</v>
          </cell>
          <cell r="W230">
            <v>0</v>
          </cell>
          <cell r="X230">
            <v>0</v>
          </cell>
          <cell r="Y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F230">
            <v>0</v>
          </cell>
        </row>
        <row r="231">
          <cell r="D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R231">
            <v>0</v>
          </cell>
          <cell r="T231">
            <v>0</v>
          </cell>
          <cell r="U231">
            <v>0</v>
          </cell>
          <cell r="V231">
            <v>0</v>
          </cell>
          <cell r="W231">
            <v>0</v>
          </cell>
          <cell r="X231">
            <v>0</v>
          </cell>
          <cell r="Y231">
            <v>0</v>
          </cell>
          <cell r="AA231">
            <v>0</v>
          </cell>
          <cell r="AB231">
            <v>0</v>
          </cell>
          <cell r="AC231">
            <v>0</v>
          </cell>
          <cell r="AD231">
            <v>0</v>
          </cell>
          <cell r="AE231">
            <v>0</v>
          </cell>
          <cell r="AF231">
            <v>0</v>
          </cell>
        </row>
        <row r="232">
          <cell r="D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T232">
            <v>0</v>
          </cell>
          <cell r="U232">
            <v>0</v>
          </cell>
          <cell r="V232">
            <v>0</v>
          </cell>
          <cell r="W232">
            <v>0</v>
          </cell>
          <cell r="X232">
            <v>0</v>
          </cell>
          <cell r="Y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F232">
            <v>0</v>
          </cell>
        </row>
        <row r="233">
          <cell r="D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T233">
            <v>0</v>
          </cell>
          <cell r="U233">
            <v>0</v>
          </cell>
          <cell r="V233">
            <v>0</v>
          </cell>
          <cell r="W233">
            <v>0</v>
          </cell>
          <cell r="X233">
            <v>0</v>
          </cell>
          <cell r="Y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F233">
            <v>0</v>
          </cell>
        </row>
        <row r="238">
          <cell r="D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M238">
            <v>0</v>
          </cell>
          <cell r="N238">
            <v>0</v>
          </cell>
          <cell r="O238">
            <v>0</v>
          </cell>
          <cell r="P238">
            <v>0</v>
          </cell>
          <cell r="Q238">
            <v>0</v>
          </cell>
          <cell r="R238">
            <v>0</v>
          </cell>
          <cell r="T238">
            <v>0</v>
          </cell>
          <cell r="U238">
            <v>0</v>
          </cell>
          <cell r="V238">
            <v>0</v>
          </cell>
          <cell r="W238">
            <v>0</v>
          </cell>
          <cell r="X238">
            <v>0</v>
          </cell>
          <cell r="Y238">
            <v>0</v>
          </cell>
          <cell r="AA238">
            <v>0</v>
          </cell>
          <cell r="AB238">
            <v>0</v>
          </cell>
          <cell r="AC238">
            <v>0</v>
          </cell>
          <cell r="AD238">
            <v>0</v>
          </cell>
          <cell r="AE238">
            <v>0</v>
          </cell>
          <cell r="AF238">
            <v>0</v>
          </cell>
        </row>
        <row r="239">
          <cell r="D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M239">
            <v>0</v>
          </cell>
          <cell r="N239">
            <v>0</v>
          </cell>
          <cell r="O239">
            <v>0</v>
          </cell>
          <cell r="P239">
            <v>0</v>
          </cell>
          <cell r="Q239">
            <v>0</v>
          </cell>
          <cell r="R239">
            <v>0</v>
          </cell>
          <cell r="T239">
            <v>0</v>
          </cell>
          <cell r="U239">
            <v>0</v>
          </cell>
          <cell r="V239">
            <v>0</v>
          </cell>
          <cell r="W239">
            <v>0</v>
          </cell>
          <cell r="X239">
            <v>0</v>
          </cell>
          <cell r="Y239">
            <v>0</v>
          </cell>
          <cell r="AA239">
            <v>0</v>
          </cell>
          <cell r="AB239">
            <v>0</v>
          </cell>
          <cell r="AC239">
            <v>0</v>
          </cell>
          <cell r="AD239">
            <v>0</v>
          </cell>
          <cell r="AE239">
            <v>0</v>
          </cell>
          <cell r="AF239">
            <v>0</v>
          </cell>
        </row>
        <row r="240">
          <cell r="D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0</v>
          </cell>
          <cell r="Q240">
            <v>0</v>
          </cell>
          <cell r="R240">
            <v>0</v>
          </cell>
          <cell r="T240">
            <v>0</v>
          </cell>
          <cell r="U240">
            <v>0</v>
          </cell>
          <cell r="V240">
            <v>0</v>
          </cell>
          <cell r="W240">
            <v>0</v>
          </cell>
          <cell r="X240">
            <v>0</v>
          </cell>
          <cell r="Y240">
            <v>0</v>
          </cell>
          <cell r="AA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F240">
            <v>0</v>
          </cell>
        </row>
        <row r="241">
          <cell r="D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R241">
            <v>0</v>
          </cell>
          <cell r="T241">
            <v>0</v>
          </cell>
          <cell r="U241">
            <v>0</v>
          </cell>
          <cell r="V241">
            <v>0</v>
          </cell>
          <cell r="W241">
            <v>0</v>
          </cell>
          <cell r="X241">
            <v>0</v>
          </cell>
          <cell r="Y241">
            <v>0</v>
          </cell>
          <cell r="AA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F241">
            <v>0</v>
          </cell>
        </row>
        <row r="242">
          <cell r="D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M242">
            <v>0</v>
          </cell>
          <cell r="N242">
            <v>0</v>
          </cell>
          <cell r="O242">
            <v>0</v>
          </cell>
          <cell r="P242">
            <v>0</v>
          </cell>
          <cell r="Q242">
            <v>0</v>
          </cell>
          <cell r="R242">
            <v>0</v>
          </cell>
          <cell r="T242">
            <v>0</v>
          </cell>
          <cell r="U242">
            <v>0</v>
          </cell>
          <cell r="V242">
            <v>0</v>
          </cell>
          <cell r="W242">
            <v>0</v>
          </cell>
          <cell r="X242">
            <v>0</v>
          </cell>
          <cell r="Y242">
            <v>0</v>
          </cell>
          <cell r="AA242">
            <v>0</v>
          </cell>
          <cell r="AB242">
            <v>0</v>
          </cell>
          <cell r="AC242">
            <v>0</v>
          </cell>
          <cell r="AD242">
            <v>0</v>
          </cell>
          <cell r="AE242">
            <v>0</v>
          </cell>
          <cell r="AF242">
            <v>0</v>
          </cell>
        </row>
        <row r="243">
          <cell r="D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M243">
            <v>0</v>
          </cell>
          <cell r="N243">
            <v>0</v>
          </cell>
          <cell r="O243">
            <v>0</v>
          </cell>
          <cell r="P243">
            <v>0</v>
          </cell>
          <cell r="Q243">
            <v>0</v>
          </cell>
          <cell r="R243">
            <v>0</v>
          </cell>
          <cell r="T243">
            <v>0</v>
          </cell>
          <cell r="U243">
            <v>0</v>
          </cell>
          <cell r="V243">
            <v>0</v>
          </cell>
          <cell r="W243">
            <v>0</v>
          </cell>
          <cell r="X243">
            <v>0</v>
          </cell>
          <cell r="Y243">
            <v>0</v>
          </cell>
          <cell r="AA243">
            <v>0</v>
          </cell>
          <cell r="AB243">
            <v>0</v>
          </cell>
          <cell r="AC243">
            <v>0</v>
          </cell>
          <cell r="AD243">
            <v>0</v>
          </cell>
          <cell r="AE243">
            <v>0</v>
          </cell>
          <cell r="AF243">
            <v>0</v>
          </cell>
        </row>
        <row r="244">
          <cell r="D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M244">
            <v>0</v>
          </cell>
          <cell r="N244">
            <v>0</v>
          </cell>
          <cell r="O244">
            <v>0</v>
          </cell>
          <cell r="P244">
            <v>0</v>
          </cell>
          <cell r="Q244">
            <v>0</v>
          </cell>
          <cell r="R244">
            <v>0</v>
          </cell>
          <cell r="T244">
            <v>0</v>
          </cell>
          <cell r="U244">
            <v>0</v>
          </cell>
          <cell r="V244">
            <v>0</v>
          </cell>
          <cell r="W244">
            <v>0</v>
          </cell>
          <cell r="X244">
            <v>0</v>
          </cell>
          <cell r="Y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F244">
            <v>0</v>
          </cell>
        </row>
        <row r="245">
          <cell r="D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>
            <v>0</v>
          </cell>
          <cell r="T245">
            <v>0</v>
          </cell>
          <cell r="U245">
            <v>0</v>
          </cell>
          <cell r="V245">
            <v>0</v>
          </cell>
          <cell r="W245">
            <v>0</v>
          </cell>
          <cell r="X245">
            <v>0</v>
          </cell>
          <cell r="Y245">
            <v>0</v>
          </cell>
          <cell r="AA245">
            <v>0</v>
          </cell>
          <cell r="AB245">
            <v>0</v>
          </cell>
          <cell r="AC245">
            <v>0</v>
          </cell>
          <cell r="AD245">
            <v>0</v>
          </cell>
          <cell r="AE245">
            <v>0</v>
          </cell>
          <cell r="AF245">
            <v>0</v>
          </cell>
        </row>
        <row r="246">
          <cell r="D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M246">
            <v>0</v>
          </cell>
          <cell r="N246">
            <v>0</v>
          </cell>
          <cell r="O246">
            <v>0</v>
          </cell>
          <cell r="P246">
            <v>0</v>
          </cell>
          <cell r="Q246">
            <v>0</v>
          </cell>
          <cell r="R246">
            <v>0</v>
          </cell>
          <cell r="T246">
            <v>0</v>
          </cell>
          <cell r="U246">
            <v>0</v>
          </cell>
          <cell r="V246">
            <v>0</v>
          </cell>
          <cell r="W246">
            <v>0</v>
          </cell>
          <cell r="X246">
            <v>0</v>
          </cell>
          <cell r="Y246">
            <v>0</v>
          </cell>
          <cell r="AA246">
            <v>0</v>
          </cell>
          <cell r="AB246">
            <v>0</v>
          </cell>
          <cell r="AC246">
            <v>0</v>
          </cell>
          <cell r="AD246">
            <v>0</v>
          </cell>
          <cell r="AE246">
            <v>0</v>
          </cell>
          <cell r="AF246">
            <v>0</v>
          </cell>
        </row>
        <row r="247">
          <cell r="D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T247">
            <v>0</v>
          </cell>
          <cell r="U247">
            <v>0</v>
          </cell>
          <cell r="V247">
            <v>0</v>
          </cell>
          <cell r="W247">
            <v>0</v>
          </cell>
          <cell r="X247">
            <v>0</v>
          </cell>
          <cell r="Y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F247">
            <v>0</v>
          </cell>
        </row>
        <row r="252">
          <cell r="D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M252">
            <v>0</v>
          </cell>
          <cell r="N252">
            <v>0</v>
          </cell>
          <cell r="O252">
            <v>0</v>
          </cell>
          <cell r="P252">
            <v>0</v>
          </cell>
          <cell r="Q252">
            <v>0</v>
          </cell>
          <cell r="R252">
            <v>0</v>
          </cell>
          <cell r="T252">
            <v>0</v>
          </cell>
          <cell r="U252">
            <v>0</v>
          </cell>
          <cell r="V252">
            <v>0</v>
          </cell>
          <cell r="W252">
            <v>0</v>
          </cell>
          <cell r="X252">
            <v>0</v>
          </cell>
          <cell r="Y252">
            <v>0</v>
          </cell>
          <cell r="AA252">
            <v>0</v>
          </cell>
          <cell r="AB252">
            <v>0</v>
          </cell>
          <cell r="AC252">
            <v>0</v>
          </cell>
          <cell r="AD252">
            <v>0</v>
          </cell>
          <cell r="AE252">
            <v>0</v>
          </cell>
          <cell r="AF252">
            <v>0</v>
          </cell>
        </row>
        <row r="253">
          <cell r="D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M253">
            <v>0</v>
          </cell>
          <cell r="N253">
            <v>0</v>
          </cell>
          <cell r="O253">
            <v>0</v>
          </cell>
          <cell r="P253">
            <v>0</v>
          </cell>
          <cell r="Q253">
            <v>0</v>
          </cell>
          <cell r="R253">
            <v>0</v>
          </cell>
          <cell r="T253">
            <v>0</v>
          </cell>
          <cell r="U253">
            <v>0</v>
          </cell>
          <cell r="V253">
            <v>0</v>
          </cell>
          <cell r="W253">
            <v>0</v>
          </cell>
          <cell r="X253">
            <v>0</v>
          </cell>
          <cell r="Y253">
            <v>0</v>
          </cell>
          <cell r="AA253">
            <v>0</v>
          </cell>
          <cell r="AB253">
            <v>0</v>
          </cell>
          <cell r="AC253">
            <v>0</v>
          </cell>
          <cell r="AD253">
            <v>0</v>
          </cell>
          <cell r="AE253">
            <v>0</v>
          </cell>
          <cell r="AF253">
            <v>0</v>
          </cell>
        </row>
        <row r="254">
          <cell r="D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T254">
            <v>0</v>
          </cell>
          <cell r="U254">
            <v>0</v>
          </cell>
          <cell r="V254">
            <v>0</v>
          </cell>
          <cell r="W254">
            <v>0</v>
          </cell>
          <cell r="X254">
            <v>0</v>
          </cell>
          <cell r="Y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F254">
            <v>0</v>
          </cell>
        </row>
        <row r="255">
          <cell r="D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M255">
            <v>0</v>
          </cell>
          <cell r="N255">
            <v>0</v>
          </cell>
          <cell r="O255">
            <v>0</v>
          </cell>
          <cell r="P255">
            <v>0</v>
          </cell>
          <cell r="Q255">
            <v>0</v>
          </cell>
          <cell r="R255">
            <v>0</v>
          </cell>
          <cell r="T255">
            <v>0</v>
          </cell>
          <cell r="U255">
            <v>0</v>
          </cell>
          <cell r="V255">
            <v>0</v>
          </cell>
          <cell r="W255">
            <v>0</v>
          </cell>
          <cell r="X255">
            <v>0</v>
          </cell>
          <cell r="Y255">
            <v>0</v>
          </cell>
          <cell r="AA255">
            <v>0</v>
          </cell>
          <cell r="AB255">
            <v>0</v>
          </cell>
          <cell r="AC255">
            <v>0</v>
          </cell>
          <cell r="AD255">
            <v>0</v>
          </cell>
          <cell r="AE255">
            <v>0</v>
          </cell>
          <cell r="AF255">
            <v>0</v>
          </cell>
        </row>
        <row r="256">
          <cell r="D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R256">
            <v>0</v>
          </cell>
          <cell r="T256">
            <v>0</v>
          </cell>
          <cell r="U256">
            <v>0</v>
          </cell>
          <cell r="V256">
            <v>0</v>
          </cell>
          <cell r="W256">
            <v>0</v>
          </cell>
          <cell r="X256">
            <v>0</v>
          </cell>
          <cell r="Y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F256">
            <v>0</v>
          </cell>
        </row>
        <row r="257">
          <cell r="D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M257">
            <v>0</v>
          </cell>
          <cell r="N257">
            <v>0</v>
          </cell>
          <cell r="O257">
            <v>0</v>
          </cell>
          <cell r="P257">
            <v>0</v>
          </cell>
          <cell r="Q257">
            <v>0</v>
          </cell>
          <cell r="R257">
            <v>0</v>
          </cell>
          <cell r="T257">
            <v>0</v>
          </cell>
          <cell r="U257">
            <v>0</v>
          </cell>
          <cell r="V257">
            <v>0</v>
          </cell>
          <cell r="W257">
            <v>0</v>
          </cell>
          <cell r="X257">
            <v>0</v>
          </cell>
          <cell r="Y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F257">
            <v>0</v>
          </cell>
        </row>
        <row r="258">
          <cell r="D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R258">
            <v>0</v>
          </cell>
          <cell r="T258">
            <v>0</v>
          </cell>
          <cell r="U258">
            <v>0</v>
          </cell>
          <cell r="V258">
            <v>0</v>
          </cell>
          <cell r="W258">
            <v>0</v>
          </cell>
          <cell r="X258">
            <v>0</v>
          </cell>
          <cell r="Y258">
            <v>0</v>
          </cell>
          <cell r="AA258">
            <v>0</v>
          </cell>
          <cell r="AB258">
            <v>0</v>
          </cell>
          <cell r="AC258">
            <v>0</v>
          </cell>
          <cell r="AD258">
            <v>0</v>
          </cell>
          <cell r="AE258">
            <v>0</v>
          </cell>
          <cell r="AF258">
            <v>0</v>
          </cell>
        </row>
        <row r="259">
          <cell r="D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0</v>
          </cell>
          <cell r="Q259">
            <v>0</v>
          </cell>
          <cell r="R259">
            <v>0</v>
          </cell>
          <cell r="T259">
            <v>0</v>
          </cell>
          <cell r="U259">
            <v>0</v>
          </cell>
          <cell r="V259">
            <v>0</v>
          </cell>
          <cell r="W259">
            <v>0</v>
          </cell>
          <cell r="X259">
            <v>0</v>
          </cell>
          <cell r="Y259">
            <v>0</v>
          </cell>
          <cell r="AA259">
            <v>0</v>
          </cell>
          <cell r="AB259">
            <v>0</v>
          </cell>
          <cell r="AC259">
            <v>0</v>
          </cell>
          <cell r="AD259">
            <v>0</v>
          </cell>
          <cell r="AE259">
            <v>0</v>
          </cell>
          <cell r="AF259">
            <v>0</v>
          </cell>
        </row>
        <row r="260">
          <cell r="D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0</v>
          </cell>
          <cell r="Q260">
            <v>0</v>
          </cell>
          <cell r="R260">
            <v>0</v>
          </cell>
          <cell r="T260">
            <v>0</v>
          </cell>
          <cell r="U260">
            <v>0</v>
          </cell>
          <cell r="V260">
            <v>0</v>
          </cell>
          <cell r="W260">
            <v>0</v>
          </cell>
          <cell r="X260">
            <v>0</v>
          </cell>
          <cell r="Y260">
            <v>0</v>
          </cell>
          <cell r="AA260">
            <v>0</v>
          </cell>
          <cell r="AB260">
            <v>0</v>
          </cell>
          <cell r="AC260">
            <v>0</v>
          </cell>
          <cell r="AD260">
            <v>0</v>
          </cell>
          <cell r="AE260">
            <v>0</v>
          </cell>
          <cell r="AF260">
            <v>0</v>
          </cell>
        </row>
        <row r="261">
          <cell r="D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T261">
            <v>0</v>
          </cell>
          <cell r="U261">
            <v>0</v>
          </cell>
          <cell r="V261">
            <v>0</v>
          </cell>
          <cell r="W261">
            <v>0</v>
          </cell>
          <cell r="X261">
            <v>0</v>
          </cell>
          <cell r="Y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F261">
            <v>0</v>
          </cell>
        </row>
        <row r="265">
          <cell r="D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0</v>
          </cell>
          <cell r="T265">
            <v>0</v>
          </cell>
          <cell r="U265">
            <v>0</v>
          </cell>
          <cell r="V265">
            <v>0</v>
          </cell>
          <cell r="W265">
            <v>0</v>
          </cell>
          <cell r="X265">
            <v>0</v>
          </cell>
          <cell r="Y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0</v>
          </cell>
          <cell r="AE265">
            <v>0</v>
          </cell>
          <cell r="AF265">
            <v>0</v>
          </cell>
        </row>
        <row r="266">
          <cell r="D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T266">
            <v>0</v>
          </cell>
          <cell r="U266">
            <v>0</v>
          </cell>
          <cell r="V266">
            <v>0</v>
          </cell>
          <cell r="W266">
            <v>0</v>
          </cell>
          <cell r="X266">
            <v>0</v>
          </cell>
          <cell r="Y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F266">
            <v>0</v>
          </cell>
        </row>
        <row r="267">
          <cell r="D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R267">
            <v>0</v>
          </cell>
          <cell r="T267">
            <v>0</v>
          </cell>
          <cell r="U267">
            <v>0</v>
          </cell>
          <cell r="V267">
            <v>0</v>
          </cell>
          <cell r="W267">
            <v>0</v>
          </cell>
          <cell r="X267">
            <v>0</v>
          </cell>
          <cell r="Y267">
            <v>0</v>
          </cell>
          <cell r="AA267">
            <v>0</v>
          </cell>
          <cell r="AB267">
            <v>0</v>
          </cell>
          <cell r="AC267">
            <v>0</v>
          </cell>
          <cell r="AD267">
            <v>0</v>
          </cell>
          <cell r="AE267">
            <v>0</v>
          </cell>
          <cell r="AF267">
            <v>0</v>
          </cell>
        </row>
        <row r="268">
          <cell r="D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T268">
            <v>0</v>
          </cell>
          <cell r="U268">
            <v>0</v>
          </cell>
          <cell r="V268">
            <v>0</v>
          </cell>
          <cell r="W268">
            <v>0</v>
          </cell>
          <cell r="X268">
            <v>0</v>
          </cell>
          <cell r="Y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F268">
            <v>0</v>
          </cell>
        </row>
        <row r="269">
          <cell r="D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T269">
            <v>0</v>
          </cell>
          <cell r="U269">
            <v>0</v>
          </cell>
          <cell r="V269">
            <v>0</v>
          </cell>
          <cell r="W269">
            <v>0</v>
          </cell>
          <cell r="X269">
            <v>0</v>
          </cell>
          <cell r="Y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F269">
            <v>0</v>
          </cell>
        </row>
        <row r="270">
          <cell r="D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R270">
            <v>0</v>
          </cell>
          <cell r="T270">
            <v>0</v>
          </cell>
          <cell r="U270">
            <v>0</v>
          </cell>
          <cell r="V270">
            <v>0</v>
          </cell>
          <cell r="W270">
            <v>0</v>
          </cell>
          <cell r="X270">
            <v>0</v>
          </cell>
          <cell r="Y270">
            <v>0</v>
          </cell>
          <cell r="AA270">
            <v>0</v>
          </cell>
          <cell r="AB270">
            <v>0</v>
          </cell>
          <cell r="AC270">
            <v>0</v>
          </cell>
          <cell r="AD270">
            <v>0</v>
          </cell>
          <cell r="AE270">
            <v>0</v>
          </cell>
          <cell r="AF270">
            <v>0</v>
          </cell>
        </row>
        <row r="271">
          <cell r="D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M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T271">
            <v>0</v>
          </cell>
          <cell r="U271">
            <v>0</v>
          </cell>
          <cell r="V271">
            <v>0</v>
          </cell>
          <cell r="W271">
            <v>0</v>
          </cell>
          <cell r="X271">
            <v>0</v>
          </cell>
          <cell r="Y271">
            <v>0</v>
          </cell>
          <cell r="AA271">
            <v>0</v>
          </cell>
          <cell r="AB271">
            <v>0</v>
          </cell>
          <cell r="AC271">
            <v>0</v>
          </cell>
          <cell r="AD271">
            <v>0</v>
          </cell>
          <cell r="AE271">
            <v>0</v>
          </cell>
          <cell r="AF271">
            <v>0</v>
          </cell>
        </row>
        <row r="272">
          <cell r="D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T272">
            <v>0</v>
          </cell>
          <cell r="U272">
            <v>0</v>
          </cell>
          <cell r="V272">
            <v>0</v>
          </cell>
          <cell r="W272">
            <v>0</v>
          </cell>
          <cell r="X272">
            <v>0</v>
          </cell>
          <cell r="Y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F272">
            <v>0</v>
          </cell>
        </row>
        <row r="273">
          <cell r="D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M273">
            <v>0</v>
          </cell>
          <cell r="N273">
            <v>0</v>
          </cell>
          <cell r="O273">
            <v>0</v>
          </cell>
          <cell r="P273">
            <v>0</v>
          </cell>
          <cell r="Q273">
            <v>0</v>
          </cell>
          <cell r="R273">
            <v>0</v>
          </cell>
          <cell r="T273">
            <v>0</v>
          </cell>
          <cell r="U273">
            <v>0</v>
          </cell>
          <cell r="V273">
            <v>0</v>
          </cell>
          <cell r="W273">
            <v>0</v>
          </cell>
          <cell r="X273">
            <v>0</v>
          </cell>
          <cell r="Y273">
            <v>0</v>
          </cell>
          <cell r="AA273">
            <v>0</v>
          </cell>
          <cell r="AB273">
            <v>0</v>
          </cell>
          <cell r="AC273">
            <v>0</v>
          </cell>
          <cell r="AD273">
            <v>0</v>
          </cell>
          <cell r="AE273">
            <v>0</v>
          </cell>
          <cell r="AF273">
            <v>0</v>
          </cell>
        </row>
        <row r="274">
          <cell r="D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T274">
            <v>0</v>
          </cell>
          <cell r="U274">
            <v>0</v>
          </cell>
          <cell r="V274">
            <v>0</v>
          </cell>
          <cell r="W274">
            <v>0</v>
          </cell>
          <cell r="X274">
            <v>0</v>
          </cell>
          <cell r="Y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F274">
            <v>0</v>
          </cell>
        </row>
        <row r="278">
          <cell r="D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0</v>
          </cell>
          <cell r="Q278">
            <v>0</v>
          </cell>
          <cell r="R278">
            <v>0</v>
          </cell>
          <cell r="T278">
            <v>0</v>
          </cell>
          <cell r="U278">
            <v>0</v>
          </cell>
          <cell r="V278">
            <v>0</v>
          </cell>
          <cell r="W278">
            <v>0</v>
          </cell>
          <cell r="X278">
            <v>0</v>
          </cell>
          <cell r="Y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  <cell r="AE278">
            <v>0</v>
          </cell>
          <cell r="AF278">
            <v>0</v>
          </cell>
        </row>
        <row r="285">
          <cell r="D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0</v>
          </cell>
          <cell r="Q285">
            <v>0</v>
          </cell>
          <cell r="R285">
            <v>0</v>
          </cell>
          <cell r="T285">
            <v>0</v>
          </cell>
          <cell r="U285">
            <v>0</v>
          </cell>
          <cell r="V285">
            <v>0</v>
          </cell>
          <cell r="W285">
            <v>0</v>
          </cell>
          <cell r="X285">
            <v>0</v>
          </cell>
          <cell r="Y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0</v>
          </cell>
          <cell r="AE285">
            <v>0</v>
          </cell>
          <cell r="AF285">
            <v>0</v>
          </cell>
        </row>
        <row r="286">
          <cell r="D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0</v>
          </cell>
          <cell r="T286">
            <v>0</v>
          </cell>
          <cell r="U286">
            <v>0</v>
          </cell>
          <cell r="V286">
            <v>0</v>
          </cell>
          <cell r="W286">
            <v>0</v>
          </cell>
          <cell r="X286">
            <v>0</v>
          </cell>
          <cell r="Y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0</v>
          </cell>
          <cell r="AE286">
            <v>0</v>
          </cell>
          <cell r="AF286">
            <v>0</v>
          </cell>
        </row>
        <row r="287">
          <cell r="D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M287">
            <v>0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R287">
            <v>0</v>
          </cell>
          <cell r="T287">
            <v>0</v>
          </cell>
          <cell r="U287">
            <v>0</v>
          </cell>
          <cell r="V287">
            <v>0</v>
          </cell>
          <cell r="W287">
            <v>0</v>
          </cell>
          <cell r="X287">
            <v>0</v>
          </cell>
          <cell r="Y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0</v>
          </cell>
          <cell r="AE287">
            <v>0</v>
          </cell>
          <cell r="AF287">
            <v>0</v>
          </cell>
        </row>
        <row r="290">
          <cell r="D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Q290">
            <v>0</v>
          </cell>
          <cell r="R290">
            <v>0</v>
          </cell>
          <cell r="T290">
            <v>0</v>
          </cell>
          <cell r="U290">
            <v>0</v>
          </cell>
          <cell r="V290">
            <v>0</v>
          </cell>
          <cell r="W290">
            <v>0</v>
          </cell>
          <cell r="X290">
            <v>0</v>
          </cell>
          <cell r="Y290">
            <v>0</v>
          </cell>
          <cell r="AA290">
            <v>0</v>
          </cell>
          <cell r="AB290">
            <v>0</v>
          </cell>
          <cell r="AC290">
            <v>0</v>
          </cell>
          <cell r="AD290">
            <v>0</v>
          </cell>
          <cell r="AE290">
            <v>0</v>
          </cell>
          <cell r="AF290">
            <v>0</v>
          </cell>
        </row>
        <row r="291">
          <cell r="D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R291">
            <v>0</v>
          </cell>
          <cell r="T291">
            <v>0</v>
          </cell>
          <cell r="U291">
            <v>0</v>
          </cell>
          <cell r="V291">
            <v>0</v>
          </cell>
          <cell r="W291">
            <v>0</v>
          </cell>
          <cell r="X291">
            <v>0</v>
          </cell>
          <cell r="Y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0</v>
          </cell>
          <cell r="AE291">
            <v>0</v>
          </cell>
          <cell r="AF291">
            <v>0</v>
          </cell>
        </row>
        <row r="292">
          <cell r="D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M292">
            <v>0</v>
          </cell>
          <cell r="N292">
            <v>0</v>
          </cell>
          <cell r="O292">
            <v>0</v>
          </cell>
          <cell r="P292">
            <v>0</v>
          </cell>
          <cell r="Q292">
            <v>0</v>
          </cell>
          <cell r="R292">
            <v>0</v>
          </cell>
          <cell r="T292">
            <v>0</v>
          </cell>
          <cell r="U292">
            <v>0</v>
          </cell>
          <cell r="V292">
            <v>0</v>
          </cell>
          <cell r="W292">
            <v>0</v>
          </cell>
          <cell r="X292">
            <v>0</v>
          </cell>
          <cell r="Y292">
            <v>0</v>
          </cell>
          <cell r="AA292">
            <v>0</v>
          </cell>
          <cell r="AB292">
            <v>0</v>
          </cell>
          <cell r="AC292">
            <v>0</v>
          </cell>
          <cell r="AD292">
            <v>0</v>
          </cell>
          <cell r="AE292">
            <v>0</v>
          </cell>
          <cell r="AF292">
            <v>0</v>
          </cell>
        </row>
        <row r="298">
          <cell r="D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0</v>
          </cell>
          <cell r="T298">
            <v>0</v>
          </cell>
          <cell r="U298">
            <v>0</v>
          </cell>
          <cell r="V298">
            <v>0</v>
          </cell>
          <cell r="W298">
            <v>0</v>
          </cell>
          <cell r="X298">
            <v>0</v>
          </cell>
          <cell r="Y298">
            <v>0</v>
          </cell>
          <cell r="AA298">
            <v>0</v>
          </cell>
          <cell r="AB298">
            <v>0</v>
          </cell>
          <cell r="AC298">
            <v>0</v>
          </cell>
          <cell r="AD298">
            <v>0</v>
          </cell>
          <cell r="AE298">
            <v>0</v>
          </cell>
          <cell r="AF298">
            <v>0</v>
          </cell>
        </row>
        <row r="299">
          <cell r="D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M299">
            <v>0</v>
          </cell>
          <cell r="N299">
            <v>0</v>
          </cell>
          <cell r="O299">
            <v>0</v>
          </cell>
          <cell r="P299">
            <v>0</v>
          </cell>
          <cell r="Q299">
            <v>0</v>
          </cell>
          <cell r="R299">
            <v>0</v>
          </cell>
          <cell r="T299">
            <v>0</v>
          </cell>
          <cell r="U299">
            <v>0</v>
          </cell>
          <cell r="V299">
            <v>0</v>
          </cell>
          <cell r="W299">
            <v>0</v>
          </cell>
          <cell r="X299">
            <v>0</v>
          </cell>
          <cell r="Y299">
            <v>0</v>
          </cell>
          <cell r="AA299">
            <v>0</v>
          </cell>
          <cell r="AB299">
            <v>0</v>
          </cell>
          <cell r="AC299">
            <v>0</v>
          </cell>
          <cell r="AD299">
            <v>0</v>
          </cell>
          <cell r="AE299">
            <v>0</v>
          </cell>
          <cell r="AF299">
            <v>0</v>
          </cell>
        </row>
        <row r="300">
          <cell r="D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T300">
            <v>0</v>
          </cell>
          <cell r="U300">
            <v>0</v>
          </cell>
          <cell r="V300">
            <v>0</v>
          </cell>
          <cell r="W300">
            <v>0</v>
          </cell>
          <cell r="X300">
            <v>0</v>
          </cell>
          <cell r="Y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0</v>
          </cell>
          <cell r="AE300">
            <v>0</v>
          </cell>
          <cell r="AF300">
            <v>0</v>
          </cell>
        </row>
        <row r="309">
          <cell r="D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0</v>
          </cell>
          <cell r="Q309">
            <v>0</v>
          </cell>
          <cell r="R309">
            <v>0</v>
          </cell>
          <cell r="T309">
            <v>0</v>
          </cell>
          <cell r="U309">
            <v>0</v>
          </cell>
          <cell r="V309">
            <v>0</v>
          </cell>
          <cell r="W309">
            <v>0</v>
          </cell>
          <cell r="X309">
            <v>0</v>
          </cell>
          <cell r="Y309">
            <v>0</v>
          </cell>
          <cell r="AA309">
            <v>0</v>
          </cell>
          <cell r="AB309">
            <v>0</v>
          </cell>
          <cell r="AC309">
            <v>0</v>
          </cell>
          <cell r="AD309">
            <v>0</v>
          </cell>
          <cell r="AE309">
            <v>0</v>
          </cell>
          <cell r="AF309">
            <v>0</v>
          </cell>
        </row>
        <row r="310">
          <cell r="D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R310">
            <v>0</v>
          </cell>
          <cell r="T310">
            <v>0</v>
          </cell>
          <cell r="U310">
            <v>0</v>
          </cell>
          <cell r="V310">
            <v>0</v>
          </cell>
          <cell r="W310">
            <v>0</v>
          </cell>
          <cell r="X310">
            <v>0</v>
          </cell>
          <cell r="Y310">
            <v>0</v>
          </cell>
          <cell r="AA310">
            <v>0</v>
          </cell>
          <cell r="AB310">
            <v>0</v>
          </cell>
          <cell r="AC310">
            <v>0</v>
          </cell>
          <cell r="AD310">
            <v>0</v>
          </cell>
          <cell r="AE310">
            <v>0</v>
          </cell>
          <cell r="AF310">
            <v>0</v>
          </cell>
        </row>
        <row r="311">
          <cell r="D311" t="str">
            <v>K</v>
          </cell>
          <cell r="F311" t="str">
            <v>K</v>
          </cell>
          <cell r="G311" t="str">
            <v>K</v>
          </cell>
          <cell r="H311" t="str">
            <v>K</v>
          </cell>
          <cell r="I311" t="str">
            <v>K</v>
          </cell>
          <cell r="J311" t="str">
            <v>K</v>
          </cell>
          <cell r="K311" t="str">
            <v>K</v>
          </cell>
          <cell r="M311" t="str">
            <v>K</v>
          </cell>
          <cell r="N311" t="str">
            <v>K</v>
          </cell>
          <cell r="O311" t="str">
            <v>K</v>
          </cell>
          <cell r="P311" t="str">
            <v>K</v>
          </cell>
          <cell r="Q311" t="str">
            <v>K</v>
          </cell>
          <cell r="R311" t="str">
            <v>K</v>
          </cell>
          <cell r="T311" t="str">
            <v>K</v>
          </cell>
          <cell r="U311" t="str">
            <v>K</v>
          </cell>
          <cell r="V311" t="str">
            <v>K</v>
          </cell>
          <cell r="W311" t="str">
            <v>K</v>
          </cell>
          <cell r="X311" t="str">
            <v>K</v>
          </cell>
          <cell r="Y311" t="str">
            <v>K</v>
          </cell>
          <cell r="AA311" t="str">
            <v>K</v>
          </cell>
          <cell r="AB311" t="str">
            <v>K</v>
          </cell>
          <cell r="AC311" t="str">
            <v>K</v>
          </cell>
          <cell r="AD311" t="str">
            <v>K</v>
          </cell>
          <cell r="AE311" t="str">
            <v>K</v>
          </cell>
          <cell r="AF311" t="str">
            <v>K</v>
          </cell>
        </row>
        <row r="314">
          <cell r="D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K314">
            <v>0</v>
          </cell>
          <cell r="M314">
            <v>0</v>
          </cell>
          <cell r="N314">
            <v>0</v>
          </cell>
          <cell r="O314">
            <v>0</v>
          </cell>
          <cell r="P314">
            <v>0</v>
          </cell>
          <cell r="Q314">
            <v>0</v>
          </cell>
          <cell r="R314">
            <v>0</v>
          </cell>
          <cell r="T314">
            <v>0</v>
          </cell>
          <cell r="U314">
            <v>0</v>
          </cell>
          <cell r="V314">
            <v>0</v>
          </cell>
          <cell r="W314">
            <v>0</v>
          </cell>
          <cell r="X314">
            <v>0</v>
          </cell>
          <cell r="Y314">
            <v>0</v>
          </cell>
          <cell r="AA314">
            <v>0</v>
          </cell>
          <cell r="AB314">
            <v>0</v>
          </cell>
          <cell r="AC314">
            <v>0</v>
          </cell>
          <cell r="AD314">
            <v>0</v>
          </cell>
          <cell r="AE314">
            <v>0</v>
          </cell>
          <cell r="AF314">
            <v>0</v>
          </cell>
        </row>
        <row r="315">
          <cell r="D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0</v>
          </cell>
          <cell r="Q315">
            <v>0</v>
          </cell>
          <cell r="R315">
            <v>0</v>
          </cell>
          <cell r="T315">
            <v>0</v>
          </cell>
          <cell r="U315">
            <v>0</v>
          </cell>
          <cell r="V315">
            <v>0</v>
          </cell>
          <cell r="W315">
            <v>0</v>
          </cell>
          <cell r="X315">
            <v>0</v>
          </cell>
          <cell r="Y315">
            <v>0</v>
          </cell>
          <cell r="AA315">
            <v>0</v>
          </cell>
          <cell r="AB315">
            <v>0</v>
          </cell>
          <cell r="AC315">
            <v>0</v>
          </cell>
          <cell r="AD315">
            <v>0</v>
          </cell>
          <cell r="AE315">
            <v>0</v>
          </cell>
          <cell r="AF315">
            <v>0</v>
          </cell>
        </row>
        <row r="316">
          <cell r="D316" t="str">
            <v>K</v>
          </cell>
          <cell r="F316" t="str">
            <v>K</v>
          </cell>
          <cell r="G316" t="str">
            <v>K</v>
          </cell>
          <cell r="H316" t="str">
            <v>K</v>
          </cell>
          <cell r="I316" t="str">
            <v>K</v>
          </cell>
          <cell r="J316" t="str">
            <v>K</v>
          </cell>
          <cell r="K316" t="str">
            <v>K</v>
          </cell>
          <cell r="M316" t="str">
            <v>K</v>
          </cell>
          <cell r="N316" t="str">
            <v>K</v>
          </cell>
          <cell r="O316" t="str">
            <v>K</v>
          </cell>
          <cell r="P316" t="str">
            <v>K</v>
          </cell>
          <cell r="Q316" t="str">
            <v>K</v>
          </cell>
          <cell r="R316" t="str">
            <v>K</v>
          </cell>
          <cell r="T316" t="str">
            <v>K</v>
          </cell>
          <cell r="U316" t="str">
            <v>K</v>
          </cell>
          <cell r="V316" t="str">
            <v>K</v>
          </cell>
          <cell r="W316" t="str">
            <v>K</v>
          </cell>
          <cell r="X316" t="str">
            <v>K</v>
          </cell>
          <cell r="Y316" t="str">
            <v>K</v>
          </cell>
          <cell r="AA316" t="str">
            <v>K</v>
          </cell>
          <cell r="AB316" t="str">
            <v>K</v>
          </cell>
          <cell r="AC316" t="str">
            <v>K</v>
          </cell>
          <cell r="AD316" t="str">
            <v>K</v>
          </cell>
          <cell r="AE316" t="str">
            <v>K</v>
          </cell>
          <cell r="AF316" t="str">
            <v>K</v>
          </cell>
        </row>
        <row r="321">
          <cell r="D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R321">
            <v>0</v>
          </cell>
          <cell r="T321">
            <v>0</v>
          </cell>
          <cell r="U321">
            <v>0</v>
          </cell>
          <cell r="V321">
            <v>0</v>
          </cell>
          <cell r="W321">
            <v>0</v>
          </cell>
          <cell r="X321">
            <v>0</v>
          </cell>
          <cell r="Y321">
            <v>0</v>
          </cell>
          <cell r="AA321">
            <v>0</v>
          </cell>
          <cell r="AB321">
            <v>0</v>
          </cell>
          <cell r="AC321">
            <v>0</v>
          </cell>
          <cell r="AD321">
            <v>0</v>
          </cell>
          <cell r="AE321">
            <v>0</v>
          </cell>
          <cell r="AF321">
            <v>0</v>
          </cell>
        </row>
        <row r="322">
          <cell r="D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T322">
            <v>0</v>
          </cell>
          <cell r="U322">
            <v>0</v>
          </cell>
          <cell r="V322">
            <v>0</v>
          </cell>
          <cell r="W322">
            <v>0</v>
          </cell>
          <cell r="X322">
            <v>0</v>
          </cell>
          <cell r="Y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F322">
            <v>0</v>
          </cell>
        </row>
        <row r="323">
          <cell r="D323" t="str">
            <v>K</v>
          </cell>
          <cell r="F323" t="str">
            <v>K</v>
          </cell>
          <cell r="G323" t="str">
            <v>K</v>
          </cell>
          <cell r="H323" t="str">
            <v>K</v>
          </cell>
          <cell r="I323" t="str">
            <v>K</v>
          </cell>
          <cell r="J323" t="str">
            <v>K</v>
          </cell>
          <cell r="K323" t="str">
            <v>K</v>
          </cell>
          <cell r="M323" t="str">
            <v>K</v>
          </cell>
          <cell r="N323" t="str">
            <v>K</v>
          </cell>
          <cell r="O323" t="str">
            <v>K</v>
          </cell>
          <cell r="P323" t="str">
            <v>K</v>
          </cell>
          <cell r="Q323" t="str">
            <v>K</v>
          </cell>
          <cell r="R323" t="str">
            <v>K</v>
          </cell>
          <cell r="T323" t="str">
            <v>K</v>
          </cell>
          <cell r="U323" t="str">
            <v>K</v>
          </cell>
          <cell r="V323" t="str">
            <v>K</v>
          </cell>
          <cell r="W323" t="str">
            <v>K</v>
          </cell>
          <cell r="X323" t="str">
            <v>K</v>
          </cell>
          <cell r="Y323" t="str">
            <v>K</v>
          </cell>
          <cell r="AA323" t="str">
            <v>K</v>
          </cell>
          <cell r="AB323" t="str">
            <v>K</v>
          </cell>
          <cell r="AC323" t="str">
            <v>K</v>
          </cell>
          <cell r="AD323" t="str">
            <v>K</v>
          </cell>
          <cell r="AE323" t="str">
            <v>K</v>
          </cell>
          <cell r="AF323" t="str">
            <v>K</v>
          </cell>
        </row>
        <row r="326">
          <cell r="D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0</v>
          </cell>
          <cell r="R326">
            <v>0</v>
          </cell>
          <cell r="T326">
            <v>0</v>
          </cell>
          <cell r="U326">
            <v>0</v>
          </cell>
          <cell r="V326">
            <v>0</v>
          </cell>
          <cell r="W326">
            <v>0</v>
          </cell>
          <cell r="X326">
            <v>0</v>
          </cell>
          <cell r="Y326">
            <v>0</v>
          </cell>
          <cell r="AA326">
            <v>0</v>
          </cell>
          <cell r="AB326">
            <v>0</v>
          </cell>
          <cell r="AC326">
            <v>0</v>
          </cell>
          <cell r="AD326">
            <v>0</v>
          </cell>
          <cell r="AE326">
            <v>0</v>
          </cell>
          <cell r="AF326">
            <v>0</v>
          </cell>
        </row>
        <row r="327">
          <cell r="D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M327">
            <v>0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R327">
            <v>0</v>
          </cell>
          <cell r="T327">
            <v>0</v>
          </cell>
          <cell r="U327">
            <v>0</v>
          </cell>
          <cell r="V327">
            <v>0</v>
          </cell>
          <cell r="W327">
            <v>0</v>
          </cell>
          <cell r="X327">
            <v>0</v>
          </cell>
          <cell r="Y327">
            <v>0</v>
          </cell>
          <cell r="AA327">
            <v>0</v>
          </cell>
          <cell r="AB327">
            <v>0</v>
          </cell>
          <cell r="AC327">
            <v>0</v>
          </cell>
          <cell r="AD327">
            <v>0</v>
          </cell>
          <cell r="AE327">
            <v>0</v>
          </cell>
          <cell r="AF327">
            <v>0</v>
          </cell>
        </row>
        <row r="328">
          <cell r="D328" t="str">
            <v>K</v>
          </cell>
          <cell r="F328" t="str">
            <v>K</v>
          </cell>
          <cell r="G328" t="str">
            <v>K</v>
          </cell>
          <cell r="H328" t="str">
            <v>K</v>
          </cell>
          <cell r="I328" t="str">
            <v>K</v>
          </cell>
          <cell r="J328" t="str">
            <v>K</v>
          </cell>
          <cell r="K328" t="str">
            <v>K</v>
          </cell>
          <cell r="M328" t="str">
            <v>K</v>
          </cell>
          <cell r="N328" t="str">
            <v>K</v>
          </cell>
          <cell r="O328" t="str">
            <v>K</v>
          </cell>
          <cell r="P328" t="str">
            <v>K</v>
          </cell>
          <cell r="Q328" t="str">
            <v>K</v>
          </cell>
          <cell r="R328" t="str">
            <v>K</v>
          </cell>
          <cell r="T328" t="str">
            <v>K</v>
          </cell>
          <cell r="U328" t="str">
            <v>K</v>
          </cell>
          <cell r="V328" t="str">
            <v>K</v>
          </cell>
          <cell r="W328" t="str">
            <v>K</v>
          </cell>
          <cell r="X328" t="str">
            <v>K</v>
          </cell>
          <cell r="Y328" t="str">
            <v>K</v>
          </cell>
          <cell r="AA328" t="str">
            <v>K</v>
          </cell>
          <cell r="AB328" t="str">
            <v>K</v>
          </cell>
          <cell r="AC328" t="str">
            <v>K</v>
          </cell>
          <cell r="AD328" t="str">
            <v>K</v>
          </cell>
          <cell r="AE328" t="str">
            <v>K</v>
          </cell>
          <cell r="AF328" t="str">
            <v>K</v>
          </cell>
        </row>
      </sheetData>
      <sheetData sheetId="4">
        <row r="3">
          <cell r="D3">
            <v>40664</v>
          </cell>
          <cell r="E3">
            <v>40665</v>
          </cell>
          <cell r="F3">
            <v>40666</v>
          </cell>
          <cell r="G3">
            <v>40667</v>
          </cell>
          <cell r="H3">
            <v>40668</v>
          </cell>
          <cell r="I3">
            <v>40669</v>
          </cell>
          <cell r="J3">
            <v>40670</v>
          </cell>
          <cell r="K3">
            <v>40671</v>
          </cell>
          <cell r="L3">
            <v>40672</v>
          </cell>
          <cell r="M3">
            <v>40673</v>
          </cell>
          <cell r="N3">
            <v>40674</v>
          </cell>
          <cell r="O3">
            <v>40675</v>
          </cell>
          <cell r="P3">
            <v>40676</v>
          </cell>
          <cell r="Q3">
            <v>40677</v>
          </cell>
          <cell r="R3">
            <v>40678</v>
          </cell>
          <cell r="S3">
            <v>40679</v>
          </cell>
          <cell r="T3">
            <v>40680</v>
          </cell>
          <cell r="U3">
            <v>40681</v>
          </cell>
          <cell r="V3">
            <v>40682</v>
          </cell>
          <cell r="W3">
            <v>40683</v>
          </cell>
          <cell r="X3">
            <v>40684</v>
          </cell>
          <cell r="Y3">
            <v>40685</v>
          </cell>
          <cell r="Z3">
            <v>40686</v>
          </cell>
          <cell r="AA3">
            <v>40687</v>
          </cell>
          <cell r="AB3">
            <v>40688</v>
          </cell>
          <cell r="AC3">
            <v>40689</v>
          </cell>
          <cell r="AD3">
            <v>40690</v>
          </cell>
          <cell r="AE3">
            <v>40691</v>
          </cell>
          <cell r="AF3">
            <v>40692</v>
          </cell>
          <cell r="AG3">
            <v>40693</v>
          </cell>
          <cell r="AH3">
            <v>40694</v>
          </cell>
        </row>
        <row r="4">
          <cell r="D4">
            <v>1</v>
          </cell>
          <cell r="E4">
            <v>2</v>
          </cell>
          <cell r="F4">
            <v>3</v>
          </cell>
          <cell r="G4">
            <v>4</v>
          </cell>
          <cell r="H4">
            <v>5</v>
          </cell>
          <cell r="I4">
            <v>6</v>
          </cell>
          <cell r="J4">
            <v>8</v>
          </cell>
          <cell r="K4">
            <v>9</v>
          </cell>
          <cell r="L4">
            <v>9</v>
          </cell>
          <cell r="M4">
            <v>10</v>
          </cell>
          <cell r="N4">
            <v>11</v>
          </cell>
          <cell r="O4">
            <v>12</v>
          </cell>
          <cell r="P4">
            <v>13</v>
          </cell>
          <cell r="Q4">
            <v>8</v>
          </cell>
          <cell r="R4">
            <v>9</v>
          </cell>
          <cell r="S4">
            <v>16</v>
          </cell>
          <cell r="T4">
            <v>17</v>
          </cell>
          <cell r="U4">
            <v>18</v>
          </cell>
          <cell r="V4">
            <v>19</v>
          </cell>
          <cell r="W4">
            <v>20</v>
          </cell>
          <cell r="X4">
            <v>8</v>
          </cell>
          <cell r="Y4">
            <v>9</v>
          </cell>
          <cell r="Z4">
            <v>23</v>
          </cell>
          <cell r="AA4">
            <v>24</v>
          </cell>
          <cell r="AB4">
            <v>25</v>
          </cell>
          <cell r="AC4">
            <v>26</v>
          </cell>
          <cell r="AD4">
            <v>27</v>
          </cell>
          <cell r="AE4">
            <v>8</v>
          </cell>
          <cell r="AF4">
            <v>9</v>
          </cell>
          <cell r="AG4">
            <v>30</v>
          </cell>
          <cell r="AH4">
            <v>31</v>
          </cell>
        </row>
        <row r="96"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F96">
            <v>0</v>
          </cell>
          <cell r="AG96">
            <v>0</v>
          </cell>
          <cell r="AH96">
            <v>0</v>
          </cell>
        </row>
        <row r="106"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F106">
            <v>0</v>
          </cell>
          <cell r="AG106">
            <v>0</v>
          </cell>
          <cell r="AH106">
            <v>0</v>
          </cell>
        </row>
        <row r="114"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F114">
            <v>0</v>
          </cell>
          <cell r="AG114">
            <v>0</v>
          </cell>
          <cell r="AH114">
            <v>0</v>
          </cell>
        </row>
        <row r="123"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F123">
            <v>0</v>
          </cell>
          <cell r="AG123">
            <v>0</v>
          </cell>
          <cell r="AH123">
            <v>0</v>
          </cell>
        </row>
        <row r="125"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F125">
            <v>0</v>
          </cell>
          <cell r="AG125">
            <v>0</v>
          </cell>
          <cell r="AH125">
            <v>0</v>
          </cell>
        </row>
        <row r="224"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R224">
            <v>0</v>
          </cell>
          <cell r="S224">
            <v>0</v>
          </cell>
          <cell r="T224">
            <v>0</v>
          </cell>
          <cell r="U224">
            <v>0</v>
          </cell>
          <cell r="V224">
            <v>0</v>
          </cell>
          <cell r="W224">
            <v>0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C224">
            <v>0</v>
          </cell>
          <cell r="AD224">
            <v>0</v>
          </cell>
          <cell r="AF224">
            <v>0</v>
          </cell>
          <cell r="AG224">
            <v>0</v>
          </cell>
          <cell r="AH224">
            <v>0</v>
          </cell>
        </row>
        <row r="225"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R225">
            <v>0</v>
          </cell>
          <cell r="S225">
            <v>0</v>
          </cell>
          <cell r="T225">
            <v>0</v>
          </cell>
          <cell r="U225">
            <v>0</v>
          </cell>
          <cell r="V225">
            <v>0</v>
          </cell>
          <cell r="W225">
            <v>0</v>
          </cell>
          <cell r="Y225">
            <v>0</v>
          </cell>
          <cell r="Z225">
            <v>0</v>
          </cell>
          <cell r="AA225">
            <v>0</v>
          </cell>
          <cell r="AB225">
            <v>0</v>
          </cell>
          <cell r="AC225">
            <v>0</v>
          </cell>
          <cell r="AD225">
            <v>0</v>
          </cell>
          <cell r="AF225">
            <v>0</v>
          </cell>
          <cell r="AG225">
            <v>0</v>
          </cell>
          <cell r="AH225">
            <v>0</v>
          </cell>
        </row>
        <row r="226"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R226">
            <v>0</v>
          </cell>
          <cell r="S226">
            <v>0</v>
          </cell>
          <cell r="T226">
            <v>0</v>
          </cell>
          <cell r="U226">
            <v>0</v>
          </cell>
          <cell r="V226">
            <v>0</v>
          </cell>
          <cell r="W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F226">
            <v>0</v>
          </cell>
          <cell r="AG226">
            <v>0</v>
          </cell>
          <cell r="AH226">
            <v>0</v>
          </cell>
        </row>
        <row r="227"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0</v>
          </cell>
          <cell r="R227">
            <v>0</v>
          </cell>
          <cell r="S227">
            <v>0</v>
          </cell>
          <cell r="T227">
            <v>0</v>
          </cell>
          <cell r="U227">
            <v>0</v>
          </cell>
          <cell r="V227">
            <v>0</v>
          </cell>
          <cell r="W227">
            <v>0</v>
          </cell>
          <cell r="Y227">
            <v>0</v>
          </cell>
          <cell r="Z227">
            <v>0</v>
          </cell>
          <cell r="AA227">
            <v>0</v>
          </cell>
          <cell r="AB227">
            <v>0</v>
          </cell>
          <cell r="AC227">
            <v>0</v>
          </cell>
          <cell r="AD227">
            <v>0</v>
          </cell>
          <cell r="AF227">
            <v>0</v>
          </cell>
          <cell r="AG227">
            <v>0</v>
          </cell>
          <cell r="AH227">
            <v>0</v>
          </cell>
        </row>
        <row r="228"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R228">
            <v>0</v>
          </cell>
          <cell r="S228">
            <v>0</v>
          </cell>
          <cell r="T228">
            <v>0</v>
          </cell>
          <cell r="U228">
            <v>0</v>
          </cell>
          <cell r="V228">
            <v>0</v>
          </cell>
          <cell r="W228">
            <v>0</v>
          </cell>
          <cell r="Y228">
            <v>0</v>
          </cell>
          <cell r="Z228">
            <v>0</v>
          </cell>
          <cell r="AA228">
            <v>0</v>
          </cell>
          <cell r="AB228">
            <v>0</v>
          </cell>
          <cell r="AC228">
            <v>0</v>
          </cell>
          <cell r="AD228">
            <v>0</v>
          </cell>
          <cell r="AF228">
            <v>0</v>
          </cell>
          <cell r="AG228">
            <v>0</v>
          </cell>
          <cell r="AH228">
            <v>0</v>
          </cell>
        </row>
        <row r="229"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O229">
            <v>0</v>
          </cell>
          <cell r="P229">
            <v>0</v>
          </cell>
          <cell r="R229">
            <v>0</v>
          </cell>
          <cell r="S229">
            <v>0</v>
          </cell>
          <cell r="T229">
            <v>0</v>
          </cell>
          <cell r="U229">
            <v>0</v>
          </cell>
          <cell r="V229">
            <v>0</v>
          </cell>
          <cell r="W229">
            <v>0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C229">
            <v>0</v>
          </cell>
          <cell r="AD229">
            <v>0</v>
          </cell>
          <cell r="AF229">
            <v>0</v>
          </cell>
          <cell r="AG229">
            <v>0</v>
          </cell>
          <cell r="AH229">
            <v>0</v>
          </cell>
        </row>
        <row r="230"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R230">
            <v>0</v>
          </cell>
          <cell r="S230">
            <v>0</v>
          </cell>
          <cell r="T230">
            <v>0</v>
          </cell>
          <cell r="U230">
            <v>0</v>
          </cell>
          <cell r="V230">
            <v>0</v>
          </cell>
          <cell r="W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  <cell r="AF230">
            <v>0</v>
          </cell>
          <cell r="AG230">
            <v>0</v>
          </cell>
          <cell r="AH230">
            <v>0</v>
          </cell>
        </row>
        <row r="231"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R231">
            <v>0</v>
          </cell>
          <cell r="S231">
            <v>0</v>
          </cell>
          <cell r="T231">
            <v>0</v>
          </cell>
          <cell r="U231">
            <v>0</v>
          </cell>
          <cell r="V231">
            <v>0</v>
          </cell>
          <cell r="W231">
            <v>0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C231">
            <v>0</v>
          </cell>
          <cell r="AD231">
            <v>0</v>
          </cell>
          <cell r="AF231">
            <v>0</v>
          </cell>
          <cell r="AG231">
            <v>0</v>
          </cell>
          <cell r="AH231">
            <v>0</v>
          </cell>
        </row>
        <row r="232"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R232">
            <v>0</v>
          </cell>
          <cell r="S232">
            <v>0</v>
          </cell>
          <cell r="T232">
            <v>0</v>
          </cell>
          <cell r="U232">
            <v>0</v>
          </cell>
          <cell r="V232">
            <v>0</v>
          </cell>
          <cell r="W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F232">
            <v>0</v>
          </cell>
          <cell r="AG232">
            <v>0</v>
          </cell>
          <cell r="AH232">
            <v>0</v>
          </cell>
        </row>
        <row r="233"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R233">
            <v>0</v>
          </cell>
          <cell r="S233">
            <v>0</v>
          </cell>
          <cell r="T233">
            <v>0</v>
          </cell>
          <cell r="U233">
            <v>0</v>
          </cell>
          <cell r="V233">
            <v>0</v>
          </cell>
          <cell r="W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F233">
            <v>0</v>
          </cell>
          <cell r="AG233">
            <v>0</v>
          </cell>
          <cell r="AH233">
            <v>0</v>
          </cell>
        </row>
        <row r="238"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0</v>
          </cell>
          <cell r="P238">
            <v>0</v>
          </cell>
          <cell r="R238">
            <v>0</v>
          </cell>
          <cell r="S238">
            <v>0</v>
          </cell>
          <cell r="T238">
            <v>0</v>
          </cell>
          <cell r="U238">
            <v>0</v>
          </cell>
          <cell r="V238">
            <v>0</v>
          </cell>
          <cell r="W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</v>
          </cell>
          <cell r="AD238">
            <v>0</v>
          </cell>
          <cell r="AF238">
            <v>0</v>
          </cell>
          <cell r="AG238">
            <v>0</v>
          </cell>
          <cell r="AH238">
            <v>0</v>
          </cell>
        </row>
        <row r="239"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  <cell r="O239">
            <v>0</v>
          </cell>
          <cell r="P239">
            <v>0</v>
          </cell>
          <cell r="R239">
            <v>0</v>
          </cell>
          <cell r="S239">
            <v>0</v>
          </cell>
          <cell r="T239">
            <v>0</v>
          </cell>
          <cell r="U239">
            <v>0</v>
          </cell>
          <cell r="V239">
            <v>0</v>
          </cell>
          <cell r="W239">
            <v>0</v>
          </cell>
          <cell r="Y239">
            <v>0</v>
          </cell>
          <cell r="Z239">
            <v>0</v>
          </cell>
          <cell r="AA239">
            <v>0</v>
          </cell>
          <cell r="AB239">
            <v>0</v>
          </cell>
          <cell r="AC239">
            <v>0</v>
          </cell>
          <cell r="AD239">
            <v>0</v>
          </cell>
          <cell r="AF239">
            <v>0</v>
          </cell>
          <cell r="AG239">
            <v>0</v>
          </cell>
          <cell r="AH239">
            <v>0</v>
          </cell>
        </row>
        <row r="240"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0</v>
          </cell>
          <cell r="R240">
            <v>0</v>
          </cell>
          <cell r="S240">
            <v>0</v>
          </cell>
          <cell r="T240">
            <v>0</v>
          </cell>
          <cell r="U240">
            <v>0</v>
          </cell>
          <cell r="V240">
            <v>0</v>
          </cell>
          <cell r="W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</v>
          </cell>
          <cell r="AD240">
            <v>0</v>
          </cell>
          <cell r="AF240">
            <v>0</v>
          </cell>
          <cell r="AG240">
            <v>0</v>
          </cell>
          <cell r="AH240">
            <v>0</v>
          </cell>
        </row>
        <row r="241"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R241">
            <v>0</v>
          </cell>
          <cell r="S241">
            <v>0</v>
          </cell>
          <cell r="T241">
            <v>0</v>
          </cell>
          <cell r="U241">
            <v>0</v>
          </cell>
          <cell r="V241">
            <v>0</v>
          </cell>
          <cell r="W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</v>
          </cell>
          <cell r="AD241">
            <v>0</v>
          </cell>
          <cell r="AF241">
            <v>0</v>
          </cell>
          <cell r="AG241">
            <v>0</v>
          </cell>
          <cell r="AH241">
            <v>0</v>
          </cell>
        </row>
        <row r="242"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O242">
            <v>0</v>
          </cell>
          <cell r="P242">
            <v>0</v>
          </cell>
          <cell r="R242">
            <v>0</v>
          </cell>
          <cell r="S242">
            <v>0</v>
          </cell>
          <cell r="T242">
            <v>0</v>
          </cell>
          <cell r="U242">
            <v>0</v>
          </cell>
          <cell r="V242">
            <v>0</v>
          </cell>
          <cell r="W242">
            <v>0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C242">
            <v>0</v>
          </cell>
          <cell r="AD242">
            <v>0</v>
          </cell>
          <cell r="AF242">
            <v>0</v>
          </cell>
          <cell r="AG242">
            <v>0</v>
          </cell>
          <cell r="AH242">
            <v>0</v>
          </cell>
        </row>
        <row r="243"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0</v>
          </cell>
          <cell r="P243">
            <v>0</v>
          </cell>
          <cell r="R243">
            <v>0</v>
          </cell>
          <cell r="S243">
            <v>0</v>
          </cell>
          <cell r="T243">
            <v>0</v>
          </cell>
          <cell r="U243">
            <v>0</v>
          </cell>
          <cell r="V243">
            <v>0</v>
          </cell>
          <cell r="W243">
            <v>0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C243">
            <v>0</v>
          </cell>
          <cell r="AD243">
            <v>0</v>
          </cell>
          <cell r="AF243">
            <v>0</v>
          </cell>
          <cell r="AG243">
            <v>0</v>
          </cell>
          <cell r="AH243">
            <v>0</v>
          </cell>
        </row>
        <row r="244"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  <cell r="O244">
            <v>0</v>
          </cell>
          <cell r="P244">
            <v>0</v>
          </cell>
          <cell r="R244">
            <v>0</v>
          </cell>
          <cell r="S244">
            <v>0</v>
          </cell>
          <cell r="T244">
            <v>0</v>
          </cell>
          <cell r="U244">
            <v>0</v>
          </cell>
          <cell r="V244">
            <v>0</v>
          </cell>
          <cell r="W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  <cell r="AF244">
            <v>0</v>
          </cell>
          <cell r="AG244">
            <v>0</v>
          </cell>
          <cell r="AH244">
            <v>0</v>
          </cell>
        </row>
        <row r="245"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R245">
            <v>0</v>
          </cell>
          <cell r="S245">
            <v>0</v>
          </cell>
          <cell r="T245">
            <v>0</v>
          </cell>
          <cell r="U245">
            <v>0</v>
          </cell>
          <cell r="V245">
            <v>0</v>
          </cell>
          <cell r="W245">
            <v>0</v>
          </cell>
          <cell r="Y245">
            <v>0</v>
          </cell>
          <cell r="Z245">
            <v>0</v>
          </cell>
          <cell r="AA245">
            <v>0</v>
          </cell>
          <cell r="AB245">
            <v>0</v>
          </cell>
          <cell r="AC245">
            <v>0</v>
          </cell>
          <cell r="AD245">
            <v>0</v>
          </cell>
          <cell r="AF245">
            <v>0</v>
          </cell>
          <cell r="AG245">
            <v>0</v>
          </cell>
          <cell r="AH245">
            <v>0</v>
          </cell>
        </row>
        <row r="246"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O246">
            <v>0</v>
          </cell>
          <cell r="P246">
            <v>0</v>
          </cell>
          <cell r="R246">
            <v>0</v>
          </cell>
          <cell r="S246">
            <v>0</v>
          </cell>
          <cell r="T246">
            <v>0</v>
          </cell>
          <cell r="U246">
            <v>0</v>
          </cell>
          <cell r="V246">
            <v>0</v>
          </cell>
          <cell r="W246">
            <v>0</v>
          </cell>
          <cell r="Y246">
            <v>0</v>
          </cell>
          <cell r="Z246">
            <v>0</v>
          </cell>
          <cell r="AA246">
            <v>0</v>
          </cell>
          <cell r="AB246">
            <v>0</v>
          </cell>
          <cell r="AC246">
            <v>0</v>
          </cell>
          <cell r="AD246">
            <v>0</v>
          </cell>
          <cell r="AF246">
            <v>0</v>
          </cell>
          <cell r="AG246">
            <v>0</v>
          </cell>
          <cell r="AH246">
            <v>0</v>
          </cell>
        </row>
        <row r="247"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R247">
            <v>0</v>
          </cell>
          <cell r="S247">
            <v>0</v>
          </cell>
          <cell r="T247">
            <v>0</v>
          </cell>
          <cell r="U247">
            <v>0</v>
          </cell>
          <cell r="V247">
            <v>0</v>
          </cell>
          <cell r="W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F247">
            <v>0</v>
          </cell>
          <cell r="AG247">
            <v>0</v>
          </cell>
          <cell r="AH247">
            <v>0</v>
          </cell>
        </row>
        <row r="252"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O252">
            <v>0</v>
          </cell>
          <cell r="P252">
            <v>0</v>
          </cell>
          <cell r="R252">
            <v>0</v>
          </cell>
          <cell r="S252">
            <v>0</v>
          </cell>
          <cell r="T252">
            <v>0</v>
          </cell>
          <cell r="U252">
            <v>0</v>
          </cell>
          <cell r="V252">
            <v>0</v>
          </cell>
          <cell r="W252">
            <v>0</v>
          </cell>
          <cell r="Y252">
            <v>0</v>
          </cell>
          <cell r="Z252">
            <v>0</v>
          </cell>
          <cell r="AA252">
            <v>0</v>
          </cell>
          <cell r="AB252">
            <v>0</v>
          </cell>
          <cell r="AC252">
            <v>0</v>
          </cell>
          <cell r="AD252">
            <v>0</v>
          </cell>
          <cell r="AF252">
            <v>0</v>
          </cell>
          <cell r="AG252">
            <v>0</v>
          </cell>
          <cell r="AH252">
            <v>0</v>
          </cell>
        </row>
        <row r="253"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O253">
            <v>0</v>
          </cell>
          <cell r="P253">
            <v>0</v>
          </cell>
          <cell r="R253">
            <v>0</v>
          </cell>
          <cell r="S253">
            <v>0</v>
          </cell>
          <cell r="T253">
            <v>0</v>
          </cell>
          <cell r="U253">
            <v>0</v>
          </cell>
          <cell r="V253">
            <v>0</v>
          </cell>
          <cell r="W253">
            <v>0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  <cell r="AC253">
            <v>0</v>
          </cell>
          <cell r="AD253">
            <v>0</v>
          </cell>
          <cell r="AF253">
            <v>0</v>
          </cell>
          <cell r="AG253">
            <v>0</v>
          </cell>
          <cell r="AH253">
            <v>0</v>
          </cell>
        </row>
        <row r="254"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  <cell r="V254">
            <v>0</v>
          </cell>
          <cell r="W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</v>
          </cell>
          <cell r="AF254">
            <v>0</v>
          </cell>
          <cell r="AG254">
            <v>0</v>
          </cell>
          <cell r="AH254">
            <v>0</v>
          </cell>
        </row>
        <row r="255"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O255">
            <v>0</v>
          </cell>
          <cell r="P255">
            <v>0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  <cell r="V255">
            <v>0</v>
          </cell>
          <cell r="W255">
            <v>0</v>
          </cell>
          <cell r="Y255">
            <v>0</v>
          </cell>
          <cell r="Z255">
            <v>0</v>
          </cell>
          <cell r="AA255">
            <v>0</v>
          </cell>
          <cell r="AB255">
            <v>0</v>
          </cell>
          <cell r="AC255">
            <v>0</v>
          </cell>
          <cell r="AD255">
            <v>0</v>
          </cell>
          <cell r="AF255">
            <v>0</v>
          </cell>
          <cell r="AG255">
            <v>0</v>
          </cell>
          <cell r="AH255">
            <v>0</v>
          </cell>
        </row>
        <row r="256"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V256">
            <v>0</v>
          </cell>
          <cell r="W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F256">
            <v>0</v>
          </cell>
          <cell r="AG256">
            <v>0</v>
          </cell>
          <cell r="AH256">
            <v>0</v>
          </cell>
        </row>
        <row r="257"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O257">
            <v>0</v>
          </cell>
          <cell r="P257">
            <v>0</v>
          </cell>
          <cell r="R257">
            <v>0</v>
          </cell>
          <cell r="S257">
            <v>0</v>
          </cell>
          <cell r="T257">
            <v>0</v>
          </cell>
          <cell r="U257">
            <v>0</v>
          </cell>
          <cell r="V257">
            <v>0</v>
          </cell>
          <cell r="W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F257">
            <v>0</v>
          </cell>
          <cell r="AG257">
            <v>0</v>
          </cell>
          <cell r="AH257">
            <v>0</v>
          </cell>
        </row>
        <row r="258"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V258">
            <v>0</v>
          </cell>
          <cell r="W258">
            <v>0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C258">
            <v>0</v>
          </cell>
          <cell r="AD258">
            <v>0</v>
          </cell>
          <cell r="AF258">
            <v>0</v>
          </cell>
          <cell r="AG258">
            <v>0</v>
          </cell>
          <cell r="AH258">
            <v>0</v>
          </cell>
        </row>
        <row r="259"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0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V259">
            <v>0</v>
          </cell>
          <cell r="W259">
            <v>0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C259">
            <v>0</v>
          </cell>
          <cell r="AD259">
            <v>0</v>
          </cell>
          <cell r="AF259">
            <v>0</v>
          </cell>
          <cell r="AG259">
            <v>0</v>
          </cell>
          <cell r="AH259">
            <v>0</v>
          </cell>
        </row>
        <row r="260"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0</v>
          </cell>
          <cell r="R260">
            <v>0</v>
          </cell>
          <cell r="S260">
            <v>0</v>
          </cell>
          <cell r="T260">
            <v>0</v>
          </cell>
          <cell r="U260">
            <v>0</v>
          </cell>
          <cell r="V260">
            <v>0</v>
          </cell>
          <cell r="W260">
            <v>0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C260">
            <v>0</v>
          </cell>
          <cell r="AD260">
            <v>0</v>
          </cell>
          <cell r="AF260">
            <v>0</v>
          </cell>
          <cell r="AG260">
            <v>0</v>
          </cell>
          <cell r="AH260">
            <v>0</v>
          </cell>
        </row>
        <row r="261"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V261">
            <v>0</v>
          </cell>
          <cell r="W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F261">
            <v>0</v>
          </cell>
          <cell r="AG261">
            <v>0</v>
          </cell>
          <cell r="AH261">
            <v>0</v>
          </cell>
        </row>
        <row r="265"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V265">
            <v>0</v>
          </cell>
          <cell r="W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0</v>
          </cell>
          <cell r="AF265">
            <v>0</v>
          </cell>
          <cell r="AG265">
            <v>0</v>
          </cell>
          <cell r="AH265">
            <v>0</v>
          </cell>
        </row>
        <row r="266"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  <cell r="V266">
            <v>0</v>
          </cell>
          <cell r="W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0</v>
          </cell>
          <cell r="AF266">
            <v>0</v>
          </cell>
          <cell r="AG266">
            <v>0</v>
          </cell>
          <cell r="AH266">
            <v>0</v>
          </cell>
        </row>
        <row r="267"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R267">
            <v>0</v>
          </cell>
          <cell r="S267">
            <v>0</v>
          </cell>
          <cell r="T267">
            <v>0</v>
          </cell>
          <cell r="U267">
            <v>0</v>
          </cell>
          <cell r="V267">
            <v>0</v>
          </cell>
          <cell r="W267">
            <v>0</v>
          </cell>
          <cell r="Y267">
            <v>0</v>
          </cell>
          <cell r="Z267">
            <v>0</v>
          </cell>
          <cell r="AA267">
            <v>0</v>
          </cell>
          <cell r="AB267">
            <v>0</v>
          </cell>
          <cell r="AC267">
            <v>0</v>
          </cell>
          <cell r="AD267">
            <v>0</v>
          </cell>
          <cell r="AF267">
            <v>0</v>
          </cell>
          <cell r="AG267">
            <v>0</v>
          </cell>
          <cell r="AH267">
            <v>0</v>
          </cell>
        </row>
        <row r="268"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R268">
            <v>0</v>
          </cell>
          <cell r="S268">
            <v>0</v>
          </cell>
          <cell r="T268">
            <v>0</v>
          </cell>
          <cell r="U268">
            <v>0</v>
          </cell>
          <cell r="V268">
            <v>0</v>
          </cell>
          <cell r="W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F268">
            <v>0</v>
          </cell>
          <cell r="AG268">
            <v>0</v>
          </cell>
          <cell r="AH268">
            <v>0</v>
          </cell>
        </row>
        <row r="269"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  <cell r="V269">
            <v>0</v>
          </cell>
          <cell r="W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F269">
            <v>0</v>
          </cell>
          <cell r="AG269">
            <v>0</v>
          </cell>
          <cell r="AH269">
            <v>0</v>
          </cell>
        </row>
        <row r="270"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0</v>
          </cell>
          <cell r="R270">
            <v>0</v>
          </cell>
          <cell r="S270">
            <v>0</v>
          </cell>
          <cell r="T270">
            <v>0</v>
          </cell>
          <cell r="U270">
            <v>0</v>
          </cell>
          <cell r="V270">
            <v>0</v>
          </cell>
          <cell r="W270">
            <v>0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C270">
            <v>0</v>
          </cell>
          <cell r="AD270">
            <v>0</v>
          </cell>
          <cell r="AF270">
            <v>0</v>
          </cell>
          <cell r="AG270">
            <v>0</v>
          </cell>
          <cell r="AH270">
            <v>0</v>
          </cell>
        </row>
        <row r="271"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O271">
            <v>0</v>
          </cell>
          <cell r="P271">
            <v>0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  <cell r="V271">
            <v>0</v>
          </cell>
          <cell r="W271">
            <v>0</v>
          </cell>
          <cell r="Y271">
            <v>0</v>
          </cell>
          <cell r="Z271">
            <v>0</v>
          </cell>
          <cell r="AA271">
            <v>0</v>
          </cell>
          <cell r="AB271">
            <v>0</v>
          </cell>
          <cell r="AC271">
            <v>0</v>
          </cell>
          <cell r="AD271">
            <v>0</v>
          </cell>
          <cell r="AF271">
            <v>0</v>
          </cell>
          <cell r="AG271">
            <v>0</v>
          </cell>
          <cell r="AH271">
            <v>0</v>
          </cell>
        </row>
        <row r="272"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  <cell r="V272">
            <v>0</v>
          </cell>
          <cell r="W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0</v>
          </cell>
          <cell r="AF272">
            <v>0</v>
          </cell>
          <cell r="AG272">
            <v>0</v>
          </cell>
          <cell r="AH272">
            <v>0</v>
          </cell>
        </row>
        <row r="273"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  <cell r="O273">
            <v>0</v>
          </cell>
          <cell r="P273">
            <v>0</v>
          </cell>
          <cell r="R273">
            <v>0</v>
          </cell>
          <cell r="S273">
            <v>0</v>
          </cell>
          <cell r="T273">
            <v>0</v>
          </cell>
          <cell r="U273">
            <v>0</v>
          </cell>
          <cell r="V273">
            <v>0</v>
          </cell>
          <cell r="W273">
            <v>0</v>
          </cell>
          <cell r="Y273">
            <v>0</v>
          </cell>
          <cell r="Z273">
            <v>0</v>
          </cell>
          <cell r="AA273">
            <v>0</v>
          </cell>
          <cell r="AB273">
            <v>0</v>
          </cell>
          <cell r="AC273">
            <v>0</v>
          </cell>
          <cell r="AD273">
            <v>0</v>
          </cell>
          <cell r="AF273">
            <v>0</v>
          </cell>
          <cell r="AG273">
            <v>0</v>
          </cell>
          <cell r="AH273">
            <v>0</v>
          </cell>
        </row>
        <row r="274"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  <cell r="V274">
            <v>0</v>
          </cell>
          <cell r="W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  <cell r="AF274">
            <v>0</v>
          </cell>
          <cell r="AG274">
            <v>0</v>
          </cell>
          <cell r="AH274">
            <v>0</v>
          </cell>
        </row>
        <row r="278"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0</v>
          </cell>
          <cell r="R278">
            <v>0</v>
          </cell>
          <cell r="S278">
            <v>0</v>
          </cell>
          <cell r="T278">
            <v>0</v>
          </cell>
          <cell r="U278">
            <v>0</v>
          </cell>
          <cell r="V278">
            <v>0</v>
          </cell>
          <cell r="W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  <cell r="AF278">
            <v>0</v>
          </cell>
          <cell r="AG278">
            <v>0</v>
          </cell>
          <cell r="AH278">
            <v>0</v>
          </cell>
        </row>
        <row r="285"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0</v>
          </cell>
          <cell r="R285">
            <v>0</v>
          </cell>
          <cell r="S285">
            <v>0</v>
          </cell>
          <cell r="T285">
            <v>0</v>
          </cell>
          <cell r="U285">
            <v>0</v>
          </cell>
          <cell r="V285">
            <v>0</v>
          </cell>
          <cell r="W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0</v>
          </cell>
          <cell r="AF285">
            <v>0</v>
          </cell>
          <cell r="AG285">
            <v>0</v>
          </cell>
          <cell r="AH285">
            <v>0</v>
          </cell>
        </row>
        <row r="286"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R286">
            <v>0</v>
          </cell>
          <cell r="S286">
            <v>0</v>
          </cell>
          <cell r="T286">
            <v>0</v>
          </cell>
          <cell r="U286">
            <v>0</v>
          </cell>
          <cell r="V286">
            <v>0</v>
          </cell>
          <cell r="W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0</v>
          </cell>
          <cell r="AF286">
            <v>0</v>
          </cell>
          <cell r="AG286">
            <v>0</v>
          </cell>
          <cell r="AH286">
            <v>0</v>
          </cell>
        </row>
        <row r="287"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O287">
            <v>0</v>
          </cell>
          <cell r="P287">
            <v>0</v>
          </cell>
          <cell r="R287">
            <v>0</v>
          </cell>
          <cell r="S287">
            <v>0</v>
          </cell>
          <cell r="T287">
            <v>0</v>
          </cell>
          <cell r="U287">
            <v>0</v>
          </cell>
          <cell r="V287">
            <v>0</v>
          </cell>
          <cell r="W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0</v>
          </cell>
          <cell r="AF287">
            <v>0</v>
          </cell>
          <cell r="AG287">
            <v>0</v>
          </cell>
          <cell r="AH287">
            <v>0</v>
          </cell>
        </row>
        <row r="290"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R290">
            <v>0</v>
          </cell>
          <cell r="S290">
            <v>0</v>
          </cell>
          <cell r="T290">
            <v>0</v>
          </cell>
          <cell r="U290">
            <v>0</v>
          </cell>
          <cell r="V290">
            <v>0</v>
          </cell>
          <cell r="W290">
            <v>0</v>
          </cell>
          <cell r="Y290">
            <v>0</v>
          </cell>
          <cell r="Z290">
            <v>0</v>
          </cell>
          <cell r="AA290">
            <v>0</v>
          </cell>
          <cell r="AB290">
            <v>0</v>
          </cell>
          <cell r="AC290">
            <v>0</v>
          </cell>
          <cell r="AD290">
            <v>0</v>
          </cell>
          <cell r="AF290">
            <v>0</v>
          </cell>
          <cell r="AG290">
            <v>0</v>
          </cell>
          <cell r="AH290">
            <v>0</v>
          </cell>
        </row>
        <row r="291"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R291">
            <v>0</v>
          </cell>
          <cell r="S291">
            <v>0</v>
          </cell>
          <cell r="T291">
            <v>0</v>
          </cell>
          <cell r="U291">
            <v>0</v>
          </cell>
          <cell r="V291">
            <v>0</v>
          </cell>
          <cell r="W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0</v>
          </cell>
          <cell r="AF291">
            <v>0</v>
          </cell>
          <cell r="AG291">
            <v>0</v>
          </cell>
          <cell r="AH291">
            <v>0</v>
          </cell>
        </row>
        <row r="292"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  <cell r="O292">
            <v>0</v>
          </cell>
          <cell r="P292">
            <v>0</v>
          </cell>
          <cell r="R292">
            <v>0</v>
          </cell>
          <cell r="S292">
            <v>0</v>
          </cell>
          <cell r="T292">
            <v>0</v>
          </cell>
          <cell r="U292">
            <v>0</v>
          </cell>
          <cell r="V292">
            <v>0</v>
          </cell>
          <cell r="W292">
            <v>0</v>
          </cell>
          <cell r="Y292">
            <v>0</v>
          </cell>
          <cell r="Z292">
            <v>0</v>
          </cell>
          <cell r="AA292">
            <v>0</v>
          </cell>
          <cell r="AB292">
            <v>0</v>
          </cell>
          <cell r="AC292">
            <v>0</v>
          </cell>
          <cell r="AD292">
            <v>0</v>
          </cell>
          <cell r="AF292">
            <v>0</v>
          </cell>
          <cell r="AG292">
            <v>0</v>
          </cell>
          <cell r="AH292">
            <v>0</v>
          </cell>
        </row>
        <row r="298"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R298">
            <v>0</v>
          </cell>
          <cell r="S298">
            <v>0</v>
          </cell>
          <cell r="T298">
            <v>0</v>
          </cell>
          <cell r="U298">
            <v>0</v>
          </cell>
          <cell r="V298">
            <v>0</v>
          </cell>
          <cell r="W298">
            <v>0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C298">
            <v>0</v>
          </cell>
          <cell r="AD298">
            <v>0</v>
          </cell>
          <cell r="AF298">
            <v>0</v>
          </cell>
          <cell r="AG298">
            <v>0</v>
          </cell>
          <cell r="AH298">
            <v>0</v>
          </cell>
        </row>
        <row r="299"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O299">
            <v>0</v>
          </cell>
          <cell r="P299">
            <v>0</v>
          </cell>
          <cell r="R299">
            <v>0</v>
          </cell>
          <cell r="S299">
            <v>0</v>
          </cell>
          <cell r="T299">
            <v>0</v>
          </cell>
          <cell r="U299">
            <v>0</v>
          </cell>
          <cell r="V299">
            <v>0</v>
          </cell>
          <cell r="W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0</v>
          </cell>
          <cell r="AD299">
            <v>0</v>
          </cell>
          <cell r="AF299">
            <v>0</v>
          </cell>
          <cell r="AG299">
            <v>0</v>
          </cell>
          <cell r="AH299">
            <v>0</v>
          </cell>
        </row>
        <row r="300"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R300">
            <v>0</v>
          </cell>
          <cell r="S300">
            <v>0</v>
          </cell>
          <cell r="T300">
            <v>0</v>
          </cell>
          <cell r="U300">
            <v>0</v>
          </cell>
          <cell r="V300">
            <v>0</v>
          </cell>
          <cell r="W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0</v>
          </cell>
          <cell r="AF300">
            <v>0</v>
          </cell>
          <cell r="AG300">
            <v>0</v>
          </cell>
          <cell r="AH300">
            <v>0</v>
          </cell>
        </row>
        <row r="309"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0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  <cell r="V309">
            <v>0</v>
          </cell>
          <cell r="W309">
            <v>0</v>
          </cell>
          <cell r="Y309">
            <v>0</v>
          </cell>
          <cell r="Z309">
            <v>0</v>
          </cell>
          <cell r="AA309">
            <v>0</v>
          </cell>
          <cell r="AB309">
            <v>0</v>
          </cell>
          <cell r="AC309">
            <v>0</v>
          </cell>
          <cell r="AD309">
            <v>0</v>
          </cell>
          <cell r="AF309">
            <v>0</v>
          </cell>
          <cell r="AG309">
            <v>0</v>
          </cell>
          <cell r="AH309">
            <v>0</v>
          </cell>
        </row>
        <row r="310"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0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  <cell r="V310">
            <v>0</v>
          </cell>
          <cell r="W310">
            <v>0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C310">
            <v>0</v>
          </cell>
          <cell r="AD310">
            <v>0</v>
          </cell>
          <cell r="AF310">
            <v>0</v>
          </cell>
          <cell r="AG310">
            <v>0</v>
          </cell>
          <cell r="AH310">
            <v>0</v>
          </cell>
        </row>
        <row r="311">
          <cell r="D311" t="str">
            <v>K</v>
          </cell>
          <cell r="E311" t="str">
            <v>K</v>
          </cell>
          <cell r="F311" t="str">
            <v>K</v>
          </cell>
          <cell r="G311" t="str">
            <v>K</v>
          </cell>
          <cell r="H311" t="str">
            <v>K</v>
          </cell>
          <cell r="I311" t="str">
            <v>K</v>
          </cell>
          <cell r="K311" t="str">
            <v>K</v>
          </cell>
          <cell r="L311" t="str">
            <v>K</v>
          </cell>
          <cell r="M311" t="str">
            <v>K</v>
          </cell>
          <cell r="N311" t="str">
            <v>K</v>
          </cell>
          <cell r="O311" t="str">
            <v>K</v>
          </cell>
          <cell r="P311" t="str">
            <v>K</v>
          </cell>
          <cell r="R311" t="str">
            <v>K</v>
          </cell>
          <cell r="S311" t="str">
            <v>K</v>
          </cell>
          <cell r="T311" t="str">
            <v>K</v>
          </cell>
          <cell r="U311" t="str">
            <v>K</v>
          </cell>
          <cell r="V311" t="str">
            <v>K</v>
          </cell>
          <cell r="W311" t="str">
            <v>K</v>
          </cell>
          <cell r="Y311" t="str">
            <v>K</v>
          </cell>
          <cell r="Z311" t="str">
            <v>K</v>
          </cell>
          <cell r="AA311" t="str">
            <v>K</v>
          </cell>
          <cell r="AB311" t="str">
            <v>K</v>
          </cell>
          <cell r="AC311" t="str">
            <v>K</v>
          </cell>
          <cell r="AD311" t="str">
            <v>K</v>
          </cell>
          <cell r="AF311" t="str">
            <v>K</v>
          </cell>
          <cell r="AG311" t="str">
            <v>K</v>
          </cell>
          <cell r="AH311" t="str">
            <v>K</v>
          </cell>
        </row>
        <row r="314"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0</v>
          </cell>
          <cell r="M314">
            <v>0</v>
          </cell>
          <cell r="N314">
            <v>0</v>
          </cell>
          <cell r="O314">
            <v>0</v>
          </cell>
          <cell r="P314">
            <v>0</v>
          </cell>
          <cell r="R314">
            <v>0</v>
          </cell>
          <cell r="S314">
            <v>0</v>
          </cell>
          <cell r="T314">
            <v>0</v>
          </cell>
          <cell r="U314">
            <v>0</v>
          </cell>
          <cell r="V314">
            <v>0</v>
          </cell>
          <cell r="W314">
            <v>0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C314">
            <v>0</v>
          </cell>
          <cell r="AD314">
            <v>0</v>
          </cell>
          <cell r="AF314">
            <v>0</v>
          </cell>
          <cell r="AG314">
            <v>0</v>
          </cell>
          <cell r="AH314">
            <v>0</v>
          </cell>
        </row>
        <row r="315"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0</v>
          </cell>
          <cell r="R315">
            <v>0</v>
          </cell>
          <cell r="S315">
            <v>0</v>
          </cell>
          <cell r="T315">
            <v>0</v>
          </cell>
          <cell r="U315">
            <v>0</v>
          </cell>
          <cell r="V315">
            <v>0</v>
          </cell>
          <cell r="W315">
            <v>0</v>
          </cell>
          <cell r="Y315">
            <v>0</v>
          </cell>
          <cell r="Z315">
            <v>0</v>
          </cell>
          <cell r="AA315">
            <v>0</v>
          </cell>
          <cell r="AB315">
            <v>0</v>
          </cell>
          <cell r="AC315">
            <v>0</v>
          </cell>
          <cell r="AD315">
            <v>0</v>
          </cell>
          <cell r="AF315">
            <v>0</v>
          </cell>
          <cell r="AG315">
            <v>0</v>
          </cell>
          <cell r="AH315">
            <v>0</v>
          </cell>
        </row>
        <row r="316">
          <cell r="D316" t="str">
            <v>K</v>
          </cell>
          <cell r="E316" t="str">
            <v>K</v>
          </cell>
          <cell r="F316" t="str">
            <v>K</v>
          </cell>
          <cell r="G316" t="str">
            <v>K</v>
          </cell>
          <cell r="H316" t="str">
            <v>K</v>
          </cell>
          <cell r="I316" t="str">
            <v>K</v>
          </cell>
          <cell r="K316" t="str">
            <v>K</v>
          </cell>
          <cell r="L316" t="str">
            <v>K</v>
          </cell>
          <cell r="M316" t="str">
            <v>K</v>
          </cell>
          <cell r="N316" t="str">
            <v>K</v>
          </cell>
          <cell r="O316" t="str">
            <v>K</v>
          </cell>
          <cell r="P316" t="str">
            <v>K</v>
          </cell>
          <cell r="R316" t="str">
            <v>K</v>
          </cell>
          <cell r="S316" t="str">
            <v>K</v>
          </cell>
          <cell r="T316" t="str">
            <v>K</v>
          </cell>
          <cell r="U316" t="str">
            <v>K</v>
          </cell>
          <cell r="V316" t="str">
            <v>K</v>
          </cell>
          <cell r="W316" t="str">
            <v>K</v>
          </cell>
          <cell r="Y316" t="str">
            <v>K</v>
          </cell>
          <cell r="Z316" t="str">
            <v>K</v>
          </cell>
          <cell r="AA316" t="str">
            <v>K</v>
          </cell>
          <cell r="AB316" t="str">
            <v>K</v>
          </cell>
          <cell r="AC316" t="str">
            <v>K</v>
          </cell>
          <cell r="AD316" t="str">
            <v>K</v>
          </cell>
          <cell r="AF316" t="str">
            <v>K</v>
          </cell>
          <cell r="AG316" t="str">
            <v>K</v>
          </cell>
          <cell r="AH316" t="str">
            <v>K</v>
          </cell>
        </row>
        <row r="321"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R321">
            <v>0</v>
          </cell>
          <cell r="S321">
            <v>0</v>
          </cell>
          <cell r="T321">
            <v>0</v>
          </cell>
          <cell r="U321">
            <v>0</v>
          </cell>
          <cell r="V321">
            <v>0</v>
          </cell>
          <cell r="W321">
            <v>0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C321">
            <v>0</v>
          </cell>
          <cell r="AD321">
            <v>0</v>
          </cell>
          <cell r="AF321">
            <v>0</v>
          </cell>
          <cell r="AG321">
            <v>0</v>
          </cell>
          <cell r="AH321">
            <v>0</v>
          </cell>
        </row>
        <row r="322"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R322">
            <v>0</v>
          </cell>
          <cell r="S322">
            <v>0</v>
          </cell>
          <cell r="T322">
            <v>0</v>
          </cell>
          <cell r="U322">
            <v>0</v>
          </cell>
          <cell r="V322">
            <v>0</v>
          </cell>
          <cell r="W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0</v>
          </cell>
          <cell r="AF322">
            <v>0</v>
          </cell>
          <cell r="AG322">
            <v>0</v>
          </cell>
          <cell r="AH322">
            <v>0</v>
          </cell>
        </row>
        <row r="323">
          <cell r="D323" t="str">
            <v>K</v>
          </cell>
          <cell r="E323" t="str">
            <v>K</v>
          </cell>
          <cell r="F323" t="str">
            <v>K</v>
          </cell>
          <cell r="G323" t="str">
            <v>K</v>
          </cell>
          <cell r="H323" t="str">
            <v>K</v>
          </cell>
          <cell r="I323" t="str">
            <v>K</v>
          </cell>
          <cell r="K323" t="str">
            <v>K</v>
          </cell>
          <cell r="L323" t="str">
            <v>K</v>
          </cell>
          <cell r="M323" t="str">
            <v>K</v>
          </cell>
          <cell r="N323" t="str">
            <v>K</v>
          </cell>
          <cell r="O323" t="str">
            <v>K</v>
          </cell>
          <cell r="P323" t="str">
            <v>K</v>
          </cell>
          <cell r="R323" t="str">
            <v>K</v>
          </cell>
          <cell r="S323" t="str">
            <v>K</v>
          </cell>
          <cell r="T323" t="str">
            <v>K</v>
          </cell>
          <cell r="U323" t="str">
            <v>K</v>
          </cell>
          <cell r="V323" t="str">
            <v>K</v>
          </cell>
          <cell r="W323" t="str">
            <v>K</v>
          </cell>
          <cell r="Y323" t="str">
            <v>K</v>
          </cell>
          <cell r="Z323" t="str">
            <v>K</v>
          </cell>
          <cell r="AA323" t="str">
            <v>K</v>
          </cell>
          <cell r="AB323" t="str">
            <v>K</v>
          </cell>
          <cell r="AC323" t="str">
            <v>K</v>
          </cell>
          <cell r="AD323" t="str">
            <v>K</v>
          </cell>
          <cell r="AF323" t="str">
            <v>K</v>
          </cell>
          <cell r="AG323" t="str">
            <v>K</v>
          </cell>
          <cell r="AH323" t="str">
            <v>K</v>
          </cell>
        </row>
        <row r="326"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R326">
            <v>0</v>
          </cell>
          <cell r="S326">
            <v>0</v>
          </cell>
          <cell r="T326">
            <v>0</v>
          </cell>
          <cell r="U326">
            <v>0</v>
          </cell>
          <cell r="V326">
            <v>0</v>
          </cell>
          <cell r="W326">
            <v>0</v>
          </cell>
          <cell r="Y326">
            <v>0</v>
          </cell>
          <cell r="Z326">
            <v>0</v>
          </cell>
          <cell r="AA326">
            <v>0</v>
          </cell>
          <cell r="AB326">
            <v>0</v>
          </cell>
          <cell r="AC326">
            <v>0</v>
          </cell>
          <cell r="AD326">
            <v>0</v>
          </cell>
          <cell r="AF326">
            <v>0</v>
          </cell>
          <cell r="AG326">
            <v>0</v>
          </cell>
          <cell r="AH326">
            <v>0</v>
          </cell>
        </row>
        <row r="327"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0</v>
          </cell>
          <cell r="M327">
            <v>0</v>
          </cell>
          <cell r="N327">
            <v>0</v>
          </cell>
          <cell r="O327">
            <v>0</v>
          </cell>
          <cell r="P327">
            <v>0</v>
          </cell>
          <cell r="R327">
            <v>0</v>
          </cell>
          <cell r="S327">
            <v>0</v>
          </cell>
          <cell r="T327">
            <v>0</v>
          </cell>
          <cell r="U327">
            <v>0</v>
          </cell>
          <cell r="V327">
            <v>0</v>
          </cell>
          <cell r="W327">
            <v>0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C327">
            <v>0</v>
          </cell>
          <cell r="AD327">
            <v>0</v>
          </cell>
          <cell r="AF327">
            <v>0</v>
          </cell>
          <cell r="AG327">
            <v>0</v>
          </cell>
          <cell r="AH327">
            <v>0</v>
          </cell>
        </row>
        <row r="328">
          <cell r="D328" t="str">
            <v>K</v>
          </cell>
          <cell r="E328" t="str">
            <v>K</v>
          </cell>
          <cell r="F328" t="str">
            <v>K</v>
          </cell>
          <cell r="G328" t="str">
            <v>K</v>
          </cell>
          <cell r="H328" t="str">
            <v>K</v>
          </cell>
          <cell r="I328" t="str">
            <v>K</v>
          </cell>
          <cell r="K328" t="str">
            <v>K</v>
          </cell>
          <cell r="L328" t="str">
            <v>K</v>
          </cell>
          <cell r="M328" t="str">
            <v>K</v>
          </cell>
          <cell r="N328" t="str">
            <v>K</v>
          </cell>
          <cell r="O328" t="str">
            <v>K</v>
          </cell>
          <cell r="P328" t="str">
            <v>K</v>
          </cell>
          <cell r="R328" t="str">
            <v>K</v>
          </cell>
          <cell r="S328" t="str">
            <v>K</v>
          </cell>
          <cell r="T328" t="str">
            <v>K</v>
          </cell>
          <cell r="U328" t="str">
            <v>K</v>
          </cell>
          <cell r="V328" t="str">
            <v>K</v>
          </cell>
          <cell r="W328" t="str">
            <v>K</v>
          </cell>
          <cell r="Y328" t="str">
            <v>K</v>
          </cell>
          <cell r="Z328" t="str">
            <v>K</v>
          </cell>
          <cell r="AA328" t="str">
            <v>K</v>
          </cell>
          <cell r="AB328" t="str">
            <v>K</v>
          </cell>
          <cell r="AC328" t="str">
            <v>K</v>
          </cell>
          <cell r="AD328" t="str">
            <v>K</v>
          </cell>
          <cell r="AF328" t="str">
            <v>K</v>
          </cell>
          <cell r="AG328" t="str">
            <v>K</v>
          </cell>
          <cell r="AH328" t="str">
            <v>K</v>
          </cell>
        </row>
      </sheetData>
      <sheetData sheetId="5">
        <row r="3">
          <cell r="D3">
            <v>40695</v>
          </cell>
          <cell r="E3">
            <v>40696</v>
          </cell>
          <cell r="F3">
            <v>40697</v>
          </cell>
          <cell r="G3">
            <v>40698</v>
          </cell>
          <cell r="H3">
            <v>40699</v>
          </cell>
          <cell r="I3">
            <v>40700</v>
          </cell>
          <cell r="J3">
            <v>40701</v>
          </cell>
          <cell r="K3">
            <v>40702</v>
          </cell>
          <cell r="L3">
            <v>40703</v>
          </cell>
          <cell r="M3">
            <v>40704</v>
          </cell>
          <cell r="N3">
            <v>40705</v>
          </cell>
          <cell r="O3">
            <v>40706</v>
          </cell>
          <cell r="P3">
            <v>40707</v>
          </cell>
          <cell r="Q3">
            <v>40708</v>
          </cell>
          <cell r="R3">
            <v>40709</v>
          </cell>
          <cell r="S3">
            <v>40710</v>
          </cell>
          <cell r="T3">
            <v>40711</v>
          </cell>
          <cell r="U3">
            <v>40712</v>
          </cell>
          <cell r="V3">
            <v>40713</v>
          </cell>
          <cell r="W3">
            <v>40714</v>
          </cell>
          <cell r="X3">
            <v>40715</v>
          </cell>
          <cell r="Y3">
            <v>40716</v>
          </cell>
          <cell r="Z3">
            <v>40717</v>
          </cell>
          <cell r="AA3">
            <v>40718</v>
          </cell>
          <cell r="AB3">
            <v>40719</v>
          </cell>
          <cell r="AC3">
            <v>40720</v>
          </cell>
          <cell r="AD3">
            <v>40721</v>
          </cell>
          <cell r="AE3">
            <v>40722</v>
          </cell>
          <cell r="AF3">
            <v>40723</v>
          </cell>
          <cell r="AG3">
            <v>40724</v>
          </cell>
        </row>
        <row r="4">
          <cell r="D4">
            <v>1</v>
          </cell>
          <cell r="E4">
            <v>2</v>
          </cell>
          <cell r="F4">
            <v>3</v>
          </cell>
          <cell r="G4">
            <v>4</v>
          </cell>
          <cell r="H4">
            <v>5</v>
          </cell>
          <cell r="I4">
            <v>6</v>
          </cell>
          <cell r="J4">
            <v>7</v>
          </cell>
          <cell r="K4">
            <v>8</v>
          </cell>
          <cell r="L4">
            <v>9</v>
          </cell>
          <cell r="M4">
            <v>10</v>
          </cell>
          <cell r="N4">
            <v>11</v>
          </cell>
          <cell r="O4">
            <v>12</v>
          </cell>
          <cell r="P4">
            <v>13</v>
          </cell>
          <cell r="Q4">
            <v>14</v>
          </cell>
          <cell r="R4">
            <v>15</v>
          </cell>
          <cell r="S4">
            <v>16</v>
          </cell>
          <cell r="T4">
            <v>17</v>
          </cell>
          <cell r="U4">
            <v>18</v>
          </cell>
          <cell r="V4">
            <v>19</v>
          </cell>
          <cell r="W4">
            <v>20</v>
          </cell>
          <cell r="X4">
            <v>21</v>
          </cell>
          <cell r="Y4">
            <v>22</v>
          </cell>
          <cell r="Z4">
            <v>23</v>
          </cell>
          <cell r="AA4">
            <v>24</v>
          </cell>
          <cell r="AB4">
            <v>25</v>
          </cell>
          <cell r="AC4">
            <v>26</v>
          </cell>
          <cell r="AD4">
            <v>27</v>
          </cell>
          <cell r="AE4">
            <v>28</v>
          </cell>
          <cell r="AF4">
            <v>29</v>
          </cell>
          <cell r="AG4">
            <v>30</v>
          </cell>
        </row>
        <row r="96">
          <cell r="D96">
            <v>0</v>
          </cell>
          <cell r="E96">
            <v>0</v>
          </cell>
          <cell r="F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</row>
        <row r="106">
          <cell r="D106">
            <v>0</v>
          </cell>
          <cell r="E106">
            <v>0</v>
          </cell>
          <cell r="F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</row>
        <row r="114">
          <cell r="D114">
            <v>0</v>
          </cell>
          <cell r="E114">
            <v>0</v>
          </cell>
          <cell r="F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D114">
            <v>0</v>
          </cell>
          <cell r="AE114">
            <v>0</v>
          </cell>
          <cell r="AF114">
            <v>0</v>
          </cell>
          <cell r="AG114">
            <v>0</v>
          </cell>
        </row>
        <row r="123">
          <cell r="D123">
            <v>0</v>
          </cell>
          <cell r="E123">
            <v>0</v>
          </cell>
          <cell r="F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5">
          <cell r="D125">
            <v>0</v>
          </cell>
          <cell r="E125">
            <v>0</v>
          </cell>
          <cell r="F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224">
          <cell r="D224">
            <v>0</v>
          </cell>
          <cell r="E224">
            <v>0</v>
          </cell>
          <cell r="F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  <cell r="T224">
            <v>0</v>
          </cell>
          <cell r="U224">
            <v>0</v>
          </cell>
          <cell r="W224">
            <v>0</v>
          </cell>
          <cell r="X224">
            <v>0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D224">
            <v>0</v>
          </cell>
          <cell r="AE224">
            <v>0</v>
          </cell>
          <cell r="AF224">
            <v>0</v>
          </cell>
          <cell r="AG224">
            <v>0</v>
          </cell>
        </row>
        <row r="225">
          <cell r="D225">
            <v>0</v>
          </cell>
          <cell r="E225">
            <v>0</v>
          </cell>
          <cell r="F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  <cell r="T225">
            <v>0</v>
          </cell>
          <cell r="U225">
            <v>0</v>
          </cell>
          <cell r="W225">
            <v>0</v>
          </cell>
          <cell r="X225">
            <v>0</v>
          </cell>
          <cell r="Y225">
            <v>0</v>
          </cell>
          <cell r="Z225">
            <v>0</v>
          </cell>
          <cell r="AA225">
            <v>0</v>
          </cell>
          <cell r="AB225">
            <v>0</v>
          </cell>
          <cell r="AD225">
            <v>0</v>
          </cell>
          <cell r="AE225">
            <v>0</v>
          </cell>
          <cell r="AF225">
            <v>0</v>
          </cell>
          <cell r="AG225">
            <v>0</v>
          </cell>
        </row>
        <row r="226">
          <cell r="D226">
            <v>0</v>
          </cell>
          <cell r="E226">
            <v>0</v>
          </cell>
          <cell r="F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P226">
            <v>0</v>
          </cell>
          <cell r="Q226">
            <v>0</v>
          </cell>
          <cell r="R226">
            <v>0</v>
          </cell>
          <cell r="S226">
            <v>0</v>
          </cell>
          <cell r="T226">
            <v>0</v>
          </cell>
          <cell r="U226">
            <v>0</v>
          </cell>
          <cell r="W226">
            <v>0</v>
          </cell>
          <cell r="X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D226">
            <v>0</v>
          </cell>
          <cell r="AE226">
            <v>0</v>
          </cell>
          <cell r="AF226">
            <v>0</v>
          </cell>
          <cell r="AG226">
            <v>0</v>
          </cell>
        </row>
        <row r="227">
          <cell r="D227">
            <v>0</v>
          </cell>
          <cell r="E227">
            <v>0</v>
          </cell>
          <cell r="F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P227">
            <v>0</v>
          </cell>
          <cell r="Q227">
            <v>0</v>
          </cell>
          <cell r="R227">
            <v>0</v>
          </cell>
          <cell r="S227">
            <v>0</v>
          </cell>
          <cell r="T227">
            <v>0</v>
          </cell>
          <cell r="U227">
            <v>0</v>
          </cell>
          <cell r="W227">
            <v>0</v>
          </cell>
          <cell r="X227">
            <v>0</v>
          </cell>
          <cell r="Y227">
            <v>0</v>
          </cell>
          <cell r="Z227">
            <v>0</v>
          </cell>
          <cell r="AA227">
            <v>0</v>
          </cell>
          <cell r="AB227">
            <v>0</v>
          </cell>
          <cell r="AD227">
            <v>0</v>
          </cell>
          <cell r="AE227">
            <v>0</v>
          </cell>
          <cell r="AF227">
            <v>0</v>
          </cell>
          <cell r="AG227">
            <v>0</v>
          </cell>
        </row>
        <row r="228">
          <cell r="D228">
            <v>0</v>
          </cell>
          <cell r="E228">
            <v>0</v>
          </cell>
          <cell r="F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  <cell r="T228">
            <v>0</v>
          </cell>
          <cell r="U228">
            <v>0</v>
          </cell>
          <cell r="W228">
            <v>0</v>
          </cell>
          <cell r="X228">
            <v>0</v>
          </cell>
          <cell r="Y228">
            <v>0</v>
          </cell>
          <cell r="Z228">
            <v>0</v>
          </cell>
          <cell r="AA228">
            <v>0</v>
          </cell>
          <cell r="AB228">
            <v>0</v>
          </cell>
          <cell r="AD228">
            <v>0</v>
          </cell>
          <cell r="AE228">
            <v>0</v>
          </cell>
          <cell r="AF228">
            <v>0</v>
          </cell>
          <cell r="AG228">
            <v>0</v>
          </cell>
        </row>
        <row r="229">
          <cell r="D229">
            <v>0</v>
          </cell>
          <cell r="E229">
            <v>0</v>
          </cell>
          <cell r="F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P229">
            <v>0</v>
          </cell>
          <cell r="Q229">
            <v>0</v>
          </cell>
          <cell r="R229">
            <v>0</v>
          </cell>
          <cell r="S229">
            <v>0</v>
          </cell>
          <cell r="T229">
            <v>0</v>
          </cell>
          <cell r="U229">
            <v>0</v>
          </cell>
          <cell r="W229">
            <v>0</v>
          </cell>
          <cell r="X229">
            <v>0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D229">
            <v>0</v>
          </cell>
          <cell r="AE229">
            <v>0</v>
          </cell>
          <cell r="AF229">
            <v>0</v>
          </cell>
          <cell r="AG229">
            <v>0</v>
          </cell>
        </row>
        <row r="230">
          <cell r="D230">
            <v>0</v>
          </cell>
          <cell r="E230">
            <v>0</v>
          </cell>
          <cell r="F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P230">
            <v>0</v>
          </cell>
          <cell r="Q230">
            <v>0</v>
          </cell>
          <cell r="R230">
            <v>0</v>
          </cell>
          <cell r="S230">
            <v>0</v>
          </cell>
          <cell r="T230">
            <v>0</v>
          </cell>
          <cell r="U230">
            <v>0</v>
          </cell>
          <cell r="W230">
            <v>0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D230">
            <v>0</v>
          </cell>
          <cell r="AE230">
            <v>0</v>
          </cell>
          <cell r="AF230">
            <v>0</v>
          </cell>
          <cell r="AG230">
            <v>0</v>
          </cell>
        </row>
        <row r="231">
          <cell r="D231">
            <v>0</v>
          </cell>
          <cell r="E231">
            <v>0</v>
          </cell>
          <cell r="F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P231">
            <v>0</v>
          </cell>
          <cell r="Q231">
            <v>0</v>
          </cell>
          <cell r="R231">
            <v>0</v>
          </cell>
          <cell r="S231">
            <v>0</v>
          </cell>
          <cell r="T231">
            <v>0</v>
          </cell>
          <cell r="U231">
            <v>0</v>
          </cell>
          <cell r="W231">
            <v>0</v>
          </cell>
          <cell r="X231">
            <v>0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D231">
            <v>0</v>
          </cell>
          <cell r="AE231">
            <v>0</v>
          </cell>
          <cell r="AF231">
            <v>0</v>
          </cell>
          <cell r="AG231">
            <v>0</v>
          </cell>
        </row>
        <row r="232">
          <cell r="D232">
            <v>0</v>
          </cell>
          <cell r="E232">
            <v>0</v>
          </cell>
          <cell r="F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  <cell r="U232">
            <v>0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D232">
            <v>0</v>
          </cell>
          <cell r="AE232">
            <v>0</v>
          </cell>
          <cell r="AF232">
            <v>0</v>
          </cell>
          <cell r="AG232">
            <v>0</v>
          </cell>
        </row>
        <row r="233">
          <cell r="D233">
            <v>0</v>
          </cell>
          <cell r="E233">
            <v>0</v>
          </cell>
          <cell r="F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U233">
            <v>0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D233">
            <v>0</v>
          </cell>
          <cell r="AE233">
            <v>0</v>
          </cell>
          <cell r="AF233">
            <v>0</v>
          </cell>
          <cell r="AG233">
            <v>0</v>
          </cell>
        </row>
        <row r="238">
          <cell r="D238">
            <v>0</v>
          </cell>
          <cell r="E238">
            <v>0</v>
          </cell>
          <cell r="F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P238">
            <v>0</v>
          </cell>
          <cell r="Q238">
            <v>0</v>
          </cell>
          <cell r="R238">
            <v>0</v>
          </cell>
          <cell r="S238">
            <v>0</v>
          </cell>
          <cell r="T238">
            <v>0</v>
          </cell>
          <cell r="U238">
            <v>0</v>
          </cell>
          <cell r="W238">
            <v>0</v>
          </cell>
          <cell r="X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D238">
            <v>0</v>
          </cell>
          <cell r="AE238">
            <v>0</v>
          </cell>
          <cell r="AF238">
            <v>0</v>
          </cell>
          <cell r="AG238">
            <v>0</v>
          </cell>
        </row>
        <row r="239">
          <cell r="D239">
            <v>0</v>
          </cell>
          <cell r="E239">
            <v>0</v>
          </cell>
          <cell r="F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  <cell r="P239">
            <v>0</v>
          </cell>
          <cell r="Q239">
            <v>0</v>
          </cell>
          <cell r="R239">
            <v>0</v>
          </cell>
          <cell r="S239">
            <v>0</v>
          </cell>
          <cell r="T239">
            <v>0</v>
          </cell>
          <cell r="U239">
            <v>0</v>
          </cell>
          <cell r="W239">
            <v>0</v>
          </cell>
          <cell r="X239">
            <v>0</v>
          </cell>
          <cell r="Y239">
            <v>0</v>
          </cell>
          <cell r="Z239">
            <v>0</v>
          </cell>
          <cell r="AA239">
            <v>0</v>
          </cell>
          <cell r="AB239">
            <v>0</v>
          </cell>
          <cell r="AD239">
            <v>0</v>
          </cell>
          <cell r="AE239">
            <v>0</v>
          </cell>
          <cell r="AF239">
            <v>0</v>
          </cell>
          <cell r="AG239">
            <v>0</v>
          </cell>
        </row>
        <row r="240">
          <cell r="D240">
            <v>0</v>
          </cell>
          <cell r="E240">
            <v>0</v>
          </cell>
          <cell r="F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P240">
            <v>0</v>
          </cell>
          <cell r="Q240">
            <v>0</v>
          </cell>
          <cell r="R240">
            <v>0</v>
          </cell>
          <cell r="S240">
            <v>0</v>
          </cell>
          <cell r="T240">
            <v>0</v>
          </cell>
          <cell r="U240">
            <v>0</v>
          </cell>
          <cell r="W240">
            <v>0</v>
          </cell>
          <cell r="X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D240">
            <v>0</v>
          </cell>
          <cell r="AE240">
            <v>0</v>
          </cell>
          <cell r="AF240">
            <v>0</v>
          </cell>
          <cell r="AG240">
            <v>0</v>
          </cell>
        </row>
        <row r="241">
          <cell r="D241">
            <v>0</v>
          </cell>
          <cell r="E241">
            <v>0</v>
          </cell>
          <cell r="F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U241">
            <v>0</v>
          </cell>
          <cell r="W241">
            <v>0</v>
          </cell>
          <cell r="X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D241">
            <v>0</v>
          </cell>
          <cell r="AE241">
            <v>0</v>
          </cell>
          <cell r="AF241">
            <v>0</v>
          </cell>
          <cell r="AG241">
            <v>0</v>
          </cell>
        </row>
        <row r="242">
          <cell r="D242">
            <v>0</v>
          </cell>
          <cell r="E242">
            <v>0</v>
          </cell>
          <cell r="F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P242">
            <v>0</v>
          </cell>
          <cell r="Q242">
            <v>0</v>
          </cell>
          <cell r="R242">
            <v>0</v>
          </cell>
          <cell r="S242">
            <v>0</v>
          </cell>
          <cell r="T242">
            <v>0</v>
          </cell>
          <cell r="U242">
            <v>0</v>
          </cell>
          <cell r="W242">
            <v>0</v>
          </cell>
          <cell r="X242">
            <v>0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D242">
            <v>0</v>
          </cell>
          <cell r="AE242">
            <v>0</v>
          </cell>
          <cell r="AF242">
            <v>0</v>
          </cell>
          <cell r="AG242">
            <v>0</v>
          </cell>
        </row>
        <row r="243">
          <cell r="D243">
            <v>0</v>
          </cell>
          <cell r="E243">
            <v>0</v>
          </cell>
          <cell r="F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P243">
            <v>0</v>
          </cell>
          <cell r="Q243">
            <v>0</v>
          </cell>
          <cell r="R243">
            <v>0</v>
          </cell>
          <cell r="S243">
            <v>0</v>
          </cell>
          <cell r="T243">
            <v>0</v>
          </cell>
          <cell r="U243">
            <v>0</v>
          </cell>
          <cell r="W243">
            <v>0</v>
          </cell>
          <cell r="X243">
            <v>0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D243">
            <v>0</v>
          </cell>
          <cell r="AE243">
            <v>0</v>
          </cell>
          <cell r="AF243">
            <v>0</v>
          </cell>
          <cell r="AG243">
            <v>0</v>
          </cell>
        </row>
        <row r="244">
          <cell r="D244">
            <v>0</v>
          </cell>
          <cell r="E244">
            <v>0</v>
          </cell>
          <cell r="F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  <cell r="P244">
            <v>0</v>
          </cell>
          <cell r="Q244">
            <v>0</v>
          </cell>
          <cell r="R244">
            <v>0</v>
          </cell>
          <cell r="S244">
            <v>0</v>
          </cell>
          <cell r="T244">
            <v>0</v>
          </cell>
          <cell r="U244">
            <v>0</v>
          </cell>
          <cell r="W244">
            <v>0</v>
          </cell>
          <cell r="X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D244">
            <v>0</v>
          </cell>
          <cell r="AE244">
            <v>0</v>
          </cell>
          <cell r="AF244">
            <v>0</v>
          </cell>
          <cell r="AG244">
            <v>0</v>
          </cell>
        </row>
        <row r="245">
          <cell r="D245">
            <v>0</v>
          </cell>
          <cell r="E245">
            <v>0</v>
          </cell>
          <cell r="F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0</v>
          </cell>
          <cell r="T245">
            <v>0</v>
          </cell>
          <cell r="U245">
            <v>0</v>
          </cell>
          <cell r="W245">
            <v>0</v>
          </cell>
          <cell r="X245">
            <v>0</v>
          </cell>
          <cell r="Y245">
            <v>0</v>
          </cell>
          <cell r="Z245">
            <v>0</v>
          </cell>
          <cell r="AA245">
            <v>0</v>
          </cell>
          <cell r="AB245">
            <v>0</v>
          </cell>
          <cell r="AD245">
            <v>0</v>
          </cell>
          <cell r="AE245">
            <v>0</v>
          </cell>
          <cell r="AF245">
            <v>0</v>
          </cell>
          <cell r="AG245">
            <v>0</v>
          </cell>
        </row>
        <row r="246">
          <cell r="D246">
            <v>0</v>
          </cell>
          <cell r="E246">
            <v>0</v>
          </cell>
          <cell r="F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P246">
            <v>0</v>
          </cell>
          <cell r="Q246">
            <v>0</v>
          </cell>
          <cell r="R246">
            <v>0</v>
          </cell>
          <cell r="S246">
            <v>0</v>
          </cell>
          <cell r="T246">
            <v>0</v>
          </cell>
          <cell r="U246">
            <v>0</v>
          </cell>
          <cell r="W246">
            <v>0</v>
          </cell>
          <cell r="X246">
            <v>0</v>
          </cell>
          <cell r="Y246">
            <v>0</v>
          </cell>
          <cell r="Z246">
            <v>0</v>
          </cell>
          <cell r="AA246">
            <v>0</v>
          </cell>
          <cell r="AB246">
            <v>0</v>
          </cell>
          <cell r="AD246">
            <v>0</v>
          </cell>
          <cell r="AE246">
            <v>0</v>
          </cell>
          <cell r="AF246">
            <v>0</v>
          </cell>
          <cell r="AG246">
            <v>0</v>
          </cell>
        </row>
        <row r="247">
          <cell r="D247">
            <v>0</v>
          </cell>
          <cell r="E247">
            <v>0</v>
          </cell>
          <cell r="F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U247">
            <v>0</v>
          </cell>
          <cell r="W247">
            <v>0</v>
          </cell>
          <cell r="X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D247">
            <v>0</v>
          </cell>
          <cell r="AE247">
            <v>0</v>
          </cell>
          <cell r="AF247">
            <v>0</v>
          </cell>
          <cell r="AG247">
            <v>0</v>
          </cell>
        </row>
        <row r="252">
          <cell r="D252">
            <v>0</v>
          </cell>
          <cell r="E252">
            <v>0</v>
          </cell>
          <cell r="F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P252">
            <v>0</v>
          </cell>
          <cell r="Q252">
            <v>0</v>
          </cell>
          <cell r="R252">
            <v>0</v>
          </cell>
          <cell r="S252">
            <v>0</v>
          </cell>
          <cell r="T252">
            <v>0</v>
          </cell>
          <cell r="U252">
            <v>0</v>
          </cell>
          <cell r="W252">
            <v>0</v>
          </cell>
          <cell r="X252">
            <v>0</v>
          </cell>
          <cell r="Y252">
            <v>0</v>
          </cell>
          <cell r="Z252">
            <v>0</v>
          </cell>
          <cell r="AA252">
            <v>0</v>
          </cell>
          <cell r="AB252">
            <v>0</v>
          </cell>
          <cell r="AD252">
            <v>0</v>
          </cell>
          <cell r="AE252">
            <v>0</v>
          </cell>
          <cell r="AF252">
            <v>0</v>
          </cell>
          <cell r="AG252">
            <v>0</v>
          </cell>
        </row>
        <row r="253">
          <cell r="D253">
            <v>0</v>
          </cell>
          <cell r="E253">
            <v>0</v>
          </cell>
          <cell r="F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P253">
            <v>0</v>
          </cell>
          <cell r="Q253">
            <v>0</v>
          </cell>
          <cell r="R253">
            <v>0</v>
          </cell>
          <cell r="S253">
            <v>0</v>
          </cell>
          <cell r="T253">
            <v>0</v>
          </cell>
          <cell r="U253">
            <v>0</v>
          </cell>
          <cell r="W253">
            <v>0</v>
          </cell>
          <cell r="X253">
            <v>0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  <cell r="AD253">
            <v>0</v>
          </cell>
          <cell r="AE253">
            <v>0</v>
          </cell>
          <cell r="AF253">
            <v>0</v>
          </cell>
          <cell r="AG253">
            <v>0</v>
          </cell>
        </row>
        <row r="254">
          <cell r="D254">
            <v>0</v>
          </cell>
          <cell r="E254">
            <v>0</v>
          </cell>
          <cell r="F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  <cell r="W254">
            <v>0</v>
          </cell>
          <cell r="X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D254">
            <v>0</v>
          </cell>
          <cell r="AE254">
            <v>0</v>
          </cell>
          <cell r="AF254">
            <v>0</v>
          </cell>
          <cell r="AG254">
            <v>0</v>
          </cell>
        </row>
        <row r="255">
          <cell r="D255">
            <v>0</v>
          </cell>
          <cell r="E255">
            <v>0</v>
          </cell>
          <cell r="F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P255">
            <v>0</v>
          </cell>
          <cell r="Q255">
            <v>0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  <cell r="W255">
            <v>0</v>
          </cell>
          <cell r="X255">
            <v>0</v>
          </cell>
          <cell r="Y255">
            <v>0</v>
          </cell>
          <cell r="Z255">
            <v>0</v>
          </cell>
          <cell r="AA255">
            <v>0</v>
          </cell>
          <cell r="AB255">
            <v>0</v>
          </cell>
          <cell r="AD255">
            <v>0</v>
          </cell>
          <cell r="AE255">
            <v>0</v>
          </cell>
          <cell r="AF255">
            <v>0</v>
          </cell>
          <cell r="AG255">
            <v>0</v>
          </cell>
        </row>
        <row r="256">
          <cell r="D256">
            <v>0</v>
          </cell>
          <cell r="E256">
            <v>0</v>
          </cell>
          <cell r="F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D256">
            <v>0</v>
          </cell>
          <cell r="AE256">
            <v>0</v>
          </cell>
          <cell r="AF256">
            <v>0</v>
          </cell>
          <cell r="AG256">
            <v>0</v>
          </cell>
        </row>
        <row r="257">
          <cell r="D257">
            <v>0</v>
          </cell>
          <cell r="E257">
            <v>0</v>
          </cell>
          <cell r="F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P257">
            <v>0</v>
          </cell>
          <cell r="Q257">
            <v>0</v>
          </cell>
          <cell r="R257">
            <v>0</v>
          </cell>
          <cell r="S257">
            <v>0</v>
          </cell>
          <cell r="T257">
            <v>0</v>
          </cell>
          <cell r="U257">
            <v>0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D257">
            <v>0</v>
          </cell>
          <cell r="AE257">
            <v>0</v>
          </cell>
          <cell r="AF257">
            <v>0</v>
          </cell>
          <cell r="AG257">
            <v>0</v>
          </cell>
        </row>
        <row r="258">
          <cell r="D258">
            <v>0</v>
          </cell>
          <cell r="E258">
            <v>0</v>
          </cell>
          <cell r="F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W258">
            <v>0</v>
          </cell>
          <cell r="X258">
            <v>0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D258">
            <v>0</v>
          </cell>
          <cell r="AE258">
            <v>0</v>
          </cell>
          <cell r="AF258">
            <v>0</v>
          </cell>
          <cell r="AG258">
            <v>0</v>
          </cell>
        </row>
        <row r="259">
          <cell r="D259">
            <v>0</v>
          </cell>
          <cell r="E259">
            <v>0</v>
          </cell>
          <cell r="F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P259">
            <v>0</v>
          </cell>
          <cell r="Q259">
            <v>0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W259">
            <v>0</v>
          </cell>
          <cell r="X259">
            <v>0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D259">
            <v>0</v>
          </cell>
          <cell r="AE259">
            <v>0</v>
          </cell>
          <cell r="AF259">
            <v>0</v>
          </cell>
          <cell r="AG259">
            <v>0</v>
          </cell>
        </row>
        <row r="260">
          <cell r="D260">
            <v>0</v>
          </cell>
          <cell r="E260">
            <v>0</v>
          </cell>
          <cell r="F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P260">
            <v>0</v>
          </cell>
          <cell r="Q260">
            <v>0</v>
          </cell>
          <cell r="R260">
            <v>0</v>
          </cell>
          <cell r="S260">
            <v>0</v>
          </cell>
          <cell r="T260">
            <v>0</v>
          </cell>
          <cell r="U260">
            <v>0</v>
          </cell>
          <cell r="W260">
            <v>0</v>
          </cell>
          <cell r="X260">
            <v>0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D260">
            <v>0</v>
          </cell>
          <cell r="AE260">
            <v>0</v>
          </cell>
          <cell r="AF260">
            <v>0</v>
          </cell>
          <cell r="AG260">
            <v>0</v>
          </cell>
        </row>
        <row r="261">
          <cell r="D261">
            <v>0</v>
          </cell>
          <cell r="E261">
            <v>0</v>
          </cell>
          <cell r="F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D261">
            <v>0</v>
          </cell>
          <cell r="AE261">
            <v>0</v>
          </cell>
          <cell r="AF261">
            <v>0</v>
          </cell>
          <cell r="AG261">
            <v>0</v>
          </cell>
        </row>
        <row r="265">
          <cell r="D265">
            <v>0</v>
          </cell>
          <cell r="E265">
            <v>0</v>
          </cell>
          <cell r="F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W265">
            <v>0</v>
          </cell>
          <cell r="X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D265">
            <v>0</v>
          </cell>
          <cell r="AE265">
            <v>0</v>
          </cell>
          <cell r="AF265">
            <v>0</v>
          </cell>
          <cell r="AG265">
            <v>0</v>
          </cell>
        </row>
        <row r="266">
          <cell r="D266">
            <v>0</v>
          </cell>
          <cell r="E266">
            <v>0</v>
          </cell>
          <cell r="F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D266">
            <v>0</v>
          </cell>
          <cell r="AE266">
            <v>0</v>
          </cell>
          <cell r="AF266">
            <v>0</v>
          </cell>
          <cell r="AG266">
            <v>0</v>
          </cell>
        </row>
        <row r="267">
          <cell r="D267">
            <v>0</v>
          </cell>
          <cell r="E267">
            <v>0</v>
          </cell>
          <cell r="F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  <cell r="T267">
            <v>0</v>
          </cell>
          <cell r="U267">
            <v>0</v>
          </cell>
          <cell r="W267">
            <v>0</v>
          </cell>
          <cell r="X267">
            <v>0</v>
          </cell>
          <cell r="Y267">
            <v>0</v>
          </cell>
          <cell r="Z267">
            <v>0</v>
          </cell>
          <cell r="AA267">
            <v>0</v>
          </cell>
          <cell r="AB267">
            <v>0</v>
          </cell>
          <cell r="AD267">
            <v>0</v>
          </cell>
          <cell r="AE267">
            <v>0</v>
          </cell>
          <cell r="AF267">
            <v>0</v>
          </cell>
          <cell r="AG267">
            <v>0</v>
          </cell>
        </row>
        <row r="268">
          <cell r="D268">
            <v>0</v>
          </cell>
          <cell r="E268">
            <v>0</v>
          </cell>
          <cell r="F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U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D268">
            <v>0</v>
          </cell>
          <cell r="AE268">
            <v>0</v>
          </cell>
          <cell r="AF268">
            <v>0</v>
          </cell>
          <cell r="AG268">
            <v>0</v>
          </cell>
        </row>
        <row r="269">
          <cell r="D269">
            <v>0</v>
          </cell>
          <cell r="E269">
            <v>0</v>
          </cell>
          <cell r="F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D269">
            <v>0</v>
          </cell>
          <cell r="AE269">
            <v>0</v>
          </cell>
          <cell r="AF269">
            <v>0</v>
          </cell>
          <cell r="AG269">
            <v>0</v>
          </cell>
        </row>
        <row r="270">
          <cell r="D270">
            <v>0</v>
          </cell>
          <cell r="E270">
            <v>0</v>
          </cell>
          <cell r="F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  <cell r="T270">
            <v>0</v>
          </cell>
          <cell r="U270">
            <v>0</v>
          </cell>
          <cell r="W270">
            <v>0</v>
          </cell>
          <cell r="X270">
            <v>0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D270">
            <v>0</v>
          </cell>
          <cell r="AE270">
            <v>0</v>
          </cell>
          <cell r="AF270">
            <v>0</v>
          </cell>
          <cell r="AG270">
            <v>0</v>
          </cell>
        </row>
        <row r="271">
          <cell r="D271">
            <v>0</v>
          </cell>
          <cell r="E271">
            <v>0</v>
          </cell>
          <cell r="F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  <cell r="W271">
            <v>0</v>
          </cell>
          <cell r="X271">
            <v>0</v>
          </cell>
          <cell r="Y271">
            <v>0</v>
          </cell>
          <cell r="Z271">
            <v>0</v>
          </cell>
          <cell r="AA271">
            <v>0</v>
          </cell>
          <cell r="AB271">
            <v>0</v>
          </cell>
          <cell r="AD271">
            <v>0</v>
          </cell>
          <cell r="AE271">
            <v>0</v>
          </cell>
          <cell r="AF271">
            <v>0</v>
          </cell>
          <cell r="AG271">
            <v>0</v>
          </cell>
        </row>
        <row r="272">
          <cell r="D272">
            <v>0</v>
          </cell>
          <cell r="E272">
            <v>0</v>
          </cell>
          <cell r="F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  <cell r="W272">
            <v>0</v>
          </cell>
          <cell r="X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D272">
            <v>0</v>
          </cell>
          <cell r="AE272">
            <v>0</v>
          </cell>
          <cell r="AF272">
            <v>0</v>
          </cell>
          <cell r="AG272">
            <v>0</v>
          </cell>
        </row>
        <row r="273">
          <cell r="D273">
            <v>0</v>
          </cell>
          <cell r="E273">
            <v>0</v>
          </cell>
          <cell r="F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  <cell r="P273">
            <v>0</v>
          </cell>
          <cell r="Q273">
            <v>0</v>
          </cell>
          <cell r="R273">
            <v>0</v>
          </cell>
          <cell r="S273">
            <v>0</v>
          </cell>
          <cell r="T273">
            <v>0</v>
          </cell>
          <cell r="U273">
            <v>0</v>
          </cell>
          <cell r="W273">
            <v>0</v>
          </cell>
          <cell r="X273">
            <v>0</v>
          </cell>
          <cell r="Y273">
            <v>0</v>
          </cell>
          <cell r="Z273">
            <v>0</v>
          </cell>
          <cell r="AA273">
            <v>0</v>
          </cell>
          <cell r="AB273">
            <v>0</v>
          </cell>
          <cell r="AD273">
            <v>0</v>
          </cell>
          <cell r="AE273">
            <v>0</v>
          </cell>
          <cell r="AF273">
            <v>0</v>
          </cell>
          <cell r="AG273">
            <v>0</v>
          </cell>
        </row>
        <row r="274">
          <cell r="D274">
            <v>0</v>
          </cell>
          <cell r="E274">
            <v>0</v>
          </cell>
          <cell r="F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  <cell r="W274">
            <v>0</v>
          </cell>
          <cell r="X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D274">
            <v>0</v>
          </cell>
          <cell r="AE274">
            <v>0</v>
          </cell>
          <cell r="AF274">
            <v>0</v>
          </cell>
          <cell r="AG274">
            <v>0</v>
          </cell>
        </row>
        <row r="278">
          <cell r="D278">
            <v>0</v>
          </cell>
          <cell r="E278">
            <v>0</v>
          </cell>
          <cell r="F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P278">
            <v>0</v>
          </cell>
          <cell r="Q278">
            <v>0</v>
          </cell>
          <cell r="R278">
            <v>0</v>
          </cell>
          <cell r="S278">
            <v>0</v>
          </cell>
          <cell r="T278">
            <v>0</v>
          </cell>
          <cell r="U278">
            <v>0</v>
          </cell>
          <cell r="W278">
            <v>0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D278">
            <v>0</v>
          </cell>
          <cell r="AE278">
            <v>0</v>
          </cell>
          <cell r="AF278">
            <v>0</v>
          </cell>
          <cell r="AG278">
            <v>0</v>
          </cell>
        </row>
        <row r="285">
          <cell r="D285">
            <v>0</v>
          </cell>
          <cell r="E285">
            <v>0</v>
          </cell>
          <cell r="F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P285">
            <v>0</v>
          </cell>
          <cell r="Q285">
            <v>0</v>
          </cell>
          <cell r="R285">
            <v>0</v>
          </cell>
          <cell r="S285">
            <v>0</v>
          </cell>
          <cell r="T285">
            <v>0</v>
          </cell>
          <cell r="U285">
            <v>0</v>
          </cell>
          <cell r="W285">
            <v>0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D285">
            <v>0</v>
          </cell>
          <cell r="AE285">
            <v>0</v>
          </cell>
          <cell r="AF285">
            <v>0</v>
          </cell>
          <cell r="AG285">
            <v>0</v>
          </cell>
        </row>
        <row r="286">
          <cell r="D286">
            <v>0</v>
          </cell>
          <cell r="E286">
            <v>0</v>
          </cell>
          <cell r="F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U286">
            <v>0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D286">
            <v>0</v>
          </cell>
          <cell r="AE286">
            <v>0</v>
          </cell>
          <cell r="AF286">
            <v>0</v>
          </cell>
          <cell r="AG286">
            <v>0</v>
          </cell>
        </row>
        <row r="287">
          <cell r="D287">
            <v>0</v>
          </cell>
          <cell r="E287">
            <v>0</v>
          </cell>
          <cell r="F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P287">
            <v>0</v>
          </cell>
          <cell r="Q287">
            <v>0</v>
          </cell>
          <cell r="R287">
            <v>0</v>
          </cell>
          <cell r="S287">
            <v>0</v>
          </cell>
          <cell r="T287">
            <v>0</v>
          </cell>
          <cell r="U287">
            <v>0</v>
          </cell>
          <cell r="W287">
            <v>0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D287">
            <v>0</v>
          </cell>
          <cell r="AE287">
            <v>0</v>
          </cell>
          <cell r="AF287">
            <v>0</v>
          </cell>
          <cell r="AG287">
            <v>0</v>
          </cell>
        </row>
        <row r="290">
          <cell r="D290">
            <v>0</v>
          </cell>
          <cell r="E290">
            <v>0</v>
          </cell>
          <cell r="F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P290">
            <v>0</v>
          </cell>
          <cell r="Q290">
            <v>0</v>
          </cell>
          <cell r="R290">
            <v>0</v>
          </cell>
          <cell r="S290">
            <v>0</v>
          </cell>
          <cell r="T290">
            <v>0</v>
          </cell>
          <cell r="U290">
            <v>0</v>
          </cell>
          <cell r="W290">
            <v>0</v>
          </cell>
          <cell r="X290">
            <v>0</v>
          </cell>
          <cell r="Y290">
            <v>0</v>
          </cell>
          <cell r="Z290">
            <v>0</v>
          </cell>
          <cell r="AA290">
            <v>0</v>
          </cell>
          <cell r="AB290">
            <v>0</v>
          </cell>
          <cell r="AD290">
            <v>0</v>
          </cell>
          <cell r="AE290">
            <v>0</v>
          </cell>
          <cell r="AF290">
            <v>0</v>
          </cell>
          <cell r="AG290">
            <v>0</v>
          </cell>
        </row>
        <row r="291">
          <cell r="D291">
            <v>0</v>
          </cell>
          <cell r="E291">
            <v>0</v>
          </cell>
          <cell r="F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T291">
            <v>0</v>
          </cell>
          <cell r="U291">
            <v>0</v>
          </cell>
          <cell r="W291">
            <v>0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D291">
            <v>0</v>
          </cell>
          <cell r="AE291">
            <v>0</v>
          </cell>
          <cell r="AF291">
            <v>0</v>
          </cell>
          <cell r="AG291">
            <v>0</v>
          </cell>
        </row>
        <row r="292">
          <cell r="D292">
            <v>0</v>
          </cell>
          <cell r="E292">
            <v>0</v>
          </cell>
          <cell r="F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  <cell r="P292">
            <v>0</v>
          </cell>
          <cell r="Q292">
            <v>0</v>
          </cell>
          <cell r="R292">
            <v>0</v>
          </cell>
          <cell r="S292">
            <v>0</v>
          </cell>
          <cell r="T292">
            <v>0</v>
          </cell>
          <cell r="U292">
            <v>0</v>
          </cell>
          <cell r="W292">
            <v>0</v>
          </cell>
          <cell r="X292">
            <v>0</v>
          </cell>
          <cell r="Y292">
            <v>0</v>
          </cell>
          <cell r="Z292">
            <v>0</v>
          </cell>
          <cell r="AA292">
            <v>0</v>
          </cell>
          <cell r="AB292">
            <v>0</v>
          </cell>
          <cell r="AD292">
            <v>0</v>
          </cell>
          <cell r="AE292">
            <v>0</v>
          </cell>
          <cell r="AF292">
            <v>0</v>
          </cell>
          <cell r="AG292">
            <v>0</v>
          </cell>
        </row>
        <row r="298">
          <cell r="D298">
            <v>0</v>
          </cell>
          <cell r="E298">
            <v>0</v>
          </cell>
          <cell r="F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  <cell r="T298">
            <v>0</v>
          </cell>
          <cell r="U298">
            <v>0</v>
          </cell>
          <cell r="W298">
            <v>0</v>
          </cell>
          <cell r="X298">
            <v>0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D298">
            <v>0</v>
          </cell>
          <cell r="AE298">
            <v>0</v>
          </cell>
          <cell r="AF298">
            <v>0</v>
          </cell>
          <cell r="AG298">
            <v>0</v>
          </cell>
        </row>
        <row r="299">
          <cell r="D299">
            <v>0</v>
          </cell>
          <cell r="E299">
            <v>0</v>
          </cell>
          <cell r="F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P299">
            <v>0</v>
          </cell>
          <cell r="Q299">
            <v>0</v>
          </cell>
          <cell r="R299">
            <v>0</v>
          </cell>
          <cell r="S299">
            <v>0</v>
          </cell>
          <cell r="T299">
            <v>0</v>
          </cell>
          <cell r="U299">
            <v>0</v>
          </cell>
          <cell r="W299">
            <v>0</v>
          </cell>
          <cell r="X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D299">
            <v>0</v>
          </cell>
          <cell r="AE299">
            <v>0</v>
          </cell>
          <cell r="AF299">
            <v>0</v>
          </cell>
          <cell r="AG299">
            <v>0</v>
          </cell>
        </row>
        <row r="300">
          <cell r="D300">
            <v>0</v>
          </cell>
          <cell r="E300">
            <v>0</v>
          </cell>
          <cell r="F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  <cell r="T300">
            <v>0</v>
          </cell>
          <cell r="U300">
            <v>0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D300">
            <v>0</v>
          </cell>
          <cell r="AE300">
            <v>0</v>
          </cell>
          <cell r="AF300">
            <v>0</v>
          </cell>
          <cell r="AG300">
            <v>0</v>
          </cell>
        </row>
        <row r="309">
          <cell r="D309">
            <v>0</v>
          </cell>
          <cell r="E309">
            <v>0</v>
          </cell>
          <cell r="F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P309">
            <v>0</v>
          </cell>
          <cell r="Q309">
            <v>0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  <cell r="W309">
            <v>0</v>
          </cell>
          <cell r="X309">
            <v>0</v>
          </cell>
          <cell r="Y309">
            <v>0</v>
          </cell>
          <cell r="Z309">
            <v>0</v>
          </cell>
          <cell r="AA309">
            <v>0</v>
          </cell>
          <cell r="AB309">
            <v>0</v>
          </cell>
          <cell r="AD309">
            <v>0</v>
          </cell>
          <cell r="AE309">
            <v>0</v>
          </cell>
          <cell r="AF309">
            <v>0</v>
          </cell>
          <cell r="AG309">
            <v>0</v>
          </cell>
        </row>
        <row r="310">
          <cell r="D310">
            <v>0</v>
          </cell>
          <cell r="E310">
            <v>0</v>
          </cell>
          <cell r="F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P310">
            <v>0</v>
          </cell>
          <cell r="Q310">
            <v>0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  <cell r="W310">
            <v>0</v>
          </cell>
          <cell r="X310">
            <v>0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D310">
            <v>0</v>
          </cell>
          <cell r="AE310">
            <v>0</v>
          </cell>
          <cell r="AF310">
            <v>0</v>
          </cell>
          <cell r="AG310">
            <v>0</v>
          </cell>
        </row>
        <row r="311">
          <cell r="D311" t="str">
            <v>K</v>
          </cell>
          <cell r="E311" t="str">
            <v>K</v>
          </cell>
          <cell r="F311" t="str">
            <v>K</v>
          </cell>
          <cell r="H311" t="str">
            <v>K</v>
          </cell>
          <cell r="I311" t="str">
            <v>K</v>
          </cell>
          <cell r="J311" t="str">
            <v>K</v>
          </cell>
          <cell r="K311" t="str">
            <v>K</v>
          </cell>
          <cell r="L311" t="str">
            <v>K</v>
          </cell>
          <cell r="M311" t="str">
            <v>K</v>
          </cell>
          <cell r="N311" t="str">
            <v>K</v>
          </cell>
          <cell r="P311" t="str">
            <v>K</v>
          </cell>
          <cell r="Q311" t="str">
            <v>K</v>
          </cell>
          <cell r="R311" t="str">
            <v>K</v>
          </cell>
          <cell r="S311" t="str">
            <v>K</v>
          </cell>
          <cell r="T311" t="str">
            <v>K</v>
          </cell>
          <cell r="U311" t="str">
            <v>K</v>
          </cell>
          <cell r="W311" t="str">
            <v>K</v>
          </cell>
          <cell r="X311" t="str">
            <v>K</v>
          </cell>
          <cell r="Y311" t="str">
            <v>K</v>
          </cell>
          <cell r="Z311" t="str">
            <v>K</v>
          </cell>
          <cell r="AA311" t="str">
            <v>K</v>
          </cell>
          <cell r="AB311" t="str">
            <v>K</v>
          </cell>
          <cell r="AD311" t="str">
            <v>K</v>
          </cell>
          <cell r="AE311" t="str">
            <v>K</v>
          </cell>
          <cell r="AF311" t="str">
            <v>K</v>
          </cell>
          <cell r="AG311" t="str">
            <v>K</v>
          </cell>
        </row>
        <row r="314">
          <cell r="D314">
            <v>0</v>
          </cell>
          <cell r="E314">
            <v>0</v>
          </cell>
          <cell r="F314">
            <v>0</v>
          </cell>
          <cell r="H314">
            <v>0</v>
          </cell>
          <cell r="I314">
            <v>0</v>
          </cell>
          <cell r="J314">
            <v>0</v>
          </cell>
          <cell r="K314">
            <v>0</v>
          </cell>
          <cell r="L314">
            <v>0</v>
          </cell>
          <cell r="M314">
            <v>0</v>
          </cell>
          <cell r="N314">
            <v>0</v>
          </cell>
          <cell r="P314">
            <v>0</v>
          </cell>
          <cell r="Q314">
            <v>0</v>
          </cell>
          <cell r="R314">
            <v>0</v>
          </cell>
          <cell r="S314">
            <v>0</v>
          </cell>
          <cell r="T314">
            <v>0</v>
          </cell>
          <cell r="U314">
            <v>0</v>
          </cell>
          <cell r="W314">
            <v>0</v>
          </cell>
          <cell r="X314">
            <v>0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D314">
            <v>0</v>
          </cell>
          <cell r="AE314">
            <v>0</v>
          </cell>
          <cell r="AF314">
            <v>0</v>
          </cell>
          <cell r="AG314">
            <v>0</v>
          </cell>
        </row>
        <row r="315">
          <cell r="D315">
            <v>0</v>
          </cell>
          <cell r="E315">
            <v>0</v>
          </cell>
          <cell r="F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P315">
            <v>0</v>
          </cell>
          <cell r="Q315">
            <v>0</v>
          </cell>
          <cell r="R315">
            <v>0</v>
          </cell>
          <cell r="S315">
            <v>0</v>
          </cell>
          <cell r="T315">
            <v>0</v>
          </cell>
          <cell r="U315">
            <v>0</v>
          </cell>
          <cell r="W315">
            <v>0</v>
          </cell>
          <cell r="X315">
            <v>0</v>
          </cell>
          <cell r="Y315">
            <v>0</v>
          </cell>
          <cell r="Z315">
            <v>0</v>
          </cell>
          <cell r="AA315">
            <v>0</v>
          </cell>
          <cell r="AB315">
            <v>0</v>
          </cell>
          <cell r="AD315">
            <v>0</v>
          </cell>
          <cell r="AE315">
            <v>0</v>
          </cell>
          <cell r="AF315">
            <v>0</v>
          </cell>
          <cell r="AG315">
            <v>0</v>
          </cell>
        </row>
        <row r="316">
          <cell r="D316" t="str">
            <v>K</v>
          </cell>
          <cell r="E316" t="str">
            <v>K</v>
          </cell>
          <cell r="F316" t="str">
            <v>K</v>
          </cell>
          <cell r="H316" t="str">
            <v>K</v>
          </cell>
          <cell r="I316" t="str">
            <v>K</v>
          </cell>
          <cell r="J316" t="str">
            <v>K</v>
          </cell>
          <cell r="K316" t="str">
            <v>K</v>
          </cell>
          <cell r="L316" t="str">
            <v>K</v>
          </cell>
          <cell r="M316" t="str">
            <v>K</v>
          </cell>
          <cell r="N316" t="str">
            <v>K</v>
          </cell>
          <cell r="P316" t="str">
            <v>K</v>
          </cell>
          <cell r="Q316" t="str">
            <v>K</v>
          </cell>
          <cell r="R316" t="str">
            <v>K</v>
          </cell>
          <cell r="S316" t="str">
            <v>K</v>
          </cell>
          <cell r="T316" t="str">
            <v>K</v>
          </cell>
          <cell r="U316" t="str">
            <v>K</v>
          </cell>
          <cell r="W316" t="str">
            <v>K</v>
          </cell>
          <cell r="X316" t="str">
            <v>K</v>
          </cell>
          <cell r="Y316" t="str">
            <v>K</v>
          </cell>
          <cell r="Z316" t="str">
            <v>K</v>
          </cell>
          <cell r="AA316" t="str">
            <v>K</v>
          </cell>
          <cell r="AB316" t="str">
            <v>K</v>
          </cell>
          <cell r="AD316" t="str">
            <v>K</v>
          </cell>
          <cell r="AE316" t="str">
            <v>K</v>
          </cell>
          <cell r="AF316" t="str">
            <v>K</v>
          </cell>
          <cell r="AG316" t="str">
            <v>K</v>
          </cell>
        </row>
        <row r="321">
          <cell r="D321">
            <v>0</v>
          </cell>
          <cell r="E321">
            <v>0</v>
          </cell>
          <cell r="F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P321">
            <v>0</v>
          </cell>
          <cell r="Q321">
            <v>0</v>
          </cell>
          <cell r="R321">
            <v>0</v>
          </cell>
          <cell r="S321">
            <v>0</v>
          </cell>
          <cell r="T321">
            <v>0</v>
          </cell>
          <cell r="U321">
            <v>0</v>
          </cell>
          <cell r="W321">
            <v>0</v>
          </cell>
          <cell r="X321">
            <v>0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D321">
            <v>0</v>
          </cell>
          <cell r="AE321">
            <v>0</v>
          </cell>
          <cell r="AF321">
            <v>0</v>
          </cell>
          <cell r="AG321">
            <v>0</v>
          </cell>
        </row>
        <row r="322">
          <cell r="D322">
            <v>0</v>
          </cell>
          <cell r="E322">
            <v>0</v>
          </cell>
          <cell r="F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T322">
            <v>0</v>
          </cell>
          <cell r="U322">
            <v>0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D322">
            <v>0</v>
          </cell>
          <cell r="AE322">
            <v>0</v>
          </cell>
          <cell r="AF322">
            <v>0</v>
          </cell>
          <cell r="AG322">
            <v>0</v>
          </cell>
        </row>
        <row r="323">
          <cell r="D323" t="str">
            <v>K</v>
          </cell>
          <cell r="E323" t="str">
            <v>K</v>
          </cell>
          <cell r="F323" t="str">
            <v>K</v>
          </cell>
          <cell r="H323" t="str">
            <v>K</v>
          </cell>
          <cell r="I323" t="str">
            <v>K</v>
          </cell>
          <cell r="J323" t="str">
            <v>K</v>
          </cell>
          <cell r="K323" t="str">
            <v>K</v>
          </cell>
          <cell r="L323" t="str">
            <v>K</v>
          </cell>
          <cell r="M323" t="str">
            <v>K</v>
          </cell>
          <cell r="N323" t="str">
            <v>K</v>
          </cell>
          <cell r="P323" t="str">
            <v>K</v>
          </cell>
          <cell r="Q323" t="str">
            <v>K</v>
          </cell>
          <cell r="R323" t="str">
            <v>K</v>
          </cell>
          <cell r="S323" t="str">
            <v>K</v>
          </cell>
          <cell r="T323" t="str">
            <v>K</v>
          </cell>
          <cell r="U323" t="str">
            <v>K</v>
          </cell>
          <cell r="W323" t="str">
            <v>K</v>
          </cell>
          <cell r="X323" t="str">
            <v>K</v>
          </cell>
          <cell r="Y323" t="str">
            <v>K</v>
          </cell>
          <cell r="Z323" t="str">
            <v>K</v>
          </cell>
          <cell r="AA323" t="str">
            <v>K</v>
          </cell>
          <cell r="AB323" t="str">
            <v>K</v>
          </cell>
          <cell r="AD323" t="str">
            <v>K</v>
          </cell>
          <cell r="AE323" t="str">
            <v>K</v>
          </cell>
          <cell r="AF323" t="str">
            <v>K</v>
          </cell>
          <cell r="AG323" t="str">
            <v>K</v>
          </cell>
        </row>
        <row r="326">
          <cell r="D326">
            <v>0</v>
          </cell>
          <cell r="E326">
            <v>0</v>
          </cell>
          <cell r="F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P326">
            <v>0</v>
          </cell>
          <cell r="Q326">
            <v>0</v>
          </cell>
          <cell r="R326">
            <v>0</v>
          </cell>
          <cell r="S326">
            <v>0</v>
          </cell>
          <cell r="T326">
            <v>0</v>
          </cell>
          <cell r="U326">
            <v>0</v>
          </cell>
          <cell r="W326">
            <v>0</v>
          </cell>
          <cell r="X326">
            <v>0</v>
          </cell>
          <cell r="Y326">
            <v>0</v>
          </cell>
          <cell r="Z326">
            <v>0</v>
          </cell>
          <cell r="AA326">
            <v>0</v>
          </cell>
          <cell r="AB326">
            <v>0</v>
          </cell>
          <cell r="AD326">
            <v>0</v>
          </cell>
          <cell r="AE326">
            <v>0</v>
          </cell>
          <cell r="AF326">
            <v>0</v>
          </cell>
          <cell r="AG326">
            <v>0</v>
          </cell>
        </row>
        <row r="327">
          <cell r="D327">
            <v>0</v>
          </cell>
          <cell r="E327">
            <v>0</v>
          </cell>
          <cell r="F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M327">
            <v>0</v>
          </cell>
          <cell r="N327">
            <v>0</v>
          </cell>
          <cell r="P327">
            <v>0</v>
          </cell>
          <cell r="Q327">
            <v>0</v>
          </cell>
          <cell r="R327">
            <v>0</v>
          </cell>
          <cell r="S327">
            <v>0</v>
          </cell>
          <cell r="T327">
            <v>0</v>
          </cell>
          <cell r="U327">
            <v>0</v>
          </cell>
          <cell r="W327">
            <v>0</v>
          </cell>
          <cell r="X327">
            <v>0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D327">
            <v>0</v>
          </cell>
          <cell r="AE327">
            <v>0</v>
          </cell>
          <cell r="AF327">
            <v>0</v>
          </cell>
          <cell r="AG327">
            <v>0</v>
          </cell>
        </row>
        <row r="328">
          <cell r="D328" t="str">
            <v>K</v>
          </cell>
          <cell r="E328" t="str">
            <v>K</v>
          </cell>
          <cell r="F328" t="str">
            <v>K</v>
          </cell>
          <cell r="H328" t="str">
            <v>K</v>
          </cell>
          <cell r="I328" t="str">
            <v>K</v>
          </cell>
          <cell r="J328" t="str">
            <v>K</v>
          </cell>
          <cell r="K328" t="str">
            <v>K</v>
          </cell>
          <cell r="L328" t="str">
            <v>K</v>
          </cell>
          <cell r="M328" t="str">
            <v>K</v>
          </cell>
          <cell r="N328" t="str">
            <v>K</v>
          </cell>
          <cell r="P328" t="str">
            <v>K</v>
          </cell>
          <cell r="Q328" t="str">
            <v>K</v>
          </cell>
          <cell r="R328" t="str">
            <v>K</v>
          </cell>
          <cell r="S328" t="str">
            <v>K</v>
          </cell>
          <cell r="T328" t="str">
            <v>K</v>
          </cell>
          <cell r="U328" t="str">
            <v>K</v>
          </cell>
          <cell r="W328" t="str">
            <v>K</v>
          </cell>
          <cell r="X328" t="str">
            <v>K</v>
          </cell>
          <cell r="Y328" t="str">
            <v>K</v>
          </cell>
          <cell r="Z328" t="str">
            <v>K</v>
          </cell>
          <cell r="AA328" t="str">
            <v>K</v>
          </cell>
          <cell r="AB328" t="str">
            <v>K</v>
          </cell>
          <cell r="AD328" t="str">
            <v>K</v>
          </cell>
          <cell r="AE328" t="str">
            <v>K</v>
          </cell>
          <cell r="AF328" t="str">
            <v>K</v>
          </cell>
          <cell r="AG328" t="str">
            <v>K</v>
          </cell>
        </row>
      </sheetData>
      <sheetData sheetId="6">
        <row r="3">
          <cell r="D3">
            <v>40725</v>
          </cell>
          <cell r="E3">
            <v>40726</v>
          </cell>
          <cell r="F3">
            <v>40727</v>
          </cell>
          <cell r="G3">
            <v>40728</v>
          </cell>
          <cell r="H3">
            <v>40729</v>
          </cell>
          <cell r="I3">
            <v>40730</v>
          </cell>
          <cell r="J3">
            <v>40731</v>
          </cell>
          <cell r="K3">
            <v>40732</v>
          </cell>
          <cell r="L3">
            <v>40733</v>
          </cell>
          <cell r="M3">
            <v>40734</v>
          </cell>
          <cell r="N3">
            <v>40735</v>
          </cell>
          <cell r="O3">
            <v>40736</v>
          </cell>
          <cell r="P3">
            <v>40737</v>
          </cell>
          <cell r="Q3">
            <v>40738</v>
          </cell>
          <cell r="R3">
            <v>40739</v>
          </cell>
          <cell r="S3">
            <v>40740</v>
          </cell>
          <cell r="T3">
            <v>40741</v>
          </cell>
          <cell r="U3">
            <v>40742</v>
          </cell>
          <cell r="V3">
            <v>40743</v>
          </cell>
          <cell r="W3">
            <v>40744</v>
          </cell>
          <cell r="X3">
            <v>40745</v>
          </cell>
          <cell r="Y3">
            <v>40746</v>
          </cell>
          <cell r="Z3">
            <v>40747</v>
          </cell>
          <cell r="AA3">
            <v>40748</v>
          </cell>
          <cell r="AB3">
            <v>40749</v>
          </cell>
          <cell r="AC3">
            <v>40750</v>
          </cell>
          <cell r="AD3">
            <v>40751</v>
          </cell>
          <cell r="AE3">
            <v>40752</v>
          </cell>
          <cell r="AF3">
            <v>40753</v>
          </cell>
          <cell r="AG3">
            <v>40754</v>
          </cell>
          <cell r="AH3">
            <v>40755</v>
          </cell>
        </row>
        <row r="4">
          <cell r="D4">
            <v>1</v>
          </cell>
          <cell r="E4">
            <v>2</v>
          </cell>
          <cell r="F4">
            <v>3</v>
          </cell>
          <cell r="G4">
            <v>4</v>
          </cell>
          <cell r="H4">
            <v>5</v>
          </cell>
          <cell r="I4">
            <v>6</v>
          </cell>
          <cell r="J4">
            <v>7</v>
          </cell>
          <cell r="K4">
            <v>8</v>
          </cell>
          <cell r="L4">
            <v>9</v>
          </cell>
          <cell r="M4">
            <v>10</v>
          </cell>
          <cell r="N4">
            <v>11</v>
          </cell>
          <cell r="O4">
            <v>12</v>
          </cell>
          <cell r="P4">
            <v>13</v>
          </cell>
          <cell r="Q4">
            <v>14</v>
          </cell>
          <cell r="R4">
            <v>15</v>
          </cell>
          <cell r="S4">
            <v>16</v>
          </cell>
          <cell r="T4">
            <v>17</v>
          </cell>
          <cell r="U4">
            <v>18</v>
          </cell>
          <cell r="V4">
            <v>19</v>
          </cell>
          <cell r="W4">
            <v>20</v>
          </cell>
          <cell r="X4">
            <v>21</v>
          </cell>
          <cell r="Y4">
            <v>22</v>
          </cell>
          <cell r="Z4">
            <v>23</v>
          </cell>
          <cell r="AA4">
            <v>24</v>
          </cell>
          <cell r="AB4">
            <v>25</v>
          </cell>
          <cell r="AC4">
            <v>26</v>
          </cell>
          <cell r="AD4">
            <v>27</v>
          </cell>
          <cell r="AE4">
            <v>28</v>
          </cell>
          <cell r="AF4">
            <v>29</v>
          </cell>
          <cell r="AG4">
            <v>30</v>
          </cell>
          <cell r="AH4">
            <v>31</v>
          </cell>
        </row>
        <row r="96">
          <cell r="D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H96">
            <v>0</v>
          </cell>
        </row>
        <row r="106">
          <cell r="D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H106">
            <v>0</v>
          </cell>
        </row>
        <row r="114">
          <cell r="D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  <cell r="AH114">
            <v>0</v>
          </cell>
        </row>
        <row r="123">
          <cell r="D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H123">
            <v>0</v>
          </cell>
        </row>
        <row r="125">
          <cell r="D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H125">
            <v>0</v>
          </cell>
        </row>
        <row r="224">
          <cell r="D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R224">
            <v>0</v>
          </cell>
          <cell r="T224">
            <v>0</v>
          </cell>
          <cell r="U224">
            <v>0</v>
          </cell>
          <cell r="V224">
            <v>0</v>
          </cell>
          <cell r="W224">
            <v>0</v>
          </cell>
          <cell r="X224">
            <v>0</v>
          </cell>
          <cell r="Y224">
            <v>0</v>
          </cell>
          <cell r="AA224">
            <v>0</v>
          </cell>
          <cell r="AB224">
            <v>0</v>
          </cell>
          <cell r="AC224">
            <v>0</v>
          </cell>
          <cell r="AD224">
            <v>0</v>
          </cell>
          <cell r="AE224">
            <v>0</v>
          </cell>
          <cell r="AF224">
            <v>0</v>
          </cell>
          <cell r="AH224">
            <v>0</v>
          </cell>
        </row>
        <row r="225">
          <cell r="D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R225">
            <v>0</v>
          </cell>
          <cell r="T225">
            <v>0</v>
          </cell>
          <cell r="U225">
            <v>0</v>
          </cell>
          <cell r="V225">
            <v>0</v>
          </cell>
          <cell r="W225">
            <v>0</v>
          </cell>
          <cell r="X225">
            <v>0</v>
          </cell>
          <cell r="Y225">
            <v>0</v>
          </cell>
          <cell r="AA225">
            <v>0</v>
          </cell>
          <cell r="AB225">
            <v>0</v>
          </cell>
          <cell r="AC225">
            <v>0</v>
          </cell>
          <cell r="AD225">
            <v>0</v>
          </cell>
          <cell r="AE225">
            <v>0</v>
          </cell>
          <cell r="AF225">
            <v>0</v>
          </cell>
          <cell r="AH225">
            <v>0</v>
          </cell>
        </row>
        <row r="226">
          <cell r="D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  <cell r="T226">
            <v>0</v>
          </cell>
          <cell r="U226">
            <v>0</v>
          </cell>
          <cell r="V226">
            <v>0</v>
          </cell>
          <cell r="W226">
            <v>0</v>
          </cell>
          <cell r="X226">
            <v>0</v>
          </cell>
          <cell r="Y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F226">
            <v>0</v>
          </cell>
          <cell r="AH226">
            <v>0</v>
          </cell>
        </row>
        <row r="227">
          <cell r="D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0</v>
          </cell>
          <cell r="Q227">
            <v>0</v>
          </cell>
          <cell r="R227">
            <v>0</v>
          </cell>
          <cell r="T227">
            <v>0</v>
          </cell>
          <cell r="U227">
            <v>0</v>
          </cell>
          <cell r="V227">
            <v>0</v>
          </cell>
          <cell r="W227">
            <v>0</v>
          </cell>
          <cell r="X227">
            <v>0</v>
          </cell>
          <cell r="Y227">
            <v>0</v>
          </cell>
          <cell r="AA227">
            <v>0</v>
          </cell>
          <cell r="AB227">
            <v>0</v>
          </cell>
          <cell r="AC227">
            <v>0</v>
          </cell>
          <cell r="AD227">
            <v>0</v>
          </cell>
          <cell r="AE227">
            <v>0</v>
          </cell>
          <cell r="AF227">
            <v>0</v>
          </cell>
          <cell r="AH227">
            <v>0</v>
          </cell>
        </row>
        <row r="228">
          <cell r="D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R228">
            <v>0</v>
          </cell>
          <cell r="T228">
            <v>0</v>
          </cell>
          <cell r="U228">
            <v>0</v>
          </cell>
          <cell r="V228">
            <v>0</v>
          </cell>
          <cell r="W228">
            <v>0</v>
          </cell>
          <cell r="X228">
            <v>0</v>
          </cell>
          <cell r="Y228">
            <v>0</v>
          </cell>
          <cell r="AA228">
            <v>0</v>
          </cell>
          <cell r="AB228">
            <v>0</v>
          </cell>
          <cell r="AC228">
            <v>0</v>
          </cell>
          <cell r="AD228">
            <v>0</v>
          </cell>
          <cell r="AE228">
            <v>0</v>
          </cell>
          <cell r="AF228">
            <v>0</v>
          </cell>
          <cell r="AH228">
            <v>0</v>
          </cell>
        </row>
        <row r="229">
          <cell r="D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M229">
            <v>0</v>
          </cell>
          <cell r="N229">
            <v>0</v>
          </cell>
          <cell r="O229">
            <v>0</v>
          </cell>
          <cell r="P229">
            <v>0</v>
          </cell>
          <cell r="Q229">
            <v>0</v>
          </cell>
          <cell r="R229">
            <v>0</v>
          </cell>
          <cell r="T229">
            <v>0</v>
          </cell>
          <cell r="U229">
            <v>0</v>
          </cell>
          <cell r="V229">
            <v>0</v>
          </cell>
          <cell r="W229">
            <v>0</v>
          </cell>
          <cell r="X229">
            <v>0</v>
          </cell>
          <cell r="Y229">
            <v>0</v>
          </cell>
          <cell r="AA229">
            <v>0</v>
          </cell>
          <cell r="AB229">
            <v>0</v>
          </cell>
          <cell r="AC229">
            <v>0</v>
          </cell>
          <cell r="AD229">
            <v>0</v>
          </cell>
          <cell r="AE229">
            <v>0</v>
          </cell>
          <cell r="AF229">
            <v>0</v>
          </cell>
          <cell r="AH229">
            <v>0</v>
          </cell>
        </row>
        <row r="230">
          <cell r="D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R230">
            <v>0</v>
          </cell>
          <cell r="T230">
            <v>0</v>
          </cell>
          <cell r="U230">
            <v>0</v>
          </cell>
          <cell r="V230">
            <v>0</v>
          </cell>
          <cell r="W230">
            <v>0</v>
          </cell>
          <cell r="X230">
            <v>0</v>
          </cell>
          <cell r="Y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F230">
            <v>0</v>
          </cell>
          <cell r="AH230">
            <v>0</v>
          </cell>
        </row>
        <row r="231">
          <cell r="D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R231">
            <v>0</v>
          </cell>
          <cell r="T231">
            <v>0</v>
          </cell>
          <cell r="U231">
            <v>0</v>
          </cell>
          <cell r="V231">
            <v>0</v>
          </cell>
          <cell r="W231">
            <v>0</v>
          </cell>
          <cell r="X231">
            <v>0</v>
          </cell>
          <cell r="Y231">
            <v>0</v>
          </cell>
          <cell r="AA231">
            <v>0</v>
          </cell>
          <cell r="AB231">
            <v>0</v>
          </cell>
          <cell r="AC231">
            <v>0</v>
          </cell>
          <cell r="AD231">
            <v>0</v>
          </cell>
          <cell r="AE231">
            <v>0</v>
          </cell>
          <cell r="AF231">
            <v>0</v>
          </cell>
          <cell r="AH231">
            <v>0</v>
          </cell>
        </row>
        <row r="232">
          <cell r="D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T232">
            <v>0</v>
          </cell>
          <cell r="U232">
            <v>0</v>
          </cell>
          <cell r="V232">
            <v>0</v>
          </cell>
          <cell r="W232">
            <v>0</v>
          </cell>
          <cell r="X232">
            <v>0</v>
          </cell>
          <cell r="Y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F232">
            <v>0</v>
          </cell>
          <cell r="AH232">
            <v>0</v>
          </cell>
        </row>
        <row r="233">
          <cell r="D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T233">
            <v>0</v>
          </cell>
          <cell r="U233">
            <v>0</v>
          </cell>
          <cell r="V233">
            <v>0</v>
          </cell>
          <cell r="W233">
            <v>0</v>
          </cell>
          <cell r="X233">
            <v>0</v>
          </cell>
          <cell r="Y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F233">
            <v>0</v>
          </cell>
          <cell r="AH233">
            <v>0</v>
          </cell>
        </row>
        <row r="238">
          <cell r="D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M238">
            <v>0</v>
          </cell>
          <cell r="N238">
            <v>0</v>
          </cell>
          <cell r="O238">
            <v>0</v>
          </cell>
          <cell r="P238">
            <v>0</v>
          </cell>
          <cell r="Q238">
            <v>0</v>
          </cell>
          <cell r="R238">
            <v>0</v>
          </cell>
          <cell r="T238">
            <v>0</v>
          </cell>
          <cell r="U238">
            <v>0</v>
          </cell>
          <cell r="V238">
            <v>0</v>
          </cell>
          <cell r="W238">
            <v>0</v>
          </cell>
          <cell r="X238">
            <v>0</v>
          </cell>
          <cell r="Y238">
            <v>0</v>
          </cell>
          <cell r="AA238">
            <v>0</v>
          </cell>
          <cell r="AB238">
            <v>0</v>
          </cell>
          <cell r="AC238">
            <v>0</v>
          </cell>
          <cell r="AD238">
            <v>0</v>
          </cell>
          <cell r="AE238">
            <v>0</v>
          </cell>
          <cell r="AF238">
            <v>0</v>
          </cell>
          <cell r="AH238">
            <v>0</v>
          </cell>
        </row>
        <row r="239">
          <cell r="D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M239">
            <v>0</v>
          </cell>
          <cell r="N239">
            <v>0</v>
          </cell>
          <cell r="O239">
            <v>0</v>
          </cell>
          <cell r="P239">
            <v>0</v>
          </cell>
          <cell r="Q239">
            <v>0</v>
          </cell>
          <cell r="R239">
            <v>0</v>
          </cell>
          <cell r="T239">
            <v>0</v>
          </cell>
          <cell r="U239">
            <v>0</v>
          </cell>
          <cell r="V239">
            <v>0</v>
          </cell>
          <cell r="W239">
            <v>0</v>
          </cell>
          <cell r="X239">
            <v>0</v>
          </cell>
          <cell r="Y239">
            <v>0</v>
          </cell>
          <cell r="AA239">
            <v>0</v>
          </cell>
          <cell r="AB239">
            <v>0</v>
          </cell>
          <cell r="AC239">
            <v>0</v>
          </cell>
          <cell r="AD239">
            <v>0</v>
          </cell>
          <cell r="AE239">
            <v>0</v>
          </cell>
          <cell r="AF239">
            <v>0</v>
          </cell>
          <cell r="AH239">
            <v>0</v>
          </cell>
        </row>
        <row r="240">
          <cell r="D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0</v>
          </cell>
          <cell r="Q240">
            <v>0</v>
          </cell>
          <cell r="R240">
            <v>0</v>
          </cell>
          <cell r="T240">
            <v>0</v>
          </cell>
          <cell r="U240">
            <v>0</v>
          </cell>
          <cell r="V240">
            <v>0</v>
          </cell>
          <cell r="W240">
            <v>0</v>
          </cell>
          <cell r="X240">
            <v>0</v>
          </cell>
          <cell r="Y240">
            <v>0</v>
          </cell>
          <cell r="AA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F240">
            <v>0</v>
          </cell>
          <cell r="AH240">
            <v>0</v>
          </cell>
        </row>
        <row r="241">
          <cell r="D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R241">
            <v>0</v>
          </cell>
          <cell r="T241">
            <v>0</v>
          </cell>
          <cell r="U241">
            <v>0</v>
          </cell>
          <cell r="V241">
            <v>0</v>
          </cell>
          <cell r="W241">
            <v>0</v>
          </cell>
          <cell r="X241">
            <v>0</v>
          </cell>
          <cell r="Y241">
            <v>0</v>
          </cell>
          <cell r="AA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F241">
            <v>0</v>
          </cell>
          <cell r="AH241">
            <v>0</v>
          </cell>
        </row>
        <row r="242">
          <cell r="D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M242">
            <v>0</v>
          </cell>
          <cell r="N242">
            <v>0</v>
          </cell>
          <cell r="O242">
            <v>0</v>
          </cell>
          <cell r="P242">
            <v>0</v>
          </cell>
          <cell r="Q242">
            <v>0</v>
          </cell>
          <cell r="R242">
            <v>0</v>
          </cell>
          <cell r="T242">
            <v>0</v>
          </cell>
          <cell r="U242">
            <v>0</v>
          </cell>
          <cell r="V242">
            <v>0</v>
          </cell>
          <cell r="W242">
            <v>0</v>
          </cell>
          <cell r="X242">
            <v>0</v>
          </cell>
          <cell r="Y242">
            <v>0</v>
          </cell>
          <cell r="AA242">
            <v>0</v>
          </cell>
          <cell r="AB242">
            <v>0</v>
          </cell>
          <cell r="AC242">
            <v>0</v>
          </cell>
          <cell r="AD242">
            <v>0</v>
          </cell>
          <cell r="AE242">
            <v>0</v>
          </cell>
          <cell r="AF242">
            <v>0</v>
          </cell>
          <cell r="AH242">
            <v>0</v>
          </cell>
        </row>
        <row r="243">
          <cell r="D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M243">
            <v>0</v>
          </cell>
          <cell r="N243">
            <v>0</v>
          </cell>
          <cell r="O243">
            <v>0</v>
          </cell>
          <cell r="P243">
            <v>0</v>
          </cell>
          <cell r="Q243">
            <v>0</v>
          </cell>
          <cell r="R243">
            <v>0</v>
          </cell>
          <cell r="T243">
            <v>0</v>
          </cell>
          <cell r="U243">
            <v>0</v>
          </cell>
          <cell r="V243">
            <v>0</v>
          </cell>
          <cell r="W243">
            <v>0</v>
          </cell>
          <cell r="X243">
            <v>0</v>
          </cell>
          <cell r="Y243">
            <v>0</v>
          </cell>
          <cell r="AA243">
            <v>0</v>
          </cell>
          <cell r="AB243">
            <v>0</v>
          </cell>
          <cell r="AC243">
            <v>0</v>
          </cell>
          <cell r="AD243">
            <v>0</v>
          </cell>
          <cell r="AE243">
            <v>0</v>
          </cell>
          <cell r="AF243">
            <v>0</v>
          </cell>
          <cell r="AH243">
            <v>0</v>
          </cell>
        </row>
        <row r="244">
          <cell r="D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M244">
            <v>0</v>
          </cell>
          <cell r="N244">
            <v>0</v>
          </cell>
          <cell r="O244">
            <v>0</v>
          </cell>
          <cell r="P244">
            <v>0</v>
          </cell>
          <cell r="Q244">
            <v>0</v>
          </cell>
          <cell r="R244">
            <v>0</v>
          </cell>
          <cell r="T244">
            <v>0</v>
          </cell>
          <cell r="U244">
            <v>0</v>
          </cell>
          <cell r="V244">
            <v>0</v>
          </cell>
          <cell r="W244">
            <v>0</v>
          </cell>
          <cell r="X244">
            <v>0</v>
          </cell>
          <cell r="Y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F244">
            <v>0</v>
          </cell>
          <cell r="AH244">
            <v>0</v>
          </cell>
        </row>
        <row r="245">
          <cell r="D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>
            <v>0</v>
          </cell>
          <cell r="T245">
            <v>0</v>
          </cell>
          <cell r="U245">
            <v>0</v>
          </cell>
          <cell r="V245">
            <v>0</v>
          </cell>
          <cell r="W245">
            <v>0</v>
          </cell>
          <cell r="X245">
            <v>0</v>
          </cell>
          <cell r="Y245">
            <v>0</v>
          </cell>
          <cell r="AA245">
            <v>0</v>
          </cell>
          <cell r="AB245">
            <v>0</v>
          </cell>
          <cell r="AC245">
            <v>0</v>
          </cell>
          <cell r="AD245">
            <v>0</v>
          </cell>
          <cell r="AE245">
            <v>0</v>
          </cell>
          <cell r="AF245">
            <v>0</v>
          </cell>
          <cell r="AH245">
            <v>0</v>
          </cell>
        </row>
        <row r="246">
          <cell r="D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M246">
            <v>0</v>
          </cell>
          <cell r="N246">
            <v>0</v>
          </cell>
          <cell r="O246">
            <v>0</v>
          </cell>
          <cell r="P246">
            <v>0</v>
          </cell>
          <cell r="Q246">
            <v>0</v>
          </cell>
          <cell r="R246">
            <v>0</v>
          </cell>
          <cell r="T246">
            <v>0</v>
          </cell>
          <cell r="U246">
            <v>0</v>
          </cell>
          <cell r="V246">
            <v>0</v>
          </cell>
          <cell r="W246">
            <v>0</v>
          </cell>
          <cell r="X246">
            <v>0</v>
          </cell>
          <cell r="Y246">
            <v>0</v>
          </cell>
          <cell r="AA246">
            <v>0</v>
          </cell>
          <cell r="AB246">
            <v>0</v>
          </cell>
          <cell r="AC246">
            <v>0</v>
          </cell>
          <cell r="AD246">
            <v>0</v>
          </cell>
          <cell r="AE246">
            <v>0</v>
          </cell>
          <cell r="AF246">
            <v>0</v>
          </cell>
          <cell r="AH246">
            <v>0</v>
          </cell>
        </row>
        <row r="247">
          <cell r="D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T247">
            <v>0</v>
          </cell>
          <cell r="U247">
            <v>0</v>
          </cell>
          <cell r="V247">
            <v>0</v>
          </cell>
          <cell r="W247">
            <v>0</v>
          </cell>
          <cell r="X247">
            <v>0</v>
          </cell>
          <cell r="Y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F247">
            <v>0</v>
          </cell>
          <cell r="AH247">
            <v>0</v>
          </cell>
        </row>
        <row r="252">
          <cell r="D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M252">
            <v>0</v>
          </cell>
          <cell r="N252">
            <v>0</v>
          </cell>
          <cell r="O252">
            <v>0</v>
          </cell>
          <cell r="P252">
            <v>0</v>
          </cell>
          <cell r="Q252">
            <v>0</v>
          </cell>
          <cell r="R252">
            <v>0</v>
          </cell>
          <cell r="T252">
            <v>0</v>
          </cell>
          <cell r="U252">
            <v>0</v>
          </cell>
          <cell r="V252">
            <v>0</v>
          </cell>
          <cell r="W252">
            <v>0</v>
          </cell>
          <cell r="X252">
            <v>0</v>
          </cell>
          <cell r="Y252">
            <v>0</v>
          </cell>
          <cell r="AA252">
            <v>0</v>
          </cell>
          <cell r="AB252">
            <v>0</v>
          </cell>
          <cell r="AC252">
            <v>0</v>
          </cell>
          <cell r="AD252">
            <v>0</v>
          </cell>
          <cell r="AE252">
            <v>0</v>
          </cell>
          <cell r="AF252">
            <v>0</v>
          </cell>
          <cell r="AH252">
            <v>0</v>
          </cell>
        </row>
        <row r="253">
          <cell r="D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M253">
            <v>0</v>
          </cell>
          <cell r="N253">
            <v>0</v>
          </cell>
          <cell r="O253">
            <v>0</v>
          </cell>
          <cell r="P253">
            <v>0</v>
          </cell>
          <cell r="Q253">
            <v>0</v>
          </cell>
          <cell r="R253">
            <v>0</v>
          </cell>
          <cell r="T253">
            <v>0</v>
          </cell>
          <cell r="U253">
            <v>0</v>
          </cell>
          <cell r="V253">
            <v>0</v>
          </cell>
          <cell r="W253">
            <v>0</v>
          </cell>
          <cell r="X253">
            <v>0</v>
          </cell>
          <cell r="Y253">
            <v>0</v>
          </cell>
          <cell r="AA253">
            <v>0</v>
          </cell>
          <cell r="AB253">
            <v>0</v>
          </cell>
          <cell r="AC253">
            <v>0</v>
          </cell>
          <cell r="AD253">
            <v>0</v>
          </cell>
          <cell r="AE253">
            <v>0</v>
          </cell>
          <cell r="AF253">
            <v>0</v>
          </cell>
          <cell r="AH253">
            <v>0</v>
          </cell>
        </row>
        <row r="254">
          <cell r="D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T254">
            <v>0</v>
          </cell>
          <cell r="U254">
            <v>0</v>
          </cell>
          <cell r="V254">
            <v>0</v>
          </cell>
          <cell r="W254">
            <v>0</v>
          </cell>
          <cell r="X254">
            <v>0</v>
          </cell>
          <cell r="Y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F254">
            <v>0</v>
          </cell>
          <cell r="AH254">
            <v>0</v>
          </cell>
        </row>
        <row r="255">
          <cell r="D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M255">
            <v>0</v>
          </cell>
          <cell r="N255">
            <v>0</v>
          </cell>
          <cell r="O255">
            <v>0</v>
          </cell>
          <cell r="P255">
            <v>0</v>
          </cell>
          <cell r="Q255">
            <v>0</v>
          </cell>
          <cell r="R255">
            <v>0</v>
          </cell>
          <cell r="T255">
            <v>0</v>
          </cell>
          <cell r="U255">
            <v>0</v>
          </cell>
          <cell r="V255">
            <v>0</v>
          </cell>
          <cell r="W255">
            <v>0</v>
          </cell>
          <cell r="X255">
            <v>0</v>
          </cell>
          <cell r="Y255">
            <v>0</v>
          </cell>
          <cell r="AA255">
            <v>0</v>
          </cell>
          <cell r="AB255">
            <v>0</v>
          </cell>
          <cell r="AC255">
            <v>0</v>
          </cell>
          <cell r="AD255">
            <v>0</v>
          </cell>
          <cell r="AE255">
            <v>0</v>
          </cell>
          <cell r="AF255">
            <v>0</v>
          </cell>
          <cell r="AH255">
            <v>0</v>
          </cell>
        </row>
        <row r="256">
          <cell r="D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R256">
            <v>0</v>
          </cell>
          <cell r="T256">
            <v>0</v>
          </cell>
          <cell r="U256">
            <v>0</v>
          </cell>
          <cell r="V256">
            <v>0</v>
          </cell>
          <cell r="W256">
            <v>0</v>
          </cell>
          <cell r="X256">
            <v>0</v>
          </cell>
          <cell r="Y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F256">
            <v>0</v>
          </cell>
          <cell r="AH256">
            <v>0</v>
          </cell>
        </row>
        <row r="257">
          <cell r="D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M257">
            <v>0</v>
          </cell>
          <cell r="N257">
            <v>0</v>
          </cell>
          <cell r="O257">
            <v>0</v>
          </cell>
          <cell r="P257">
            <v>0</v>
          </cell>
          <cell r="Q257">
            <v>0</v>
          </cell>
          <cell r="R257">
            <v>0</v>
          </cell>
          <cell r="T257">
            <v>0</v>
          </cell>
          <cell r="U257">
            <v>0</v>
          </cell>
          <cell r="V257">
            <v>0</v>
          </cell>
          <cell r="W257">
            <v>0</v>
          </cell>
          <cell r="X257">
            <v>0</v>
          </cell>
          <cell r="Y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F257">
            <v>0</v>
          </cell>
          <cell r="AH257">
            <v>0</v>
          </cell>
        </row>
        <row r="258">
          <cell r="D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R258">
            <v>0</v>
          </cell>
          <cell r="T258">
            <v>0</v>
          </cell>
          <cell r="U258">
            <v>0</v>
          </cell>
          <cell r="V258">
            <v>0</v>
          </cell>
          <cell r="W258">
            <v>0</v>
          </cell>
          <cell r="X258">
            <v>0</v>
          </cell>
          <cell r="Y258">
            <v>0</v>
          </cell>
          <cell r="AA258">
            <v>0</v>
          </cell>
          <cell r="AB258">
            <v>0</v>
          </cell>
          <cell r="AC258">
            <v>0</v>
          </cell>
          <cell r="AD258">
            <v>0</v>
          </cell>
          <cell r="AE258">
            <v>0</v>
          </cell>
          <cell r="AF258">
            <v>0</v>
          </cell>
          <cell r="AH258">
            <v>0</v>
          </cell>
        </row>
        <row r="259">
          <cell r="D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0</v>
          </cell>
          <cell r="Q259">
            <v>0</v>
          </cell>
          <cell r="R259">
            <v>0</v>
          </cell>
          <cell r="T259">
            <v>0</v>
          </cell>
          <cell r="U259">
            <v>0</v>
          </cell>
          <cell r="V259">
            <v>0</v>
          </cell>
          <cell r="W259">
            <v>0</v>
          </cell>
          <cell r="X259">
            <v>0</v>
          </cell>
          <cell r="Y259">
            <v>0</v>
          </cell>
          <cell r="AA259">
            <v>0</v>
          </cell>
          <cell r="AB259">
            <v>0</v>
          </cell>
          <cell r="AC259">
            <v>0</v>
          </cell>
          <cell r="AD259">
            <v>0</v>
          </cell>
          <cell r="AE259">
            <v>0</v>
          </cell>
          <cell r="AF259">
            <v>0</v>
          </cell>
          <cell r="AH259">
            <v>0</v>
          </cell>
        </row>
        <row r="260">
          <cell r="D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0</v>
          </cell>
          <cell r="Q260">
            <v>0</v>
          </cell>
          <cell r="R260">
            <v>0</v>
          </cell>
          <cell r="T260">
            <v>0</v>
          </cell>
          <cell r="U260">
            <v>0</v>
          </cell>
          <cell r="V260">
            <v>0</v>
          </cell>
          <cell r="W260">
            <v>0</v>
          </cell>
          <cell r="X260">
            <v>0</v>
          </cell>
          <cell r="Y260">
            <v>0</v>
          </cell>
          <cell r="AA260">
            <v>0</v>
          </cell>
          <cell r="AB260">
            <v>0</v>
          </cell>
          <cell r="AC260">
            <v>0</v>
          </cell>
          <cell r="AD260">
            <v>0</v>
          </cell>
          <cell r="AE260">
            <v>0</v>
          </cell>
          <cell r="AF260">
            <v>0</v>
          </cell>
          <cell r="AH260">
            <v>0</v>
          </cell>
        </row>
        <row r="261">
          <cell r="D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T261">
            <v>0</v>
          </cell>
          <cell r="U261">
            <v>0</v>
          </cell>
          <cell r="V261">
            <v>0</v>
          </cell>
          <cell r="W261">
            <v>0</v>
          </cell>
          <cell r="X261">
            <v>0</v>
          </cell>
          <cell r="Y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F261">
            <v>0</v>
          </cell>
          <cell r="AH261">
            <v>0</v>
          </cell>
        </row>
        <row r="265">
          <cell r="D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0</v>
          </cell>
          <cell r="T265">
            <v>0</v>
          </cell>
          <cell r="U265">
            <v>0</v>
          </cell>
          <cell r="V265">
            <v>0</v>
          </cell>
          <cell r="W265">
            <v>0</v>
          </cell>
          <cell r="X265">
            <v>0</v>
          </cell>
          <cell r="Y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0</v>
          </cell>
          <cell r="AE265">
            <v>0</v>
          </cell>
          <cell r="AF265">
            <v>0</v>
          </cell>
          <cell r="AH265">
            <v>0</v>
          </cell>
        </row>
        <row r="266">
          <cell r="D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T266">
            <v>0</v>
          </cell>
          <cell r="U266">
            <v>0</v>
          </cell>
          <cell r="V266">
            <v>0</v>
          </cell>
          <cell r="W266">
            <v>0</v>
          </cell>
          <cell r="X266">
            <v>0</v>
          </cell>
          <cell r="Y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F266">
            <v>0</v>
          </cell>
          <cell r="AH266">
            <v>0</v>
          </cell>
        </row>
        <row r="267">
          <cell r="D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R267">
            <v>0</v>
          </cell>
          <cell r="T267">
            <v>0</v>
          </cell>
          <cell r="U267">
            <v>0</v>
          </cell>
          <cell r="V267">
            <v>0</v>
          </cell>
          <cell r="W267">
            <v>0</v>
          </cell>
          <cell r="X267">
            <v>0</v>
          </cell>
          <cell r="Y267">
            <v>0</v>
          </cell>
          <cell r="AA267">
            <v>0</v>
          </cell>
          <cell r="AB267">
            <v>0</v>
          </cell>
          <cell r="AC267">
            <v>0</v>
          </cell>
          <cell r="AD267">
            <v>0</v>
          </cell>
          <cell r="AE267">
            <v>0</v>
          </cell>
          <cell r="AF267">
            <v>0</v>
          </cell>
          <cell r="AH267">
            <v>0</v>
          </cell>
        </row>
        <row r="268">
          <cell r="D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T268">
            <v>0</v>
          </cell>
          <cell r="U268">
            <v>0</v>
          </cell>
          <cell r="V268">
            <v>0</v>
          </cell>
          <cell r="W268">
            <v>0</v>
          </cell>
          <cell r="X268">
            <v>0</v>
          </cell>
          <cell r="Y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F268">
            <v>0</v>
          </cell>
          <cell r="AH268">
            <v>0</v>
          </cell>
        </row>
        <row r="269">
          <cell r="D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T269">
            <v>0</v>
          </cell>
          <cell r="U269">
            <v>0</v>
          </cell>
          <cell r="V269">
            <v>0</v>
          </cell>
          <cell r="W269">
            <v>0</v>
          </cell>
          <cell r="X269">
            <v>0</v>
          </cell>
          <cell r="Y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F269">
            <v>0</v>
          </cell>
          <cell r="AH269">
            <v>0</v>
          </cell>
        </row>
        <row r="270">
          <cell r="D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R270">
            <v>0</v>
          </cell>
          <cell r="T270">
            <v>0</v>
          </cell>
          <cell r="U270">
            <v>0</v>
          </cell>
          <cell r="V270">
            <v>0</v>
          </cell>
          <cell r="W270">
            <v>0</v>
          </cell>
          <cell r="X270">
            <v>0</v>
          </cell>
          <cell r="Y270">
            <v>0</v>
          </cell>
          <cell r="AA270">
            <v>0</v>
          </cell>
          <cell r="AB270">
            <v>0</v>
          </cell>
          <cell r="AC270">
            <v>0</v>
          </cell>
          <cell r="AD270">
            <v>0</v>
          </cell>
          <cell r="AE270">
            <v>0</v>
          </cell>
          <cell r="AF270">
            <v>0</v>
          </cell>
          <cell r="AH270">
            <v>0</v>
          </cell>
        </row>
        <row r="271">
          <cell r="D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M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T271">
            <v>0</v>
          </cell>
          <cell r="U271">
            <v>0</v>
          </cell>
          <cell r="V271">
            <v>0</v>
          </cell>
          <cell r="W271">
            <v>0</v>
          </cell>
          <cell r="X271">
            <v>0</v>
          </cell>
          <cell r="Y271">
            <v>0</v>
          </cell>
          <cell r="AA271">
            <v>0</v>
          </cell>
          <cell r="AB271">
            <v>0</v>
          </cell>
          <cell r="AC271">
            <v>0</v>
          </cell>
          <cell r="AD271">
            <v>0</v>
          </cell>
          <cell r="AE271">
            <v>0</v>
          </cell>
          <cell r="AF271">
            <v>0</v>
          </cell>
          <cell r="AH271">
            <v>0</v>
          </cell>
        </row>
        <row r="272">
          <cell r="D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T272">
            <v>0</v>
          </cell>
          <cell r="U272">
            <v>0</v>
          </cell>
          <cell r="V272">
            <v>0</v>
          </cell>
          <cell r="W272">
            <v>0</v>
          </cell>
          <cell r="X272">
            <v>0</v>
          </cell>
          <cell r="Y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F272">
            <v>0</v>
          </cell>
          <cell r="AH272">
            <v>0</v>
          </cell>
        </row>
        <row r="273">
          <cell r="D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M273">
            <v>0</v>
          </cell>
          <cell r="N273">
            <v>0</v>
          </cell>
          <cell r="O273">
            <v>0</v>
          </cell>
          <cell r="P273">
            <v>0</v>
          </cell>
          <cell r="Q273">
            <v>0</v>
          </cell>
          <cell r="R273">
            <v>0</v>
          </cell>
          <cell r="T273">
            <v>0</v>
          </cell>
          <cell r="U273">
            <v>0</v>
          </cell>
          <cell r="V273">
            <v>0</v>
          </cell>
          <cell r="W273">
            <v>0</v>
          </cell>
          <cell r="X273">
            <v>0</v>
          </cell>
          <cell r="Y273">
            <v>0</v>
          </cell>
          <cell r="AA273">
            <v>0</v>
          </cell>
          <cell r="AB273">
            <v>0</v>
          </cell>
          <cell r="AC273">
            <v>0</v>
          </cell>
          <cell r="AD273">
            <v>0</v>
          </cell>
          <cell r="AE273">
            <v>0</v>
          </cell>
          <cell r="AF273">
            <v>0</v>
          </cell>
          <cell r="AH273">
            <v>0</v>
          </cell>
        </row>
        <row r="274">
          <cell r="D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T274">
            <v>0</v>
          </cell>
          <cell r="U274">
            <v>0</v>
          </cell>
          <cell r="V274">
            <v>0</v>
          </cell>
          <cell r="W274">
            <v>0</v>
          </cell>
          <cell r="X274">
            <v>0</v>
          </cell>
          <cell r="Y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F274">
            <v>0</v>
          </cell>
          <cell r="AH274">
            <v>0</v>
          </cell>
        </row>
        <row r="278">
          <cell r="D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0</v>
          </cell>
          <cell r="Q278">
            <v>0</v>
          </cell>
          <cell r="R278">
            <v>0</v>
          </cell>
          <cell r="T278">
            <v>0</v>
          </cell>
          <cell r="U278">
            <v>0</v>
          </cell>
          <cell r="V278">
            <v>0</v>
          </cell>
          <cell r="W278">
            <v>0</v>
          </cell>
          <cell r="X278">
            <v>0</v>
          </cell>
          <cell r="Y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  <cell r="AE278">
            <v>0</v>
          </cell>
          <cell r="AF278">
            <v>0</v>
          </cell>
          <cell r="AH278">
            <v>0</v>
          </cell>
        </row>
        <row r="285">
          <cell r="D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0</v>
          </cell>
          <cell r="Q285">
            <v>0</v>
          </cell>
          <cell r="R285">
            <v>0</v>
          </cell>
          <cell r="T285">
            <v>0</v>
          </cell>
          <cell r="U285">
            <v>0</v>
          </cell>
          <cell r="V285">
            <v>0</v>
          </cell>
          <cell r="W285">
            <v>0</v>
          </cell>
          <cell r="X285">
            <v>0</v>
          </cell>
          <cell r="Y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0</v>
          </cell>
          <cell r="AE285">
            <v>0</v>
          </cell>
          <cell r="AF285">
            <v>0</v>
          </cell>
          <cell r="AH285">
            <v>0</v>
          </cell>
        </row>
        <row r="286">
          <cell r="D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0</v>
          </cell>
          <cell r="T286">
            <v>0</v>
          </cell>
          <cell r="U286">
            <v>0</v>
          </cell>
          <cell r="V286">
            <v>0</v>
          </cell>
          <cell r="W286">
            <v>0</v>
          </cell>
          <cell r="X286">
            <v>0</v>
          </cell>
          <cell r="Y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0</v>
          </cell>
          <cell r="AE286">
            <v>0</v>
          </cell>
          <cell r="AF286">
            <v>0</v>
          </cell>
          <cell r="AH286">
            <v>0</v>
          </cell>
        </row>
        <row r="287">
          <cell r="D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M287">
            <v>0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R287">
            <v>0</v>
          </cell>
          <cell r="T287">
            <v>0</v>
          </cell>
          <cell r="U287">
            <v>0</v>
          </cell>
          <cell r="V287">
            <v>0</v>
          </cell>
          <cell r="W287">
            <v>0</v>
          </cell>
          <cell r="X287">
            <v>0</v>
          </cell>
          <cell r="Y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0</v>
          </cell>
          <cell r="AE287">
            <v>0</v>
          </cell>
          <cell r="AF287">
            <v>0</v>
          </cell>
          <cell r="AH287">
            <v>0</v>
          </cell>
        </row>
        <row r="290">
          <cell r="D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Q290">
            <v>0</v>
          </cell>
          <cell r="R290">
            <v>0</v>
          </cell>
          <cell r="T290">
            <v>0</v>
          </cell>
          <cell r="U290">
            <v>0</v>
          </cell>
          <cell r="V290">
            <v>0</v>
          </cell>
          <cell r="W290">
            <v>0</v>
          </cell>
          <cell r="X290">
            <v>0</v>
          </cell>
          <cell r="Y290">
            <v>0</v>
          </cell>
          <cell r="AA290">
            <v>0</v>
          </cell>
          <cell r="AB290">
            <v>0</v>
          </cell>
          <cell r="AC290">
            <v>0</v>
          </cell>
          <cell r="AD290">
            <v>0</v>
          </cell>
          <cell r="AE290">
            <v>0</v>
          </cell>
          <cell r="AF290">
            <v>0</v>
          </cell>
          <cell r="AH290">
            <v>0</v>
          </cell>
        </row>
        <row r="291">
          <cell r="D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R291">
            <v>0</v>
          </cell>
          <cell r="T291">
            <v>0</v>
          </cell>
          <cell r="U291">
            <v>0</v>
          </cell>
          <cell r="V291">
            <v>0</v>
          </cell>
          <cell r="W291">
            <v>0</v>
          </cell>
          <cell r="X291">
            <v>0</v>
          </cell>
          <cell r="Y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0</v>
          </cell>
          <cell r="AE291">
            <v>0</v>
          </cell>
          <cell r="AF291">
            <v>0</v>
          </cell>
          <cell r="AH291">
            <v>0</v>
          </cell>
        </row>
        <row r="292">
          <cell r="D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M292">
            <v>0</v>
          </cell>
          <cell r="N292">
            <v>0</v>
          </cell>
          <cell r="O292">
            <v>0</v>
          </cell>
          <cell r="P292">
            <v>0</v>
          </cell>
          <cell r="Q292">
            <v>0</v>
          </cell>
          <cell r="R292">
            <v>0</v>
          </cell>
          <cell r="T292">
            <v>0</v>
          </cell>
          <cell r="U292">
            <v>0</v>
          </cell>
          <cell r="V292">
            <v>0</v>
          </cell>
          <cell r="W292">
            <v>0</v>
          </cell>
          <cell r="X292">
            <v>0</v>
          </cell>
          <cell r="Y292">
            <v>0</v>
          </cell>
          <cell r="AA292">
            <v>0</v>
          </cell>
          <cell r="AB292">
            <v>0</v>
          </cell>
          <cell r="AC292">
            <v>0</v>
          </cell>
          <cell r="AD292">
            <v>0</v>
          </cell>
          <cell r="AE292">
            <v>0</v>
          </cell>
          <cell r="AF292">
            <v>0</v>
          </cell>
          <cell r="AH292">
            <v>0</v>
          </cell>
        </row>
        <row r="298">
          <cell r="D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0</v>
          </cell>
          <cell r="T298">
            <v>0</v>
          </cell>
          <cell r="U298">
            <v>0</v>
          </cell>
          <cell r="V298">
            <v>0</v>
          </cell>
          <cell r="W298">
            <v>0</v>
          </cell>
          <cell r="X298">
            <v>0</v>
          </cell>
          <cell r="Y298">
            <v>0</v>
          </cell>
          <cell r="AA298">
            <v>0</v>
          </cell>
          <cell r="AB298">
            <v>0</v>
          </cell>
          <cell r="AC298">
            <v>0</v>
          </cell>
          <cell r="AD298">
            <v>0</v>
          </cell>
          <cell r="AE298">
            <v>0</v>
          </cell>
          <cell r="AF298">
            <v>0</v>
          </cell>
          <cell r="AH298">
            <v>0</v>
          </cell>
        </row>
        <row r="299">
          <cell r="D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M299">
            <v>0</v>
          </cell>
          <cell r="N299">
            <v>0</v>
          </cell>
          <cell r="O299">
            <v>0</v>
          </cell>
          <cell r="P299">
            <v>0</v>
          </cell>
          <cell r="Q299">
            <v>0</v>
          </cell>
          <cell r="R299">
            <v>0</v>
          </cell>
          <cell r="T299">
            <v>0</v>
          </cell>
          <cell r="U299">
            <v>0</v>
          </cell>
          <cell r="V299">
            <v>0</v>
          </cell>
          <cell r="W299">
            <v>0</v>
          </cell>
          <cell r="X299">
            <v>0</v>
          </cell>
          <cell r="Y299">
            <v>0</v>
          </cell>
          <cell r="AA299">
            <v>0</v>
          </cell>
          <cell r="AB299">
            <v>0</v>
          </cell>
          <cell r="AC299">
            <v>0</v>
          </cell>
          <cell r="AD299">
            <v>0</v>
          </cell>
          <cell r="AE299">
            <v>0</v>
          </cell>
          <cell r="AF299">
            <v>0</v>
          </cell>
          <cell r="AH299">
            <v>0</v>
          </cell>
        </row>
        <row r="300">
          <cell r="D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T300">
            <v>0</v>
          </cell>
          <cell r="U300">
            <v>0</v>
          </cell>
          <cell r="V300">
            <v>0</v>
          </cell>
          <cell r="W300">
            <v>0</v>
          </cell>
          <cell r="X300">
            <v>0</v>
          </cell>
          <cell r="Y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0</v>
          </cell>
          <cell r="AE300">
            <v>0</v>
          </cell>
          <cell r="AF300">
            <v>0</v>
          </cell>
          <cell r="AH300">
            <v>0</v>
          </cell>
        </row>
        <row r="309">
          <cell r="D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0</v>
          </cell>
          <cell r="Q309">
            <v>0</v>
          </cell>
          <cell r="R309">
            <v>0</v>
          </cell>
          <cell r="T309">
            <v>0</v>
          </cell>
          <cell r="U309">
            <v>0</v>
          </cell>
          <cell r="V309">
            <v>0</v>
          </cell>
          <cell r="W309">
            <v>0</v>
          </cell>
          <cell r="X309">
            <v>0</v>
          </cell>
          <cell r="Y309">
            <v>0</v>
          </cell>
          <cell r="AA309">
            <v>0</v>
          </cell>
          <cell r="AB309">
            <v>0</v>
          </cell>
          <cell r="AC309">
            <v>0</v>
          </cell>
          <cell r="AD309">
            <v>0</v>
          </cell>
          <cell r="AE309">
            <v>0</v>
          </cell>
          <cell r="AF309">
            <v>0</v>
          </cell>
          <cell r="AH309">
            <v>0</v>
          </cell>
        </row>
        <row r="310">
          <cell r="D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R310">
            <v>0</v>
          </cell>
          <cell r="T310">
            <v>0</v>
          </cell>
          <cell r="U310">
            <v>0</v>
          </cell>
          <cell r="V310">
            <v>0</v>
          </cell>
          <cell r="W310">
            <v>0</v>
          </cell>
          <cell r="X310">
            <v>0</v>
          </cell>
          <cell r="Y310">
            <v>0</v>
          </cell>
          <cell r="AA310">
            <v>0</v>
          </cell>
          <cell r="AB310">
            <v>0</v>
          </cell>
          <cell r="AC310">
            <v>0</v>
          </cell>
          <cell r="AD310">
            <v>0</v>
          </cell>
          <cell r="AE310">
            <v>0</v>
          </cell>
          <cell r="AF310">
            <v>0</v>
          </cell>
          <cell r="AH310">
            <v>0</v>
          </cell>
        </row>
        <row r="311">
          <cell r="D311" t="str">
            <v>K</v>
          </cell>
          <cell r="F311" t="str">
            <v>K</v>
          </cell>
          <cell r="G311" t="str">
            <v>K</v>
          </cell>
          <cell r="H311" t="str">
            <v>K</v>
          </cell>
          <cell r="I311" t="str">
            <v>K</v>
          </cell>
          <cell r="J311" t="str">
            <v>K</v>
          </cell>
          <cell r="K311" t="str">
            <v>K</v>
          </cell>
          <cell r="M311" t="str">
            <v>K</v>
          </cell>
          <cell r="N311" t="str">
            <v>K</v>
          </cell>
          <cell r="O311" t="str">
            <v>K</v>
          </cell>
          <cell r="P311" t="str">
            <v>K</v>
          </cell>
          <cell r="Q311" t="str">
            <v>K</v>
          </cell>
          <cell r="R311" t="str">
            <v>K</v>
          </cell>
          <cell r="T311" t="str">
            <v>K</v>
          </cell>
          <cell r="U311" t="str">
            <v>K</v>
          </cell>
          <cell r="V311" t="str">
            <v>K</v>
          </cell>
          <cell r="W311" t="str">
            <v>K</v>
          </cell>
          <cell r="X311" t="str">
            <v>K</v>
          </cell>
          <cell r="Y311" t="str">
            <v>K</v>
          </cell>
          <cell r="AA311" t="str">
            <v>K</v>
          </cell>
          <cell r="AB311" t="str">
            <v>K</v>
          </cell>
          <cell r="AC311" t="str">
            <v>K</v>
          </cell>
          <cell r="AD311" t="str">
            <v>K</v>
          </cell>
          <cell r="AE311" t="str">
            <v>K</v>
          </cell>
          <cell r="AF311" t="str">
            <v>K</v>
          </cell>
          <cell r="AH311" t="str">
            <v>K</v>
          </cell>
        </row>
        <row r="314">
          <cell r="D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K314">
            <v>0</v>
          </cell>
          <cell r="M314">
            <v>0</v>
          </cell>
          <cell r="N314">
            <v>0</v>
          </cell>
          <cell r="O314">
            <v>0</v>
          </cell>
          <cell r="P314">
            <v>0</v>
          </cell>
          <cell r="Q314">
            <v>0</v>
          </cell>
          <cell r="R314">
            <v>0</v>
          </cell>
          <cell r="T314">
            <v>0</v>
          </cell>
          <cell r="U314">
            <v>0</v>
          </cell>
          <cell r="V314">
            <v>0</v>
          </cell>
          <cell r="W314">
            <v>0</v>
          </cell>
          <cell r="X314">
            <v>0</v>
          </cell>
          <cell r="Y314">
            <v>0</v>
          </cell>
          <cell r="AA314">
            <v>0</v>
          </cell>
          <cell r="AB314">
            <v>0</v>
          </cell>
          <cell r="AC314">
            <v>0</v>
          </cell>
          <cell r="AD314">
            <v>0</v>
          </cell>
          <cell r="AE314">
            <v>0</v>
          </cell>
          <cell r="AF314">
            <v>0</v>
          </cell>
          <cell r="AH314">
            <v>0</v>
          </cell>
        </row>
        <row r="315">
          <cell r="D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0</v>
          </cell>
          <cell r="Q315">
            <v>0</v>
          </cell>
          <cell r="R315">
            <v>0</v>
          </cell>
          <cell r="T315">
            <v>0</v>
          </cell>
          <cell r="U315">
            <v>0</v>
          </cell>
          <cell r="V315">
            <v>0</v>
          </cell>
          <cell r="W315">
            <v>0</v>
          </cell>
          <cell r="X315">
            <v>0</v>
          </cell>
          <cell r="Y315">
            <v>0</v>
          </cell>
          <cell r="AA315">
            <v>0</v>
          </cell>
          <cell r="AB315">
            <v>0</v>
          </cell>
          <cell r="AC315">
            <v>0</v>
          </cell>
          <cell r="AD315">
            <v>0</v>
          </cell>
          <cell r="AE315">
            <v>0</v>
          </cell>
          <cell r="AF315">
            <v>0</v>
          </cell>
          <cell r="AH315">
            <v>0</v>
          </cell>
        </row>
        <row r="316">
          <cell r="D316" t="str">
            <v>K</v>
          </cell>
          <cell r="F316" t="str">
            <v>K</v>
          </cell>
          <cell r="G316" t="str">
            <v>K</v>
          </cell>
          <cell r="H316" t="str">
            <v>K</v>
          </cell>
          <cell r="I316" t="str">
            <v>K</v>
          </cell>
          <cell r="J316" t="str">
            <v>K</v>
          </cell>
          <cell r="K316" t="str">
            <v>K</v>
          </cell>
          <cell r="M316" t="str">
            <v>K</v>
          </cell>
          <cell r="N316" t="str">
            <v>K</v>
          </cell>
          <cell r="O316" t="str">
            <v>K</v>
          </cell>
          <cell r="P316" t="str">
            <v>K</v>
          </cell>
          <cell r="Q316" t="str">
            <v>K</v>
          </cell>
          <cell r="R316" t="str">
            <v>K</v>
          </cell>
          <cell r="T316" t="str">
            <v>K</v>
          </cell>
          <cell r="U316" t="str">
            <v>K</v>
          </cell>
          <cell r="V316" t="str">
            <v>K</v>
          </cell>
          <cell r="W316" t="str">
            <v>K</v>
          </cell>
          <cell r="X316" t="str">
            <v>K</v>
          </cell>
          <cell r="Y316" t="str">
            <v>K</v>
          </cell>
          <cell r="AA316" t="str">
            <v>K</v>
          </cell>
          <cell r="AB316" t="str">
            <v>K</v>
          </cell>
          <cell r="AC316" t="str">
            <v>K</v>
          </cell>
          <cell r="AD316" t="str">
            <v>K</v>
          </cell>
          <cell r="AE316" t="str">
            <v>K</v>
          </cell>
          <cell r="AF316" t="str">
            <v>K</v>
          </cell>
          <cell r="AH316" t="str">
            <v>K</v>
          </cell>
        </row>
        <row r="321">
          <cell r="D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R321">
            <v>0</v>
          </cell>
          <cell r="T321">
            <v>0</v>
          </cell>
          <cell r="U321">
            <v>0</v>
          </cell>
          <cell r="V321">
            <v>0</v>
          </cell>
          <cell r="W321">
            <v>0</v>
          </cell>
          <cell r="X321">
            <v>0</v>
          </cell>
          <cell r="Y321">
            <v>0</v>
          </cell>
          <cell r="AA321">
            <v>0</v>
          </cell>
          <cell r="AB321">
            <v>0</v>
          </cell>
          <cell r="AC321">
            <v>0</v>
          </cell>
          <cell r="AD321">
            <v>0</v>
          </cell>
          <cell r="AE321">
            <v>0</v>
          </cell>
          <cell r="AF321">
            <v>0</v>
          </cell>
          <cell r="AH321">
            <v>0</v>
          </cell>
        </row>
        <row r="322">
          <cell r="D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T322">
            <v>0</v>
          </cell>
          <cell r="U322">
            <v>0</v>
          </cell>
          <cell r="V322">
            <v>0</v>
          </cell>
          <cell r="W322">
            <v>0</v>
          </cell>
          <cell r="X322">
            <v>0</v>
          </cell>
          <cell r="Y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F322">
            <v>0</v>
          </cell>
          <cell r="AH322">
            <v>0</v>
          </cell>
        </row>
        <row r="323">
          <cell r="D323" t="str">
            <v>K</v>
          </cell>
          <cell r="F323" t="str">
            <v>K</v>
          </cell>
          <cell r="G323" t="str">
            <v>K</v>
          </cell>
          <cell r="H323" t="str">
            <v>K</v>
          </cell>
          <cell r="I323" t="str">
            <v>K</v>
          </cell>
          <cell r="J323" t="str">
            <v>K</v>
          </cell>
          <cell r="K323" t="str">
            <v>K</v>
          </cell>
          <cell r="M323" t="str">
            <v>K</v>
          </cell>
          <cell r="N323" t="str">
            <v>K</v>
          </cell>
          <cell r="O323" t="str">
            <v>K</v>
          </cell>
          <cell r="P323" t="str">
            <v>K</v>
          </cell>
          <cell r="Q323" t="str">
            <v>K</v>
          </cell>
          <cell r="R323" t="str">
            <v>K</v>
          </cell>
          <cell r="T323" t="str">
            <v>K</v>
          </cell>
          <cell r="U323" t="str">
            <v>K</v>
          </cell>
          <cell r="V323" t="str">
            <v>K</v>
          </cell>
          <cell r="W323" t="str">
            <v>K</v>
          </cell>
          <cell r="X323" t="str">
            <v>K</v>
          </cell>
          <cell r="Y323" t="str">
            <v>K</v>
          </cell>
          <cell r="AA323" t="str">
            <v>K</v>
          </cell>
          <cell r="AB323" t="str">
            <v>K</v>
          </cell>
          <cell r="AC323" t="str">
            <v>K</v>
          </cell>
          <cell r="AD323" t="str">
            <v>K</v>
          </cell>
          <cell r="AE323" t="str">
            <v>K</v>
          </cell>
          <cell r="AF323" t="str">
            <v>K</v>
          </cell>
          <cell r="AH323" t="str">
            <v>K</v>
          </cell>
        </row>
        <row r="326">
          <cell r="D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0</v>
          </cell>
          <cell r="R326">
            <v>0</v>
          </cell>
          <cell r="T326">
            <v>0</v>
          </cell>
          <cell r="U326">
            <v>0</v>
          </cell>
          <cell r="V326">
            <v>0</v>
          </cell>
          <cell r="W326">
            <v>0</v>
          </cell>
          <cell r="X326">
            <v>0</v>
          </cell>
          <cell r="Y326">
            <v>0</v>
          </cell>
          <cell r="AA326">
            <v>0</v>
          </cell>
          <cell r="AB326">
            <v>0</v>
          </cell>
          <cell r="AC326">
            <v>0</v>
          </cell>
          <cell r="AD326">
            <v>0</v>
          </cell>
          <cell r="AE326">
            <v>0</v>
          </cell>
          <cell r="AF326">
            <v>0</v>
          </cell>
          <cell r="AH326">
            <v>0</v>
          </cell>
        </row>
        <row r="327">
          <cell r="D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M327">
            <v>0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R327">
            <v>0</v>
          </cell>
          <cell r="T327">
            <v>0</v>
          </cell>
          <cell r="U327">
            <v>0</v>
          </cell>
          <cell r="V327">
            <v>0</v>
          </cell>
          <cell r="W327">
            <v>0</v>
          </cell>
          <cell r="X327">
            <v>0</v>
          </cell>
          <cell r="Y327">
            <v>0</v>
          </cell>
          <cell r="AA327">
            <v>0</v>
          </cell>
          <cell r="AB327">
            <v>0</v>
          </cell>
          <cell r="AC327">
            <v>0</v>
          </cell>
          <cell r="AD327">
            <v>0</v>
          </cell>
          <cell r="AE327">
            <v>0</v>
          </cell>
          <cell r="AF327">
            <v>0</v>
          </cell>
          <cell r="AH327">
            <v>0</v>
          </cell>
        </row>
        <row r="328">
          <cell r="D328" t="str">
            <v>K</v>
          </cell>
          <cell r="F328" t="str">
            <v>K</v>
          </cell>
          <cell r="G328" t="str">
            <v>K</v>
          </cell>
          <cell r="H328" t="str">
            <v>K</v>
          </cell>
          <cell r="I328" t="str">
            <v>K</v>
          </cell>
          <cell r="J328" t="str">
            <v>K</v>
          </cell>
          <cell r="K328" t="str">
            <v>K</v>
          </cell>
          <cell r="M328" t="str">
            <v>K</v>
          </cell>
          <cell r="N328" t="str">
            <v>K</v>
          </cell>
          <cell r="O328" t="str">
            <v>K</v>
          </cell>
          <cell r="P328" t="str">
            <v>K</v>
          </cell>
          <cell r="Q328" t="str">
            <v>K</v>
          </cell>
          <cell r="R328" t="str">
            <v>K</v>
          </cell>
          <cell r="T328" t="str">
            <v>K</v>
          </cell>
          <cell r="U328" t="str">
            <v>K</v>
          </cell>
          <cell r="V328" t="str">
            <v>K</v>
          </cell>
          <cell r="W328" t="str">
            <v>K</v>
          </cell>
          <cell r="X328" t="str">
            <v>K</v>
          </cell>
          <cell r="Y328" t="str">
            <v>K</v>
          </cell>
          <cell r="AA328" t="str">
            <v>K</v>
          </cell>
          <cell r="AB328" t="str">
            <v>K</v>
          </cell>
          <cell r="AC328" t="str">
            <v>K</v>
          </cell>
          <cell r="AD328" t="str">
            <v>K</v>
          </cell>
          <cell r="AE328" t="str">
            <v>K</v>
          </cell>
          <cell r="AF328" t="str">
            <v>K</v>
          </cell>
          <cell r="AH328" t="str">
            <v>K</v>
          </cell>
        </row>
      </sheetData>
      <sheetData sheetId="7">
        <row r="3">
          <cell r="D3">
            <v>40756</v>
          </cell>
          <cell r="E3">
            <v>40757</v>
          </cell>
          <cell r="F3">
            <v>40758</v>
          </cell>
          <cell r="G3">
            <v>40759</v>
          </cell>
          <cell r="H3">
            <v>40760</v>
          </cell>
          <cell r="I3">
            <v>40761</v>
          </cell>
          <cell r="J3">
            <v>40762</v>
          </cell>
          <cell r="K3">
            <v>40763</v>
          </cell>
          <cell r="L3">
            <v>40764</v>
          </cell>
          <cell r="M3">
            <v>40765</v>
          </cell>
          <cell r="N3">
            <v>40766</v>
          </cell>
          <cell r="O3">
            <v>40767</v>
          </cell>
          <cell r="P3">
            <v>40768</v>
          </cell>
          <cell r="Q3">
            <v>40769</v>
          </cell>
          <cell r="R3">
            <v>40770</v>
          </cell>
          <cell r="S3">
            <v>40771</v>
          </cell>
          <cell r="T3">
            <v>40772</v>
          </cell>
          <cell r="U3">
            <v>40773</v>
          </cell>
          <cell r="V3">
            <v>40774</v>
          </cell>
          <cell r="W3">
            <v>40775</v>
          </cell>
          <cell r="X3">
            <v>40776</v>
          </cell>
          <cell r="Y3">
            <v>40777</v>
          </cell>
          <cell r="Z3">
            <v>40778</v>
          </cell>
          <cell r="AA3">
            <v>40779</v>
          </cell>
          <cell r="AB3">
            <v>40780</v>
          </cell>
          <cell r="AC3">
            <v>40781</v>
          </cell>
          <cell r="AD3">
            <v>40782</v>
          </cell>
          <cell r="AE3">
            <v>40783</v>
          </cell>
          <cell r="AF3">
            <v>40784</v>
          </cell>
          <cell r="AG3">
            <v>40785</v>
          </cell>
          <cell r="AH3">
            <v>40786</v>
          </cell>
        </row>
        <row r="4">
          <cell r="D4">
            <v>1</v>
          </cell>
          <cell r="E4">
            <v>2</v>
          </cell>
          <cell r="F4">
            <v>3</v>
          </cell>
          <cell r="G4">
            <v>4</v>
          </cell>
          <cell r="H4">
            <v>5</v>
          </cell>
          <cell r="I4">
            <v>6</v>
          </cell>
          <cell r="J4">
            <v>7</v>
          </cell>
          <cell r="K4">
            <v>8</v>
          </cell>
          <cell r="L4">
            <v>9</v>
          </cell>
          <cell r="M4">
            <v>10</v>
          </cell>
          <cell r="N4">
            <v>11</v>
          </cell>
          <cell r="O4">
            <v>12</v>
          </cell>
          <cell r="P4">
            <v>13</v>
          </cell>
          <cell r="Q4">
            <v>14</v>
          </cell>
          <cell r="R4">
            <v>15</v>
          </cell>
          <cell r="S4">
            <v>16</v>
          </cell>
          <cell r="T4">
            <v>17</v>
          </cell>
          <cell r="U4">
            <v>18</v>
          </cell>
          <cell r="V4">
            <v>19</v>
          </cell>
          <cell r="W4">
            <v>20</v>
          </cell>
          <cell r="X4">
            <v>21</v>
          </cell>
          <cell r="Y4">
            <v>22</v>
          </cell>
          <cell r="Z4">
            <v>23</v>
          </cell>
          <cell r="AA4">
            <v>24</v>
          </cell>
          <cell r="AB4">
            <v>25</v>
          </cell>
          <cell r="AC4">
            <v>26</v>
          </cell>
          <cell r="AD4">
            <v>27</v>
          </cell>
          <cell r="AE4">
            <v>28</v>
          </cell>
          <cell r="AF4">
            <v>29</v>
          </cell>
          <cell r="AG4">
            <v>30</v>
          </cell>
          <cell r="AH4">
            <v>31</v>
          </cell>
        </row>
        <row r="96"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</row>
        <row r="106"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</row>
        <row r="114"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E114">
            <v>0</v>
          </cell>
          <cell r="AF114">
            <v>0</v>
          </cell>
          <cell r="AG114">
            <v>0</v>
          </cell>
          <cell r="AH114">
            <v>0</v>
          </cell>
        </row>
        <row r="123"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E123">
            <v>0</v>
          </cell>
          <cell r="AF123">
            <v>0</v>
          </cell>
          <cell r="AG123">
            <v>0</v>
          </cell>
          <cell r="AH123">
            <v>0</v>
          </cell>
        </row>
        <row r="125"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E125">
            <v>0</v>
          </cell>
          <cell r="AF125">
            <v>0</v>
          </cell>
          <cell r="AG125">
            <v>0</v>
          </cell>
          <cell r="AH125">
            <v>0</v>
          </cell>
        </row>
        <row r="224"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Q224">
            <v>0</v>
          </cell>
          <cell r="R224">
            <v>0</v>
          </cell>
          <cell r="S224">
            <v>0</v>
          </cell>
          <cell r="T224">
            <v>0</v>
          </cell>
          <cell r="U224">
            <v>0</v>
          </cell>
          <cell r="V224">
            <v>0</v>
          </cell>
          <cell r="X224">
            <v>0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C224">
            <v>0</v>
          </cell>
          <cell r="AE224">
            <v>0</v>
          </cell>
          <cell r="AF224">
            <v>0</v>
          </cell>
          <cell r="AG224">
            <v>0</v>
          </cell>
          <cell r="AH224">
            <v>0</v>
          </cell>
        </row>
        <row r="225"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Q225">
            <v>0</v>
          </cell>
          <cell r="R225">
            <v>0</v>
          </cell>
          <cell r="S225">
            <v>0</v>
          </cell>
          <cell r="T225">
            <v>0</v>
          </cell>
          <cell r="U225">
            <v>0</v>
          </cell>
          <cell r="V225">
            <v>0</v>
          </cell>
          <cell r="X225">
            <v>0</v>
          </cell>
          <cell r="Y225">
            <v>0</v>
          </cell>
          <cell r="Z225">
            <v>0</v>
          </cell>
          <cell r="AA225">
            <v>0</v>
          </cell>
          <cell r="AB225">
            <v>0</v>
          </cell>
          <cell r="AC225">
            <v>0</v>
          </cell>
          <cell r="AE225">
            <v>0</v>
          </cell>
          <cell r="AF225">
            <v>0</v>
          </cell>
          <cell r="AG225">
            <v>0</v>
          </cell>
          <cell r="AH225">
            <v>0</v>
          </cell>
        </row>
        <row r="226"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Q226">
            <v>0</v>
          </cell>
          <cell r="R226">
            <v>0</v>
          </cell>
          <cell r="S226">
            <v>0</v>
          </cell>
          <cell r="T226">
            <v>0</v>
          </cell>
          <cell r="U226">
            <v>0</v>
          </cell>
          <cell r="V226">
            <v>0</v>
          </cell>
          <cell r="X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E226">
            <v>0</v>
          </cell>
          <cell r="AF226">
            <v>0</v>
          </cell>
          <cell r="AG226">
            <v>0</v>
          </cell>
          <cell r="AH226">
            <v>0</v>
          </cell>
        </row>
        <row r="227"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Q227">
            <v>0</v>
          </cell>
          <cell r="R227">
            <v>0</v>
          </cell>
          <cell r="S227">
            <v>0</v>
          </cell>
          <cell r="T227">
            <v>0</v>
          </cell>
          <cell r="U227">
            <v>0</v>
          </cell>
          <cell r="V227">
            <v>0</v>
          </cell>
          <cell r="X227">
            <v>0</v>
          </cell>
          <cell r="Y227">
            <v>0</v>
          </cell>
          <cell r="Z227">
            <v>0</v>
          </cell>
          <cell r="AA227">
            <v>0</v>
          </cell>
          <cell r="AB227">
            <v>0</v>
          </cell>
          <cell r="AC227">
            <v>0</v>
          </cell>
          <cell r="AE227">
            <v>0</v>
          </cell>
          <cell r="AF227">
            <v>0</v>
          </cell>
          <cell r="AG227">
            <v>0</v>
          </cell>
          <cell r="AH227">
            <v>0</v>
          </cell>
        </row>
        <row r="228"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Q228">
            <v>0</v>
          </cell>
          <cell r="R228">
            <v>0</v>
          </cell>
          <cell r="S228">
            <v>0</v>
          </cell>
          <cell r="T228">
            <v>0</v>
          </cell>
          <cell r="U228">
            <v>0</v>
          </cell>
          <cell r="V228">
            <v>0</v>
          </cell>
          <cell r="X228">
            <v>0</v>
          </cell>
          <cell r="Y228">
            <v>0</v>
          </cell>
          <cell r="Z228">
            <v>0</v>
          </cell>
          <cell r="AA228">
            <v>0</v>
          </cell>
          <cell r="AB228">
            <v>0</v>
          </cell>
          <cell r="AC228">
            <v>0</v>
          </cell>
          <cell r="AE228">
            <v>0</v>
          </cell>
          <cell r="AF228">
            <v>0</v>
          </cell>
          <cell r="AG228">
            <v>0</v>
          </cell>
          <cell r="AH228">
            <v>0</v>
          </cell>
        </row>
        <row r="229"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O229">
            <v>0</v>
          </cell>
          <cell r="Q229">
            <v>0</v>
          </cell>
          <cell r="R229">
            <v>0</v>
          </cell>
          <cell r="S229">
            <v>0</v>
          </cell>
          <cell r="T229">
            <v>0</v>
          </cell>
          <cell r="U229">
            <v>0</v>
          </cell>
          <cell r="V229">
            <v>0</v>
          </cell>
          <cell r="X229">
            <v>0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C229">
            <v>0</v>
          </cell>
          <cell r="AE229">
            <v>0</v>
          </cell>
          <cell r="AF229">
            <v>0</v>
          </cell>
          <cell r="AG229">
            <v>0</v>
          </cell>
          <cell r="AH229">
            <v>0</v>
          </cell>
        </row>
        <row r="230"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Q230">
            <v>0</v>
          </cell>
          <cell r="R230">
            <v>0</v>
          </cell>
          <cell r="S230">
            <v>0</v>
          </cell>
          <cell r="T230">
            <v>0</v>
          </cell>
          <cell r="U230">
            <v>0</v>
          </cell>
          <cell r="V230">
            <v>0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E230">
            <v>0</v>
          </cell>
          <cell r="AF230">
            <v>0</v>
          </cell>
          <cell r="AG230">
            <v>0</v>
          </cell>
          <cell r="AH230">
            <v>0</v>
          </cell>
        </row>
        <row r="231"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Q231">
            <v>0</v>
          </cell>
          <cell r="R231">
            <v>0</v>
          </cell>
          <cell r="S231">
            <v>0</v>
          </cell>
          <cell r="T231">
            <v>0</v>
          </cell>
          <cell r="U231">
            <v>0</v>
          </cell>
          <cell r="V231">
            <v>0</v>
          </cell>
          <cell r="X231">
            <v>0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C231">
            <v>0</v>
          </cell>
          <cell r="AE231">
            <v>0</v>
          </cell>
          <cell r="AF231">
            <v>0</v>
          </cell>
          <cell r="AG231">
            <v>0</v>
          </cell>
          <cell r="AH231">
            <v>0</v>
          </cell>
        </row>
        <row r="232"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  <cell r="U232">
            <v>0</v>
          </cell>
          <cell r="V232">
            <v>0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E232">
            <v>0</v>
          </cell>
          <cell r="AF232">
            <v>0</v>
          </cell>
          <cell r="AG232">
            <v>0</v>
          </cell>
          <cell r="AH232">
            <v>0</v>
          </cell>
        </row>
        <row r="233"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U233">
            <v>0</v>
          </cell>
          <cell r="V233">
            <v>0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0</v>
          </cell>
          <cell r="AE233">
            <v>0</v>
          </cell>
          <cell r="AF233">
            <v>0</v>
          </cell>
          <cell r="AG233">
            <v>0</v>
          </cell>
          <cell r="AH233">
            <v>0</v>
          </cell>
        </row>
        <row r="238"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0</v>
          </cell>
          <cell r="Q238">
            <v>0</v>
          </cell>
          <cell r="R238">
            <v>0</v>
          </cell>
          <cell r="S238">
            <v>0</v>
          </cell>
          <cell r="T238">
            <v>0</v>
          </cell>
          <cell r="U238">
            <v>0</v>
          </cell>
          <cell r="V238">
            <v>0</v>
          </cell>
          <cell r="X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</v>
          </cell>
          <cell r="AE238">
            <v>0</v>
          </cell>
          <cell r="AF238">
            <v>0</v>
          </cell>
          <cell r="AG238">
            <v>0</v>
          </cell>
          <cell r="AH238">
            <v>0</v>
          </cell>
        </row>
        <row r="239"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  <cell r="O239">
            <v>0</v>
          </cell>
          <cell r="Q239">
            <v>0</v>
          </cell>
          <cell r="R239">
            <v>0</v>
          </cell>
          <cell r="S239">
            <v>0</v>
          </cell>
          <cell r="T239">
            <v>0</v>
          </cell>
          <cell r="U239">
            <v>0</v>
          </cell>
          <cell r="V239">
            <v>0</v>
          </cell>
          <cell r="X239">
            <v>0</v>
          </cell>
          <cell r="Y239">
            <v>0</v>
          </cell>
          <cell r="Z239">
            <v>0</v>
          </cell>
          <cell r="AA239">
            <v>0</v>
          </cell>
          <cell r="AB239">
            <v>0</v>
          </cell>
          <cell r="AC239">
            <v>0</v>
          </cell>
          <cell r="AE239">
            <v>0</v>
          </cell>
          <cell r="AF239">
            <v>0</v>
          </cell>
          <cell r="AG239">
            <v>0</v>
          </cell>
          <cell r="AH239">
            <v>0</v>
          </cell>
        </row>
        <row r="240"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Q240">
            <v>0</v>
          </cell>
          <cell r="R240">
            <v>0</v>
          </cell>
          <cell r="S240">
            <v>0</v>
          </cell>
          <cell r="T240">
            <v>0</v>
          </cell>
          <cell r="U240">
            <v>0</v>
          </cell>
          <cell r="V240">
            <v>0</v>
          </cell>
          <cell r="X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</v>
          </cell>
          <cell r="AE240">
            <v>0</v>
          </cell>
          <cell r="AF240">
            <v>0</v>
          </cell>
          <cell r="AG240">
            <v>0</v>
          </cell>
          <cell r="AH240">
            <v>0</v>
          </cell>
        </row>
        <row r="241"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U241">
            <v>0</v>
          </cell>
          <cell r="V241">
            <v>0</v>
          </cell>
          <cell r="X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</v>
          </cell>
          <cell r="AE241">
            <v>0</v>
          </cell>
          <cell r="AF241">
            <v>0</v>
          </cell>
          <cell r="AG241">
            <v>0</v>
          </cell>
          <cell r="AH241">
            <v>0</v>
          </cell>
        </row>
        <row r="242"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O242">
            <v>0</v>
          </cell>
          <cell r="Q242">
            <v>0</v>
          </cell>
          <cell r="R242">
            <v>0</v>
          </cell>
          <cell r="S242">
            <v>0</v>
          </cell>
          <cell r="T242">
            <v>0</v>
          </cell>
          <cell r="U242">
            <v>0</v>
          </cell>
          <cell r="V242">
            <v>0</v>
          </cell>
          <cell r="X242">
            <v>0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C242">
            <v>0</v>
          </cell>
          <cell r="AE242">
            <v>0</v>
          </cell>
          <cell r="AF242">
            <v>0</v>
          </cell>
          <cell r="AG242">
            <v>0</v>
          </cell>
          <cell r="AH242">
            <v>0</v>
          </cell>
        </row>
        <row r="243"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0</v>
          </cell>
          <cell r="Q243">
            <v>0</v>
          </cell>
          <cell r="R243">
            <v>0</v>
          </cell>
          <cell r="S243">
            <v>0</v>
          </cell>
          <cell r="T243">
            <v>0</v>
          </cell>
          <cell r="U243">
            <v>0</v>
          </cell>
          <cell r="V243">
            <v>0</v>
          </cell>
          <cell r="X243">
            <v>0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C243">
            <v>0</v>
          </cell>
          <cell r="AE243">
            <v>0</v>
          </cell>
          <cell r="AF243">
            <v>0</v>
          </cell>
          <cell r="AG243">
            <v>0</v>
          </cell>
          <cell r="AH243">
            <v>0</v>
          </cell>
        </row>
        <row r="244"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  <cell r="O244">
            <v>0</v>
          </cell>
          <cell r="Q244">
            <v>0</v>
          </cell>
          <cell r="R244">
            <v>0</v>
          </cell>
          <cell r="S244">
            <v>0</v>
          </cell>
          <cell r="T244">
            <v>0</v>
          </cell>
          <cell r="U244">
            <v>0</v>
          </cell>
          <cell r="V244">
            <v>0</v>
          </cell>
          <cell r="X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E244">
            <v>0</v>
          </cell>
          <cell r="AF244">
            <v>0</v>
          </cell>
          <cell r="AG244">
            <v>0</v>
          </cell>
          <cell r="AH244">
            <v>0</v>
          </cell>
        </row>
        <row r="245"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Q245">
            <v>0</v>
          </cell>
          <cell r="R245">
            <v>0</v>
          </cell>
          <cell r="S245">
            <v>0</v>
          </cell>
          <cell r="T245">
            <v>0</v>
          </cell>
          <cell r="U245">
            <v>0</v>
          </cell>
          <cell r="V245">
            <v>0</v>
          </cell>
          <cell r="X245">
            <v>0</v>
          </cell>
          <cell r="Y245">
            <v>0</v>
          </cell>
          <cell r="Z245">
            <v>0</v>
          </cell>
          <cell r="AA245">
            <v>0</v>
          </cell>
          <cell r="AB245">
            <v>0</v>
          </cell>
          <cell r="AC245">
            <v>0</v>
          </cell>
          <cell r="AE245">
            <v>0</v>
          </cell>
          <cell r="AF245">
            <v>0</v>
          </cell>
          <cell r="AG245">
            <v>0</v>
          </cell>
          <cell r="AH245">
            <v>0</v>
          </cell>
        </row>
        <row r="246"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O246">
            <v>0</v>
          </cell>
          <cell r="Q246">
            <v>0</v>
          </cell>
          <cell r="R246">
            <v>0</v>
          </cell>
          <cell r="S246">
            <v>0</v>
          </cell>
          <cell r="T246">
            <v>0</v>
          </cell>
          <cell r="U246">
            <v>0</v>
          </cell>
          <cell r="V246">
            <v>0</v>
          </cell>
          <cell r="X246">
            <v>0</v>
          </cell>
          <cell r="Y246">
            <v>0</v>
          </cell>
          <cell r="Z246">
            <v>0</v>
          </cell>
          <cell r="AA246">
            <v>0</v>
          </cell>
          <cell r="AB246">
            <v>0</v>
          </cell>
          <cell r="AC246">
            <v>0</v>
          </cell>
          <cell r="AE246">
            <v>0</v>
          </cell>
          <cell r="AF246">
            <v>0</v>
          </cell>
          <cell r="AG246">
            <v>0</v>
          </cell>
          <cell r="AH246">
            <v>0</v>
          </cell>
        </row>
        <row r="247"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U247">
            <v>0</v>
          </cell>
          <cell r="V247">
            <v>0</v>
          </cell>
          <cell r="X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E247">
            <v>0</v>
          </cell>
          <cell r="AF247">
            <v>0</v>
          </cell>
          <cell r="AG247">
            <v>0</v>
          </cell>
          <cell r="AH247">
            <v>0</v>
          </cell>
        </row>
        <row r="252"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O252">
            <v>0</v>
          </cell>
          <cell r="Q252">
            <v>0</v>
          </cell>
          <cell r="R252">
            <v>0</v>
          </cell>
          <cell r="S252">
            <v>0</v>
          </cell>
          <cell r="T252">
            <v>0</v>
          </cell>
          <cell r="U252">
            <v>0</v>
          </cell>
          <cell r="V252">
            <v>0</v>
          </cell>
          <cell r="X252">
            <v>0</v>
          </cell>
          <cell r="Y252">
            <v>0</v>
          </cell>
          <cell r="Z252">
            <v>0</v>
          </cell>
          <cell r="AA252">
            <v>0</v>
          </cell>
          <cell r="AB252">
            <v>0</v>
          </cell>
          <cell r="AC252">
            <v>0</v>
          </cell>
          <cell r="AE252">
            <v>0</v>
          </cell>
          <cell r="AF252">
            <v>0</v>
          </cell>
          <cell r="AG252">
            <v>0</v>
          </cell>
          <cell r="AH252">
            <v>0</v>
          </cell>
        </row>
        <row r="253"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O253">
            <v>0</v>
          </cell>
          <cell r="Q253">
            <v>0</v>
          </cell>
          <cell r="R253">
            <v>0</v>
          </cell>
          <cell r="S253">
            <v>0</v>
          </cell>
          <cell r="T253">
            <v>0</v>
          </cell>
          <cell r="U253">
            <v>0</v>
          </cell>
          <cell r="V253">
            <v>0</v>
          </cell>
          <cell r="X253">
            <v>0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  <cell r="AC253">
            <v>0</v>
          </cell>
          <cell r="AE253">
            <v>0</v>
          </cell>
          <cell r="AF253">
            <v>0</v>
          </cell>
          <cell r="AG253">
            <v>0</v>
          </cell>
          <cell r="AH253">
            <v>0</v>
          </cell>
        </row>
        <row r="254"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  <cell r="V254">
            <v>0</v>
          </cell>
          <cell r="X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E254">
            <v>0</v>
          </cell>
          <cell r="AF254">
            <v>0</v>
          </cell>
          <cell r="AG254">
            <v>0</v>
          </cell>
          <cell r="AH254">
            <v>0</v>
          </cell>
        </row>
        <row r="255"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O255">
            <v>0</v>
          </cell>
          <cell r="Q255">
            <v>0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  <cell r="V255">
            <v>0</v>
          </cell>
          <cell r="X255">
            <v>0</v>
          </cell>
          <cell r="Y255">
            <v>0</v>
          </cell>
          <cell r="Z255">
            <v>0</v>
          </cell>
          <cell r="AA255">
            <v>0</v>
          </cell>
          <cell r="AB255">
            <v>0</v>
          </cell>
          <cell r="AC255">
            <v>0</v>
          </cell>
          <cell r="AE255">
            <v>0</v>
          </cell>
          <cell r="AF255">
            <v>0</v>
          </cell>
          <cell r="AG255">
            <v>0</v>
          </cell>
          <cell r="AH255">
            <v>0</v>
          </cell>
        </row>
        <row r="256"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Q256">
            <v>0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V256">
            <v>0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E256">
            <v>0</v>
          </cell>
          <cell r="AF256">
            <v>0</v>
          </cell>
          <cell r="AG256">
            <v>0</v>
          </cell>
          <cell r="AH256">
            <v>0</v>
          </cell>
        </row>
        <row r="257"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O257">
            <v>0</v>
          </cell>
          <cell r="Q257">
            <v>0</v>
          </cell>
          <cell r="R257">
            <v>0</v>
          </cell>
          <cell r="S257">
            <v>0</v>
          </cell>
          <cell r="T257">
            <v>0</v>
          </cell>
          <cell r="U257">
            <v>0</v>
          </cell>
          <cell r="V257">
            <v>0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E257">
            <v>0</v>
          </cell>
          <cell r="AF257">
            <v>0</v>
          </cell>
          <cell r="AG257">
            <v>0</v>
          </cell>
          <cell r="AH257">
            <v>0</v>
          </cell>
        </row>
        <row r="258"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Q258">
            <v>0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V258">
            <v>0</v>
          </cell>
          <cell r="X258">
            <v>0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C258">
            <v>0</v>
          </cell>
          <cell r="AE258">
            <v>0</v>
          </cell>
          <cell r="AF258">
            <v>0</v>
          </cell>
          <cell r="AG258">
            <v>0</v>
          </cell>
          <cell r="AH258">
            <v>0</v>
          </cell>
        </row>
        <row r="259"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Q259">
            <v>0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V259">
            <v>0</v>
          </cell>
          <cell r="X259">
            <v>0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C259">
            <v>0</v>
          </cell>
          <cell r="AE259">
            <v>0</v>
          </cell>
          <cell r="AF259">
            <v>0</v>
          </cell>
          <cell r="AG259">
            <v>0</v>
          </cell>
          <cell r="AH259">
            <v>0</v>
          </cell>
        </row>
        <row r="260"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Q260">
            <v>0</v>
          </cell>
          <cell r="R260">
            <v>0</v>
          </cell>
          <cell r="S260">
            <v>0</v>
          </cell>
          <cell r="T260">
            <v>0</v>
          </cell>
          <cell r="U260">
            <v>0</v>
          </cell>
          <cell r="V260">
            <v>0</v>
          </cell>
          <cell r="X260">
            <v>0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C260">
            <v>0</v>
          </cell>
          <cell r="AE260">
            <v>0</v>
          </cell>
          <cell r="AF260">
            <v>0</v>
          </cell>
          <cell r="AG260">
            <v>0</v>
          </cell>
          <cell r="AH260">
            <v>0</v>
          </cell>
        </row>
        <row r="261"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V261">
            <v>0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E261">
            <v>0</v>
          </cell>
          <cell r="AF261">
            <v>0</v>
          </cell>
          <cell r="AG261">
            <v>0</v>
          </cell>
          <cell r="AH261">
            <v>0</v>
          </cell>
        </row>
        <row r="265"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V265">
            <v>0</v>
          </cell>
          <cell r="X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E265">
            <v>0</v>
          </cell>
          <cell r="AF265">
            <v>0</v>
          </cell>
          <cell r="AG265">
            <v>0</v>
          </cell>
          <cell r="AH265">
            <v>0</v>
          </cell>
        </row>
        <row r="266"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  <cell r="V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E266">
            <v>0</v>
          </cell>
          <cell r="AF266">
            <v>0</v>
          </cell>
          <cell r="AG266">
            <v>0</v>
          </cell>
          <cell r="AH266">
            <v>0</v>
          </cell>
        </row>
        <row r="267"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Q267">
            <v>0</v>
          </cell>
          <cell r="R267">
            <v>0</v>
          </cell>
          <cell r="S267">
            <v>0</v>
          </cell>
          <cell r="T267">
            <v>0</v>
          </cell>
          <cell r="U267">
            <v>0</v>
          </cell>
          <cell r="V267">
            <v>0</v>
          </cell>
          <cell r="X267">
            <v>0</v>
          </cell>
          <cell r="Y267">
            <v>0</v>
          </cell>
          <cell r="Z267">
            <v>0</v>
          </cell>
          <cell r="AA267">
            <v>0</v>
          </cell>
          <cell r="AB267">
            <v>0</v>
          </cell>
          <cell r="AC267">
            <v>0</v>
          </cell>
          <cell r="AE267">
            <v>0</v>
          </cell>
          <cell r="AF267">
            <v>0</v>
          </cell>
          <cell r="AG267">
            <v>0</v>
          </cell>
          <cell r="AH267">
            <v>0</v>
          </cell>
        </row>
        <row r="268"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U268">
            <v>0</v>
          </cell>
          <cell r="V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E268">
            <v>0</v>
          </cell>
          <cell r="AF268">
            <v>0</v>
          </cell>
          <cell r="AG268">
            <v>0</v>
          </cell>
          <cell r="AH268">
            <v>0</v>
          </cell>
        </row>
        <row r="269"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O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  <cell r="V269">
            <v>0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E269">
            <v>0</v>
          </cell>
          <cell r="AF269">
            <v>0</v>
          </cell>
          <cell r="AG269">
            <v>0</v>
          </cell>
          <cell r="AH269">
            <v>0</v>
          </cell>
        </row>
        <row r="270"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Q270">
            <v>0</v>
          </cell>
          <cell r="R270">
            <v>0</v>
          </cell>
          <cell r="S270">
            <v>0</v>
          </cell>
          <cell r="T270">
            <v>0</v>
          </cell>
          <cell r="U270">
            <v>0</v>
          </cell>
          <cell r="V270">
            <v>0</v>
          </cell>
          <cell r="X270">
            <v>0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C270">
            <v>0</v>
          </cell>
          <cell r="AE270">
            <v>0</v>
          </cell>
          <cell r="AF270">
            <v>0</v>
          </cell>
          <cell r="AG270">
            <v>0</v>
          </cell>
          <cell r="AH270">
            <v>0</v>
          </cell>
        </row>
        <row r="271"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O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  <cell r="V271">
            <v>0</v>
          </cell>
          <cell r="X271">
            <v>0</v>
          </cell>
          <cell r="Y271">
            <v>0</v>
          </cell>
          <cell r="Z271">
            <v>0</v>
          </cell>
          <cell r="AA271">
            <v>0</v>
          </cell>
          <cell r="AB271">
            <v>0</v>
          </cell>
          <cell r="AC271">
            <v>0</v>
          </cell>
          <cell r="AE271">
            <v>0</v>
          </cell>
          <cell r="AF271">
            <v>0</v>
          </cell>
          <cell r="AG271">
            <v>0</v>
          </cell>
          <cell r="AH271">
            <v>0</v>
          </cell>
        </row>
        <row r="272"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  <cell r="V272">
            <v>0</v>
          </cell>
          <cell r="X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E272">
            <v>0</v>
          </cell>
          <cell r="AF272">
            <v>0</v>
          </cell>
          <cell r="AG272">
            <v>0</v>
          </cell>
          <cell r="AH272">
            <v>0</v>
          </cell>
        </row>
        <row r="273"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  <cell r="O273">
            <v>0</v>
          </cell>
          <cell r="Q273">
            <v>0</v>
          </cell>
          <cell r="R273">
            <v>0</v>
          </cell>
          <cell r="S273">
            <v>0</v>
          </cell>
          <cell r="T273">
            <v>0</v>
          </cell>
          <cell r="U273">
            <v>0</v>
          </cell>
          <cell r="V273">
            <v>0</v>
          </cell>
          <cell r="X273">
            <v>0</v>
          </cell>
          <cell r="Y273">
            <v>0</v>
          </cell>
          <cell r="Z273">
            <v>0</v>
          </cell>
          <cell r="AA273">
            <v>0</v>
          </cell>
          <cell r="AB273">
            <v>0</v>
          </cell>
          <cell r="AC273">
            <v>0</v>
          </cell>
          <cell r="AE273">
            <v>0</v>
          </cell>
          <cell r="AF273">
            <v>0</v>
          </cell>
          <cell r="AG273">
            <v>0</v>
          </cell>
          <cell r="AH273">
            <v>0</v>
          </cell>
        </row>
        <row r="274"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  <cell r="V274">
            <v>0</v>
          </cell>
          <cell r="X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E274">
            <v>0</v>
          </cell>
          <cell r="AF274">
            <v>0</v>
          </cell>
          <cell r="AG274">
            <v>0</v>
          </cell>
          <cell r="AH274">
            <v>0</v>
          </cell>
        </row>
        <row r="278"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Q278">
            <v>0</v>
          </cell>
          <cell r="R278">
            <v>0</v>
          </cell>
          <cell r="S278">
            <v>0</v>
          </cell>
          <cell r="T278">
            <v>0</v>
          </cell>
          <cell r="U278">
            <v>0</v>
          </cell>
          <cell r="V278">
            <v>0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E278">
            <v>0</v>
          </cell>
          <cell r="AF278">
            <v>0</v>
          </cell>
          <cell r="AG278">
            <v>0</v>
          </cell>
          <cell r="AH278">
            <v>0</v>
          </cell>
        </row>
        <row r="285"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Q285">
            <v>0</v>
          </cell>
          <cell r="R285">
            <v>0</v>
          </cell>
          <cell r="S285">
            <v>0</v>
          </cell>
          <cell r="T285">
            <v>0</v>
          </cell>
          <cell r="U285">
            <v>0</v>
          </cell>
          <cell r="V285">
            <v>0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E285">
            <v>0</v>
          </cell>
          <cell r="AF285">
            <v>0</v>
          </cell>
          <cell r="AG285">
            <v>0</v>
          </cell>
          <cell r="AH285">
            <v>0</v>
          </cell>
        </row>
        <row r="286"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U286">
            <v>0</v>
          </cell>
          <cell r="V286">
            <v>0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E286">
            <v>0</v>
          </cell>
          <cell r="AF286">
            <v>0</v>
          </cell>
          <cell r="AG286">
            <v>0</v>
          </cell>
          <cell r="AH286">
            <v>0</v>
          </cell>
        </row>
        <row r="287"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O287">
            <v>0</v>
          </cell>
          <cell r="Q287">
            <v>0</v>
          </cell>
          <cell r="R287">
            <v>0</v>
          </cell>
          <cell r="S287">
            <v>0</v>
          </cell>
          <cell r="T287">
            <v>0</v>
          </cell>
          <cell r="U287">
            <v>0</v>
          </cell>
          <cell r="V287">
            <v>0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E287">
            <v>0</v>
          </cell>
          <cell r="AF287">
            <v>0</v>
          </cell>
          <cell r="AG287">
            <v>0</v>
          </cell>
          <cell r="AH287">
            <v>0</v>
          </cell>
        </row>
        <row r="290"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Q290">
            <v>0</v>
          </cell>
          <cell r="R290">
            <v>0</v>
          </cell>
          <cell r="S290">
            <v>0</v>
          </cell>
          <cell r="T290">
            <v>0</v>
          </cell>
          <cell r="U290">
            <v>0</v>
          </cell>
          <cell r="V290">
            <v>0</v>
          </cell>
          <cell r="X290">
            <v>0</v>
          </cell>
          <cell r="Y290">
            <v>0</v>
          </cell>
          <cell r="Z290">
            <v>0</v>
          </cell>
          <cell r="AA290">
            <v>0</v>
          </cell>
          <cell r="AB290">
            <v>0</v>
          </cell>
          <cell r="AC290">
            <v>0</v>
          </cell>
          <cell r="AE290">
            <v>0</v>
          </cell>
          <cell r="AF290">
            <v>0</v>
          </cell>
          <cell r="AG290">
            <v>0</v>
          </cell>
          <cell r="AH290">
            <v>0</v>
          </cell>
        </row>
        <row r="291"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Q291">
            <v>0</v>
          </cell>
          <cell r="R291">
            <v>0</v>
          </cell>
          <cell r="S291">
            <v>0</v>
          </cell>
          <cell r="T291">
            <v>0</v>
          </cell>
          <cell r="U291">
            <v>0</v>
          </cell>
          <cell r="V291">
            <v>0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E291">
            <v>0</v>
          </cell>
          <cell r="AF291">
            <v>0</v>
          </cell>
          <cell r="AG291">
            <v>0</v>
          </cell>
          <cell r="AH291">
            <v>0</v>
          </cell>
        </row>
        <row r="292"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J292">
            <v>0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  <cell r="O292">
            <v>0</v>
          </cell>
          <cell r="Q292">
            <v>0</v>
          </cell>
          <cell r="R292">
            <v>0</v>
          </cell>
          <cell r="S292">
            <v>0</v>
          </cell>
          <cell r="T292">
            <v>0</v>
          </cell>
          <cell r="U292">
            <v>0</v>
          </cell>
          <cell r="V292">
            <v>0</v>
          </cell>
          <cell r="X292">
            <v>0</v>
          </cell>
          <cell r="Y292">
            <v>0</v>
          </cell>
          <cell r="Z292">
            <v>0</v>
          </cell>
          <cell r="AA292">
            <v>0</v>
          </cell>
          <cell r="AB292">
            <v>0</v>
          </cell>
          <cell r="AC292">
            <v>0</v>
          </cell>
          <cell r="AE292">
            <v>0</v>
          </cell>
          <cell r="AF292">
            <v>0</v>
          </cell>
          <cell r="AG292">
            <v>0</v>
          </cell>
          <cell r="AH292">
            <v>0</v>
          </cell>
        </row>
        <row r="298"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Q298">
            <v>0</v>
          </cell>
          <cell r="R298">
            <v>0</v>
          </cell>
          <cell r="S298">
            <v>0</v>
          </cell>
          <cell r="T298">
            <v>0</v>
          </cell>
          <cell r="U298">
            <v>0</v>
          </cell>
          <cell r="V298">
            <v>0</v>
          </cell>
          <cell r="X298">
            <v>0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C298">
            <v>0</v>
          </cell>
          <cell r="AE298">
            <v>0</v>
          </cell>
          <cell r="AF298">
            <v>0</v>
          </cell>
          <cell r="AG298">
            <v>0</v>
          </cell>
          <cell r="AH298">
            <v>0</v>
          </cell>
        </row>
        <row r="299"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O299">
            <v>0</v>
          </cell>
          <cell r="Q299">
            <v>0</v>
          </cell>
          <cell r="R299">
            <v>0</v>
          </cell>
          <cell r="S299">
            <v>0</v>
          </cell>
          <cell r="T299">
            <v>0</v>
          </cell>
          <cell r="U299">
            <v>0</v>
          </cell>
          <cell r="V299">
            <v>0</v>
          </cell>
          <cell r="X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0</v>
          </cell>
          <cell r="AE299">
            <v>0</v>
          </cell>
          <cell r="AF299">
            <v>0</v>
          </cell>
          <cell r="AG299">
            <v>0</v>
          </cell>
          <cell r="AH299">
            <v>0</v>
          </cell>
        </row>
        <row r="300"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Q300">
            <v>0</v>
          </cell>
          <cell r="R300">
            <v>0</v>
          </cell>
          <cell r="S300">
            <v>0</v>
          </cell>
          <cell r="T300">
            <v>0</v>
          </cell>
          <cell r="U300">
            <v>0</v>
          </cell>
          <cell r="V300">
            <v>0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E300">
            <v>0</v>
          </cell>
          <cell r="AF300">
            <v>0</v>
          </cell>
          <cell r="AG300">
            <v>0</v>
          </cell>
          <cell r="AH300">
            <v>0</v>
          </cell>
        </row>
        <row r="309"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Q309">
            <v>0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  <cell r="V309">
            <v>0</v>
          </cell>
          <cell r="X309">
            <v>0</v>
          </cell>
          <cell r="Y309">
            <v>0</v>
          </cell>
          <cell r="Z309">
            <v>0</v>
          </cell>
          <cell r="AA309">
            <v>0</v>
          </cell>
          <cell r="AB309">
            <v>0</v>
          </cell>
          <cell r="AC309">
            <v>0</v>
          </cell>
          <cell r="AE309">
            <v>0</v>
          </cell>
          <cell r="AF309">
            <v>0</v>
          </cell>
          <cell r="AG309">
            <v>0</v>
          </cell>
          <cell r="AH309">
            <v>0</v>
          </cell>
        </row>
        <row r="310"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Q310">
            <v>0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  <cell r="V310">
            <v>0</v>
          </cell>
          <cell r="X310">
            <v>0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C310">
            <v>0</v>
          </cell>
          <cell r="AE310">
            <v>0</v>
          </cell>
          <cell r="AF310">
            <v>0</v>
          </cell>
          <cell r="AG310">
            <v>0</v>
          </cell>
          <cell r="AH310">
            <v>0</v>
          </cell>
        </row>
        <row r="311">
          <cell r="D311" t="str">
            <v>K</v>
          </cell>
          <cell r="E311" t="str">
            <v>K</v>
          </cell>
          <cell r="F311" t="str">
            <v>K</v>
          </cell>
          <cell r="G311" t="str">
            <v>K</v>
          </cell>
          <cell r="H311" t="str">
            <v>K</v>
          </cell>
          <cell r="J311" t="str">
            <v>K</v>
          </cell>
          <cell r="K311" t="str">
            <v>K</v>
          </cell>
          <cell r="L311" t="str">
            <v>K</v>
          </cell>
          <cell r="M311" t="str">
            <v>K</v>
          </cell>
          <cell r="N311" t="str">
            <v>K</v>
          </cell>
          <cell r="O311" t="str">
            <v>K</v>
          </cell>
          <cell r="Q311" t="str">
            <v>K</v>
          </cell>
          <cell r="R311" t="str">
            <v>K</v>
          </cell>
          <cell r="S311" t="str">
            <v>K</v>
          </cell>
          <cell r="T311" t="str">
            <v>K</v>
          </cell>
          <cell r="U311" t="str">
            <v>K</v>
          </cell>
          <cell r="V311" t="str">
            <v>K</v>
          </cell>
          <cell r="X311" t="str">
            <v>K</v>
          </cell>
          <cell r="Y311" t="str">
            <v>K</v>
          </cell>
          <cell r="Z311" t="str">
            <v>K</v>
          </cell>
          <cell r="AA311" t="str">
            <v>K</v>
          </cell>
          <cell r="AB311" t="str">
            <v>K</v>
          </cell>
          <cell r="AC311" t="str">
            <v>K</v>
          </cell>
          <cell r="AE311" t="str">
            <v>K</v>
          </cell>
          <cell r="AF311" t="str">
            <v>K</v>
          </cell>
          <cell r="AG311" t="str">
            <v>K</v>
          </cell>
          <cell r="AH311" t="str">
            <v>K</v>
          </cell>
        </row>
        <row r="314"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J314">
            <v>0</v>
          </cell>
          <cell r="K314">
            <v>0</v>
          </cell>
          <cell r="L314">
            <v>0</v>
          </cell>
          <cell r="M314">
            <v>0</v>
          </cell>
          <cell r="N314">
            <v>0</v>
          </cell>
          <cell r="O314">
            <v>0</v>
          </cell>
          <cell r="Q314">
            <v>0</v>
          </cell>
          <cell r="R314">
            <v>0</v>
          </cell>
          <cell r="S314">
            <v>0</v>
          </cell>
          <cell r="T314">
            <v>0</v>
          </cell>
          <cell r="U314">
            <v>0</v>
          </cell>
          <cell r="V314">
            <v>0</v>
          </cell>
          <cell r="X314">
            <v>0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C314">
            <v>0</v>
          </cell>
          <cell r="AE314">
            <v>0</v>
          </cell>
          <cell r="AF314">
            <v>0</v>
          </cell>
          <cell r="AG314">
            <v>0</v>
          </cell>
          <cell r="AH314">
            <v>0</v>
          </cell>
        </row>
        <row r="315"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Q315">
            <v>0</v>
          </cell>
          <cell r="R315">
            <v>0</v>
          </cell>
          <cell r="S315">
            <v>0</v>
          </cell>
          <cell r="T315">
            <v>0</v>
          </cell>
          <cell r="U315">
            <v>0</v>
          </cell>
          <cell r="V315">
            <v>0</v>
          </cell>
          <cell r="X315">
            <v>0</v>
          </cell>
          <cell r="Y315">
            <v>0</v>
          </cell>
          <cell r="Z315">
            <v>0</v>
          </cell>
          <cell r="AA315">
            <v>0</v>
          </cell>
          <cell r="AB315">
            <v>0</v>
          </cell>
          <cell r="AC315">
            <v>0</v>
          </cell>
          <cell r="AE315">
            <v>0</v>
          </cell>
          <cell r="AF315">
            <v>0</v>
          </cell>
          <cell r="AG315">
            <v>0</v>
          </cell>
          <cell r="AH315">
            <v>0</v>
          </cell>
        </row>
        <row r="316">
          <cell r="D316" t="str">
            <v>K</v>
          </cell>
          <cell r="E316" t="str">
            <v>K</v>
          </cell>
          <cell r="F316" t="str">
            <v>K</v>
          </cell>
          <cell r="G316" t="str">
            <v>K</v>
          </cell>
          <cell r="H316" t="str">
            <v>K</v>
          </cell>
          <cell r="J316" t="str">
            <v>K</v>
          </cell>
          <cell r="K316" t="str">
            <v>K</v>
          </cell>
          <cell r="L316" t="str">
            <v>K</v>
          </cell>
          <cell r="M316" t="str">
            <v>K</v>
          </cell>
          <cell r="N316" t="str">
            <v>K</v>
          </cell>
          <cell r="O316" t="str">
            <v>K</v>
          </cell>
          <cell r="Q316" t="str">
            <v>K</v>
          </cell>
          <cell r="R316" t="str">
            <v>K</v>
          </cell>
          <cell r="S316" t="str">
            <v>K</v>
          </cell>
          <cell r="T316" t="str">
            <v>K</v>
          </cell>
          <cell r="U316" t="str">
            <v>K</v>
          </cell>
          <cell r="V316" t="str">
            <v>K</v>
          </cell>
          <cell r="X316" t="str">
            <v>K</v>
          </cell>
          <cell r="Y316" t="str">
            <v>K</v>
          </cell>
          <cell r="Z316" t="str">
            <v>K</v>
          </cell>
          <cell r="AA316" t="str">
            <v>K</v>
          </cell>
          <cell r="AB316" t="str">
            <v>K</v>
          </cell>
          <cell r="AC316" t="str">
            <v>K</v>
          </cell>
          <cell r="AE316" t="str">
            <v>K</v>
          </cell>
          <cell r="AF316" t="str">
            <v>K</v>
          </cell>
          <cell r="AG316" t="str">
            <v>K</v>
          </cell>
          <cell r="AH316" t="str">
            <v>K</v>
          </cell>
        </row>
        <row r="321"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Q321">
            <v>0</v>
          </cell>
          <cell r="R321">
            <v>0</v>
          </cell>
          <cell r="S321">
            <v>0</v>
          </cell>
          <cell r="T321">
            <v>0</v>
          </cell>
          <cell r="U321">
            <v>0</v>
          </cell>
          <cell r="V321">
            <v>0</v>
          </cell>
          <cell r="X321">
            <v>0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C321">
            <v>0</v>
          </cell>
          <cell r="AE321">
            <v>0</v>
          </cell>
          <cell r="AF321">
            <v>0</v>
          </cell>
          <cell r="AG321">
            <v>0</v>
          </cell>
          <cell r="AH321">
            <v>0</v>
          </cell>
        </row>
        <row r="322"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Q322">
            <v>0</v>
          </cell>
          <cell r="R322">
            <v>0</v>
          </cell>
          <cell r="S322">
            <v>0</v>
          </cell>
          <cell r="T322">
            <v>0</v>
          </cell>
          <cell r="U322">
            <v>0</v>
          </cell>
          <cell r="V322">
            <v>0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E322">
            <v>0</v>
          </cell>
          <cell r="AF322">
            <v>0</v>
          </cell>
          <cell r="AG322">
            <v>0</v>
          </cell>
          <cell r="AH322">
            <v>0</v>
          </cell>
        </row>
        <row r="323">
          <cell r="D323" t="str">
            <v>K</v>
          </cell>
          <cell r="E323" t="str">
            <v>K</v>
          </cell>
          <cell r="F323" t="str">
            <v>K</v>
          </cell>
          <cell r="G323" t="str">
            <v>K</v>
          </cell>
          <cell r="H323" t="str">
            <v>K</v>
          </cell>
          <cell r="J323" t="str">
            <v>K</v>
          </cell>
          <cell r="K323" t="str">
            <v>K</v>
          </cell>
          <cell r="L323" t="str">
            <v>K</v>
          </cell>
          <cell r="M323" t="str">
            <v>K</v>
          </cell>
          <cell r="N323" t="str">
            <v>K</v>
          </cell>
          <cell r="O323" t="str">
            <v>K</v>
          </cell>
          <cell r="Q323" t="str">
            <v>K</v>
          </cell>
          <cell r="R323" t="str">
            <v>K</v>
          </cell>
          <cell r="S323" t="str">
            <v>K</v>
          </cell>
          <cell r="T323" t="str">
            <v>K</v>
          </cell>
          <cell r="U323" t="str">
            <v>K</v>
          </cell>
          <cell r="V323" t="str">
            <v>K</v>
          </cell>
          <cell r="X323" t="str">
            <v>K</v>
          </cell>
          <cell r="Y323" t="str">
            <v>K</v>
          </cell>
          <cell r="Z323" t="str">
            <v>K</v>
          </cell>
          <cell r="AA323" t="str">
            <v>K</v>
          </cell>
          <cell r="AB323" t="str">
            <v>K</v>
          </cell>
          <cell r="AC323" t="str">
            <v>K</v>
          </cell>
          <cell r="AE323" t="str">
            <v>K</v>
          </cell>
          <cell r="AF323" t="str">
            <v>K</v>
          </cell>
          <cell r="AG323" t="str">
            <v>K</v>
          </cell>
          <cell r="AH323" t="str">
            <v>K</v>
          </cell>
        </row>
        <row r="326"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Q326">
            <v>0</v>
          </cell>
          <cell r="R326">
            <v>0</v>
          </cell>
          <cell r="S326">
            <v>0</v>
          </cell>
          <cell r="T326">
            <v>0</v>
          </cell>
          <cell r="U326">
            <v>0</v>
          </cell>
          <cell r="V326">
            <v>0</v>
          </cell>
          <cell r="X326">
            <v>0</v>
          </cell>
          <cell r="Y326">
            <v>0</v>
          </cell>
          <cell r="Z326">
            <v>0</v>
          </cell>
          <cell r="AA326">
            <v>0</v>
          </cell>
          <cell r="AB326">
            <v>0</v>
          </cell>
          <cell r="AC326">
            <v>0</v>
          </cell>
          <cell r="AE326">
            <v>0</v>
          </cell>
          <cell r="AF326">
            <v>0</v>
          </cell>
          <cell r="AG326">
            <v>0</v>
          </cell>
          <cell r="AH326">
            <v>0</v>
          </cell>
        </row>
        <row r="327"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J327">
            <v>0</v>
          </cell>
          <cell r="K327">
            <v>0</v>
          </cell>
          <cell r="L327">
            <v>0</v>
          </cell>
          <cell r="M327">
            <v>0</v>
          </cell>
          <cell r="N327">
            <v>0</v>
          </cell>
          <cell r="O327">
            <v>0</v>
          </cell>
          <cell r="Q327">
            <v>0</v>
          </cell>
          <cell r="R327">
            <v>0</v>
          </cell>
          <cell r="S327">
            <v>0</v>
          </cell>
          <cell r="T327">
            <v>0</v>
          </cell>
          <cell r="U327">
            <v>0</v>
          </cell>
          <cell r="V327">
            <v>0</v>
          </cell>
          <cell r="X327">
            <v>0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C327">
            <v>0</v>
          </cell>
          <cell r="AE327">
            <v>0</v>
          </cell>
          <cell r="AF327">
            <v>0</v>
          </cell>
          <cell r="AG327">
            <v>0</v>
          </cell>
          <cell r="AH327">
            <v>0</v>
          </cell>
        </row>
        <row r="328">
          <cell r="D328" t="str">
            <v>K</v>
          </cell>
          <cell r="E328" t="str">
            <v>K</v>
          </cell>
          <cell r="F328" t="str">
            <v>K</v>
          </cell>
          <cell r="G328" t="str">
            <v>K</v>
          </cell>
          <cell r="H328" t="str">
            <v>K</v>
          </cell>
          <cell r="J328" t="str">
            <v>K</v>
          </cell>
          <cell r="K328" t="str">
            <v>K</v>
          </cell>
          <cell r="L328" t="str">
            <v>K</v>
          </cell>
          <cell r="M328" t="str">
            <v>K</v>
          </cell>
          <cell r="N328" t="str">
            <v>K</v>
          </cell>
          <cell r="O328" t="str">
            <v>K</v>
          </cell>
          <cell r="Q328" t="str">
            <v>K</v>
          </cell>
          <cell r="R328" t="str">
            <v>K</v>
          </cell>
          <cell r="S328" t="str">
            <v>K</v>
          </cell>
          <cell r="T328" t="str">
            <v>K</v>
          </cell>
          <cell r="U328" t="str">
            <v>K</v>
          </cell>
          <cell r="V328" t="str">
            <v>K</v>
          </cell>
          <cell r="X328" t="str">
            <v>K</v>
          </cell>
          <cell r="Y328" t="str">
            <v>K</v>
          </cell>
          <cell r="Z328" t="str">
            <v>K</v>
          </cell>
          <cell r="AA328" t="str">
            <v>K</v>
          </cell>
          <cell r="AB328" t="str">
            <v>K</v>
          </cell>
          <cell r="AC328" t="str">
            <v>K</v>
          </cell>
          <cell r="AE328" t="str">
            <v>K</v>
          </cell>
          <cell r="AF328" t="str">
            <v>K</v>
          </cell>
          <cell r="AG328" t="str">
            <v>K</v>
          </cell>
          <cell r="AH328" t="str">
            <v>K</v>
          </cell>
        </row>
      </sheetData>
      <sheetData sheetId="8">
        <row r="3">
          <cell r="D3">
            <v>40787</v>
          </cell>
          <cell r="E3">
            <v>40788</v>
          </cell>
          <cell r="F3">
            <v>40789</v>
          </cell>
          <cell r="G3">
            <v>40790</v>
          </cell>
          <cell r="H3">
            <v>40791</v>
          </cell>
          <cell r="I3">
            <v>40792</v>
          </cell>
          <cell r="J3">
            <v>40793</v>
          </cell>
          <cell r="K3">
            <v>40794</v>
          </cell>
          <cell r="L3">
            <v>40795</v>
          </cell>
          <cell r="M3">
            <v>40796</v>
          </cell>
          <cell r="N3">
            <v>40797</v>
          </cell>
          <cell r="O3">
            <v>40798</v>
          </cell>
          <cell r="P3">
            <v>40799</v>
          </cell>
          <cell r="Q3">
            <v>40800</v>
          </cell>
          <cell r="R3">
            <v>40801</v>
          </cell>
          <cell r="S3">
            <v>40802</v>
          </cell>
          <cell r="T3">
            <v>40803</v>
          </cell>
          <cell r="U3">
            <v>40804</v>
          </cell>
          <cell r="V3">
            <v>40805</v>
          </cell>
          <cell r="W3">
            <v>40806</v>
          </cell>
          <cell r="X3">
            <v>40807</v>
          </cell>
          <cell r="Y3">
            <v>40808</v>
          </cell>
          <cell r="Z3">
            <v>40809</v>
          </cell>
          <cell r="AA3">
            <v>40810</v>
          </cell>
          <cell r="AB3">
            <v>40811</v>
          </cell>
          <cell r="AC3">
            <v>40812</v>
          </cell>
          <cell r="AD3">
            <v>40813</v>
          </cell>
          <cell r="AE3">
            <v>40814</v>
          </cell>
          <cell r="AF3">
            <v>40815</v>
          </cell>
          <cell r="AG3">
            <v>40816</v>
          </cell>
        </row>
        <row r="4">
          <cell r="D4">
            <v>1</v>
          </cell>
          <cell r="E4">
            <v>2</v>
          </cell>
          <cell r="F4">
            <v>3</v>
          </cell>
          <cell r="G4">
            <v>4</v>
          </cell>
          <cell r="H4">
            <v>5</v>
          </cell>
          <cell r="I4">
            <v>6</v>
          </cell>
          <cell r="J4">
            <v>7</v>
          </cell>
          <cell r="K4">
            <v>8</v>
          </cell>
          <cell r="L4">
            <v>9</v>
          </cell>
          <cell r="M4">
            <v>10</v>
          </cell>
          <cell r="N4">
            <v>11</v>
          </cell>
          <cell r="O4">
            <v>12</v>
          </cell>
          <cell r="P4">
            <v>13</v>
          </cell>
          <cell r="Q4">
            <v>14</v>
          </cell>
          <cell r="R4">
            <v>15</v>
          </cell>
          <cell r="S4">
            <v>16</v>
          </cell>
          <cell r="T4">
            <v>17</v>
          </cell>
          <cell r="U4">
            <v>18</v>
          </cell>
          <cell r="V4">
            <v>19</v>
          </cell>
          <cell r="W4">
            <v>20</v>
          </cell>
          <cell r="X4">
            <v>21</v>
          </cell>
          <cell r="Y4">
            <v>22</v>
          </cell>
          <cell r="Z4">
            <v>23</v>
          </cell>
          <cell r="AA4">
            <v>24</v>
          </cell>
          <cell r="AB4">
            <v>25</v>
          </cell>
          <cell r="AC4">
            <v>26</v>
          </cell>
          <cell r="AD4">
            <v>27</v>
          </cell>
          <cell r="AE4">
            <v>28</v>
          </cell>
          <cell r="AF4">
            <v>29</v>
          </cell>
          <cell r="AG4">
            <v>30</v>
          </cell>
        </row>
        <row r="96">
          <cell r="D96">
            <v>0</v>
          </cell>
          <cell r="E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</row>
        <row r="106">
          <cell r="D106">
            <v>0</v>
          </cell>
          <cell r="E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</row>
        <row r="114">
          <cell r="D114">
            <v>0</v>
          </cell>
          <cell r="E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  <cell r="AG114">
            <v>0</v>
          </cell>
        </row>
        <row r="123">
          <cell r="D123">
            <v>0</v>
          </cell>
          <cell r="E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5">
          <cell r="D125">
            <v>0</v>
          </cell>
          <cell r="E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224">
          <cell r="D224">
            <v>0</v>
          </cell>
          <cell r="E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  <cell r="U224">
            <v>0</v>
          </cell>
          <cell r="V224">
            <v>0</v>
          </cell>
          <cell r="W224">
            <v>0</v>
          </cell>
          <cell r="X224">
            <v>0</v>
          </cell>
          <cell r="Y224">
            <v>0</v>
          </cell>
          <cell r="Z224">
            <v>0</v>
          </cell>
          <cell r="AB224">
            <v>0</v>
          </cell>
          <cell r="AC224">
            <v>0</v>
          </cell>
          <cell r="AD224">
            <v>0</v>
          </cell>
          <cell r="AE224">
            <v>0</v>
          </cell>
          <cell r="AF224">
            <v>0</v>
          </cell>
          <cell r="AG224">
            <v>0</v>
          </cell>
        </row>
        <row r="225">
          <cell r="D225">
            <v>0</v>
          </cell>
          <cell r="E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  <cell r="U225">
            <v>0</v>
          </cell>
          <cell r="V225">
            <v>0</v>
          </cell>
          <cell r="W225">
            <v>0</v>
          </cell>
          <cell r="X225">
            <v>0</v>
          </cell>
          <cell r="Y225">
            <v>0</v>
          </cell>
          <cell r="Z225">
            <v>0</v>
          </cell>
          <cell r="AB225">
            <v>0</v>
          </cell>
          <cell r="AC225">
            <v>0</v>
          </cell>
          <cell r="AD225">
            <v>0</v>
          </cell>
          <cell r="AE225">
            <v>0</v>
          </cell>
          <cell r="AF225">
            <v>0</v>
          </cell>
          <cell r="AG225">
            <v>0</v>
          </cell>
        </row>
        <row r="226">
          <cell r="D226">
            <v>0</v>
          </cell>
          <cell r="E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  <cell r="S226">
            <v>0</v>
          </cell>
          <cell r="U226">
            <v>0</v>
          </cell>
          <cell r="V226">
            <v>0</v>
          </cell>
          <cell r="W226">
            <v>0</v>
          </cell>
          <cell r="X226">
            <v>0</v>
          </cell>
          <cell r="Y226">
            <v>0</v>
          </cell>
          <cell r="Z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F226">
            <v>0</v>
          </cell>
          <cell r="AG226">
            <v>0</v>
          </cell>
        </row>
        <row r="227">
          <cell r="D227">
            <v>0</v>
          </cell>
          <cell r="E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N227">
            <v>0</v>
          </cell>
          <cell r="O227">
            <v>0</v>
          </cell>
          <cell r="P227">
            <v>0</v>
          </cell>
          <cell r="Q227">
            <v>0</v>
          </cell>
          <cell r="R227">
            <v>0</v>
          </cell>
          <cell r="S227">
            <v>0</v>
          </cell>
          <cell r="U227">
            <v>0</v>
          </cell>
          <cell r="V227">
            <v>0</v>
          </cell>
          <cell r="W227">
            <v>0</v>
          </cell>
          <cell r="X227">
            <v>0</v>
          </cell>
          <cell r="Y227">
            <v>0</v>
          </cell>
          <cell r="Z227">
            <v>0</v>
          </cell>
          <cell r="AB227">
            <v>0</v>
          </cell>
          <cell r="AC227">
            <v>0</v>
          </cell>
          <cell r="AD227">
            <v>0</v>
          </cell>
          <cell r="AE227">
            <v>0</v>
          </cell>
          <cell r="AF227">
            <v>0</v>
          </cell>
          <cell r="AG227">
            <v>0</v>
          </cell>
        </row>
        <row r="228">
          <cell r="D228">
            <v>0</v>
          </cell>
          <cell r="E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  <cell r="U228">
            <v>0</v>
          </cell>
          <cell r="V228">
            <v>0</v>
          </cell>
          <cell r="W228">
            <v>0</v>
          </cell>
          <cell r="X228">
            <v>0</v>
          </cell>
          <cell r="Y228">
            <v>0</v>
          </cell>
          <cell r="Z228">
            <v>0</v>
          </cell>
          <cell r="AB228">
            <v>0</v>
          </cell>
          <cell r="AC228">
            <v>0</v>
          </cell>
          <cell r="AD228">
            <v>0</v>
          </cell>
          <cell r="AE228">
            <v>0</v>
          </cell>
          <cell r="AF228">
            <v>0</v>
          </cell>
          <cell r="AG228">
            <v>0</v>
          </cell>
        </row>
        <row r="229">
          <cell r="D229">
            <v>0</v>
          </cell>
          <cell r="E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N229">
            <v>0</v>
          </cell>
          <cell r="O229">
            <v>0</v>
          </cell>
          <cell r="P229">
            <v>0</v>
          </cell>
          <cell r="Q229">
            <v>0</v>
          </cell>
          <cell r="R229">
            <v>0</v>
          </cell>
          <cell r="S229">
            <v>0</v>
          </cell>
          <cell r="U229">
            <v>0</v>
          </cell>
          <cell r="V229">
            <v>0</v>
          </cell>
          <cell r="W229">
            <v>0</v>
          </cell>
          <cell r="X229">
            <v>0</v>
          </cell>
          <cell r="Y229">
            <v>0</v>
          </cell>
          <cell r="Z229">
            <v>0</v>
          </cell>
          <cell r="AB229">
            <v>0</v>
          </cell>
          <cell r="AC229">
            <v>0</v>
          </cell>
          <cell r="AD229">
            <v>0</v>
          </cell>
          <cell r="AE229">
            <v>0</v>
          </cell>
          <cell r="AF229">
            <v>0</v>
          </cell>
          <cell r="AG229">
            <v>0</v>
          </cell>
        </row>
        <row r="230">
          <cell r="D230">
            <v>0</v>
          </cell>
          <cell r="E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R230">
            <v>0</v>
          </cell>
          <cell r="S230">
            <v>0</v>
          </cell>
          <cell r="U230">
            <v>0</v>
          </cell>
          <cell r="V230">
            <v>0</v>
          </cell>
          <cell r="W230">
            <v>0</v>
          </cell>
          <cell r="X230">
            <v>0</v>
          </cell>
          <cell r="Y230">
            <v>0</v>
          </cell>
          <cell r="Z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F230">
            <v>0</v>
          </cell>
          <cell r="AG230">
            <v>0</v>
          </cell>
        </row>
        <row r="231">
          <cell r="D231">
            <v>0</v>
          </cell>
          <cell r="E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R231">
            <v>0</v>
          </cell>
          <cell r="S231">
            <v>0</v>
          </cell>
          <cell r="U231">
            <v>0</v>
          </cell>
          <cell r="V231">
            <v>0</v>
          </cell>
          <cell r="W231">
            <v>0</v>
          </cell>
          <cell r="X231">
            <v>0</v>
          </cell>
          <cell r="Y231">
            <v>0</v>
          </cell>
          <cell r="Z231">
            <v>0</v>
          </cell>
          <cell r="AB231">
            <v>0</v>
          </cell>
          <cell r="AC231">
            <v>0</v>
          </cell>
          <cell r="AD231">
            <v>0</v>
          </cell>
          <cell r="AE231">
            <v>0</v>
          </cell>
          <cell r="AF231">
            <v>0</v>
          </cell>
          <cell r="AG231">
            <v>0</v>
          </cell>
        </row>
        <row r="232">
          <cell r="D232">
            <v>0</v>
          </cell>
          <cell r="E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U232">
            <v>0</v>
          </cell>
          <cell r="V232">
            <v>0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F232">
            <v>0</v>
          </cell>
          <cell r="AG232">
            <v>0</v>
          </cell>
        </row>
        <row r="233">
          <cell r="D233">
            <v>0</v>
          </cell>
          <cell r="E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U233">
            <v>0</v>
          </cell>
          <cell r="V233">
            <v>0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F233">
            <v>0</v>
          </cell>
          <cell r="AG233">
            <v>0</v>
          </cell>
        </row>
        <row r="238">
          <cell r="D238">
            <v>0</v>
          </cell>
          <cell r="E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N238">
            <v>0</v>
          </cell>
          <cell r="O238">
            <v>0</v>
          </cell>
          <cell r="P238">
            <v>0</v>
          </cell>
          <cell r="Q238">
            <v>0</v>
          </cell>
          <cell r="R238">
            <v>0</v>
          </cell>
          <cell r="S238">
            <v>0</v>
          </cell>
          <cell r="U238">
            <v>0</v>
          </cell>
          <cell r="V238">
            <v>0</v>
          </cell>
          <cell r="W238">
            <v>0</v>
          </cell>
          <cell r="X238">
            <v>0</v>
          </cell>
          <cell r="Y238">
            <v>0</v>
          </cell>
          <cell r="Z238">
            <v>0</v>
          </cell>
          <cell r="AB238">
            <v>0</v>
          </cell>
          <cell r="AC238">
            <v>0</v>
          </cell>
          <cell r="AD238">
            <v>0</v>
          </cell>
          <cell r="AE238">
            <v>0</v>
          </cell>
          <cell r="AF238">
            <v>0</v>
          </cell>
          <cell r="AG238">
            <v>0</v>
          </cell>
        </row>
        <row r="239">
          <cell r="D239">
            <v>0</v>
          </cell>
          <cell r="E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N239">
            <v>0</v>
          </cell>
          <cell r="O239">
            <v>0</v>
          </cell>
          <cell r="P239">
            <v>0</v>
          </cell>
          <cell r="Q239">
            <v>0</v>
          </cell>
          <cell r="R239">
            <v>0</v>
          </cell>
          <cell r="S239">
            <v>0</v>
          </cell>
          <cell r="U239">
            <v>0</v>
          </cell>
          <cell r="V239">
            <v>0</v>
          </cell>
          <cell r="W239">
            <v>0</v>
          </cell>
          <cell r="X239">
            <v>0</v>
          </cell>
          <cell r="Y239">
            <v>0</v>
          </cell>
          <cell r="Z239">
            <v>0</v>
          </cell>
          <cell r="AB239">
            <v>0</v>
          </cell>
          <cell r="AC239">
            <v>0</v>
          </cell>
          <cell r="AD239">
            <v>0</v>
          </cell>
          <cell r="AE239">
            <v>0</v>
          </cell>
          <cell r="AF239">
            <v>0</v>
          </cell>
          <cell r="AG239">
            <v>0</v>
          </cell>
        </row>
        <row r="240">
          <cell r="D240">
            <v>0</v>
          </cell>
          <cell r="E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N240">
            <v>0</v>
          </cell>
          <cell r="O240">
            <v>0</v>
          </cell>
          <cell r="P240">
            <v>0</v>
          </cell>
          <cell r="Q240">
            <v>0</v>
          </cell>
          <cell r="R240">
            <v>0</v>
          </cell>
          <cell r="S240">
            <v>0</v>
          </cell>
          <cell r="U240">
            <v>0</v>
          </cell>
          <cell r="V240">
            <v>0</v>
          </cell>
          <cell r="W240">
            <v>0</v>
          </cell>
          <cell r="X240">
            <v>0</v>
          </cell>
          <cell r="Y240">
            <v>0</v>
          </cell>
          <cell r="Z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F240">
            <v>0</v>
          </cell>
          <cell r="AG240">
            <v>0</v>
          </cell>
        </row>
        <row r="241">
          <cell r="D241">
            <v>0</v>
          </cell>
          <cell r="E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U241">
            <v>0</v>
          </cell>
          <cell r="V241">
            <v>0</v>
          </cell>
          <cell r="W241">
            <v>0</v>
          </cell>
          <cell r="X241">
            <v>0</v>
          </cell>
          <cell r="Y241">
            <v>0</v>
          </cell>
          <cell r="Z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F241">
            <v>0</v>
          </cell>
          <cell r="AG241">
            <v>0</v>
          </cell>
        </row>
        <row r="242">
          <cell r="D242">
            <v>0</v>
          </cell>
          <cell r="E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N242">
            <v>0</v>
          </cell>
          <cell r="O242">
            <v>0</v>
          </cell>
          <cell r="P242">
            <v>0</v>
          </cell>
          <cell r="Q242">
            <v>0</v>
          </cell>
          <cell r="R242">
            <v>0</v>
          </cell>
          <cell r="S242">
            <v>0</v>
          </cell>
          <cell r="U242">
            <v>0</v>
          </cell>
          <cell r="V242">
            <v>0</v>
          </cell>
          <cell r="W242">
            <v>0</v>
          </cell>
          <cell r="X242">
            <v>0</v>
          </cell>
          <cell r="Y242">
            <v>0</v>
          </cell>
          <cell r="Z242">
            <v>0</v>
          </cell>
          <cell r="AB242">
            <v>0</v>
          </cell>
          <cell r="AC242">
            <v>0</v>
          </cell>
          <cell r="AD242">
            <v>0</v>
          </cell>
          <cell r="AE242">
            <v>0</v>
          </cell>
          <cell r="AF242">
            <v>0</v>
          </cell>
          <cell r="AG242">
            <v>0</v>
          </cell>
        </row>
        <row r="243">
          <cell r="D243">
            <v>0</v>
          </cell>
          <cell r="E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N243">
            <v>0</v>
          </cell>
          <cell r="O243">
            <v>0</v>
          </cell>
          <cell r="P243">
            <v>0</v>
          </cell>
          <cell r="Q243">
            <v>0</v>
          </cell>
          <cell r="R243">
            <v>0</v>
          </cell>
          <cell r="S243">
            <v>0</v>
          </cell>
          <cell r="U243">
            <v>0</v>
          </cell>
          <cell r="V243">
            <v>0</v>
          </cell>
          <cell r="W243">
            <v>0</v>
          </cell>
          <cell r="X243">
            <v>0</v>
          </cell>
          <cell r="Y243">
            <v>0</v>
          </cell>
          <cell r="Z243">
            <v>0</v>
          </cell>
          <cell r="AB243">
            <v>0</v>
          </cell>
          <cell r="AC243">
            <v>0</v>
          </cell>
          <cell r="AD243">
            <v>0</v>
          </cell>
          <cell r="AE243">
            <v>0</v>
          </cell>
          <cell r="AF243">
            <v>0</v>
          </cell>
          <cell r="AG243">
            <v>0</v>
          </cell>
        </row>
        <row r="244">
          <cell r="D244">
            <v>0</v>
          </cell>
          <cell r="E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N244">
            <v>0</v>
          </cell>
          <cell r="O244">
            <v>0</v>
          </cell>
          <cell r="P244">
            <v>0</v>
          </cell>
          <cell r="Q244">
            <v>0</v>
          </cell>
          <cell r="R244">
            <v>0</v>
          </cell>
          <cell r="S244">
            <v>0</v>
          </cell>
          <cell r="U244">
            <v>0</v>
          </cell>
          <cell r="V244">
            <v>0</v>
          </cell>
          <cell r="W244">
            <v>0</v>
          </cell>
          <cell r="X244">
            <v>0</v>
          </cell>
          <cell r="Y244">
            <v>0</v>
          </cell>
          <cell r="Z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F244">
            <v>0</v>
          </cell>
          <cell r="AG244">
            <v>0</v>
          </cell>
        </row>
        <row r="245">
          <cell r="D245">
            <v>0</v>
          </cell>
          <cell r="E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0</v>
          </cell>
          <cell r="U245">
            <v>0</v>
          </cell>
          <cell r="V245">
            <v>0</v>
          </cell>
          <cell r="W245">
            <v>0</v>
          </cell>
          <cell r="X245">
            <v>0</v>
          </cell>
          <cell r="Y245">
            <v>0</v>
          </cell>
          <cell r="Z245">
            <v>0</v>
          </cell>
          <cell r="AB245">
            <v>0</v>
          </cell>
          <cell r="AC245">
            <v>0</v>
          </cell>
          <cell r="AD245">
            <v>0</v>
          </cell>
          <cell r="AE245">
            <v>0</v>
          </cell>
          <cell r="AF245">
            <v>0</v>
          </cell>
          <cell r="AG245">
            <v>0</v>
          </cell>
        </row>
        <row r="246">
          <cell r="D246">
            <v>0</v>
          </cell>
          <cell r="E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N246">
            <v>0</v>
          </cell>
          <cell r="O246">
            <v>0</v>
          </cell>
          <cell r="P246">
            <v>0</v>
          </cell>
          <cell r="Q246">
            <v>0</v>
          </cell>
          <cell r="R246">
            <v>0</v>
          </cell>
          <cell r="S246">
            <v>0</v>
          </cell>
          <cell r="U246">
            <v>0</v>
          </cell>
          <cell r="V246">
            <v>0</v>
          </cell>
          <cell r="W246">
            <v>0</v>
          </cell>
          <cell r="X246">
            <v>0</v>
          </cell>
          <cell r="Y246">
            <v>0</v>
          </cell>
          <cell r="Z246">
            <v>0</v>
          </cell>
          <cell r="AB246">
            <v>0</v>
          </cell>
          <cell r="AC246">
            <v>0</v>
          </cell>
          <cell r="AD246">
            <v>0</v>
          </cell>
          <cell r="AE246">
            <v>0</v>
          </cell>
          <cell r="AF246">
            <v>0</v>
          </cell>
          <cell r="AG246">
            <v>0</v>
          </cell>
        </row>
        <row r="247">
          <cell r="D247">
            <v>0</v>
          </cell>
          <cell r="E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U247">
            <v>0</v>
          </cell>
          <cell r="V247">
            <v>0</v>
          </cell>
          <cell r="W247">
            <v>0</v>
          </cell>
          <cell r="X247">
            <v>0</v>
          </cell>
          <cell r="Y247">
            <v>0</v>
          </cell>
          <cell r="Z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F247">
            <v>0</v>
          </cell>
          <cell r="AG247">
            <v>0</v>
          </cell>
        </row>
        <row r="252">
          <cell r="D252">
            <v>0</v>
          </cell>
          <cell r="E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N252">
            <v>0</v>
          </cell>
          <cell r="O252">
            <v>0</v>
          </cell>
          <cell r="P252">
            <v>0</v>
          </cell>
          <cell r="Q252">
            <v>0</v>
          </cell>
          <cell r="R252">
            <v>0</v>
          </cell>
          <cell r="S252">
            <v>0</v>
          </cell>
          <cell r="U252">
            <v>0</v>
          </cell>
          <cell r="V252">
            <v>0</v>
          </cell>
          <cell r="W252">
            <v>0</v>
          </cell>
          <cell r="X252">
            <v>0</v>
          </cell>
          <cell r="Y252">
            <v>0</v>
          </cell>
          <cell r="Z252">
            <v>0</v>
          </cell>
          <cell r="AB252">
            <v>0</v>
          </cell>
          <cell r="AC252">
            <v>0</v>
          </cell>
          <cell r="AD252">
            <v>0</v>
          </cell>
          <cell r="AE252">
            <v>0</v>
          </cell>
          <cell r="AF252">
            <v>0</v>
          </cell>
          <cell r="AG252">
            <v>0</v>
          </cell>
        </row>
        <row r="253">
          <cell r="D253">
            <v>0</v>
          </cell>
          <cell r="E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N253">
            <v>0</v>
          </cell>
          <cell r="O253">
            <v>0</v>
          </cell>
          <cell r="P253">
            <v>0</v>
          </cell>
          <cell r="Q253">
            <v>0</v>
          </cell>
          <cell r="R253">
            <v>0</v>
          </cell>
          <cell r="S253">
            <v>0</v>
          </cell>
          <cell r="U253">
            <v>0</v>
          </cell>
          <cell r="V253">
            <v>0</v>
          </cell>
          <cell r="W253">
            <v>0</v>
          </cell>
          <cell r="X253">
            <v>0</v>
          </cell>
          <cell r="Y253">
            <v>0</v>
          </cell>
          <cell r="Z253">
            <v>0</v>
          </cell>
          <cell r="AB253">
            <v>0</v>
          </cell>
          <cell r="AC253">
            <v>0</v>
          </cell>
          <cell r="AD253">
            <v>0</v>
          </cell>
          <cell r="AE253">
            <v>0</v>
          </cell>
          <cell r="AF253">
            <v>0</v>
          </cell>
          <cell r="AG253">
            <v>0</v>
          </cell>
        </row>
        <row r="254">
          <cell r="D254">
            <v>0</v>
          </cell>
          <cell r="E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U254">
            <v>0</v>
          </cell>
          <cell r="V254">
            <v>0</v>
          </cell>
          <cell r="W254">
            <v>0</v>
          </cell>
          <cell r="X254">
            <v>0</v>
          </cell>
          <cell r="Y254">
            <v>0</v>
          </cell>
          <cell r="Z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F254">
            <v>0</v>
          </cell>
          <cell r="AG254">
            <v>0</v>
          </cell>
        </row>
        <row r="255">
          <cell r="D255">
            <v>0</v>
          </cell>
          <cell r="E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N255">
            <v>0</v>
          </cell>
          <cell r="O255">
            <v>0</v>
          </cell>
          <cell r="P255">
            <v>0</v>
          </cell>
          <cell r="Q255">
            <v>0</v>
          </cell>
          <cell r="R255">
            <v>0</v>
          </cell>
          <cell r="S255">
            <v>0</v>
          </cell>
          <cell r="U255">
            <v>0</v>
          </cell>
          <cell r="V255">
            <v>0</v>
          </cell>
          <cell r="W255">
            <v>0</v>
          </cell>
          <cell r="X255">
            <v>0</v>
          </cell>
          <cell r="Y255">
            <v>0</v>
          </cell>
          <cell r="Z255">
            <v>0</v>
          </cell>
          <cell r="AB255">
            <v>0</v>
          </cell>
          <cell r="AC255">
            <v>0</v>
          </cell>
          <cell r="AD255">
            <v>0</v>
          </cell>
          <cell r="AE255">
            <v>0</v>
          </cell>
          <cell r="AF255">
            <v>0</v>
          </cell>
          <cell r="AG255">
            <v>0</v>
          </cell>
        </row>
        <row r="256">
          <cell r="D256">
            <v>0</v>
          </cell>
          <cell r="E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  <cell r="U256">
            <v>0</v>
          </cell>
          <cell r="V256">
            <v>0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F256">
            <v>0</v>
          </cell>
          <cell r="AG256">
            <v>0</v>
          </cell>
        </row>
        <row r="257">
          <cell r="D257">
            <v>0</v>
          </cell>
          <cell r="E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N257">
            <v>0</v>
          </cell>
          <cell r="O257">
            <v>0</v>
          </cell>
          <cell r="P257">
            <v>0</v>
          </cell>
          <cell r="Q257">
            <v>0</v>
          </cell>
          <cell r="R257">
            <v>0</v>
          </cell>
          <cell r="S257">
            <v>0</v>
          </cell>
          <cell r="U257">
            <v>0</v>
          </cell>
          <cell r="V257">
            <v>0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F257">
            <v>0</v>
          </cell>
          <cell r="AG257">
            <v>0</v>
          </cell>
        </row>
        <row r="258">
          <cell r="D258">
            <v>0</v>
          </cell>
          <cell r="E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  <cell r="U258">
            <v>0</v>
          </cell>
          <cell r="V258">
            <v>0</v>
          </cell>
          <cell r="W258">
            <v>0</v>
          </cell>
          <cell r="X258">
            <v>0</v>
          </cell>
          <cell r="Y258">
            <v>0</v>
          </cell>
          <cell r="Z258">
            <v>0</v>
          </cell>
          <cell r="AB258">
            <v>0</v>
          </cell>
          <cell r="AC258">
            <v>0</v>
          </cell>
          <cell r="AD258">
            <v>0</v>
          </cell>
          <cell r="AE258">
            <v>0</v>
          </cell>
          <cell r="AF258">
            <v>0</v>
          </cell>
          <cell r="AG258">
            <v>0</v>
          </cell>
        </row>
        <row r="259">
          <cell r="D259">
            <v>0</v>
          </cell>
          <cell r="E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N259">
            <v>0</v>
          </cell>
          <cell r="O259">
            <v>0</v>
          </cell>
          <cell r="P259">
            <v>0</v>
          </cell>
          <cell r="Q259">
            <v>0</v>
          </cell>
          <cell r="R259">
            <v>0</v>
          </cell>
          <cell r="S259">
            <v>0</v>
          </cell>
          <cell r="U259">
            <v>0</v>
          </cell>
          <cell r="V259">
            <v>0</v>
          </cell>
          <cell r="W259">
            <v>0</v>
          </cell>
          <cell r="X259">
            <v>0</v>
          </cell>
          <cell r="Y259">
            <v>0</v>
          </cell>
          <cell r="Z259">
            <v>0</v>
          </cell>
          <cell r="AB259">
            <v>0</v>
          </cell>
          <cell r="AC259">
            <v>0</v>
          </cell>
          <cell r="AD259">
            <v>0</v>
          </cell>
          <cell r="AE259">
            <v>0</v>
          </cell>
          <cell r="AF259">
            <v>0</v>
          </cell>
          <cell r="AG259">
            <v>0</v>
          </cell>
        </row>
        <row r="260">
          <cell r="D260">
            <v>0</v>
          </cell>
          <cell r="E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N260">
            <v>0</v>
          </cell>
          <cell r="O260">
            <v>0</v>
          </cell>
          <cell r="P260">
            <v>0</v>
          </cell>
          <cell r="Q260">
            <v>0</v>
          </cell>
          <cell r="R260">
            <v>0</v>
          </cell>
          <cell r="S260">
            <v>0</v>
          </cell>
          <cell r="U260">
            <v>0</v>
          </cell>
          <cell r="V260">
            <v>0</v>
          </cell>
          <cell r="W260">
            <v>0</v>
          </cell>
          <cell r="X260">
            <v>0</v>
          </cell>
          <cell r="Y260">
            <v>0</v>
          </cell>
          <cell r="Z260">
            <v>0</v>
          </cell>
          <cell r="AB260">
            <v>0</v>
          </cell>
          <cell r="AC260">
            <v>0</v>
          </cell>
          <cell r="AD260">
            <v>0</v>
          </cell>
          <cell r="AE260">
            <v>0</v>
          </cell>
          <cell r="AF260">
            <v>0</v>
          </cell>
          <cell r="AG260">
            <v>0</v>
          </cell>
        </row>
        <row r="261">
          <cell r="D261">
            <v>0</v>
          </cell>
          <cell r="E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U261">
            <v>0</v>
          </cell>
          <cell r="V261">
            <v>0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F261">
            <v>0</v>
          </cell>
          <cell r="AG261">
            <v>0</v>
          </cell>
        </row>
        <row r="265">
          <cell r="D265">
            <v>0</v>
          </cell>
          <cell r="E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U265">
            <v>0</v>
          </cell>
          <cell r="V265">
            <v>0</v>
          </cell>
          <cell r="W265">
            <v>0</v>
          </cell>
          <cell r="X265">
            <v>0</v>
          </cell>
          <cell r="Y265">
            <v>0</v>
          </cell>
          <cell r="Z265">
            <v>0</v>
          </cell>
          <cell r="AB265">
            <v>0</v>
          </cell>
          <cell r="AC265">
            <v>0</v>
          </cell>
          <cell r="AD265">
            <v>0</v>
          </cell>
          <cell r="AE265">
            <v>0</v>
          </cell>
          <cell r="AF265">
            <v>0</v>
          </cell>
          <cell r="AG265">
            <v>0</v>
          </cell>
        </row>
        <row r="266">
          <cell r="D266">
            <v>0</v>
          </cell>
          <cell r="E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U266">
            <v>0</v>
          </cell>
          <cell r="V266">
            <v>0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F266">
            <v>0</v>
          </cell>
          <cell r="AG266">
            <v>0</v>
          </cell>
        </row>
        <row r="267">
          <cell r="D267">
            <v>0</v>
          </cell>
          <cell r="E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  <cell r="U267">
            <v>0</v>
          </cell>
          <cell r="V267">
            <v>0</v>
          </cell>
          <cell r="W267">
            <v>0</v>
          </cell>
          <cell r="X267">
            <v>0</v>
          </cell>
          <cell r="Y267">
            <v>0</v>
          </cell>
          <cell r="Z267">
            <v>0</v>
          </cell>
          <cell r="AB267">
            <v>0</v>
          </cell>
          <cell r="AC267">
            <v>0</v>
          </cell>
          <cell r="AD267">
            <v>0</v>
          </cell>
          <cell r="AE267">
            <v>0</v>
          </cell>
          <cell r="AF267">
            <v>0</v>
          </cell>
          <cell r="AG267">
            <v>0</v>
          </cell>
        </row>
        <row r="268">
          <cell r="D268">
            <v>0</v>
          </cell>
          <cell r="E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U268">
            <v>0</v>
          </cell>
          <cell r="V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F268">
            <v>0</v>
          </cell>
          <cell r="AG268">
            <v>0</v>
          </cell>
        </row>
        <row r="269">
          <cell r="D269">
            <v>0</v>
          </cell>
          <cell r="E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U269">
            <v>0</v>
          </cell>
          <cell r="V269">
            <v>0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F269">
            <v>0</v>
          </cell>
          <cell r="AG269">
            <v>0</v>
          </cell>
        </row>
        <row r="270">
          <cell r="D270">
            <v>0</v>
          </cell>
          <cell r="E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  <cell r="U270">
            <v>0</v>
          </cell>
          <cell r="V270">
            <v>0</v>
          </cell>
          <cell r="W270">
            <v>0</v>
          </cell>
          <cell r="X270">
            <v>0</v>
          </cell>
          <cell r="Y270">
            <v>0</v>
          </cell>
          <cell r="Z270">
            <v>0</v>
          </cell>
          <cell r="AB270">
            <v>0</v>
          </cell>
          <cell r="AC270">
            <v>0</v>
          </cell>
          <cell r="AD270">
            <v>0</v>
          </cell>
          <cell r="AE270">
            <v>0</v>
          </cell>
          <cell r="AF270">
            <v>0</v>
          </cell>
          <cell r="AG270">
            <v>0</v>
          </cell>
        </row>
        <row r="271">
          <cell r="D271">
            <v>0</v>
          </cell>
          <cell r="E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U271">
            <v>0</v>
          </cell>
          <cell r="V271">
            <v>0</v>
          </cell>
          <cell r="W271">
            <v>0</v>
          </cell>
          <cell r="X271">
            <v>0</v>
          </cell>
          <cell r="Y271">
            <v>0</v>
          </cell>
          <cell r="Z271">
            <v>0</v>
          </cell>
          <cell r="AB271">
            <v>0</v>
          </cell>
          <cell r="AC271">
            <v>0</v>
          </cell>
          <cell r="AD271">
            <v>0</v>
          </cell>
          <cell r="AE271">
            <v>0</v>
          </cell>
          <cell r="AF271">
            <v>0</v>
          </cell>
          <cell r="AG271">
            <v>0</v>
          </cell>
        </row>
        <row r="272">
          <cell r="D272">
            <v>0</v>
          </cell>
          <cell r="E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U272">
            <v>0</v>
          </cell>
          <cell r="V272">
            <v>0</v>
          </cell>
          <cell r="W272">
            <v>0</v>
          </cell>
          <cell r="X272">
            <v>0</v>
          </cell>
          <cell r="Y272">
            <v>0</v>
          </cell>
          <cell r="Z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F272">
            <v>0</v>
          </cell>
          <cell r="AG272">
            <v>0</v>
          </cell>
        </row>
        <row r="273">
          <cell r="D273">
            <v>0</v>
          </cell>
          <cell r="E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N273">
            <v>0</v>
          </cell>
          <cell r="O273">
            <v>0</v>
          </cell>
          <cell r="P273">
            <v>0</v>
          </cell>
          <cell r="Q273">
            <v>0</v>
          </cell>
          <cell r="R273">
            <v>0</v>
          </cell>
          <cell r="S273">
            <v>0</v>
          </cell>
          <cell r="U273">
            <v>0</v>
          </cell>
          <cell r="V273">
            <v>0</v>
          </cell>
          <cell r="W273">
            <v>0</v>
          </cell>
          <cell r="X273">
            <v>0</v>
          </cell>
          <cell r="Y273">
            <v>0</v>
          </cell>
          <cell r="Z273">
            <v>0</v>
          </cell>
          <cell r="AB273">
            <v>0</v>
          </cell>
          <cell r="AC273">
            <v>0</v>
          </cell>
          <cell r="AD273">
            <v>0</v>
          </cell>
          <cell r="AE273">
            <v>0</v>
          </cell>
          <cell r="AF273">
            <v>0</v>
          </cell>
          <cell r="AG273">
            <v>0</v>
          </cell>
        </row>
        <row r="274">
          <cell r="D274">
            <v>0</v>
          </cell>
          <cell r="E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U274">
            <v>0</v>
          </cell>
          <cell r="V274">
            <v>0</v>
          </cell>
          <cell r="W274">
            <v>0</v>
          </cell>
          <cell r="X274">
            <v>0</v>
          </cell>
          <cell r="Y274">
            <v>0</v>
          </cell>
          <cell r="Z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F274">
            <v>0</v>
          </cell>
          <cell r="AG274">
            <v>0</v>
          </cell>
        </row>
        <row r="278">
          <cell r="D278">
            <v>0</v>
          </cell>
          <cell r="E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N278">
            <v>0</v>
          </cell>
          <cell r="O278">
            <v>0</v>
          </cell>
          <cell r="P278">
            <v>0</v>
          </cell>
          <cell r="Q278">
            <v>0</v>
          </cell>
          <cell r="R278">
            <v>0</v>
          </cell>
          <cell r="S278">
            <v>0</v>
          </cell>
          <cell r="U278">
            <v>0</v>
          </cell>
          <cell r="V278">
            <v>0</v>
          </cell>
          <cell r="W278">
            <v>0</v>
          </cell>
          <cell r="X278">
            <v>0</v>
          </cell>
          <cell r="Y278">
            <v>0</v>
          </cell>
          <cell r="Z278">
            <v>0</v>
          </cell>
          <cell r="AB278">
            <v>0</v>
          </cell>
          <cell r="AC278">
            <v>0</v>
          </cell>
          <cell r="AD278">
            <v>0</v>
          </cell>
          <cell r="AE278">
            <v>0</v>
          </cell>
          <cell r="AF278">
            <v>0</v>
          </cell>
          <cell r="AG278">
            <v>0</v>
          </cell>
        </row>
        <row r="285">
          <cell r="D285">
            <v>0</v>
          </cell>
          <cell r="E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N285">
            <v>0</v>
          </cell>
          <cell r="O285">
            <v>0</v>
          </cell>
          <cell r="P285">
            <v>0</v>
          </cell>
          <cell r="Q285">
            <v>0</v>
          </cell>
          <cell r="R285">
            <v>0</v>
          </cell>
          <cell r="S285">
            <v>0</v>
          </cell>
          <cell r="U285">
            <v>0</v>
          </cell>
          <cell r="V285">
            <v>0</v>
          </cell>
          <cell r="W285">
            <v>0</v>
          </cell>
          <cell r="X285">
            <v>0</v>
          </cell>
          <cell r="Y285">
            <v>0</v>
          </cell>
          <cell r="Z285">
            <v>0</v>
          </cell>
          <cell r="AB285">
            <v>0</v>
          </cell>
          <cell r="AC285">
            <v>0</v>
          </cell>
          <cell r="AD285">
            <v>0</v>
          </cell>
          <cell r="AE285">
            <v>0</v>
          </cell>
          <cell r="AF285">
            <v>0</v>
          </cell>
          <cell r="AG285">
            <v>0</v>
          </cell>
        </row>
        <row r="286">
          <cell r="D286">
            <v>0</v>
          </cell>
          <cell r="E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U286">
            <v>0</v>
          </cell>
          <cell r="V286">
            <v>0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B286">
            <v>0</v>
          </cell>
          <cell r="AC286">
            <v>0</v>
          </cell>
          <cell r="AD286">
            <v>0</v>
          </cell>
          <cell r="AE286">
            <v>0</v>
          </cell>
          <cell r="AF286">
            <v>0</v>
          </cell>
          <cell r="AG286">
            <v>0</v>
          </cell>
        </row>
        <row r="287">
          <cell r="D287">
            <v>0</v>
          </cell>
          <cell r="E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R287">
            <v>0</v>
          </cell>
          <cell r="S287">
            <v>0</v>
          </cell>
          <cell r="U287">
            <v>0</v>
          </cell>
          <cell r="V287">
            <v>0</v>
          </cell>
          <cell r="W287">
            <v>0</v>
          </cell>
          <cell r="X287">
            <v>0</v>
          </cell>
          <cell r="Y287">
            <v>0</v>
          </cell>
          <cell r="Z287">
            <v>0</v>
          </cell>
          <cell r="AB287">
            <v>0</v>
          </cell>
          <cell r="AC287">
            <v>0</v>
          </cell>
          <cell r="AD287">
            <v>0</v>
          </cell>
          <cell r="AE287">
            <v>0</v>
          </cell>
          <cell r="AF287">
            <v>0</v>
          </cell>
          <cell r="AG287">
            <v>0</v>
          </cell>
        </row>
        <row r="290">
          <cell r="D290">
            <v>0</v>
          </cell>
          <cell r="E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N290">
            <v>0</v>
          </cell>
          <cell r="O290">
            <v>0</v>
          </cell>
          <cell r="P290">
            <v>0</v>
          </cell>
          <cell r="Q290">
            <v>0</v>
          </cell>
          <cell r="R290">
            <v>0</v>
          </cell>
          <cell r="S290">
            <v>0</v>
          </cell>
          <cell r="U290">
            <v>0</v>
          </cell>
          <cell r="V290">
            <v>0</v>
          </cell>
          <cell r="W290">
            <v>0</v>
          </cell>
          <cell r="X290">
            <v>0</v>
          </cell>
          <cell r="Y290">
            <v>0</v>
          </cell>
          <cell r="Z290">
            <v>0</v>
          </cell>
          <cell r="AB290">
            <v>0</v>
          </cell>
          <cell r="AC290">
            <v>0</v>
          </cell>
          <cell r="AD290">
            <v>0</v>
          </cell>
          <cell r="AE290">
            <v>0</v>
          </cell>
          <cell r="AF290">
            <v>0</v>
          </cell>
          <cell r="AG290">
            <v>0</v>
          </cell>
        </row>
        <row r="291">
          <cell r="D291">
            <v>0</v>
          </cell>
          <cell r="E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U291">
            <v>0</v>
          </cell>
          <cell r="V291">
            <v>0</v>
          </cell>
          <cell r="W291">
            <v>0</v>
          </cell>
          <cell r="X291">
            <v>0</v>
          </cell>
          <cell r="Y291">
            <v>0</v>
          </cell>
          <cell r="Z291">
            <v>0</v>
          </cell>
          <cell r="AB291">
            <v>0</v>
          </cell>
          <cell r="AC291">
            <v>0</v>
          </cell>
          <cell r="AD291">
            <v>0</v>
          </cell>
          <cell r="AE291">
            <v>0</v>
          </cell>
          <cell r="AF291">
            <v>0</v>
          </cell>
          <cell r="AG291">
            <v>0</v>
          </cell>
        </row>
        <row r="292">
          <cell r="D292">
            <v>0</v>
          </cell>
          <cell r="E292">
            <v>0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N292">
            <v>0</v>
          </cell>
          <cell r="O292">
            <v>0</v>
          </cell>
          <cell r="P292">
            <v>0</v>
          </cell>
          <cell r="Q292">
            <v>0</v>
          </cell>
          <cell r="R292">
            <v>0</v>
          </cell>
          <cell r="S292">
            <v>0</v>
          </cell>
          <cell r="U292">
            <v>0</v>
          </cell>
          <cell r="V292">
            <v>0</v>
          </cell>
          <cell r="W292">
            <v>0</v>
          </cell>
          <cell r="X292">
            <v>0</v>
          </cell>
          <cell r="Y292">
            <v>0</v>
          </cell>
          <cell r="Z292">
            <v>0</v>
          </cell>
          <cell r="AB292">
            <v>0</v>
          </cell>
          <cell r="AC292">
            <v>0</v>
          </cell>
          <cell r="AD292">
            <v>0</v>
          </cell>
          <cell r="AE292">
            <v>0</v>
          </cell>
          <cell r="AF292">
            <v>0</v>
          </cell>
          <cell r="AG292">
            <v>0</v>
          </cell>
        </row>
        <row r="298">
          <cell r="D298">
            <v>0</v>
          </cell>
          <cell r="E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  <cell r="U298">
            <v>0</v>
          </cell>
          <cell r="V298">
            <v>0</v>
          </cell>
          <cell r="W298">
            <v>0</v>
          </cell>
          <cell r="X298">
            <v>0</v>
          </cell>
          <cell r="Y298">
            <v>0</v>
          </cell>
          <cell r="Z298">
            <v>0</v>
          </cell>
          <cell r="AB298">
            <v>0</v>
          </cell>
          <cell r="AC298">
            <v>0</v>
          </cell>
          <cell r="AD298">
            <v>0</v>
          </cell>
          <cell r="AE298">
            <v>0</v>
          </cell>
          <cell r="AF298">
            <v>0</v>
          </cell>
          <cell r="AG298">
            <v>0</v>
          </cell>
        </row>
        <row r="299">
          <cell r="D299">
            <v>0</v>
          </cell>
          <cell r="E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N299">
            <v>0</v>
          </cell>
          <cell r="O299">
            <v>0</v>
          </cell>
          <cell r="P299">
            <v>0</v>
          </cell>
          <cell r="Q299">
            <v>0</v>
          </cell>
          <cell r="R299">
            <v>0</v>
          </cell>
          <cell r="S299">
            <v>0</v>
          </cell>
          <cell r="U299">
            <v>0</v>
          </cell>
          <cell r="V299">
            <v>0</v>
          </cell>
          <cell r="W299">
            <v>0</v>
          </cell>
          <cell r="X299">
            <v>0</v>
          </cell>
          <cell r="Y299">
            <v>0</v>
          </cell>
          <cell r="Z299">
            <v>0</v>
          </cell>
          <cell r="AB299">
            <v>0</v>
          </cell>
          <cell r="AC299">
            <v>0</v>
          </cell>
          <cell r="AD299">
            <v>0</v>
          </cell>
          <cell r="AE299">
            <v>0</v>
          </cell>
          <cell r="AF299">
            <v>0</v>
          </cell>
          <cell r="AG299">
            <v>0</v>
          </cell>
        </row>
        <row r="300">
          <cell r="D300">
            <v>0</v>
          </cell>
          <cell r="E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  <cell r="U300">
            <v>0</v>
          </cell>
          <cell r="V300">
            <v>0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B300">
            <v>0</v>
          </cell>
          <cell r="AC300">
            <v>0</v>
          </cell>
          <cell r="AD300">
            <v>0</v>
          </cell>
          <cell r="AE300">
            <v>0</v>
          </cell>
          <cell r="AF300">
            <v>0</v>
          </cell>
          <cell r="AG300">
            <v>0</v>
          </cell>
        </row>
        <row r="309">
          <cell r="D309">
            <v>0</v>
          </cell>
          <cell r="E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N309">
            <v>0</v>
          </cell>
          <cell r="O309">
            <v>0</v>
          </cell>
          <cell r="P309">
            <v>0</v>
          </cell>
          <cell r="Q309">
            <v>0</v>
          </cell>
          <cell r="R309">
            <v>0</v>
          </cell>
          <cell r="S309">
            <v>0</v>
          </cell>
          <cell r="U309">
            <v>0</v>
          </cell>
          <cell r="V309">
            <v>0</v>
          </cell>
          <cell r="W309">
            <v>0</v>
          </cell>
          <cell r="X309">
            <v>0</v>
          </cell>
          <cell r="Y309">
            <v>0</v>
          </cell>
          <cell r="Z309">
            <v>0</v>
          </cell>
          <cell r="AB309">
            <v>0</v>
          </cell>
          <cell r="AC309">
            <v>0</v>
          </cell>
          <cell r="AD309">
            <v>0</v>
          </cell>
          <cell r="AE309">
            <v>0</v>
          </cell>
          <cell r="AF309">
            <v>0</v>
          </cell>
          <cell r="AG309">
            <v>0</v>
          </cell>
        </row>
        <row r="310">
          <cell r="D310">
            <v>0</v>
          </cell>
          <cell r="E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R310">
            <v>0</v>
          </cell>
          <cell r="S310">
            <v>0</v>
          </cell>
          <cell r="U310">
            <v>0</v>
          </cell>
          <cell r="V310">
            <v>0</v>
          </cell>
          <cell r="W310">
            <v>0</v>
          </cell>
          <cell r="X310">
            <v>0</v>
          </cell>
          <cell r="Y310">
            <v>0</v>
          </cell>
          <cell r="Z310">
            <v>0</v>
          </cell>
          <cell r="AB310">
            <v>0</v>
          </cell>
          <cell r="AC310">
            <v>0</v>
          </cell>
          <cell r="AD310">
            <v>0</v>
          </cell>
          <cell r="AE310">
            <v>0</v>
          </cell>
          <cell r="AF310">
            <v>0</v>
          </cell>
          <cell r="AG310">
            <v>0</v>
          </cell>
        </row>
        <row r="311">
          <cell r="D311" t="str">
            <v>K</v>
          </cell>
          <cell r="E311" t="str">
            <v>K</v>
          </cell>
          <cell r="G311" t="str">
            <v>K</v>
          </cell>
          <cell r="H311" t="str">
            <v>K</v>
          </cell>
          <cell r="I311" t="str">
            <v>K</v>
          </cell>
          <cell r="J311" t="str">
            <v>K</v>
          </cell>
          <cell r="K311" t="str">
            <v>K</v>
          </cell>
          <cell r="L311" t="str">
            <v>K</v>
          </cell>
          <cell r="N311" t="str">
            <v>K</v>
          </cell>
          <cell r="O311" t="str">
            <v>K</v>
          </cell>
          <cell r="P311" t="str">
            <v>K</v>
          </cell>
          <cell r="Q311" t="str">
            <v>K</v>
          </cell>
          <cell r="R311" t="str">
            <v>K</v>
          </cell>
          <cell r="S311" t="str">
            <v>K</v>
          </cell>
          <cell r="U311" t="str">
            <v>K</v>
          </cell>
          <cell r="V311" t="str">
            <v>K</v>
          </cell>
          <cell r="W311" t="str">
            <v>K</v>
          </cell>
          <cell r="X311" t="str">
            <v>K</v>
          </cell>
          <cell r="Y311" t="str">
            <v>K</v>
          </cell>
          <cell r="Z311" t="str">
            <v>K</v>
          </cell>
          <cell r="AB311" t="str">
            <v>K</v>
          </cell>
          <cell r="AC311" t="str">
            <v>K</v>
          </cell>
          <cell r="AD311" t="str">
            <v>K</v>
          </cell>
          <cell r="AE311" t="str">
            <v>K</v>
          </cell>
          <cell r="AF311" t="str">
            <v>K</v>
          </cell>
          <cell r="AG311" t="str">
            <v>K</v>
          </cell>
        </row>
        <row r="314">
          <cell r="D314">
            <v>0</v>
          </cell>
          <cell r="E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K314">
            <v>0</v>
          </cell>
          <cell r="L314">
            <v>0</v>
          </cell>
          <cell r="N314">
            <v>0</v>
          </cell>
          <cell r="O314">
            <v>0</v>
          </cell>
          <cell r="P314">
            <v>0</v>
          </cell>
          <cell r="Q314">
            <v>0</v>
          </cell>
          <cell r="R314">
            <v>0</v>
          </cell>
          <cell r="S314">
            <v>0</v>
          </cell>
          <cell r="U314">
            <v>0</v>
          </cell>
          <cell r="V314">
            <v>0</v>
          </cell>
          <cell r="W314">
            <v>0</v>
          </cell>
          <cell r="X314">
            <v>0</v>
          </cell>
          <cell r="Y314">
            <v>0</v>
          </cell>
          <cell r="Z314">
            <v>0</v>
          </cell>
          <cell r="AB314">
            <v>0</v>
          </cell>
          <cell r="AC314">
            <v>0</v>
          </cell>
          <cell r="AD314">
            <v>0</v>
          </cell>
          <cell r="AE314">
            <v>0</v>
          </cell>
          <cell r="AF314">
            <v>0</v>
          </cell>
          <cell r="AG314">
            <v>0</v>
          </cell>
        </row>
        <row r="315">
          <cell r="D315">
            <v>0</v>
          </cell>
          <cell r="E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N315">
            <v>0</v>
          </cell>
          <cell r="O315">
            <v>0</v>
          </cell>
          <cell r="P315">
            <v>0</v>
          </cell>
          <cell r="Q315">
            <v>0</v>
          </cell>
          <cell r="R315">
            <v>0</v>
          </cell>
          <cell r="S315">
            <v>0</v>
          </cell>
          <cell r="U315">
            <v>0</v>
          </cell>
          <cell r="V315">
            <v>0</v>
          </cell>
          <cell r="W315">
            <v>0</v>
          </cell>
          <cell r="X315">
            <v>0</v>
          </cell>
          <cell r="Y315">
            <v>0</v>
          </cell>
          <cell r="Z315">
            <v>0</v>
          </cell>
          <cell r="AB315">
            <v>0</v>
          </cell>
          <cell r="AC315">
            <v>0</v>
          </cell>
          <cell r="AD315">
            <v>0</v>
          </cell>
          <cell r="AE315">
            <v>0</v>
          </cell>
          <cell r="AF315">
            <v>0</v>
          </cell>
          <cell r="AG315">
            <v>0</v>
          </cell>
        </row>
        <row r="316">
          <cell r="D316" t="str">
            <v>K</v>
          </cell>
          <cell r="E316" t="str">
            <v>K</v>
          </cell>
          <cell r="G316" t="str">
            <v>K</v>
          </cell>
          <cell r="H316" t="str">
            <v>K</v>
          </cell>
          <cell r="I316" t="str">
            <v>K</v>
          </cell>
          <cell r="J316" t="str">
            <v>K</v>
          </cell>
          <cell r="K316" t="str">
            <v>K</v>
          </cell>
          <cell r="L316" t="str">
            <v>K</v>
          </cell>
          <cell r="N316" t="str">
            <v>K</v>
          </cell>
          <cell r="O316" t="str">
            <v>K</v>
          </cell>
          <cell r="P316" t="str">
            <v>K</v>
          </cell>
          <cell r="Q316" t="str">
            <v>K</v>
          </cell>
          <cell r="R316" t="str">
            <v>K</v>
          </cell>
          <cell r="S316" t="str">
            <v>K</v>
          </cell>
          <cell r="U316" t="str">
            <v>K</v>
          </cell>
          <cell r="V316" t="str">
            <v>K</v>
          </cell>
          <cell r="W316" t="str">
            <v>K</v>
          </cell>
          <cell r="X316" t="str">
            <v>K</v>
          </cell>
          <cell r="Y316" t="str">
            <v>K</v>
          </cell>
          <cell r="Z316" t="str">
            <v>K</v>
          </cell>
          <cell r="AB316" t="str">
            <v>K</v>
          </cell>
          <cell r="AC316" t="str">
            <v>K</v>
          </cell>
          <cell r="AD316" t="str">
            <v>K</v>
          </cell>
          <cell r="AE316" t="str">
            <v>K</v>
          </cell>
          <cell r="AF316" t="str">
            <v>K</v>
          </cell>
          <cell r="AG316" t="str">
            <v>K</v>
          </cell>
        </row>
        <row r="321">
          <cell r="D321">
            <v>0</v>
          </cell>
          <cell r="E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R321">
            <v>0</v>
          </cell>
          <cell r="S321">
            <v>0</v>
          </cell>
          <cell r="U321">
            <v>0</v>
          </cell>
          <cell r="V321">
            <v>0</v>
          </cell>
          <cell r="W321">
            <v>0</v>
          </cell>
          <cell r="X321">
            <v>0</v>
          </cell>
          <cell r="Y321">
            <v>0</v>
          </cell>
          <cell r="Z321">
            <v>0</v>
          </cell>
          <cell r="AB321">
            <v>0</v>
          </cell>
          <cell r="AC321">
            <v>0</v>
          </cell>
          <cell r="AD321">
            <v>0</v>
          </cell>
          <cell r="AE321">
            <v>0</v>
          </cell>
          <cell r="AF321">
            <v>0</v>
          </cell>
          <cell r="AG321">
            <v>0</v>
          </cell>
        </row>
        <row r="322">
          <cell r="D322">
            <v>0</v>
          </cell>
          <cell r="E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U322">
            <v>0</v>
          </cell>
          <cell r="V322">
            <v>0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F322">
            <v>0</v>
          </cell>
          <cell r="AG322">
            <v>0</v>
          </cell>
        </row>
        <row r="323">
          <cell r="D323" t="str">
            <v>K</v>
          </cell>
          <cell r="E323" t="str">
            <v>K</v>
          </cell>
          <cell r="G323" t="str">
            <v>K</v>
          </cell>
          <cell r="H323" t="str">
            <v>K</v>
          </cell>
          <cell r="I323" t="str">
            <v>K</v>
          </cell>
          <cell r="J323" t="str">
            <v>K</v>
          </cell>
          <cell r="K323" t="str">
            <v>K</v>
          </cell>
          <cell r="L323" t="str">
            <v>K</v>
          </cell>
          <cell r="N323" t="str">
            <v>K</v>
          </cell>
          <cell r="O323" t="str">
            <v>K</v>
          </cell>
          <cell r="P323" t="str">
            <v>K</v>
          </cell>
          <cell r="Q323" t="str">
            <v>K</v>
          </cell>
          <cell r="R323" t="str">
            <v>K</v>
          </cell>
          <cell r="S323" t="str">
            <v>K</v>
          </cell>
          <cell r="U323" t="str">
            <v>K</v>
          </cell>
          <cell r="V323" t="str">
            <v>K</v>
          </cell>
          <cell r="W323" t="str">
            <v>K</v>
          </cell>
          <cell r="X323" t="str">
            <v>K</v>
          </cell>
          <cell r="Y323" t="str">
            <v>K</v>
          </cell>
          <cell r="Z323" t="str">
            <v>K</v>
          </cell>
          <cell r="AB323" t="str">
            <v>K</v>
          </cell>
          <cell r="AC323" t="str">
            <v>K</v>
          </cell>
          <cell r="AD323" t="str">
            <v>K</v>
          </cell>
          <cell r="AE323" t="str">
            <v>K</v>
          </cell>
          <cell r="AF323" t="str">
            <v>K</v>
          </cell>
          <cell r="AG323" t="str">
            <v>K</v>
          </cell>
        </row>
        <row r="326">
          <cell r="D326">
            <v>0</v>
          </cell>
          <cell r="E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0</v>
          </cell>
          <cell r="R326">
            <v>0</v>
          </cell>
          <cell r="S326">
            <v>0</v>
          </cell>
          <cell r="U326">
            <v>0</v>
          </cell>
          <cell r="V326">
            <v>0</v>
          </cell>
          <cell r="W326">
            <v>0</v>
          </cell>
          <cell r="X326">
            <v>0</v>
          </cell>
          <cell r="Y326">
            <v>0</v>
          </cell>
          <cell r="Z326">
            <v>0</v>
          </cell>
          <cell r="AB326">
            <v>0</v>
          </cell>
          <cell r="AC326">
            <v>0</v>
          </cell>
          <cell r="AD326">
            <v>0</v>
          </cell>
          <cell r="AE326">
            <v>0</v>
          </cell>
          <cell r="AF326">
            <v>0</v>
          </cell>
          <cell r="AG326">
            <v>0</v>
          </cell>
        </row>
        <row r="327">
          <cell r="D327">
            <v>0</v>
          </cell>
          <cell r="E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R327">
            <v>0</v>
          </cell>
          <cell r="S327">
            <v>0</v>
          </cell>
          <cell r="U327">
            <v>0</v>
          </cell>
          <cell r="V327">
            <v>0</v>
          </cell>
          <cell r="W327">
            <v>0</v>
          </cell>
          <cell r="X327">
            <v>0</v>
          </cell>
          <cell r="Y327">
            <v>0</v>
          </cell>
          <cell r="Z327">
            <v>0</v>
          </cell>
          <cell r="AB327">
            <v>0</v>
          </cell>
          <cell r="AC327">
            <v>0</v>
          </cell>
          <cell r="AD327">
            <v>0</v>
          </cell>
          <cell r="AE327">
            <v>0</v>
          </cell>
          <cell r="AF327">
            <v>0</v>
          </cell>
          <cell r="AG327">
            <v>0</v>
          </cell>
        </row>
        <row r="328">
          <cell r="D328" t="str">
            <v>K</v>
          </cell>
          <cell r="E328" t="str">
            <v>K</v>
          </cell>
          <cell r="G328" t="str">
            <v>K</v>
          </cell>
          <cell r="H328" t="str">
            <v>K</v>
          </cell>
          <cell r="I328" t="str">
            <v>K</v>
          </cell>
          <cell r="J328" t="str">
            <v>K</v>
          </cell>
          <cell r="K328" t="str">
            <v>K</v>
          </cell>
          <cell r="L328" t="str">
            <v>K</v>
          </cell>
          <cell r="N328" t="str">
            <v>K</v>
          </cell>
          <cell r="O328" t="str">
            <v>K</v>
          </cell>
          <cell r="P328" t="str">
            <v>K</v>
          </cell>
          <cell r="Q328" t="str">
            <v>K</v>
          </cell>
          <cell r="R328" t="str">
            <v>K</v>
          </cell>
          <cell r="S328" t="str">
            <v>K</v>
          </cell>
          <cell r="U328" t="str">
            <v>K</v>
          </cell>
          <cell r="V328" t="str">
            <v>K</v>
          </cell>
          <cell r="W328" t="str">
            <v>K</v>
          </cell>
          <cell r="X328" t="str">
            <v>K</v>
          </cell>
          <cell r="Y328" t="str">
            <v>K</v>
          </cell>
          <cell r="Z328" t="str">
            <v>K</v>
          </cell>
          <cell r="AB328" t="str">
            <v>K</v>
          </cell>
          <cell r="AC328" t="str">
            <v>K</v>
          </cell>
          <cell r="AD328" t="str">
            <v>K</v>
          </cell>
          <cell r="AE328" t="str">
            <v>K</v>
          </cell>
          <cell r="AF328" t="str">
            <v>K</v>
          </cell>
          <cell r="AG328" t="str">
            <v>K</v>
          </cell>
        </row>
      </sheetData>
      <sheetData sheetId="9">
        <row r="3">
          <cell r="D3">
            <v>40817</v>
          </cell>
          <cell r="E3">
            <v>40818</v>
          </cell>
          <cell r="F3">
            <v>40819</v>
          </cell>
          <cell r="G3">
            <v>40820</v>
          </cell>
          <cell r="H3">
            <v>40821</v>
          </cell>
          <cell r="I3">
            <v>40822</v>
          </cell>
          <cell r="J3">
            <v>40823</v>
          </cell>
          <cell r="K3">
            <v>40824</v>
          </cell>
          <cell r="L3">
            <v>40825</v>
          </cell>
          <cell r="M3">
            <v>40826</v>
          </cell>
          <cell r="N3">
            <v>40827</v>
          </cell>
          <cell r="O3">
            <v>40828</v>
          </cell>
          <cell r="P3">
            <v>40829</v>
          </cell>
          <cell r="Q3">
            <v>40830</v>
          </cell>
          <cell r="R3">
            <v>40831</v>
          </cell>
          <cell r="S3">
            <v>40832</v>
          </cell>
          <cell r="T3">
            <v>40833</v>
          </cell>
          <cell r="U3">
            <v>40834</v>
          </cell>
          <cell r="V3">
            <v>40835</v>
          </cell>
          <cell r="W3">
            <v>40836</v>
          </cell>
          <cell r="X3">
            <v>40837</v>
          </cell>
          <cell r="Y3">
            <v>40838</v>
          </cell>
          <cell r="Z3">
            <v>40839</v>
          </cell>
          <cell r="AA3">
            <v>40840</v>
          </cell>
          <cell r="AB3">
            <v>40841</v>
          </cell>
          <cell r="AC3">
            <v>40842</v>
          </cell>
          <cell r="AD3">
            <v>40843</v>
          </cell>
          <cell r="AE3">
            <v>40844</v>
          </cell>
          <cell r="AF3">
            <v>40845</v>
          </cell>
          <cell r="AG3">
            <v>40846</v>
          </cell>
          <cell r="AH3">
            <v>40847</v>
          </cell>
        </row>
        <row r="4">
          <cell r="D4">
            <v>1</v>
          </cell>
          <cell r="E4">
            <v>2</v>
          </cell>
          <cell r="F4">
            <v>3</v>
          </cell>
          <cell r="G4">
            <v>4</v>
          </cell>
          <cell r="H4">
            <v>5</v>
          </cell>
          <cell r="I4">
            <v>6</v>
          </cell>
          <cell r="J4">
            <v>7</v>
          </cell>
          <cell r="K4">
            <v>8</v>
          </cell>
          <cell r="L4">
            <v>9</v>
          </cell>
          <cell r="M4">
            <v>10</v>
          </cell>
          <cell r="N4">
            <v>11</v>
          </cell>
          <cell r="O4">
            <v>12</v>
          </cell>
          <cell r="P4">
            <v>13</v>
          </cell>
          <cell r="Q4">
            <v>14</v>
          </cell>
          <cell r="R4">
            <v>15</v>
          </cell>
          <cell r="S4">
            <v>16</v>
          </cell>
          <cell r="T4">
            <v>17</v>
          </cell>
          <cell r="U4">
            <v>18</v>
          </cell>
          <cell r="V4">
            <v>19</v>
          </cell>
          <cell r="W4">
            <v>20</v>
          </cell>
          <cell r="X4">
            <v>21</v>
          </cell>
          <cell r="Y4">
            <v>22</v>
          </cell>
          <cell r="Z4">
            <v>23</v>
          </cell>
          <cell r="AA4">
            <v>24</v>
          </cell>
          <cell r="AB4">
            <v>25</v>
          </cell>
          <cell r="AC4">
            <v>26</v>
          </cell>
          <cell r="AD4">
            <v>27</v>
          </cell>
          <cell r="AE4">
            <v>28</v>
          </cell>
          <cell r="AF4">
            <v>29</v>
          </cell>
          <cell r="AG4">
            <v>30</v>
          </cell>
          <cell r="AH4">
            <v>31</v>
          </cell>
        </row>
        <row r="96"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G96">
            <v>0</v>
          </cell>
          <cell r="AH96">
            <v>0</v>
          </cell>
        </row>
        <row r="106"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G106">
            <v>0</v>
          </cell>
          <cell r="AH106">
            <v>0</v>
          </cell>
        </row>
        <row r="114"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G114">
            <v>0</v>
          </cell>
          <cell r="AH114">
            <v>0</v>
          </cell>
        </row>
        <row r="123"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G123">
            <v>0</v>
          </cell>
          <cell r="AH123">
            <v>0</v>
          </cell>
        </row>
        <row r="125"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G125">
            <v>0</v>
          </cell>
          <cell r="AH125">
            <v>0</v>
          </cell>
        </row>
        <row r="224"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S224">
            <v>0</v>
          </cell>
          <cell r="T224">
            <v>0</v>
          </cell>
          <cell r="U224">
            <v>0</v>
          </cell>
          <cell r="V224">
            <v>0</v>
          </cell>
          <cell r="W224">
            <v>0</v>
          </cell>
          <cell r="X224">
            <v>0</v>
          </cell>
          <cell r="Z224">
            <v>0</v>
          </cell>
          <cell r="AA224">
            <v>0</v>
          </cell>
          <cell r="AB224">
            <v>0</v>
          </cell>
          <cell r="AC224">
            <v>0</v>
          </cell>
          <cell r="AD224">
            <v>0</v>
          </cell>
          <cell r="AE224">
            <v>0</v>
          </cell>
          <cell r="AG224">
            <v>0</v>
          </cell>
          <cell r="AH224">
            <v>0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S225">
            <v>0</v>
          </cell>
          <cell r="T225">
            <v>0</v>
          </cell>
          <cell r="U225">
            <v>0</v>
          </cell>
          <cell r="V225">
            <v>0</v>
          </cell>
          <cell r="W225">
            <v>0</v>
          </cell>
          <cell r="X225">
            <v>0</v>
          </cell>
          <cell r="Z225">
            <v>0</v>
          </cell>
          <cell r="AA225">
            <v>0</v>
          </cell>
          <cell r="AB225">
            <v>0</v>
          </cell>
          <cell r="AC225">
            <v>0</v>
          </cell>
          <cell r="AD225">
            <v>0</v>
          </cell>
          <cell r="AE225">
            <v>0</v>
          </cell>
          <cell r="AG225">
            <v>0</v>
          </cell>
          <cell r="AH225">
            <v>0</v>
          </cell>
        </row>
        <row r="226"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S226">
            <v>0</v>
          </cell>
          <cell r="T226">
            <v>0</v>
          </cell>
          <cell r="U226">
            <v>0</v>
          </cell>
          <cell r="V226">
            <v>0</v>
          </cell>
          <cell r="W226">
            <v>0</v>
          </cell>
          <cell r="X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G226">
            <v>0</v>
          </cell>
          <cell r="AH226">
            <v>0</v>
          </cell>
        </row>
        <row r="227"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0</v>
          </cell>
          <cell r="Q227">
            <v>0</v>
          </cell>
          <cell r="S227">
            <v>0</v>
          </cell>
          <cell r="T227">
            <v>0</v>
          </cell>
          <cell r="U227">
            <v>0</v>
          </cell>
          <cell r="V227">
            <v>0</v>
          </cell>
          <cell r="W227">
            <v>0</v>
          </cell>
          <cell r="X227">
            <v>0</v>
          </cell>
          <cell r="Z227">
            <v>0</v>
          </cell>
          <cell r="AA227">
            <v>0</v>
          </cell>
          <cell r="AB227">
            <v>0</v>
          </cell>
          <cell r="AC227">
            <v>0</v>
          </cell>
          <cell r="AD227">
            <v>0</v>
          </cell>
          <cell r="AE227">
            <v>0</v>
          </cell>
          <cell r="AG227">
            <v>0</v>
          </cell>
          <cell r="AH227">
            <v>0</v>
          </cell>
        </row>
        <row r="228"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S228">
            <v>0</v>
          </cell>
          <cell r="T228">
            <v>0</v>
          </cell>
          <cell r="U228">
            <v>0</v>
          </cell>
          <cell r="V228">
            <v>0</v>
          </cell>
          <cell r="W228">
            <v>0</v>
          </cell>
          <cell r="X228">
            <v>0</v>
          </cell>
          <cell r="Z228">
            <v>0</v>
          </cell>
          <cell r="AA228">
            <v>0</v>
          </cell>
          <cell r="AB228">
            <v>0</v>
          </cell>
          <cell r="AC228">
            <v>0</v>
          </cell>
          <cell r="AD228">
            <v>0</v>
          </cell>
          <cell r="AE228">
            <v>0</v>
          </cell>
          <cell r="AG228">
            <v>0</v>
          </cell>
          <cell r="AH228">
            <v>0</v>
          </cell>
        </row>
        <row r="229"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L229">
            <v>0</v>
          </cell>
          <cell r="M229">
            <v>0</v>
          </cell>
          <cell r="N229">
            <v>0</v>
          </cell>
          <cell r="O229">
            <v>0</v>
          </cell>
          <cell r="P229">
            <v>0</v>
          </cell>
          <cell r="Q229">
            <v>0</v>
          </cell>
          <cell r="S229">
            <v>0</v>
          </cell>
          <cell r="T229">
            <v>0</v>
          </cell>
          <cell r="U229">
            <v>0</v>
          </cell>
          <cell r="V229">
            <v>0</v>
          </cell>
          <cell r="W229">
            <v>0</v>
          </cell>
          <cell r="X229">
            <v>0</v>
          </cell>
          <cell r="Z229">
            <v>0</v>
          </cell>
          <cell r="AA229">
            <v>0</v>
          </cell>
          <cell r="AB229">
            <v>0</v>
          </cell>
          <cell r="AC229">
            <v>0</v>
          </cell>
          <cell r="AD229">
            <v>0</v>
          </cell>
          <cell r="AE229">
            <v>0</v>
          </cell>
          <cell r="AG229">
            <v>0</v>
          </cell>
          <cell r="AH229">
            <v>0</v>
          </cell>
        </row>
        <row r="230"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S230">
            <v>0</v>
          </cell>
          <cell r="T230">
            <v>0</v>
          </cell>
          <cell r="U230">
            <v>0</v>
          </cell>
          <cell r="V230">
            <v>0</v>
          </cell>
          <cell r="W230">
            <v>0</v>
          </cell>
          <cell r="X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G230">
            <v>0</v>
          </cell>
          <cell r="AH230">
            <v>0</v>
          </cell>
        </row>
        <row r="231"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S231">
            <v>0</v>
          </cell>
          <cell r="T231">
            <v>0</v>
          </cell>
          <cell r="U231">
            <v>0</v>
          </cell>
          <cell r="V231">
            <v>0</v>
          </cell>
          <cell r="W231">
            <v>0</v>
          </cell>
          <cell r="X231">
            <v>0</v>
          </cell>
          <cell r="Z231">
            <v>0</v>
          </cell>
          <cell r="AA231">
            <v>0</v>
          </cell>
          <cell r="AB231">
            <v>0</v>
          </cell>
          <cell r="AC231">
            <v>0</v>
          </cell>
          <cell r="AD231">
            <v>0</v>
          </cell>
          <cell r="AE231">
            <v>0</v>
          </cell>
          <cell r="AG231">
            <v>0</v>
          </cell>
          <cell r="AH231">
            <v>0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S232">
            <v>0</v>
          </cell>
          <cell r="T232">
            <v>0</v>
          </cell>
          <cell r="U232">
            <v>0</v>
          </cell>
          <cell r="V232">
            <v>0</v>
          </cell>
          <cell r="W232">
            <v>0</v>
          </cell>
          <cell r="X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G232">
            <v>0</v>
          </cell>
          <cell r="AH232">
            <v>0</v>
          </cell>
        </row>
        <row r="233"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S233">
            <v>0</v>
          </cell>
          <cell r="T233">
            <v>0</v>
          </cell>
          <cell r="U233">
            <v>0</v>
          </cell>
          <cell r="V233">
            <v>0</v>
          </cell>
          <cell r="W233">
            <v>0</v>
          </cell>
          <cell r="X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G233">
            <v>0</v>
          </cell>
          <cell r="AH233">
            <v>0</v>
          </cell>
        </row>
        <row r="238"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0</v>
          </cell>
          <cell r="P238">
            <v>0</v>
          </cell>
          <cell r="Q238">
            <v>0</v>
          </cell>
          <cell r="S238">
            <v>0</v>
          </cell>
          <cell r="T238">
            <v>0</v>
          </cell>
          <cell r="U238">
            <v>0</v>
          </cell>
          <cell r="V238">
            <v>0</v>
          </cell>
          <cell r="W238">
            <v>0</v>
          </cell>
          <cell r="X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</v>
          </cell>
          <cell r="AD238">
            <v>0</v>
          </cell>
          <cell r="AE238">
            <v>0</v>
          </cell>
          <cell r="AG238">
            <v>0</v>
          </cell>
          <cell r="AH238">
            <v>0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M239">
            <v>0</v>
          </cell>
          <cell r="N239">
            <v>0</v>
          </cell>
          <cell r="O239">
            <v>0</v>
          </cell>
          <cell r="P239">
            <v>0</v>
          </cell>
          <cell r="Q239">
            <v>0</v>
          </cell>
          <cell r="S239">
            <v>0</v>
          </cell>
          <cell r="T239">
            <v>0</v>
          </cell>
          <cell r="U239">
            <v>0</v>
          </cell>
          <cell r="V239">
            <v>0</v>
          </cell>
          <cell r="W239">
            <v>0</v>
          </cell>
          <cell r="X239">
            <v>0</v>
          </cell>
          <cell r="Z239">
            <v>0</v>
          </cell>
          <cell r="AA239">
            <v>0</v>
          </cell>
          <cell r="AB239">
            <v>0</v>
          </cell>
          <cell r="AC239">
            <v>0</v>
          </cell>
          <cell r="AD239">
            <v>0</v>
          </cell>
          <cell r="AE239">
            <v>0</v>
          </cell>
          <cell r="AG239">
            <v>0</v>
          </cell>
          <cell r="AH239">
            <v>0</v>
          </cell>
        </row>
        <row r="240"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0</v>
          </cell>
          <cell r="Q240">
            <v>0</v>
          </cell>
          <cell r="S240">
            <v>0</v>
          </cell>
          <cell r="T240">
            <v>0</v>
          </cell>
          <cell r="U240">
            <v>0</v>
          </cell>
          <cell r="V240">
            <v>0</v>
          </cell>
          <cell r="W240">
            <v>0</v>
          </cell>
          <cell r="X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G240">
            <v>0</v>
          </cell>
          <cell r="AH240">
            <v>0</v>
          </cell>
        </row>
        <row r="241"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S241">
            <v>0</v>
          </cell>
          <cell r="T241">
            <v>0</v>
          </cell>
          <cell r="U241">
            <v>0</v>
          </cell>
          <cell r="V241">
            <v>0</v>
          </cell>
          <cell r="W241">
            <v>0</v>
          </cell>
          <cell r="X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G241">
            <v>0</v>
          </cell>
          <cell r="AH241">
            <v>0</v>
          </cell>
        </row>
        <row r="242"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L242">
            <v>0</v>
          </cell>
          <cell r="M242">
            <v>0</v>
          </cell>
          <cell r="N242">
            <v>0</v>
          </cell>
          <cell r="O242">
            <v>0</v>
          </cell>
          <cell r="P242">
            <v>0</v>
          </cell>
          <cell r="Q242">
            <v>0</v>
          </cell>
          <cell r="S242">
            <v>0</v>
          </cell>
          <cell r="T242">
            <v>0</v>
          </cell>
          <cell r="U242">
            <v>0</v>
          </cell>
          <cell r="V242">
            <v>0</v>
          </cell>
          <cell r="W242">
            <v>0</v>
          </cell>
          <cell r="X242">
            <v>0</v>
          </cell>
          <cell r="Z242">
            <v>0</v>
          </cell>
          <cell r="AA242">
            <v>0</v>
          </cell>
          <cell r="AB242">
            <v>0</v>
          </cell>
          <cell r="AC242">
            <v>0</v>
          </cell>
          <cell r="AD242">
            <v>0</v>
          </cell>
          <cell r="AE242">
            <v>0</v>
          </cell>
          <cell r="AG242">
            <v>0</v>
          </cell>
          <cell r="AH242">
            <v>0</v>
          </cell>
        </row>
        <row r="243"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0</v>
          </cell>
          <cell r="P243">
            <v>0</v>
          </cell>
          <cell r="Q243">
            <v>0</v>
          </cell>
          <cell r="S243">
            <v>0</v>
          </cell>
          <cell r="T243">
            <v>0</v>
          </cell>
          <cell r="U243">
            <v>0</v>
          </cell>
          <cell r="V243">
            <v>0</v>
          </cell>
          <cell r="W243">
            <v>0</v>
          </cell>
          <cell r="X243">
            <v>0</v>
          </cell>
          <cell r="Z243">
            <v>0</v>
          </cell>
          <cell r="AA243">
            <v>0</v>
          </cell>
          <cell r="AB243">
            <v>0</v>
          </cell>
          <cell r="AC243">
            <v>0</v>
          </cell>
          <cell r="AD243">
            <v>0</v>
          </cell>
          <cell r="AE243">
            <v>0</v>
          </cell>
          <cell r="AG243">
            <v>0</v>
          </cell>
          <cell r="AH243">
            <v>0</v>
          </cell>
        </row>
        <row r="244"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L244">
            <v>0</v>
          </cell>
          <cell r="M244">
            <v>0</v>
          </cell>
          <cell r="N244">
            <v>0</v>
          </cell>
          <cell r="O244">
            <v>0</v>
          </cell>
          <cell r="P244">
            <v>0</v>
          </cell>
          <cell r="Q244">
            <v>0</v>
          </cell>
          <cell r="S244">
            <v>0</v>
          </cell>
          <cell r="T244">
            <v>0</v>
          </cell>
          <cell r="U244">
            <v>0</v>
          </cell>
          <cell r="V244">
            <v>0</v>
          </cell>
          <cell r="W244">
            <v>0</v>
          </cell>
          <cell r="X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G244">
            <v>0</v>
          </cell>
          <cell r="AH244">
            <v>0</v>
          </cell>
        </row>
        <row r="245"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S245">
            <v>0</v>
          </cell>
          <cell r="T245">
            <v>0</v>
          </cell>
          <cell r="U245">
            <v>0</v>
          </cell>
          <cell r="V245">
            <v>0</v>
          </cell>
          <cell r="W245">
            <v>0</v>
          </cell>
          <cell r="X245">
            <v>0</v>
          </cell>
          <cell r="Z245">
            <v>0</v>
          </cell>
          <cell r="AA245">
            <v>0</v>
          </cell>
          <cell r="AB245">
            <v>0</v>
          </cell>
          <cell r="AC245">
            <v>0</v>
          </cell>
          <cell r="AD245">
            <v>0</v>
          </cell>
          <cell r="AE245">
            <v>0</v>
          </cell>
          <cell r="AG245">
            <v>0</v>
          </cell>
          <cell r="AH245">
            <v>0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M246">
            <v>0</v>
          </cell>
          <cell r="N246">
            <v>0</v>
          </cell>
          <cell r="O246">
            <v>0</v>
          </cell>
          <cell r="P246">
            <v>0</v>
          </cell>
          <cell r="Q246">
            <v>0</v>
          </cell>
          <cell r="S246">
            <v>0</v>
          </cell>
          <cell r="T246">
            <v>0</v>
          </cell>
          <cell r="U246">
            <v>0</v>
          </cell>
          <cell r="V246">
            <v>0</v>
          </cell>
          <cell r="W246">
            <v>0</v>
          </cell>
          <cell r="X246">
            <v>0</v>
          </cell>
          <cell r="Z246">
            <v>0</v>
          </cell>
          <cell r="AA246">
            <v>0</v>
          </cell>
          <cell r="AB246">
            <v>0</v>
          </cell>
          <cell r="AC246">
            <v>0</v>
          </cell>
          <cell r="AD246">
            <v>0</v>
          </cell>
          <cell r="AE246">
            <v>0</v>
          </cell>
          <cell r="AG246">
            <v>0</v>
          </cell>
          <cell r="AH246">
            <v>0</v>
          </cell>
        </row>
        <row r="247"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S247">
            <v>0</v>
          </cell>
          <cell r="T247">
            <v>0</v>
          </cell>
          <cell r="U247">
            <v>0</v>
          </cell>
          <cell r="V247">
            <v>0</v>
          </cell>
          <cell r="W247">
            <v>0</v>
          </cell>
          <cell r="X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G247">
            <v>0</v>
          </cell>
          <cell r="AH247">
            <v>0</v>
          </cell>
        </row>
        <row r="252"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L252">
            <v>0</v>
          </cell>
          <cell r="M252">
            <v>0</v>
          </cell>
          <cell r="N252">
            <v>0</v>
          </cell>
          <cell r="O252">
            <v>0</v>
          </cell>
          <cell r="P252">
            <v>0</v>
          </cell>
          <cell r="Q252">
            <v>0</v>
          </cell>
          <cell r="S252">
            <v>0</v>
          </cell>
          <cell r="T252">
            <v>0</v>
          </cell>
          <cell r="U252">
            <v>0</v>
          </cell>
          <cell r="V252">
            <v>0</v>
          </cell>
          <cell r="W252">
            <v>0</v>
          </cell>
          <cell r="X252">
            <v>0</v>
          </cell>
          <cell r="Z252">
            <v>0</v>
          </cell>
          <cell r="AA252">
            <v>0</v>
          </cell>
          <cell r="AB252">
            <v>0</v>
          </cell>
          <cell r="AC252">
            <v>0</v>
          </cell>
          <cell r="AD252">
            <v>0</v>
          </cell>
          <cell r="AE252">
            <v>0</v>
          </cell>
          <cell r="AG252">
            <v>0</v>
          </cell>
          <cell r="AH252">
            <v>0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M253">
            <v>0</v>
          </cell>
          <cell r="N253">
            <v>0</v>
          </cell>
          <cell r="O253">
            <v>0</v>
          </cell>
          <cell r="P253">
            <v>0</v>
          </cell>
          <cell r="Q253">
            <v>0</v>
          </cell>
          <cell r="S253">
            <v>0</v>
          </cell>
          <cell r="T253">
            <v>0</v>
          </cell>
          <cell r="U253">
            <v>0</v>
          </cell>
          <cell r="V253">
            <v>0</v>
          </cell>
          <cell r="W253">
            <v>0</v>
          </cell>
          <cell r="X253">
            <v>0</v>
          </cell>
          <cell r="Z253">
            <v>0</v>
          </cell>
          <cell r="AA253">
            <v>0</v>
          </cell>
          <cell r="AB253">
            <v>0</v>
          </cell>
          <cell r="AC253">
            <v>0</v>
          </cell>
          <cell r="AD253">
            <v>0</v>
          </cell>
          <cell r="AE253">
            <v>0</v>
          </cell>
          <cell r="AG253">
            <v>0</v>
          </cell>
          <cell r="AH253">
            <v>0</v>
          </cell>
        </row>
        <row r="254"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S254">
            <v>0</v>
          </cell>
          <cell r="T254">
            <v>0</v>
          </cell>
          <cell r="U254">
            <v>0</v>
          </cell>
          <cell r="V254">
            <v>0</v>
          </cell>
          <cell r="W254">
            <v>0</v>
          </cell>
          <cell r="X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G254">
            <v>0</v>
          </cell>
          <cell r="AH254">
            <v>0</v>
          </cell>
        </row>
        <row r="255"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L255">
            <v>0</v>
          </cell>
          <cell r="M255">
            <v>0</v>
          </cell>
          <cell r="N255">
            <v>0</v>
          </cell>
          <cell r="O255">
            <v>0</v>
          </cell>
          <cell r="P255">
            <v>0</v>
          </cell>
          <cell r="Q255">
            <v>0</v>
          </cell>
          <cell r="S255">
            <v>0</v>
          </cell>
          <cell r="T255">
            <v>0</v>
          </cell>
          <cell r="U255">
            <v>0</v>
          </cell>
          <cell r="V255">
            <v>0</v>
          </cell>
          <cell r="W255">
            <v>0</v>
          </cell>
          <cell r="X255">
            <v>0</v>
          </cell>
          <cell r="Z255">
            <v>0</v>
          </cell>
          <cell r="AA255">
            <v>0</v>
          </cell>
          <cell r="AB255">
            <v>0</v>
          </cell>
          <cell r="AC255">
            <v>0</v>
          </cell>
          <cell r="AD255">
            <v>0</v>
          </cell>
          <cell r="AE255">
            <v>0</v>
          </cell>
          <cell r="AG255">
            <v>0</v>
          </cell>
          <cell r="AH255">
            <v>0</v>
          </cell>
        </row>
        <row r="256"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S256">
            <v>0</v>
          </cell>
          <cell r="T256">
            <v>0</v>
          </cell>
          <cell r="U256">
            <v>0</v>
          </cell>
          <cell r="V256">
            <v>0</v>
          </cell>
          <cell r="W256">
            <v>0</v>
          </cell>
          <cell r="X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G256">
            <v>0</v>
          </cell>
          <cell r="AH256">
            <v>0</v>
          </cell>
        </row>
        <row r="257"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L257">
            <v>0</v>
          </cell>
          <cell r="M257">
            <v>0</v>
          </cell>
          <cell r="N257">
            <v>0</v>
          </cell>
          <cell r="O257">
            <v>0</v>
          </cell>
          <cell r="P257">
            <v>0</v>
          </cell>
          <cell r="Q257">
            <v>0</v>
          </cell>
          <cell r="S257">
            <v>0</v>
          </cell>
          <cell r="T257">
            <v>0</v>
          </cell>
          <cell r="U257">
            <v>0</v>
          </cell>
          <cell r="V257">
            <v>0</v>
          </cell>
          <cell r="W257">
            <v>0</v>
          </cell>
          <cell r="X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G257">
            <v>0</v>
          </cell>
          <cell r="AH257">
            <v>0</v>
          </cell>
        </row>
        <row r="258"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S258">
            <v>0</v>
          </cell>
          <cell r="T258">
            <v>0</v>
          </cell>
          <cell r="U258">
            <v>0</v>
          </cell>
          <cell r="V258">
            <v>0</v>
          </cell>
          <cell r="W258">
            <v>0</v>
          </cell>
          <cell r="X258">
            <v>0</v>
          </cell>
          <cell r="Z258">
            <v>0</v>
          </cell>
          <cell r="AA258">
            <v>0</v>
          </cell>
          <cell r="AB258">
            <v>0</v>
          </cell>
          <cell r="AC258">
            <v>0</v>
          </cell>
          <cell r="AD258">
            <v>0</v>
          </cell>
          <cell r="AE258">
            <v>0</v>
          </cell>
          <cell r="AG258">
            <v>0</v>
          </cell>
          <cell r="AH258">
            <v>0</v>
          </cell>
        </row>
        <row r="259"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0</v>
          </cell>
          <cell r="Q259">
            <v>0</v>
          </cell>
          <cell r="S259">
            <v>0</v>
          </cell>
          <cell r="T259">
            <v>0</v>
          </cell>
          <cell r="U259">
            <v>0</v>
          </cell>
          <cell r="V259">
            <v>0</v>
          </cell>
          <cell r="W259">
            <v>0</v>
          </cell>
          <cell r="X259">
            <v>0</v>
          </cell>
          <cell r="Z259">
            <v>0</v>
          </cell>
          <cell r="AA259">
            <v>0</v>
          </cell>
          <cell r="AB259">
            <v>0</v>
          </cell>
          <cell r="AC259">
            <v>0</v>
          </cell>
          <cell r="AD259">
            <v>0</v>
          </cell>
          <cell r="AE259">
            <v>0</v>
          </cell>
          <cell r="AG259">
            <v>0</v>
          </cell>
          <cell r="AH259">
            <v>0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0</v>
          </cell>
          <cell r="Q260">
            <v>0</v>
          </cell>
          <cell r="S260">
            <v>0</v>
          </cell>
          <cell r="T260">
            <v>0</v>
          </cell>
          <cell r="U260">
            <v>0</v>
          </cell>
          <cell r="V260">
            <v>0</v>
          </cell>
          <cell r="W260">
            <v>0</v>
          </cell>
          <cell r="X260">
            <v>0</v>
          </cell>
          <cell r="Z260">
            <v>0</v>
          </cell>
          <cell r="AA260">
            <v>0</v>
          </cell>
          <cell r="AB260">
            <v>0</v>
          </cell>
          <cell r="AC260">
            <v>0</v>
          </cell>
          <cell r="AD260">
            <v>0</v>
          </cell>
          <cell r="AE260">
            <v>0</v>
          </cell>
          <cell r="AG260">
            <v>0</v>
          </cell>
          <cell r="AH260">
            <v>0</v>
          </cell>
        </row>
        <row r="261"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S261">
            <v>0</v>
          </cell>
          <cell r="T261">
            <v>0</v>
          </cell>
          <cell r="U261">
            <v>0</v>
          </cell>
          <cell r="V261">
            <v>0</v>
          </cell>
          <cell r="W261">
            <v>0</v>
          </cell>
          <cell r="X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G261">
            <v>0</v>
          </cell>
          <cell r="AH261">
            <v>0</v>
          </cell>
        </row>
        <row r="265"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S265">
            <v>0</v>
          </cell>
          <cell r="T265">
            <v>0</v>
          </cell>
          <cell r="U265">
            <v>0</v>
          </cell>
          <cell r="V265">
            <v>0</v>
          </cell>
          <cell r="W265">
            <v>0</v>
          </cell>
          <cell r="X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0</v>
          </cell>
          <cell r="AE265">
            <v>0</v>
          </cell>
          <cell r="AG265">
            <v>0</v>
          </cell>
          <cell r="AH265">
            <v>0</v>
          </cell>
        </row>
        <row r="266"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S266">
            <v>0</v>
          </cell>
          <cell r="T266">
            <v>0</v>
          </cell>
          <cell r="U266">
            <v>0</v>
          </cell>
          <cell r="V266">
            <v>0</v>
          </cell>
          <cell r="W266">
            <v>0</v>
          </cell>
          <cell r="X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G266">
            <v>0</v>
          </cell>
          <cell r="AH266">
            <v>0</v>
          </cell>
        </row>
        <row r="267"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S267">
            <v>0</v>
          </cell>
          <cell r="T267">
            <v>0</v>
          </cell>
          <cell r="U267">
            <v>0</v>
          </cell>
          <cell r="V267">
            <v>0</v>
          </cell>
          <cell r="W267">
            <v>0</v>
          </cell>
          <cell r="X267">
            <v>0</v>
          </cell>
          <cell r="Z267">
            <v>0</v>
          </cell>
          <cell r="AA267">
            <v>0</v>
          </cell>
          <cell r="AB267">
            <v>0</v>
          </cell>
          <cell r="AC267">
            <v>0</v>
          </cell>
          <cell r="AD267">
            <v>0</v>
          </cell>
          <cell r="AE267">
            <v>0</v>
          </cell>
          <cell r="AG267">
            <v>0</v>
          </cell>
          <cell r="AH267">
            <v>0</v>
          </cell>
        </row>
        <row r="268"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S268">
            <v>0</v>
          </cell>
          <cell r="T268">
            <v>0</v>
          </cell>
          <cell r="U268">
            <v>0</v>
          </cell>
          <cell r="V268">
            <v>0</v>
          </cell>
          <cell r="W268">
            <v>0</v>
          </cell>
          <cell r="X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G268">
            <v>0</v>
          </cell>
          <cell r="AH268">
            <v>0</v>
          </cell>
        </row>
        <row r="269"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L269">
            <v>0</v>
          </cell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S269">
            <v>0</v>
          </cell>
          <cell r="T269">
            <v>0</v>
          </cell>
          <cell r="U269">
            <v>0</v>
          </cell>
          <cell r="V269">
            <v>0</v>
          </cell>
          <cell r="W269">
            <v>0</v>
          </cell>
          <cell r="X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G269">
            <v>0</v>
          </cell>
          <cell r="AH269">
            <v>0</v>
          </cell>
        </row>
        <row r="270"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S270">
            <v>0</v>
          </cell>
          <cell r="T270">
            <v>0</v>
          </cell>
          <cell r="U270">
            <v>0</v>
          </cell>
          <cell r="V270">
            <v>0</v>
          </cell>
          <cell r="W270">
            <v>0</v>
          </cell>
          <cell r="X270">
            <v>0</v>
          </cell>
          <cell r="Z270">
            <v>0</v>
          </cell>
          <cell r="AA270">
            <v>0</v>
          </cell>
          <cell r="AB270">
            <v>0</v>
          </cell>
          <cell r="AC270">
            <v>0</v>
          </cell>
          <cell r="AD270">
            <v>0</v>
          </cell>
          <cell r="AE270">
            <v>0</v>
          </cell>
          <cell r="AG270">
            <v>0</v>
          </cell>
          <cell r="AH270">
            <v>0</v>
          </cell>
        </row>
        <row r="271"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L271">
            <v>0</v>
          </cell>
          <cell r="M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S271">
            <v>0</v>
          </cell>
          <cell r="T271">
            <v>0</v>
          </cell>
          <cell r="U271">
            <v>0</v>
          </cell>
          <cell r="V271">
            <v>0</v>
          </cell>
          <cell r="W271">
            <v>0</v>
          </cell>
          <cell r="X271">
            <v>0</v>
          </cell>
          <cell r="Z271">
            <v>0</v>
          </cell>
          <cell r="AA271">
            <v>0</v>
          </cell>
          <cell r="AB271">
            <v>0</v>
          </cell>
          <cell r="AC271">
            <v>0</v>
          </cell>
          <cell r="AD271">
            <v>0</v>
          </cell>
          <cell r="AE271">
            <v>0</v>
          </cell>
          <cell r="AG271">
            <v>0</v>
          </cell>
          <cell r="AH271">
            <v>0</v>
          </cell>
        </row>
        <row r="272"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S272">
            <v>0</v>
          </cell>
          <cell r="T272">
            <v>0</v>
          </cell>
          <cell r="U272">
            <v>0</v>
          </cell>
          <cell r="V272">
            <v>0</v>
          </cell>
          <cell r="W272">
            <v>0</v>
          </cell>
          <cell r="X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G272">
            <v>0</v>
          </cell>
          <cell r="AH272">
            <v>0</v>
          </cell>
        </row>
        <row r="273"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L273">
            <v>0</v>
          </cell>
          <cell r="M273">
            <v>0</v>
          </cell>
          <cell r="N273">
            <v>0</v>
          </cell>
          <cell r="O273">
            <v>0</v>
          </cell>
          <cell r="P273">
            <v>0</v>
          </cell>
          <cell r="Q273">
            <v>0</v>
          </cell>
          <cell r="S273">
            <v>0</v>
          </cell>
          <cell r="T273">
            <v>0</v>
          </cell>
          <cell r="U273">
            <v>0</v>
          </cell>
          <cell r="V273">
            <v>0</v>
          </cell>
          <cell r="W273">
            <v>0</v>
          </cell>
          <cell r="X273">
            <v>0</v>
          </cell>
          <cell r="Z273">
            <v>0</v>
          </cell>
          <cell r="AA273">
            <v>0</v>
          </cell>
          <cell r="AB273">
            <v>0</v>
          </cell>
          <cell r="AC273">
            <v>0</v>
          </cell>
          <cell r="AD273">
            <v>0</v>
          </cell>
          <cell r="AE273">
            <v>0</v>
          </cell>
          <cell r="AG273">
            <v>0</v>
          </cell>
          <cell r="AH273">
            <v>0</v>
          </cell>
        </row>
        <row r="274"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S274">
            <v>0</v>
          </cell>
          <cell r="T274">
            <v>0</v>
          </cell>
          <cell r="U274">
            <v>0</v>
          </cell>
          <cell r="V274">
            <v>0</v>
          </cell>
          <cell r="W274">
            <v>0</v>
          </cell>
          <cell r="X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G274">
            <v>0</v>
          </cell>
          <cell r="AH274">
            <v>0</v>
          </cell>
        </row>
        <row r="278"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0</v>
          </cell>
          <cell r="Q278">
            <v>0</v>
          </cell>
          <cell r="S278">
            <v>0</v>
          </cell>
          <cell r="T278">
            <v>0</v>
          </cell>
          <cell r="U278">
            <v>0</v>
          </cell>
          <cell r="V278">
            <v>0</v>
          </cell>
          <cell r="W278">
            <v>0</v>
          </cell>
          <cell r="X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  <cell r="AE278">
            <v>0</v>
          </cell>
          <cell r="AG278">
            <v>0</v>
          </cell>
          <cell r="AH278">
            <v>0</v>
          </cell>
        </row>
        <row r="285"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0</v>
          </cell>
          <cell r="Q285">
            <v>0</v>
          </cell>
          <cell r="S285">
            <v>0</v>
          </cell>
          <cell r="T285">
            <v>0</v>
          </cell>
          <cell r="U285">
            <v>0</v>
          </cell>
          <cell r="V285">
            <v>0</v>
          </cell>
          <cell r="W285">
            <v>0</v>
          </cell>
          <cell r="X285">
            <v>0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0</v>
          </cell>
          <cell r="AE285">
            <v>0</v>
          </cell>
          <cell r="AG285">
            <v>0</v>
          </cell>
          <cell r="AH285">
            <v>0</v>
          </cell>
        </row>
        <row r="286"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S286">
            <v>0</v>
          </cell>
          <cell r="T286">
            <v>0</v>
          </cell>
          <cell r="U286">
            <v>0</v>
          </cell>
          <cell r="V286">
            <v>0</v>
          </cell>
          <cell r="W286">
            <v>0</v>
          </cell>
          <cell r="X286">
            <v>0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0</v>
          </cell>
          <cell r="AE286">
            <v>0</v>
          </cell>
          <cell r="AG286">
            <v>0</v>
          </cell>
          <cell r="AH286">
            <v>0</v>
          </cell>
        </row>
        <row r="287"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L287">
            <v>0</v>
          </cell>
          <cell r="M287">
            <v>0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S287">
            <v>0</v>
          </cell>
          <cell r="T287">
            <v>0</v>
          </cell>
          <cell r="U287">
            <v>0</v>
          </cell>
          <cell r="V287">
            <v>0</v>
          </cell>
          <cell r="W287">
            <v>0</v>
          </cell>
          <cell r="X287">
            <v>0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0</v>
          </cell>
          <cell r="AE287">
            <v>0</v>
          </cell>
          <cell r="AG287">
            <v>0</v>
          </cell>
          <cell r="AH287">
            <v>0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Q290">
            <v>0</v>
          </cell>
          <cell r="S290">
            <v>0</v>
          </cell>
          <cell r="T290">
            <v>0</v>
          </cell>
          <cell r="U290">
            <v>0</v>
          </cell>
          <cell r="V290">
            <v>0</v>
          </cell>
          <cell r="W290">
            <v>0</v>
          </cell>
          <cell r="X290">
            <v>0</v>
          </cell>
          <cell r="Z290">
            <v>0</v>
          </cell>
          <cell r="AA290">
            <v>0</v>
          </cell>
          <cell r="AB290">
            <v>0</v>
          </cell>
          <cell r="AC290">
            <v>0</v>
          </cell>
          <cell r="AD290">
            <v>0</v>
          </cell>
          <cell r="AE290">
            <v>0</v>
          </cell>
          <cell r="AG290">
            <v>0</v>
          </cell>
          <cell r="AH290">
            <v>0</v>
          </cell>
        </row>
        <row r="291"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S291">
            <v>0</v>
          </cell>
          <cell r="T291">
            <v>0</v>
          </cell>
          <cell r="U291">
            <v>0</v>
          </cell>
          <cell r="V291">
            <v>0</v>
          </cell>
          <cell r="W291">
            <v>0</v>
          </cell>
          <cell r="X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0</v>
          </cell>
          <cell r="AE291">
            <v>0</v>
          </cell>
          <cell r="AG291">
            <v>0</v>
          </cell>
          <cell r="AH291">
            <v>0</v>
          </cell>
        </row>
        <row r="292"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L292">
            <v>0</v>
          </cell>
          <cell r="M292">
            <v>0</v>
          </cell>
          <cell r="N292">
            <v>0</v>
          </cell>
          <cell r="O292">
            <v>0</v>
          </cell>
          <cell r="P292">
            <v>0</v>
          </cell>
          <cell r="Q292">
            <v>0</v>
          </cell>
          <cell r="S292">
            <v>0</v>
          </cell>
          <cell r="T292">
            <v>0</v>
          </cell>
          <cell r="U292">
            <v>0</v>
          </cell>
          <cell r="V292">
            <v>0</v>
          </cell>
          <cell r="W292">
            <v>0</v>
          </cell>
          <cell r="X292">
            <v>0</v>
          </cell>
          <cell r="Z292">
            <v>0</v>
          </cell>
          <cell r="AA292">
            <v>0</v>
          </cell>
          <cell r="AB292">
            <v>0</v>
          </cell>
          <cell r="AC292">
            <v>0</v>
          </cell>
          <cell r="AD292">
            <v>0</v>
          </cell>
          <cell r="AE292">
            <v>0</v>
          </cell>
          <cell r="AG292">
            <v>0</v>
          </cell>
          <cell r="AH292">
            <v>0</v>
          </cell>
        </row>
        <row r="298"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S298">
            <v>0</v>
          </cell>
          <cell r="T298">
            <v>0</v>
          </cell>
          <cell r="U298">
            <v>0</v>
          </cell>
          <cell r="V298">
            <v>0</v>
          </cell>
          <cell r="W298">
            <v>0</v>
          </cell>
          <cell r="X298">
            <v>0</v>
          </cell>
          <cell r="Z298">
            <v>0</v>
          </cell>
          <cell r="AA298">
            <v>0</v>
          </cell>
          <cell r="AB298">
            <v>0</v>
          </cell>
          <cell r="AC298">
            <v>0</v>
          </cell>
          <cell r="AD298">
            <v>0</v>
          </cell>
          <cell r="AE298">
            <v>0</v>
          </cell>
          <cell r="AG298">
            <v>0</v>
          </cell>
          <cell r="AH298">
            <v>0</v>
          </cell>
        </row>
        <row r="299"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L299">
            <v>0</v>
          </cell>
          <cell r="M299">
            <v>0</v>
          </cell>
          <cell r="N299">
            <v>0</v>
          </cell>
          <cell r="O299">
            <v>0</v>
          </cell>
          <cell r="P299">
            <v>0</v>
          </cell>
          <cell r="Q299">
            <v>0</v>
          </cell>
          <cell r="S299">
            <v>0</v>
          </cell>
          <cell r="T299">
            <v>0</v>
          </cell>
          <cell r="U299">
            <v>0</v>
          </cell>
          <cell r="V299">
            <v>0</v>
          </cell>
          <cell r="W299">
            <v>0</v>
          </cell>
          <cell r="X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0</v>
          </cell>
          <cell r="AD299">
            <v>0</v>
          </cell>
          <cell r="AE299">
            <v>0</v>
          </cell>
          <cell r="AG299">
            <v>0</v>
          </cell>
          <cell r="AH299">
            <v>0</v>
          </cell>
        </row>
        <row r="300"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S300">
            <v>0</v>
          </cell>
          <cell r="T300">
            <v>0</v>
          </cell>
          <cell r="U300">
            <v>0</v>
          </cell>
          <cell r="V300">
            <v>0</v>
          </cell>
          <cell r="W300">
            <v>0</v>
          </cell>
          <cell r="X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0</v>
          </cell>
          <cell r="AE300">
            <v>0</v>
          </cell>
          <cell r="AG300">
            <v>0</v>
          </cell>
          <cell r="AH300">
            <v>0</v>
          </cell>
        </row>
        <row r="309"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0</v>
          </cell>
          <cell r="Q309">
            <v>0</v>
          </cell>
          <cell r="S309">
            <v>0</v>
          </cell>
          <cell r="T309">
            <v>0</v>
          </cell>
          <cell r="U309">
            <v>0</v>
          </cell>
          <cell r="V309">
            <v>0</v>
          </cell>
          <cell r="W309">
            <v>0</v>
          </cell>
          <cell r="X309">
            <v>0</v>
          </cell>
          <cell r="Z309">
            <v>0</v>
          </cell>
          <cell r="AA309">
            <v>0</v>
          </cell>
          <cell r="AB309">
            <v>0</v>
          </cell>
          <cell r="AC309">
            <v>0</v>
          </cell>
          <cell r="AD309">
            <v>0</v>
          </cell>
          <cell r="AE309">
            <v>0</v>
          </cell>
          <cell r="AG309">
            <v>0</v>
          </cell>
          <cell r="AH309">
            <v>0</v>
          </cell>
        </row>
        <row r="310"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S310">
            <v>0</v>
          </cell>
          <cell r="T310">
            <v>0</v>
          </cell>
          <cell r="U310">
            <v>0</v>
          </cell>
          <cell r="V310">
            <v>0</v>
          </cell>
          <cell r="W310">
            <v>0</v>
          </cell>
          <cell r="X310">
            <v>0</v>
          </cell>
          <cell r="Z310">
            <v>0</v>
          </cell>
          <cell r="AA310">
            <v>0</v>
          </cell>
          <cell r="AB310">
            <v>0</v>
          </cell>
          <cell r="AC310">
            <v>0</v>
          </cell>
          <cell r="AD310">
            <v>0</v>
          </cell>
          <cell r="AE310">
            <v>0</v>
          </cell>
          <cell r="AG310">
            <v>0</v>
          </cell>
          <cell r="AH310">
            <v>0</v>
          </cell>
        </row>
        <row r="311">
          <cell r="E311" t="str">
            <v>K</v>
          </cell>
          <cell r="F311" t="str">
            <v>K</v>
          </cell>
          <cell r="G311" t="str">
            <v>K</v>
          </cell>
          <cell r="H311" t="str">
            <v>K</v>
          </cell>
          <cell r="I311" t="str">
            <v>K</v>
          </cell>
          <cell r="J311" t="str">
            <v>K</v>
          </cell>
          <cell r="L311" t="str">
            <v>K</v>
          </cell>
          <cell r="M311" t="str">
            <v>K</v>
          </cell>
          <cell r="N311" t="str">
            <v>K</v>
          </cell>
          <cell r="O311" t="str">
            <v>K</v>
          </cell>
          <cell r="P311" t="str">
            <v>K</v>
          </cell>
          <cell r="Q311" t="str">
            <v>K</v>
          </cell>
          <cell r="S311" t="str">
            <v>K</v>
          </cell>
          <cell r="T311" t="str">
            <v>K</v>
          </cell>
          <cell r="U311" t="str">
            <v>K</v>
          </cell>
          <cell r="V311" t="str">
            <v>K</v>
          </cell>
          <cell r="W311" t="str">
            <v>K</v>
          </cell>
          <cell r="X311" t="str">
            <v>K</v>
          </cell>
          <cell r="Z311" t="str">
            <v>K</v>
          </cell>
          <cell r="AA311" t="str">
            <v>K</v>
          </cell>
          <cell r="AB311" t="str">
            <v>K</v>
          </cell>
          <cell r="AC311" t="str">
            <v>K</v>
          </cell>
          <cell r="AD311" t="str">
            <v>K</v>
          </cell>
          <cell r="AE311" t="str">
            <v>K</v>
          </cell>
          <cell r="AG311" t="str">
            <v>K</v>
          </cell>
          <cell r="AH311" t="str">
            <v>K</v>
          </cell>
        </row>
        <row r="314"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M314">
            <v>0</v>
          </cell>
          <cell r="N314">
            <v>0</v>
          </cell>
          <cell r="O314">
            <v>0</v>
          </cell>
          <cell r="P314">
            <v>0</v>
          </cell>
          <cell r="Q314">
            <v>0</v>
          </cell>
          <cell r="S314">
            <v>0</v>
          </cell>
          <cell r="T314">
            <v>0</v>
          </cell>
          <cell r="U314">
            <v>0</v>
          </cell>
          <cell r="V314">
            <v>0</v>
          </cell>
          <cell r="W314">
            <v>0</v>
          </cell>
          <cell r="X314">
            <v>0</v>
          </cell>
          <cell r="Z314">
            <v>0</v>
          </cell>
          <cell r="AA314">
            <v>0</v>
          </cell>
          <cell r="AB314">
            <v>0</v>
          </cell>
          <cell r="AC314">
            <v>0</v>
          </cell>
          <cell r="AD314">
            <v>0</v>
          </cell>
          <cell r="AE314">
            <v>0</v>
          </cell>
          <cell r="AG314">
            <v>0</v>
          </cell>
          <cell r="AH314">
            <v>0</v>
          </cell>
        </row>
        <row r="315"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0</v>
          </cell>
          <cell r="Q315">
            <v>0</v>
          </cell>
          <cell r="S315">
            <v>0</v>
          </cell>
          <cell r="T315">
            <v>0</v>
          </cell>
          <cell r="U315">
            <v>0</v>
          </cell>
          <cell r="V315">
            <v>0</v>
          </cell>
          <cell r="W315">
            <v>0</v>
          </cell>
          <cell r="X315">
            <v>0</v>
          </cell>
          <cell r="Z315">
            <v>0</v>
          </cell>
          <cell r="AA315">
            <v>0</v>
          </cell>
          <cell r="AB315">
            <v>0</v>
          </cell>
          <cell r="AC315">
            <v>0</v>
          </cell>
          <cell r="AD315">
            <v>0</v>
          </cell>
          <cell r="AE315">
            <v>0</v>
          </cell>
          <cell r="AG315">
            <v>0</v>
          </cell>
          <cell r="AH315">
            <v>0</v>
          </cell>
        </row>
        <row r="316">
          <cell r="E316" t="str">
            <v>K</v>
          </cell>
          <cell r="F316" t="str">
            <v>K</v>
          </cell>
          <cell r="G316" t="str">
            <v>K</v>
          </cell>
          <cell r="H316" t="str">
            <v>K</v>
          </cell>
          <cell r="I316" t="str">
            <v>K</v>
          </cell>
          <cell r="J316" t="str">
            <v>K</v>
          </cell>
          <cell r="L316" t="str">
            <v>K</v>
          </cell>
          <cell r="M316" t="str">
            <v>K</v>
          </cell>
          <cell r="N316" t="str">
            <v>K</v>
          </cell>
          <cell r="O316" t="str">
            <v>K</v>
          </cell>
          <cell r="P316" t="str">
            <v>K</v>
          </cell>
          <cell r="Q316" t="str">
            <v>K</v>
          </cell>
          <cell r="S316" t="str">
            <v>K</v>
          </cell>
          <cell r="T316" t="str">
            <v>K</v>
          </cell>
          <cell r="U316" t="str">
            <v>K</v>
          </cell>
          <cell r="V316" t="str">
            <v>K</v>
          </cell>
          <cell r="W316" t="str">
            <v>K</v>
          </cell>
          <cell r="X316" t="str">
            <v>K</v>
          </cell>
          <cell r="Z316" t="str">
            <v>K</v>
          </cell>
          <cell r="AA316" t="str">
            <v>K</v>
          </cell>
          <cell r="AB316" t="str">
            <v>K</v>
          </cell>
          <cell r="AC316" t="str">
            <v>K</v>
          </cell>
          <cell r="AD316" t="str">
            <v>K</v>
          </cell>
          <cell r="AE316" t="str">
            <v>K</v>
          </cell>
          <cell r="AG316" t="str">
            <v>K</v>
          </cell>
          <cell r="AH316" t="str">
            <v>K</v>
          </cell>
        </row>
        <row r="321"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S321">
            <v>0</v>
          </cell>
          <cell r="T321">
            <v>0</v>
          </cell>
          <cell r="U321">
            <v>0</v>
          </cell>
          <cell r="V321">
            <v>0</v>
          </cell>
          <cell r="W321">
            <v>0</v>
          </cell>
          <cell r="X321">
            <v>0</v>
          </cell>
          <cell r="Z321">
            <v>0</v>
          </cell>
          <cell r="AA321">
            <v>0</v>
          </cell>
          <cell r="AB321">
            <v>0</v>
          </cell>
          <cell r="AC321">
            <v>0</v>
          </cell>
          <cell r="AD321">
            <v>0</v>
          </cell>
          <cell r="AE321">
            <v>0</v>
          </cell>
          <cell r="AG321">
            <v>0</v>
          </cell>
          <cell r="AH321">
            <v>0</v>
          </cell>
        </row>
        <row r="322"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S322">
            <v>0</v>
          </cell>
          <cell r="T322">
            <v>0</v>
          </cell>
          <cell r="U322">
            <v>0</v>
          </cell>
          <cell r="V322">
            <v>0</v>
          </cell>
          <cell r="W322">
            <v>0</v>
          </cell>
          <cell r="X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G322">
            <v>0</v>
          </cell>
          <cell r="AH322">
            <v>0</v>
          </cell>
        </row>
        <row r="323">
          <cell r="E323" t="str">
            <v>K</v>
          </cell>
          <cell r="F323" t="str">
            <v>K</v>
          </cell>
          <cell r="G323" t="str">
            <v>K</v>
          </cell>
          <cell r="H323" t="str">
            <v>K</v>
          </cell>
          <cell r="I323" t="str">
            <v>K</v>
          </cell>
          <cell r="J323" t="str">
            <v>K</v>
          </cell>
          <cell r="L323" t="str">
            <v>K</v>
          </cell>
          <cell r="M323" t="str">
            <v>K</v>
          </cell>
          <cell r="N323" t="str">
            <v>K</v>
          </cell>
          <cell r="O323" t="str">
            <v>K</v>
          </cell>
          <cell r="P323" t="str">
            <v>K</v>
          </cell>
          <cell r="Q323" t="str">
            <v>K</v>
          </cell>
          <cell r="S323" t="str">
            <v>K</v>
          </cell>
          <cell r="T323" t="str">
            <v>K</v>
          </cell>
          <cell r="U323" t="str">
            <v>K</v>
          </cell>
          <cell r="V323" t="str">
            <v>K</v>
          </cell>
          <cell r="W323" t="str">
            <v>K</v>
          </cell>
          <cell r="X323" t="str">
            <v>K</v>
          </cell>
          <cell r="Z323" t="str">
            <v>K</v>
          </cell>
          <cell r="AA323" t="str">
            <v>K</v>
          </cell>
          <cell r="AB323" t="str">
            <v>K</v>
          </cell>
          <cell r="AC323" t="str">
            <v>K</v>
          </cell>
          <cell r="AD323" t="str">
            <v>K</v>
          </cell>
          <cell r="AE323" t="str">
            <v>K</v>
          </cell>
          <cell r="AG323" t="str">
            <v>K</v>
          </cell>
          <cell r="AH323" t="str">
            <v>K</v>
          </cell>
        </row>
        <row r="326"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0</v>
          </cell>
          <cell r="S326">
            <v>0</v>
          </cell>
          <cell r="T326">
            <v>0</v>
          </cell>
          <cell r="U326">
            <v>0</v>
          </cell>
          <cell r="V326">
            <v>0</v>
          </cell>
          <cell r="W326">
            <v>0</v>
          </cell>
          <cell r="X326">
            <v>0</v>
          </cell>
          <cell r="Z326">
            <v>0</v>
          </cell>
          <cell r="AA326">
            <v>0</v>
          </cell>
          <cell r="AB326">
            <v>0</v>
          </cell>
          <cell r="AC326">
            <v>0</v>
          </cell>
          <cell r="AD326">
            <v>0</v>
          </cell>
          <cell r="AE326">
            <v>0</v>
          </cell>
          <cell r="AG326">
            <v>0</v>
          </cell>
          <cell r="AH326">
            <v>0</v>
          </cell>
        </row>
        <row r="327"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L327">
            <v>0</v>
          </cell>
          <cell r="M327">
            <v>0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S327">
            <v>0</v>
          </cell>
          <cell r="T327">
            <v>0</v>
          </cell>
          <cell r="U327">
            <v>0</v>
          </cell>
          <cell r="V327">
            <v>0</v>
          </cell>
          <cell r="W327">
            <v>0</v>
          </cell>
          <cell r="X327">
            <v>0</v>
          </cell>
          <cell r="Z327">
            <v>0</v>
          </cell>
          <cell r="AA327">
            <v>0</v>
          </cell>
          <cell r="AB327">
            <v>0</v>
          </cell>
          <cell r="AC327">
            <v>0</v>
          </cell>
          <cell r="AD327">
            <v>0</v>
          </cell>
          <cell r="AE327">
            <v>0</v>
          </cell>
          <cell r="AG327">
            <v>0</v>
          </cell>
          <cell r="AH327">
            <v>0</v>
          </cell>
        </row>
        <row r="328">
          <cell r="E328" t="str">
            <v>K</v>
          </cell>
          <cell r="F328" t="str">
            <v>K</v>
          </cell>
          <cell r="G328" t="str">
            <v>K</v>
          </cell>
          <cell r="H328" t="str">
            <v>K</v>
          </cell>
          <cell r="I328" t="str">
            <v>K</v>
          </cell>
          <cell r="J328" t="str">
            <v>K</v>
          </cell>
          <cell r="L328" t="str">
            <v>K</v>
          </cell>
          <cell r="M328" t="str">
            <v>K</v>
          </cell>
          <cell r="N328" t="str">
            <v>K</v>
          </cell>
          <cell r="O328" t="str">
            <v>K</v>
          </cell>
          <cell r="P328" t="str">
            <v>K</v>
          </cell>
          <cell r="Q328" t="str">
            <v>K</v>
          </cell>
          <cell r="S328" t="str">
            <v>K</v>
          </cell>
          <cell r="T328" t="str">
            <v>K</v>
          </cell>
          <cell r="U328" t="str">
            <v>K</v>
          </cell>
          <cell r="V328" t="str">
            <v>K</v>
          </cell>
          <cell r="W328" t="str">
            <v>K</v>
          </cell>
          <cell r="X328" t="str">
            <v>K</v>
          </cell>
          <cell r="Z328" t="str">
            <v>K</v>
          </cell>
          <cell r="AA328" t="str">
            <v>K</v>
          </cell>
          <cell r="AB328" t="str">
            <v>K</v>
          </cell>
          <cell r="AC328" t="str">
            <v>K</v>
          </cell>
          <cell r="AD328" t="str">
            <v>K</v>
          </cell>
          <cell r="AE328" t="str">
            <v>K</v>
          </cell>
          <cell r="AG328" t="str">
            <v>K</v>
          </cell>
          <cell r="AH328" t="str">
            <v>K</v>
          </cell>
        </row>
      </sheetData>
      <sheetData sheetId="10">
        <row r="3">
          <cell r="D3">
            <v>40848</v>
          </cell>
          <cell r="E3">
            <v>40849</v>
          </cell>
          <cell r="F3">
            <v>40850</v>
          </cell>
          <cell r="G3">
            <v>40851</v>
          </cell>
          <cell r="H3">
            <v>40852</v>
          </cell>
          <cell r="I3">
            <v>40853</v>
          </cell>
          <cell r="J3">
            <v>40854</v>
          </cell>
          <cell r="K3">
            <v>40855</v>
          </cell>
          <cell r="L3">
            <v>40856</v>
          </cell>
          <cell r="M3">
            <v>40857</v>
          </cell>
          <cell r="N3">
            <v>40858</v>
          </cell>
          <cell r="O3">
            <v>40859</v>
          </cell>
          <cell r="P3">
            <v>40860</v>
          </cell>
          <cell r="Q3">
            <v>40861</v>
          </cell>
          <cell r="R3">
            <v>40862</v>
          </cell>
          <cell r="S3">
            <v>40863</v>
          </cell>
          <cell r="T3">
            <v>40864</v>
          </cell>
          <cell r="U3">
            <v>40865</v>
          </cell>
          <cell r="V3">
            <v>40866</v>
          </cell>
          <cell r="W3">
            <v>40867</v>
          </cell>
          <cell r="X3">
            <v>40868</v>
          </cell>
          <cell r="Y3">
            <v>40869</v>
          </cell>
          <cell r="Z3">
            <v>40870</v>
          </cell>
          <cell r="AA3">
            <v>40871</v>
          </cell>
          <cell r="AB3">
            <v>40872</v>
          </cell>
          <cell r="AC3">
            <v>40873</v>
          </cell>
          <cell r="AD3">
            <v>40874</v>
          </cell>
          <cell r="AE3">
            <v>40875</v>
          </cell>
          <cell r="AF3">
            <v>40876</v>
          </cell>
          <cell r="AG3">
            <v>40877</v>
          </cell>
        </row>
        <row r="4">
          <cell r="D4">
            <v>1</v>
          </cell>
          <cell r="E4">
            <v>2</v>
          </cell>
          <cell r="F4">
            <v>3</v>
          </cell>
          <cell r="G4">
            <v>4</v>
          </cell>
          <cell r="H4">
            <v>5</v>
          </cell>
          <cell r="I4">
            <v>6</v>
          </cell>
          <cell r="J4">
            <v>7</v>
          </cell>
          <cell r="K4">
            <v>8</v>
          </cell>
          <cell r="L4">
            <v>9</v>
          </cell>
          <cell r="M4">
            <v>10</v>
          </cell>
          <cell r="N4">
            <v>11</v>
          </cell>
          <cell r="O4">
            <v>12</v>
          </cell>
          <cell r="P4">
            <v>13</v>
          </cell>
          <cell r="Q4">
            <v>14</v>
          </cell>
          <cell r="R4">
            <v>15</v>
          </cell>
          <cell r="S4">
            <v>16</v>
          </cell>
          <cell r="T4">
            <v>17</v>
          </cell>
          <cell r="U4">
            <v>18</v>
          </cell>
          <cell r="V4">
            <v>19</v>
          </cell>
          <cell r="W4">
            <v>20</v>
          </cell>
          <cell r="X4">
            <v>21</v>
          </cell>
          <cell r="Y4">
            <v>22</v>
          </cell>
          <cell r="Z4">
            <v>23</v>
          </cell>
          <cell r="AA4">
            <v>24</v>
          </cell>
          <cell r="AB4">
            <v>25</v>
          </cell>
          <cell r="AC4">
            <v>26</v>
          </cell>
          <cell r="AD4">
            <v>27</v>
          </cell>
          <cell r="AE4">
            <v>28</v>
          </cell>
          <cell r="AF4">
            <v>29</v>
          </cell>
          <cell r="AG4">
            <v>30</v>
          </cell>
        </row>
        <row r="96">
          <cell r="D96">
            <v>0</v>
          </cell>
          <cell r="E96">
            <v>0</v>
          </cell>
          <cell r="F96">
            <v>0</v>
          </cell>
          <cell r="G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</row>
        <row r="106"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</row>
        <row r="114"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D114">
            <v>0</v>
          </cell>
          <cell r="AE114">
            <v>0</v>
          </cell>
          <cell r="AF114">
            <v>0</v>
          </cell>
          <cell r="AG114">
            <v>0</v>
          </cell>
        </row>
        <row r="122">
          <cell r="J122" t="str">
            <v>N1</v>
          </cell>
        </row>
        <row r="123"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I123">
            <v>0</v>
          </cell>
          <cell r="J123">
            <v>1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5"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I125">
            <v>0</v>
          </cell>
          <cell r="J125">
            <v>1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224"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  <cell r="T224">
            <v>0</v>
          </cell>
          <cell r="U224">
            <v>0</v>
          </cell>
          <cell r="W224">
            <v>0</v>
          </cell>
          <cell r="X224">
            <v>0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D224">
            <v>0</v>
          </cell>
          <cell r="AE224">
            <v>0</v>
          </cell>
          <cell r="AF224">
            <v>0</v>
          </cell>
          <cell r="AG224">
            <v>0</v>
          </cell>
        </row>
        <row r="225"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  <cell r="T225">
            <v>0</v>
          </cell>
          <cell r="U225">
            <v>0</v>
          </cell>
          <cell r="W225">
            <v>0</v>
          </cell>
          <cell r="X225">
            <v>0</v>
          </cell>
          <cell r="Y225">
            <v>0</v>
          </cell>
          <cell r="Z225">
            <v>0</v>
          </cell>
          <cell r="AA225">
            <v>0</v>
          </cell>
          <cell r="AB225">
            <v>0</v>
          </cell>
          <cell r="AD225">
            <v>0</v>
          </cell>
          <cell r="AE225">
            <v>0</v>
          </cell>
          <cell r="AF225">
            <v>0</v>
          </cell>
          <cell r="AG225">
            <v>0</v>
          </cell>
        </row>
        <row r="226"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P226">
            <v>0</v>
          </cell>
          <cell r="Q226">
            <v>0</v>
          </cell>
          <cell r="R226">
            <v>0</v>
          </cell>
          <cell r="S226">
            <v>0</v>
          </cell>
          <cell r="T226">
            <v>0</v>
          </cell>
          <cell r="U226">
            <v>0</v>
          </cell>
          <cell r="W226">
            <v>0</v>
          </cell>
          <cell r="X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D226">
            <v>0</v>
          </cell>
          <cell r="AE226">
            <v>0</v>
          </cell>
          <cell r="AF226">
            <v>0</v>
          </cell>
          <cell r="AG226">
            <v>0</v>
          </cell>
        </row>
        <row r="227"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P227">
            <v>0</v>
          </cell>
          <cell r="Q227">
            <v>0</v>
          </cell>
          <cell r="R227">
            <v>0</v>
          </cell>
          <cell r="S227">
            <v>0</v>
          </cell>
          <cell r="T227">
            <v>0</v>
          </cell>
          <cell r="U227">
            <v>0</v>
          </cell>
          <cell r="W227">
            <v>0</v>
          </cell>
          <cell r="X227">
            <v>0</v>
          </cell>
          <cell r="Y227">
            <v>0</v>
          </cell>
          <cell r="Z227">
            <v>0</v>
          </cell>
          <cell r="AA227">
            <v>0</v>
          </cell>
          <cell r="AB227">
            <v>0</v>
          </cell>
          <cell r="AD227">
            <v>0</v>
          </cell>
          <cell r="AE227">
            <v>0</v>
          </cell>
          <cell r="AF227">
            <v>0</v>
          </cell>
          <cell r="AG227">
            <v>0</v>
          </cell>
        </row>
        <row r="228"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  <cell r="T228">
            <v>0</v>
          </cell>
          <cell r="U228">
            <v>0</v>
          </cell>
          <cell r="W228">
            <v>0</v>
          </cell>
          <cell r="X228">
            <v>0</v>
          </cell>
          <cell r="Y228">
            <v>0</v>
          </cell>
          <cell r="Z228">
            <v>0</v>
          </cell>
          <cell r="AA228">
            <v>0</v>
          </cell>
          <cell r="AB228">
            <v>0</v>
          </cell>
          <cell r="AD228">
            <v>0</v>
          </cell>
          <cell r="AE228">
            <v>0</v>
          </cell>
          <cell r="AF228">
            <v>0</v>
          </cell>
          <cell r="AG228">
            <v>0</v>
          </cell>
        </row>
        <row r="229"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P229">
            <v>0</v>
          </cell>
          <cell r="Q229">
            <v>0</v>
          </cell>
          <cell r="R229">
            <v>0</v>
          </cell>
          <cell r="S229">
            <v>0</v>
          </cell>
          <cell r="T229">
            <v>0</v>
          </cell>
          <cell r="U229">
            <v>0</v>
          </cell>
          <cell r="W229">
            <v>0</v>
          </cell>
          <cell r="X229">
            <v>0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D229">
            <v>0</v>
          </cell>
          <cell r="AE229">
            <v>0</v>
          </cell>
          <cell r="AF229">
            <v>0</v>
          </cell>
          <cell r="AG229">
            <v>0</v>
          </cell>
        </row>
        <row r="230"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P230">
            <v>0</v>
          </cell>
          <cell r="Q230">
            <v>0</v>
          </cell>
          <cell r="R230">
            <v>0</v>
          </cell>
          <cell r="S230">
            <v>0</v>
          </cell>
          <cell r="T230">
            <v>0</v>
          </cell>
          <cell r="U230">
            <v>0</v>
          </cell>
          <cell r="W230">
            <v>0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D230">
            <v>0</v>
          </cell>
          <cell r="AE230">
            <v>0</v>
          </cell>
          <cell r="AF230">
            <v>0</v>
          </cell>
          <cell r="AG230">
            <v>0</v>
          </cell>
        </row>
        <row r="231"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P231">
            <v>0</v>
          </cell>
          <cell r="Q231">
            <v>0</v>
          </cell>
          <cell r="R231">
            <v>0</v>
          </cell>
          <cell r="S231">
            <v>0</v>
          </cell>
          <cell r="T231">
            <v>0</v>
          </cell>
          <cell r="U231">
            <v>0</v>
          </cell>
          <cell r="W231">
            <v>0</v>
          </cell>
          <cell r="X231">
            <v>0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D231">
            <v>0</v>
          </cell>
          <cell r="AE231">
            <v>0</v>
          </cell>
          <cell r="AF231">
            <v>0</v>
          </cell>
          <cell r="AG231">
            <v>0</v>
          </cell>
        </row>
        <row r="232"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  <cell r="U232">
            <v>0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D232">
            <v>0</v>
          </cell>
          <cell r="AE232">
            <v>0</v>
          </cell>
          <cell r="AF232">
            <v>0</v>
          </cell>
          <cell r="AG232">
            <v>0</v>
          </cell>
        </row>
        <row r="233"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U233">
            <v>0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D233">
            <v>0</v>
          </cell>
          <cell r="AE233">
            <v>0</v>
          </cell>
          <cell r="AF233">
            <v>0</v>
          </cell>
          <cell r="AG233">
            <v>0</v>
          </cell>
        </row>
        <row r="238"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P238">
            <v>0</v>
          </cell>
          <cell r="Q238">
            <v>0</v>
          </cell>
          <cell r="R238">
            <v>0</v>
          </cell>
          <cell r="S238">
            <v>0</v>
          </cell>
          <cell r="T238">
            <v>0</v>
          </cell>
          <cell r="U238">
            <v>0</v>
          </cell>
          <cell r="W238">
            <v>0</v>
          </cell>
          <cell r="X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D238">
            <v>0</v>
          </cell>
          <cell r="AE238">
            <v>0</v>
          </cell>
          <cell r="AF238">
            <v>0</v>
          </cell>
          <cell r="AG238">
            <v>0</v>
          </cell>
        </row>
        <row r="239"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  <cell r="P239">
            <v>0</v>
          </cell>
          <cell r="Q239">
            <v>0</v>
          </cell>
          <cell r="R239">
            <v>0</v>
          </cell>
          <cell r="S239">
            <v>0</v>
          </cell>
          <cell r="T239">
            <v>0</v>
          </cell>
          <cell r="U239">
            <v>0</v>
          </cell>
          <cell r="W239">
            <v>0</v>
          </cell>
          <cell r="X239">
            <v>0</v>
          </cell>
          <cell r="Y239">
            <v>0</v>
          </cell>
          <cell r="Z239">
            <v>0</v>
          </cell>
          <cell r="AA239">
            <v>0</v>
          </cell>
          <cell r="AB239">
            <v>0</v>
          </cell>
          <cell r="AD239">
            <v>0</v>
          </cell>
          <cell r="AE239">
            <v>0</v>
          </cell>
          <cell r="AF239">
            <v>0</v>
          </cell>
          <cell r="AG239">
            <v>0</v>
          </cell>
        </row>
        <row r="240"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P240">
            <v>0</v>
          </cell>
          <cell r="Q240">
            <v>0</v>
          </cell>
          <cell r="R240">
            <v>0</v>
          </cell>
          <cell r="S240">
            <v>0</v>
          </cell>
          <cell r="T240">
            <v>0</v>
          </cell>
          <cell r="U240">
            <v>0</v>
          </cell>
          <cell r="W240">
            <v>0</v>
          </cell>
          <cell r="X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D240">
            <v>0</v>
          </cell>
          <cell r="AE240">
            <v>0</v>
          </cell>
          <cell r="AF240">
            <v>0</v>
          </cell>
          <cell r="AG240">
            <v>0</v>
          </cell>
        </row>
        <row r="241"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U241">
            <v>0</v>
          </cell>
          <cell r="W241">
            <v>0</v>
          </cell>
          <cell r="X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D241">
            <v>0</v>
          </cell>
          <cell r="AE241">
            <v>0</v>
          </cell>
          <cell r="AF241">
            <v>0</v>
          </cell>
          <cell r="AG241">
            <v>0</v>
          </cell>
        </row>
        <row r="242"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P242">
            <v>0</v>
          </cell>
          <cell r="Q242">
            <v>0</v>
          </cell>
          <cell r="R242">
            <v>0</v>
          </cell>
          <cell r="S242">
            <v>0</v>
          </cell>
          <cell r="T242">
            <v>0</v>
          </cell>
          <cell r="U242">
            <v>0</v>
          </cell>
          <cell r="W242">
            <v>0</v>
          </cell>
          <cell r="X242">
            <v>0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D242">
            <v>0</v>
          </cell>
          <cell r="AE242">
            <v>0</v>
          </cell>
          <cell r="AF242">
            <v>0</v>
          </cell>
          <cell r="AG242">
            <v>0</v>
          </cell>
        </row>
        <row r="243"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P243">
            <v>0</v>
          </cell>
          <cell r="Q243">
            <v>0</v>
          </cell>
          <cell r="R243">
            <v>0</v>
          </cell>
          <cell r="S243">
            <v>0</v>
          </cell>
          <cell r="T243">
            <v>0</v>
          </cell>
          <cell r="U243">
            <v>0</v>
          </cell>
          <cell r="W243">
            <v>0</v>
          </cell>
          <cell r="X243">
            <v>0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D243">
            <v>0</v>
          </cell>
          <cell r="AE243">
            <v>0</v>
          </cell>
          <cell r="AF243">
            <v>0</v>
          </cell>
          <cell r="AG243">
            <v>0</v>
          </cell>
        </row>
        <row r="244"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  <cell r="P244">
            <v>0</v>
          </cell>
          <cell r="Q244">
            <v>0</v>
          </cell>
          <cell r="R244">
            <v>0</v>
          </cell>
          <cell r="S244">
            <v>0</v>
          </cell>
          <cell r="T244">
            <v>0</v>
          </cell>
          <cell r="U244">
            <v>0</v>
          </cell>
          <cell r="W244">
            <v>0</v>
          </cell>
          <cell r="X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D244">
            <v>0</v>
          </cell>
          <cell r="AE244">
            <v>0</v>
          </cell>
          <cell r="AF244">
            <v>0</v>
          </cell>
          <cell r="AG244">
            <v>0</v>
          </cell>
        </row>
        <row r="245"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0</v>
          </cell>
          <cell r="T245">
            <v>0</v>
          </cell>
          <cell r="U245">
            <v>0</v>
          </cell>
          <cell r="W245">
            <v>0</v>
          </cell>
          <cell r="X245">
            <v>0</v>
          </cell>
          <cell r="Y245">
            <v>0</v>
          </cell>
          <cell r="Z245">
            <v>0</v>
          </cell>
          <cell r="AA245">
            <v>0</v>
          </cell>
          <cell r="AB245">
            <v>0</v>
          </cell>
          <cell r="AD245">
            <v>0</v>
          </cell>
          <cell r="AE245">
            <v>0</v>
          </cell>
          <cell r="AF245">
            <v>0</v>
          </cell>
          <cell r="AG245">
            <v>0</v>
          </cell>
        </row>
        <row r="246"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P246">
            <v>0</v>
          </cell>
          <cell r="Q246">
            <v>0</v>
          </cell>
          <cell r="R246">
            <v>0</v>
          </cell>
          <cell r="S246">
            <v>0</v>
          </cell>
          <cell r="T246">
            <v>0</v>
          </cell>
          <cell r="U246">
            <v>0</v>
          </cell>
          <cell r="W246">
            <v>0</v>
          </cell>
          <cell r="X246">
            <v>0</v>
          </cell>
          <cell r="Y246">
            <v>0</v>
          </cell>
          <cell r="Z246">
            <v>0</v>
          </cell>
          <cell r="AA246">
            <v>0</v>
          </cell>
          <cell r="AB246">
            <v>0</v>
          </cell>
          <cell r="AD246">
            <v>0</v>
          </cell>
          <cell r="AE246">
            <v>0</v>
          </cell>
          <cell r="AF246">
            <v>0</v>
          </cell>
          <cell r="AG246">
            <v>0</v>
          </cell>
        </row>
        <row r="247"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U247">
            <v>0</v>
          </cell>
          <cell r="W247">
            <v>0</v>
          </cell>
          <cell r="X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D247">
            <v>0</v>
          </cell>
          <cell r="AE247">
            <v>0</v>
          </cell>
          <cell r="AF247">
            <v>0</v>
          </cell>
          <cell r="AG247">
            <v>0</v>
          </cell>
        </row>
        <row r="252"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P252">
            <v>0</v>
          </cell>
          <cell r="Q252">
            <v>0</v>
          </cell>
          <cell r="R252">
            <v>0</v>
          </cell>
          <cell r="S252">
            <v>0</v>
          </cell>
          <cell r="T252">
            <v>0</v>
          </cell>
          <cell r="U252">
            <v>0</v>
          </cell>
          <cell r="W252">
            <v>0</v>
          </cell>
          <cell r="X252">
            <v>0</v>
          </cell>
          <cell r="Y252">
            <v>0</v>
          </cell>
          <cell r="Z252">
            <v>0</v>
          </cell>
          <cell r="AA252">
            <v>0</v>
          </cell>
          <cell r="AB252">
            <v>0</v>
          </cell>
          <cell r="AD252">
            <v>0</v>
          </cell>
          <cell r="AE252">
            <v>0</v>
          </cell>
          <cell r="AF252">
            <v>0</v>
          </cell>
          <cell r="AG252">
            <v>0</v>
          </cell>
        </row>
        <row r="253"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P253">
            <v>0</v>
          </cell>
          <cell r="Q253">
            <v>0</v>
          </cell>
          <cell r="R253">
            <v>0</v>
          </cell>
          <cell r="S253">
            <v>0</v>
          </cell>
          <cell r="T253">
            <v>0</v>
          </cell>
          <cell r="U253">
            <v>0</v>
          </cell>
          <cell r="W253">
            <v>0</v>
          </cell>
          <cell r="X253">
            <v>0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  <cell r="AD253">
            <v>0</v>
          </cell>
          <cell r="AE253">
            <v>0</v>
          </cell>
          <cell r="AF253">
            <v>0</v>
          </cell>
          <cell r="AG253">
            <v>0</v>
          </cell>
        </row>
        <row r="254"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  <cell r="W254">
            <v>0</v>
          </cell>
          <cell r="X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D254">
            <v>0</v>
          </cell>
          <cell r="AE254">
            <v>0</v>
          </cell>
          <cell r="AF254">
            <v>0</v>
          </cell>
          <cell r="AG254">
            <v>0</v>
          </cell>
        </row>
        <row r="255"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P255">
            <v>0</v>
          </cell>
          <cell r="Q255">
            <v>0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  <cell r="W255">
            <v>0</v>
          </cell>
          <cell r="X255">
            <v>0</v>
          </cell>
          <cell r="Y255">
            <v>0</v>
          </cell>
          <cell r="Z255">
            <v>0</v>
          </cell>
          <cell r="AA255">
            <v>0</v>
          </cell>
          <cell r="AB255">
            <v>0</v>
          </cell>
          <cell r="AD255">
            <v>0</v>
          </cell>
          <cell r="AE255">
            <v>0</v>
          </cell>
          <cell r="AF255">
            <v>0</v>
          </cell>
          <cell r="AG255">
            <v>0</v>
          </cell>
        </row>
        <row r="256"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D256">
            <v>0</v>
          </cell>
          <cell r="AE256">
            <v>0</v>
          </cell>
          <cell r="AF256">
            <v>0</v>
          </cell>
          <cell r="AG256">
            <v>0</v>
          </cell>
        </row>
        <row r="257"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P257">
            <v>0</v>
          </cell>
          <cell r="Q257">
            <v>0</v>
          </cell>
          <cell r="R257">
            <v>0</v>
          </cell>
          <cell r="S257">
            <v>0</v>
          </cell>
          <cell r="T257">
            <v>0</v>
          </cell>
          <cell r="U257">
            <v>0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D257">
            <v>0</v>
          </cell>
          <cell r="AE257">
            <v>0</v>
          </cell>
          <cell r="AF257">
            <v>0</v>
          </cell>
          <cell r="AG257">
            <v>0</v>
          </cell>
        </row>
        <row r="258"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W258">
            <v>0</v>
          </cell>
          <cell r="X258">
            <v>0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D258">
            <v>0</v>
          </cell>
          <cell r="AE258">
            <v>0</v>
          </cell>
          <cell r="AF258">
            <v>0</v>
          </cell>
          <cell r="AG258">
            <v>0</v>
          </cell>
        </row>
        <row r="259"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P259">
            <v>0</v>
          </cell>
          <cell r="Q259">
            <v>0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W259">
            <v>0</v>
          </cell>
          <cell r="X259">
            <v>0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D259">
            <v>0</v>
          </cell>
          <cell r="AE259">
            <v>0</v>
          </cell>
          <cell r="AF259">
            <v>0</v>
          </cell>
          <cell r="AG259">
            <v>0</v>
          </cell>
        </row>
        <row r="260"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P260">
            <v>0</v>
          </cell>
          <cell r="Q260">
            <v>0</v>
          </cell>
          <cell r="R260">
            <v>0</v>
          </cell>
          <cell r="S260">
            <v>0</v>
          </cell>
          <cell r="T260">
            <v>0</v>
          </cell>
          <cell r="U260">
            <v>0</v>
          </cell>
          <cell r="W260">
            <v>0</v>
          </cell>
          <cell r="X260">
            <v>0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D260">
            <v>0</v>
          </cell>
          <cell r="AE260">
            <v>0</v>
          </cell>
          <cell r="AF260">
            <v>0</v>
          </cell>
          <cell r="AG260">
            <v>0</v>
          </cell>
        </row>
        <row r="261"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D261">
            <v>0</v>
          </cell>
          <cell r="AE261">
            <v>0</v>
          </cell>
          <cell r="AF261">
            <v>0</v>
          </cell>
          <cell r="AG261">
            <v>0</v>
          </cell>
        </row>
        <row r="265"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W265">
            <v>0</v>
          </cell>
          <cell r="X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D265">
            <v>0</v>
          </cell>
          <cell r="AE265">
            <v>0</v>
          </cell>
          <cell r="AF265">
            <v>0</v>
          </cell>
          <cell r="AG265">
            <v>0</v>
          </cell>
        </row>
        <row r="266"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D266">
            <v>0</v>
          </cell>
          <cell r="AE266">
            <v>0</v>
          </cell>
          <cell r="AF266">
            <v>0</v>
          </cell>
          <cell r="AG266">
            <v>0</v>
          </cell>
        </row>
        <row r="267"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  <cell r="T267">
            <v>0</v>
          </cell>
          <cell r="U267">
            <v>0</v>
          </cell>
          <cell r="W267">
            <v>0</v>
          </cell>
          <cell r="X267">
            <v>0</v>
          </cell>
          <cell r="Y267">
            <v>0</v>
          </cell>
          <cell r="Z267">
            <v>0</v>
          </cell>
          <cell r="AA267">
            <v>0</v>
          </cell>
          <cell r="AB267">
            <v>0</v>
          </cell>
          <cell r="AD267">
            <v>0</v>
          </cell>
          <cell r="AE267">
            <v>0</v>
          </cell>
          <cell r="AF267">
            <v>0</v>
          </cell>
          <cell r="AG267">
            <v>0</v>
          </cell>
        </row>
        <row r="268"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U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D268">
            <v>0</v>
          </cell>
          <cell r="AE268">
            <v>0</v>
          </cell>
          <cell r="AF268">
            <v>0</v>
          </cell>
          <cell r="AG268">
            <v>0</v>
          </cell>
        </row>
        <row r="269"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D269">
            <v>0</v>
          </cell>
          <cell r="AE269">
            <v>0</v>
          </cell>
          <cell r="AF269">
            <v>0</v>
          </cell>
          <cell r="AG269">
            <v>0</v>
          </cell>
        </row>
        <row r="270"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  <cell r="T270">
            <v>0</v>
          </cell>
          <cell r="U270">
            <v>0</v>
          </cell>
          <cell r="W270">
            <v>0</v>
          </cell>
          <cell r="X270">
            <v>0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D270">
            <v>0</v>
          </cell>
          <cell r="AE270">
            <v>0</v>
          </cell>
          <cell r="AF270">
            <v>0</v>
          </cell>
          <cell r="AG270">
            <v>0</v>
          </cell>
        </row>
        <row r="271"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  <cell r="W271">
            <v>0</v>
          </cell>
          <cell r="X271">
            <v>0</v>
          </cell>
          <cell r="Y271">
            <v>0</v>
          </cell>
          <cell r="Z271">
            <v>0</v>
          </cell>
          <cell r="AA271">
            <v>0</v>
          </cell>
          <cell r="AB271">
            <v>0</v>
          </cell>
          <cell r="AD271">
            <v>0</v>
          </cell>
          <cell r="AE271">
            <v>0</v>
          </cell>
          <cell r="AF271">
            <v>0</v>
          </cell>
          <cell r="AG271">
            <v>0</v>
          </cell>
        </row>
        <row r="272"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  <cell r="W272">
            <v>0</v>
          </cell>
          <cell r="X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D272">
            <v>0</v>
          </cell>
          <cell r="AE272">
            <v>0</v>
          </cell>
          <cell r="AF272">
            <v>0</v>
          </cell>
          <cell r="AG272">
            <v>0</v>
          </cell>
        </row>
        <row r="273"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  <cell r="P273">
            <v>0</v>
          </cell>
          <cell r="Q273">
            <v>0</v>
          </cell>
          <cell r="R273">
            <v>0</v>
          </cell>
          <cell r="S273">
            <v>0</v>
          </cell>
          <cell r="T273">
            <v>0</v>
          </cell>
          <cell r="U273">
            <v>0</v>
          </cell>
          <cell r="W273">
            <v>0</v>
          </cell>
          <cell r="X273">
            <v>0</v>
          </cell>
          <cell r="Y273">
            <v>0</v>
          </cell>
          <cell r="Z273">
            <v>0</v>
          </cell>
          <cell r="AA273">
            <v>0</v>
          </cell>
          <cell r="AB273">
            <v>0</v>
          </cell>
          <cell r="AD273">
            <v>0</v>
          </cell>
          <cell r="AE273">
            <v>0</v>
          </cell>
          <cell r="AF273">
            <v>0</v>
          </cell>
          <cell r="AG273">
            <v>0</v>
          </cell>
        </row>
        <row r="274"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  <cell r="W274">
            <v>0</v>
          </cell>
          <cell r="X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D274">
            <v>0</v>
          </cell>
          <cell r="AE274">
            <v>0</v>
          </cell>
          <cell r="AF274">
            <v>0</v>
          </cell>
          <cell r="AG274">
            <v>0</v>
          </cell>
        </row>
        <row r="278"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I278">
            <v>0</v>
          </cell>
          <cell r="J278">
            <v>-1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P278">
            <v>0</v>
          </cell>
          <cell r="Q278">
            <v>0</v>
          </cell>
          <cell r="R278">
            <v>0</v>
          </cell>
          <cell r="S278">
            <v>0</v>
          </cell>
          <cell r="T278">
            <v>0</v>
          </cell>
          <cell r="U278">
            <v>0</v>
          </cell>
          <cell r="W278">
            <v>0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D278">
            <v>0</v>
          </cell>
          <cell r="AE278">
            <v>0</v>
          </cell>
          <cell r="AF278">
            <v>0</v>
          </cell>
          <cell r="AG278">
            <v>0</v>
          </cell>
        </row>
        <row r="285"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P285">
            <v>0</v>
          </cell>
          <cell r="Q285">
            <v>0</v>
          </cell>
          <cell r="R285">
            <v>0</v>
          </cell>
          <cell r="S285">
            <v>0</v>
          </cell>
          <cell r="T285">
            <v>0</v>
          </cell>
          <cell r="U285">
            <v>0</v>
          </cell>
          <cell r="W285">
            <v>0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D285">
            <v>0</v>
          </cell>
          <cell r="AE285">
            <v>0</v>
          </cell>
          <cell r="AF285">
            <v>0</v>
          </cell>
          <cell r="AG285">
            <v>0</v>
          </cell>
        </row>
        <row r="286"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U286">
            <v>0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D286">
            <v>0</v>
          </cell>
          <cell r="AE286">
            <v>0</v>
          </cell>
          <cell r="AF286">
            <v>0</v>
          </cell>
          <cell r="AG286">
            <v>0</v>
          </cell>
        </row>
        <row r="287"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P287">
            <v>0</v>
          </cell>
          <cell r="Q287">
            <v>0</v>
          </cell>
          <cell r="R287">
            <v>0</v>
          </cell>
          <cell r="S287">
            <v>0</v>
          </cell>
          <cell r="T287">
            <v>0</v>
          </cell>
          <cell r="U287">
            <v>0</v>
          </cell>
          <cell r="W287">
            <v>0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D287">
            <v>0</v>
          </cell>
          <cell r="AE287">
            <v>0</v>
          </cell>
          <cell r="AF287">
            <v>0</v>
          </cell>
          <cell r="AG287">
            <v>0</v>
          </cell>
        </row>
        <row r="290"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I290">
            <v>0</v>
          </cell>
          <cell r="J290">
            <v>1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P290">
            <v>0</v>
          </cell>
          <cell r="Q290">
            <v>0</v>
          </cell>
          <cell r="R290">
            <v>0</v>
          </cell>
          <cell r="S290">
            <v>0</v>
          </cell>
          <cell r="T290">
            <v>0</v>
          </cell>
          <cell r="U290">
            <v>0</v>
          </cell>
          <cell r="W290">
            <v>0</v>
          </cell>
          <cell r="X290">
            <v>0</v>
          </cell>
          <cell r="Y290">
            <v>0</v>
          </cell>
          <cell r="Z290">
            <v>0</v>
          </cell>
          <cell r="AA290">
            <v>0</v>
          </cell>
          <cell r="AB290">
            <v>0</v>
          </cell>
          <cell r="AD290">
            <v>0</v>
          </cell>
          <cell r="AE290">
            <v>0</v>
          </cell>
          <cell r="AF290">
            <v>0</v>
          </cell>
          <cell r="AG290">
            <v>0</v>
          </cell>
        </row>
        <row r="291"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T291">
            <v>0</v>
          </cell>
          <cell r="U291">
            <v>0</v>
          </cell>
          <cell r="W291">
            <v>0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D291">
            <v>0</v>
          </cell>
          <cell r="AE291">
            <v>0</v>
          </cell>
          <cell r="AF291">
            <v>0</v>
          </cell>
          <cell r="AG291">
            <v>0</v>
          </cell>
        </row>
        <row r="292"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I292">
            <v>0</v>
          </cell>
          <cell r="J292">
            <v>1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  <cell r="P292">
            <v>0</v>
          </cell>
          <cell r="Q292">
            <v>0</v>
          </cell>
          <cell r="R292">
            <v>0</v>
          </cell>
          <cell r="S292">
            <v>0</v>
          </cell>
          <cell r="T292">
            <v>0</v>
          </cell>
          <cell r="U292">
            <v>0</v>
          </cell>
          <cell r="W292">
            <v>0</v>
          </cell>
          <cell r="X292">
            <v>0</v>
          </cell>
          <cell r="Y292">
            <v>0</v>
          </cell>
          <cell r="Z292">
            <v>0</v>
          </cell>
          <cell r="AA292">
            <v>0</v>
          </cell>
          <cell r="AB292">
            <v>0</v>
          </cell>
          <cell r="AD292">
            <v>0</v>
          </cell>
          <cell r="AE292">
            <v>0</v>
          </cell>
          <cell r="AF292">
            <v>0</v>
          </cell>
          <cell r="AG292">
            <v>0</v>
          </cell>
        </row>
        <row r="298"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  <cell r="T298">
            <v>0</v>
          </cell>
          <cell r="U298">
            <v>0</v>
          </cell>
          <cell r="W298">
            <v>0</v>
          </cell>
          <cell r="X298">
            <v>0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D298">
            <v>0</v>
          </cell>
          <cell r="AE298">
            <v>0</v>
          </cell>
          <cell r="AF298">
            <v>0</v>
          </cell>
          <cell r="AG298">
            <v>0</v>
          </cell>
        </row>
        <row r="299"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P299">
            <v>0</v>
          </cell>
          <cell r="Q299">
            <v>0</v>
          </cell>
          <cell r="R299">
            <v>0</v>
          </cell>
          <cell r="S299">
            <v>0</v>
          </cell>
          <cell r="T299">
            <v>0</v>
          </cell>
          <cell r="U299">
            <v>0</v>
          </cell>
          <cell r="W299">
            <v>0</v>
          </cell>
          <cell r="X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D299">
            <v>0</v>
          </cell>
          <cell r="AE299">
            <v>0</v>
          </cell>
          <cell r="AF299">
            <v>0</v>
          </cell>
          <cell r="AG299">
            <v>0</v>
          </cell>
        </row>
        <row r="300"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  <cell r="T300">
            <v>0</v>
          </cell>
          <cell r="U300">
            <v>0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D300">
            <v>0</v>
          </cell>
          <cell r="AE300">
            <v>0</v>
          </cell>
          <cell r="AF300">
            <v>0</v>
          </cell>
          <cell r="AG300">
            <v>0</v>
          </cell>
        </row>
        <row r="309"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P309">
            <v>0</v>
          </cell>
          <cell r="Q309">
            <v>0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  <cell r="W309">
            <v>0</v>
          </cell>
          <cell r="X309">
            <v>0</v>
          </cell>
          <cell r="Y309">
            <v>0</v>
          </cell>
          <cell r="Z309">
            <v>0</v>
          </cell>
          <cell r="AA309">
            <v>0</v>
          </cell>
          <cell r="AB309">
            <v>0</v>
          </cell>
          <cell r="AD309">
            <v>0</v>
          </cell>
          <cell r="AE309">
            <v>0</v>
          </cell>
          <cell r="AF309">
            <v>0</v>
          </cell>
          <cell r="AG309">
            <v>0</v>
          </cell>
        </row>
        <row r="310"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P310">
            <v>0</v>
          </cell>
          <cell r="Q310">
            <v>0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  <cell r="W310">
            <v>0</v>
          </cell>
          <cell r="X310">
            <v>0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D310">
            <v>0</v>
          </cell>
          <cell r="AE310">
            <v>0</v>
          </cell>
          <cell r="AF310">
            <v>0</v>
          </cell>
          <cell r="AG310">
            <v>0</v>
          </cell>
        </row>
        <row r="311">
          <cell r="D311" t="str">
            <v>K</v>
          </cell>
          <cell r="E311" t="str">
            <v>K</v>
          </cell>
          <cell r="F311" t="str">
            <v>K</v>
          </cell>
          <cell r="G311" t="str">
            <v>K</v>
          </cell>
          <cell r="I311" t="str">
            <v>K</v>
          </cell>
          <cell r="J311" t="str">
            <v>K</v>
          </cell>
          <cell r="K311" t="str">
            <v>K</v>
          </cell>
          <cell r="L311" t="str">
            <v>K</v>
          </cell>
          <cell r="M311" t="str">
            <v>K</v>
          </cell>
          <cell r="N311" t="str">
            <v>K</v>
          </cell>
          <cell r="P311" t="str">
            <v>K</v>
          </cell>
          <cell r="Q311" t="str">
            <v>K</v>
          </cell>
          <cell r="R311" t="str">
            <v>K</v>
          </cell>
          <cell r="S311" t="str">
            <v>K</v>
          </cell>
          <cell r="T311" t="str">
            <v>K</v>
          </cell>
          <cell r="U311" t="str">
            <v>K</v>
          </cell>
          <cell r="W311" t="str">
            <v>K</v>
          </cell>
          <cell r="X311" t="str">
            <v>K</v>
          </cell>
          <cell r="Y311" t="str">
            <v>K</v>
          </cell>
          <cell r="Z311" t="str">
            <v>K</v>
          </cell>
          <cell r="AA311" t="str">
            <v>K</v>
          </cell>
          <cell r="AB311" t="str">
            <v>K</v>
          </cell>
          <cell r="AD311" t="str">
            <v>K</v>
          </cell>
          <cell r="AE311" t="str">
            <v>K</v>
          </cell>
          <cell r="AF311" t="str">
            <v>K</v>
          </cell>
          <cell r="AG311" t="str">
            <v>K</v>
          </cell>
        </row>
        <row r="314"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I314">
            <v>0</v>
          </cell>
          <cell r="J314">
            <v>0</v>
          </cell>
          <cell r="K314">
            <v>0</v>
          </cell>
          <cell r="L314">
            <v>0</v>
          </cell>
          <cell r="M314">
            <v>0</v>
          </cell>
          <cell r="N314">
            <v>0</v>
          </cell>
          <cell r="P314">
            <v>0</v>
          </cell>
          <cell r="Q314">
            <v>0</v>
          </cell>
          <cell r="R314">
            <v>0</v>
          </cell>
          <cell r="S314">
            <v>0</v>
          </cell>
          <cell r="T314">
            <v>0</v>
          </cell>
          <cell r="U314">
            <v>0</v>
          </cell>
          <cell r="W314">
            <v>0</v>
          </cell>
          <cell r="X314">
            <v>0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D314">
            <v>0</v>
          </cell>
          <cell r="AE314">
            <v>0</v>
          </cell>
          <cell r="AF314">
            <v>0</v>
          </cell>
          <cell r="AG314">
            <v>0</v>
          </cell>
        </row>
        <row r="315"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P315">
            <v>0</v>
          </cell>
          <cell r="Q315">
            <v>0</v>
          </cell>
          <cell r="R315">
            <v>0</v>
          </cell>
          <cell r="S315">
            <v>0</v>
          </cell>
          <cell r="T315">
            <v>0</v>
          </cell>
          <cell r="U315">
            <v>0</v>
          </cell>
          <cell r="W315">
            <v>0</v>
          </cell>
          <cell r="X315">
            <v>0</v>
          </cell>
          <cell r="Y315">
            <v>0</v>
          </cell>
          <cell r="Z315">
            <v>0</v>
          </cell>
          <cell r="AA315">
            <v>0</v>
          </cell>
          <cell r="AB315">
            <v>0</v>
          </cell>
          <cell r="AD315">
            <v>0</v>
          </cell>
          <cell r="AE315">
            <v>0</v>
          </cell>
          <cell r="AF315">
            <v>0</v>
          </cell>
          <cell r="AG315">
            <v>0</v>
          </cell>
        </row>
        <row r="316">
          <cell r="D316" t="str">
            <v>K</v>
          </cell>
          <cell r="E316" t="str">
            <v>K</v>
          </cell>
          <cell r="F316" t="str">
            <v>K</v>
          </cell>
          <cell r="G316" t="str">
            <v>K</v>
          </cell>
          <cell r="I316" t="str">
            <v>K</v>
          </cell>
          <cell r="J316" t="str">
            <v>K</v>
          </cell>
          <cell r="K316" t="str">
            <v>K</v>
          </cell>
          <cell r="L316" t="str">
            <v>K</v>
          </cell>
          <cell r="M316" t="str">
            <v>K</v>
          </cell>
          <cell r="N316" t="str">
            <v>K</v>
          </cell>
          <cell r="P316" t="str">
            <v>K</v>
          </cell>
          <cell r="Q316" t="str">
            <v>K</v>
          </cell>
          <cell r="R316" t="str">
            <v>K</v>
          </cell>
          <cell r="S316" t="str">
            <v>K</v>
          </cell>
          <cell r="T316" t="str">
            <v>K</v>
          </cell>
          <cell r="U316" t="str">
            <v>K</v>
          </cell>
          <cell r="W316" t="str">
            <v>K</v>
          </cell>
          <cell r="X316" t="str">
            <v>K</v>
          </cell>
          <cell r="Y316" t="str">
            <v>K</v>
          </cell>
          <cell r="Z316" t="str">
            <v>K</v>
          </cell>
          <cell r="AA316" t="str">
            <v>K</v>
          </cell>
          <cell r="AB316" t="str">
            <v>K</v>
          </cell>
          <cell r="AD316" t="str">
            <v>K</v>
          </cell>
          <cell r="AE316" t="str">
            <v>K</v>
          </cell>
          <cell r="AF316" t="str">
            <v>K</v>
          </cell>
          <cell r="AG316" t="str">
            <v>K</v>
          </cell>
        </row>
        <row r="321"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P321">
            <v>0</v>
          </cell>
          <cell r="Q321">
            <v>0</v>
          </cell>
          <cell r="R321">
            <v>0</v>
          </cell>
          <cell r="S321">
            <v>0</v>
          </cell>
          <cell r="T321">
            <v>0</v>
          </cell>
          <cell r="U321">
            <v>0</v>
          </cell>
          <cell r="W321">
            <v>0</v>
          </cell>
          <cell r="X321">
            <v>0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D321">
            <v>0</v>
          </cell>
          <cell r="AE321">
            <v>0</v>
          </cell>
          <cell r="AF321">
            <v>0</v>
          </cell>
          <cell r="AG321">
            <v>0</v>
          </cell>
        </row>
        <row r="322"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T322">
            <v>0</v>
          </cell>
          <cell r="U322">
            <v>0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D322">
            <v>0</v>
          </cell>
          <cell r="AE322">
            <v>0</v>
          </cell>
          <cell r="AF322">
            <v>0</v>
          </cell>
          <cell r="AG322">
            <v>0</v>
          </cell>
        </row>
        <row r="323">
          <cell r="D323" t="str">
            <v>K</v>
          </cell>
          <cell r="E323" t="str">
            <v>K</v>
          </cell>
          <cell r="F323" t="str">
            <v>K</v>
          </cell>
          <cell r="G323" t="str">
            <v>K</v>
          </cell>
          <cell r="I323" t="str">
            <v>K</v>
          </cell>
          <cell r="J323" t="str">
            <v>K</v>
          </cell>
          <cell r="K323" t="str">
            <v>K</v>
          </cell>
          <cell r="L323" t="str">
            <v>K</v>
          </cell>
          <cell r="M323" t="str">
            <v>K</v>
          </cell>
          <cell r="N323" t="str">
            <v>K</v>
          </cell>
          <cell r="P323" t="str">
            <v>K</v>
          </cell>
          <cell r="Q323" t="str">
            <v>K</v>
          </cell>
          <cell r="R323" t="str">
            <v>K</v>
          </cell>
          <cell r="S323" t="str">
            <v>K</v>
          </cell>
          <cell r="T323" t="str">
            <v>K</v>
          </cell>
          <cell r="U323" t="str">
            <v>K</v>
          </cell>
          <cell r="W323" t="str">
            <v>K</v>
          </cell>
          <cell r="X323" t="str">
            <v>K</v>
          </cell>
          <cell r="Y323" t="str">
            <v>K</v>
          </cell>
          <cell r="Z323" t="str">
            <v>K</v>
          </cell>
          <cell r="AA323" t="str">
            <v>K</v>
          </cell>
          <cell r="AB323" t="str">
            <v>K</v>
          </cell>
          <cell r="AD323" t="str">
            <v>K</v>
          </cell>
          <cell r="AE323" t="str">
            <v>K</v>
          </cell>
          <cell r="AF323" t="str">
            <v>K</v>
          </cell>
          <cell r="AG323" t="str">
            <v>K</v>
          </cell>
        </row>
        <row r="326"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P326">
            <v>0</v>
          </cell>
          <cell r="Q326">
            <v>0</v>
          </cell>
          <cell r="R326">
            <v>0</v>
          </cell>
          <cell r="S326">
            <v>0</v>
          </cell>
          <cell r="T326">
            <v>0</v>
          </cell>
          <cell r="U326">
            <v>0</v>
          </cell>
          <cell r="W326">
            <v>0</v>
          </cell>
          <cell r="X326">
            <v>0</v>
          </cell>
          <cell r="Y326">
            <v>0</v>
          </cell>
          <cell r="Z326">
            <v>0</v>
          </cell>
          <cell r="AA326">
            <v>0</v>
          </cell>
          <cell r="AB326">
            <v>0</v>
          </cell>
          <cell r="AD326">
            <v>0</v>
          </cell>
          <cell r="AE326">
            <v>0</v>
          </cell>
          <cell r="AF326">
            <v>0</v>
          </cell>
          <cell r="AG326">
            <v>0</v>
          </cell>
        </row>
        <row r="327"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M327">
            <v>0</v>
          </cell>
          <cell r="N327">
            <v>0</v>
          </cell>
          <cell r="P327">
            <v>0</v>
          </cell>
          <cell r="Q327">
            <v>0</v>
          </cell>
          <cell r="R327">
            <v>0</v>
          </cell>
          <cell r="S327">
            <v>0</v>
          </cell>
          <cell r="T327">
            <v>0</v>
          </cell>
          <cell r="U327">
            <v>0</v>
          </cell>
          <cell r="W327">
            <v>0</v>
          </cell>
          <cell r="X327">
            <v>0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D327">
            <v>0</v>
          </cell>
          <cell r="AE327">
            <v>0</v>
          </cell>
          <cell r="AF327">
            <v>0</v>
          </cell>
          <cell r="AG327">
            <v>0</v>
          </cell>
        </row>
        <row r="328">
          <cell r="D328" t="str">
            <v>K</v>
          </cell>
          <cell r="E328" t="str">
            <v>K</v>
          </cell>
          <cell r="F328" t="str">
            <v>K</v>
          </cell>
          <cell r="G328" t="str">
            <v>K</v>
          </cell>
          <cell r="I328" t="str">
            <v>K</v>
          </cell>
          <cell r="J328" t="str">
            <v>K</v>
          </cell>
          <cell r="K328" t="str">
            <v>K</v>
          </cell>
          <cell r="L328" t="str">
            <v>K</v>
          </cell>
          <cell r="M328" t="str">
            <v>K</v>
          </cell>
          <cell r="N328" t="str">
            <v>K</v>
          </cell>
          <cell r="P328" t="str">
            <v>K</v>
          </cell>
          <cell r="Q328" t="str">
            <v>K</v>
          </cell>
          <cell r="R328" t="str">
            <v>K</v>
          </cell>
          <cell r="S328" t="str">
            <v>K</v>
          </cell>
          <cell r="T328" t="str">
            <v>K</v>
          </cell>
          <cell r="U328" t="str">
            <v>K</v>
          </cell>
          <cell r="W328" t="str">
            <v>K</v>
          </cell>
          <cell r="X328" t="str">
            <v>K</v>
          </cell>
          <cell r="Y328" t="str">
            <v>K</v>
          </cell>
          <cell r="Z328" t="str">
            <v>K</v>
          </cell>
          <cell r="AA328" t="str">
            <v>K</v>
          </cell>
          <cell r="AB328" t="str">
            <v>K</v>
          </cell>
          <cell r="AD328" t="str">
            <v>K</v>
          </cell>
          <cell r="AE328" t="str">
            <v>K</v>
          </cell>
          <cell r="AF328" t="str">
            <v>K</v>
          </cell>
          <cell r="AG328" t="str">
            <v>K</v>
          </cell>
        </row>
      </sheetData>
      <sheetData sheetId="11">
        <row r="3">
          <cell r="D3">
            <v>40878</v>
          </cell>
          <cell r="E3">
            <v>40879</v>
          </cell>
          <cell r="F3">
            <v>40880</v>
          </cell>
          <cell r="G3">
            <v>40881</v>
          </cell>
          <cell r="H3">
            <v>40882</v>
          </cell>
          <cell r="I3">
            <v>40883</v>
          </cell>
          <cell r="J3">
            <v>40884</v>
          </cell>
          <cell r="K3">
            <v>40885</v>
          </cell>
          <cell r="L3">
            <v>40886</v>
          </cell>
          <cell r="M3">
            <v>40887</v>
          </cell>
          <cell r="N3">
            <v>40888</v>
          </cell>
          <cell r="O3">
            <v>40889</v>
          </cell>
          <cell r="P3">
            <v>40890</v>
          </cell>
          <cell r="Q3">
            <v>40891</v>
          </cell>
          <cell r="R3">
            <v>40892</v>
          </cell>
          <cell r="S3">
            <v>40893</v>
          </cell>
          <cell r="T3">
            <v>40894</v>
          </cell>
          <cell r="U3">
            <v>40895</v>
          </cell>
          <cell r="V3">
            <v>40896</v>
          </cell>
          <cell r="W3">
            <v>40897</v>
          </cell>
          <cell r="X3">
            <v>40898</v>
          </cell>
          <cell r="Y3">
            <v>40899</v>
          </cell>
          <cell r="Z3">
            <v>40900</v>
          </cell>
          <cell r="AA3">
            <v>40901</v>
          </cell>
          <cell r="AB3">
            <v>40902</v>
          </cell>
          <cell r="AC3">
            <v>40903</v>
          </cell>
          <cell r="AD3">
            <v>40904</v>
          </cell>
          <cell r="AE3">
            <v>40905</v>
          </cell>
          <cell r="AF3">
            <v>40906</v>
          </cell>
          <cell r="AG3">
            <v>40907</v>
          </cell>
          <cell r="AH3">
            <v>40908</v>
          </cell>
        </row>
        <row r="4">
          <cell r="D4">
            <v>1</v>
          </cell>
          <cell r="E4">
            <v>2</v>
          </cell>
          <cell r="F4">
            <v>3</v>
          </cell>
          <cell r="G4">
            <v>4</v>
          </cell>
          <cell r="H4">
            <v>5</v>
          </cell>
          <cell r="I4">
            <v>6</v>
          </cell>
          <cell r="J4">
            <v>7</v>
          </cell>
          <cell r="K4">
            <v>8</v>
          </cell>
          <cell r="L4">
            <v>9</v>
          </cell>
          <cell r="M4">
            <v>10</v>
          </cell>
          <cell r="N4">
            <v>11</v>
          </cell>
          <cell r="O4">
            <v>12</v>
          </cell>
          <cell r="P4">
            <v>13</v>
          </cell>
          <cell r="Q4">
            <v>14</v>
          </cell>
          <cell r="R4">
            <v>15</v>
          </cell>
          <cell r="S4">
            <v>16</v>
          </cell>
          <cell r="T4">
            <v>17</v>
          </cell>
          <cell r="U4">
            <v>18</v>
          </cell>
          <cell r="V4">
            <v>19</v>
          </cell>
          <cell r="W4">
            <v>20</v>
          </cell>
          <cell r="X4">
            <v>21</v>
          </cell>
          <cell r="Y4">
            <v>22</v>
          </cell>
          <cell r="Z4">
            <v>23</v>
          </cell>
          <cell r="AA4">
            <v>24</v>
          </cell>
          <cell r="AB4">
            <v>25</v>
          </cell>
          <cell r="AC4">
            <v>26</v>
          </cell>
          <cell r="AD4">
            <v>27</v>
          </cell>
          <cell r="AE4">
            <v>28</v>
          </cell>
          <cell r="AF4">
            <v>29</v>
          </cell>
          <cell r="AG4">
            <v>30</v>
          </cell>
          <cell r="AH4">
            <v>31</v>
          </cell>
        </row>
        <row r="96">
          <cell r="D96">
            <v>0</v>
          </cell>
          <cell r="E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</row>
        <row r="106">
          <cell r="D106">
            <v>0</v>
          </cell>
          <cell r="E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</row>
        <row r="114">
          <cell r="D114">
            <v>0</v>
          </cell>
          <cell r="E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  <cell r="AG114">
            <v>0</v>
          </cell>
        </row>
        <row r="124">
          <cell r="D124">
            <v>0</v>
          </cell>
          <cell r="E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6">
          <cell r="D126">
            <v>0</v>
          </cell>
          <cell r="E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225">
          <cell r="D225">
            <v>0</v>
          </cell>
          <cell r="E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  <cell r="U225">
            <v>0</v>
          </cell>
          <cell r="V225">
            <v>0</v>
          </cell>
          <cell r="W225">
            <v>0</v>
          </cell>
          <cell r="X225">
            <v>0</v>
          </cell>
          <cell r="Y225">
            <v>0</v>
          </cell>
          <cell r="Z225">
            <v>0</v>
          </cell>
          <cell r="AB225">
            <v>0</v>
          </cell>
          <cell r="AC225">
            <v>0</v>
          </cell>
          <cell r="AD225">
            <v>0</v>
          </cell>
          <cell r="AE225">
            <v>0</v>
          </cell>
          <cell r="AF225">
            <v>0</v>
          </cell>
          <cell r="AG225">
            <v>0</v>
          </cell>
        </row>
        <row r="226">
          <cell r="D226">
            <v>0</v>
          </cell>
          <cell r="E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  <cell r="S226">
            <v>0</v>
          </cell>
          <cell r="U226">
            <v>0</v>
          </cell>
          <cell r="V226">
            <v>0</v>
          </cell>
          <cell r="W226">
            <v>0</v>
          </cell>
          <cell r="X226">
            <v>0</v>
          </cell>
          <cell r="Y226">
            <v>0</v>
          </cell>
          <cell r="Z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F226">
            <v>0</v>
          </cell>
          <cell r="AG226">
            <v>0</v>
          </cell>
        </row>
        <row r="227">
          <cell r="D227">
            <v>0</v>
          </cell>
          <cell r="E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N227">
            <v>0</v>
          </cell>
          <cell r="O227">
            <v>0</v>
          </cell>
          <cell r="P227">
            <v>0</v>
          </cell>
          <cell r="Q227">
            <v>0</v>
          </cell>
          <cell r="R227">
            <v>0</v>
          </cell>
          <cell r="S227">
            <v>0</v>
          </cell>
          <cell r="U227">
            <v>0</v>
          </cell>
          <cell r="V227">
            <v>0</v>
          </cell>
          <cell r="W227">
            <v>0</v>
          </cell>
          <cell r="X227">
            <v>0</v>
          </cell>
          <cell r="Y227">
            <v>0</v>
          </cell>
          <cell r="Z227">
            <v>0</v>
          </cell>
          <cell r="AB227">
            <v>0</v>
          </cell>
          <cell r="AC227">
            <v>0</v>
          </cell>
          <cell r="AD227">
            <v>0</v>
          </cell>
          <cell r="AE227">
            <v>0</v>
          </cell>
          <cell r="AF227">
            <v>0</v>
          </cell>
          <cell r="AG227">
            <v>0</v>
          </cell>
        </row>
        <row r="228">
          <cell r="D228">
            <v>0</v>
          </cell>
          <cell r="E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  <cell r="U228">
            <v>0</v>
          </cell>
          <cell r="V228">
            <v>0</v>
          </cell>
          <cell r="W228">
            <v>0</v>
          </cell>
          <cell r="X228">
            <v>0</v>
          </cell>
          <cell r="Y228">
            <v>0</v>
          </cell>
          <cell r="Z228">
            <v>0</v>
          </cell>
          <cell r="AB228">
            <v>0</v>
          </cell>
          <cell r="AC228">
            <v>0</v>
          </cell>
          <cell r="AD228">
            <v>0</v>
          </cell>
          <cell r="AE228">
            <v>0</v>
          </cell>
          <cell r="AF228">
            <v>0</v>
          </cell>
          <cell r="AG228">
            <v>0</v>
          </cell>
        </row>
        <row r="229">
          <cell r="D229">
            <v>0</v>
          </cell>
          <cell r="E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N229">
            <v>0</v>
          </cell>
          <cell r="O229">
            <v>0</v>
          </cell>
          <cell r="P229">
            <v>0</v>
          </cell>
          <cell r="Q229">
            <v>0</v>
          </cell>
          <cell r="R229">
            <v>0</v>
          </cell>
          <cell r="S229">
            <v>0</v>
          </cell>
          <cell r="U229">
            <v>0</v>
          </cell>
          <cell r="V229">
            <v>0</v>
          </cell>
          <cell r="W229">
            <v>0</v>
          </cell>
          <cell r="X229">
            <v>0</v>
          </cell>
          <cell r="Y229">
            <v>0</v>
          </cell>
          <cell r="Z229">
            <v>0</v>
          </cell>
          <cell r="AB229">
            <v>0</v>
          </cell>
          <cell r="AC229">
            <v>0</v>
          </cell>
          <cell r="AD229">
            <v>0</v>
          </cell>
          <cell r="AE229">
            <v>0</v>
          </cell>
          <cell r="AF229">
            <v>0</v>
          </cell>
          <cell r="AG229">
            <v>0</v>
          </cell>
        </row>
        <row r="230">
          <cell r="D230">
            <v>0</v>
          </cell>
          <cell r="E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R230">
            <v>0</v>
          </cell>
          <cell r="S230">
            <v>0</v>
          </cell>
          <cell r="U230">
            <v>0</v>
          </cell>
          <cell r="V230">
            <v>0</v>
          </cell>
          <cell r="W230">
            <v>0</v>
          </cell>
          <cell r="X230">
            <v>0</v>
          </cell>
          <cell r="Y230">
            <v>0</v>
          </cell>
          <cell r="Z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F230">
            <v>0</v>
          </cell>
          <cell r="AG230">
            <v>0</v>
          </cell>
        </row>
        <row r="231">
          <cell r="D231">
            <v>0</v>
          </cell>
          <cell r="E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R231">
            <v>0</v>
          </cell>
          <cell r="S231">
            <v>0</v>
          </cell>
          <cell r="U231">
            <v>0</v>
          </cell>
          <cell r="V231">
            <v>0</v>
          </cell>
          <cell r="W231">
            <v>0</v>
          </cell>
          <cell r="X231">
            <v>0</v>
          </cell>
          <cell r="Y231">
            <v>0</v>
          </cell>
          <cell r="Z231">
            <v>0</v>
          </cell>
          <cell r="AB231">
            <v>0</v>
          </cell>
          <cell r="AC231">
            <v>0</v>
          </cell>
          <cell r="AD231">
            <v>0</v>
          </cell>
          <cell r="AE231">
            <v>0</v>
          </cell>
          <cell r="AF231">
            <v>0</v>
          </cell>
          <cell r="AG231">
            <v>0</v>
          </cell>
        </row>
        <row r="232">
          <cell r="D232">
            <v>0</v>
          </cell>
          <cell r="E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U232">
            <v>0</v>
          </cell>
          <cell r="V232">
            <v>0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F232">
            <v>0</v>
          </cell>
          <cell r="AG232">
            <v>0</v>
          </cell>
        </row>
        <row r="233">
          <cell r="D233">
            <v>0</v>
          </cell>
          <cell r="E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U233">
            <v>0</v>
          </cell>
          <cell r="V233">
            <v>0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F233">
            <v>0</v>
          </cell>
          <cell r="AG233">
            <v>0</v>
          </cell>
        </row>
        <row r="234">
          <cell r="D234">
            <v>0</v>
          </cell>
          <cell r="E234">
            <v>0</v>
          </cell>
          <cell r="G234">
            <v>0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>
            <v>0</v>
          </cell>
          <cell r="N234">
            <v>0</v>
          </cell>
          <cell r="O234">
            <v>0</v>
          </cell>
          <cell r="P234">
            <v>0</v>
          </cell>
          <cell r="Q234">
            <v>0</v>
          </cell>
          <cell r="R234">
            <v>0</v>
          </cell>
          <cell r="S234">
            <v>0</v>
          </cell>
          <cell r="U234">
            <v>0</v>
          </cell>
          <cell r="V234">
            <v>0</v>
          </cell>
          <cell r="W234">
            <v>0</v>
          </cell>
          <cell r="X234">
            <v>0</v>
          </cell>
          <cell r="Y234">
            <v>0</v>
          </cell>
          <cell r="Z234">
            <v>0</v>
          </cell>
          <cell r="AB234">
            <v>0</v>
          </cell>
          <cell r="AC234">
            <v>0</v>
          </cell>
          <cell r="AD234">
            <v>0</v>
          </cell>
          <cell r="AE234">
            <v>0</v>
          </cell>
          <cell r="AF234">
            <v>0</v>
          </cell>
          <cell r="AG234">
            <v>0</v>
          </cell>
        </row>
        <row r="239">
          <cell r="D239">
            <v>0</v>
          </cell>
          <cell r="E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N239">
            <v>0</v>
          </cell>
          <cell r="O239">
            <v>0</v>
          </cell>
          <cell r="P239">
            <v>0</v>
          </cell>
          <cell r="Q239">
            <v>0</v>
          </cell>
          <cell r="R239">
            <v>0</v>
          </cell>
          <cell r="S239">
            <v>0</v>
          </cell>
          <cell r="U239">
            <v>0</v>
          </cell>
          <cell r="V239">
            <v>0</v>
          </cell>
          <cell r="W239">
            <v>0</v>
          </cell>
          <cell r="X239">
            <v>0</v>
          </cell>
          <cell r="Y239">
            <v>0</v>
          </cell>
          <cell r="Z239">
            <v>0</v>
          </cell>
          <cell r="AB239">
            <v>0</v>
          </cell>
          <cell r="AC239">
            <v>0</v>
          </cell>
          <cell r="AD239">
            <v>0</v>
          </cell>
          <cell r="AE239">
            <v>0</v>
          </cell>
          <cell r="AF239">
            <v>0</v>
          </cell>
          <cell r="AG239">
            <v>0</v>
          </cell>
        </row>
        <row r="240">
          <cell r="D240">
            <v>0</v>
          </cell>
          <cell r="E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N240">
            <v>0</v>
          </cell>
          <cell r="O240">
            <v>0</v>
          </cell>
          <cell r="P240">
            <v>0</v>
          </cell>
          <cell r="Q240">
            <v>0</v>
          </cell>
          <cell r="R240">
            <v>0</v>
          </cell>
          <cell r="S240">
            <v>0</v>
          </cell>
          <cell r="U240">
            <v>0</v>
          </cell>
          <cell r="V240">
            <v>0</v>
          </cell>
          <cell r="W240">
            <v>0</v>
          </cell>
          <cell r="X240">
            <v>0</v>
          </cell>
          <cell r="Y240">
            <v>0</v>
          </cell>
          <cell r="Z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F240">
            <v>0</v>
          </cell>
          <cell r="AG240">
            <v>0</v>
          </cell>
        </row>
        <row r="241">
          <cell r="D241">
            <v>0</v>
          </cell>
          <cell r="E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U241">
            <v>0</v>
          </cell>
          <cell r="V241">
            <v>0</v>
          </cell>
          <cell r="W241">
            <v>0</v>
          </cell>
          <cell r="X241">
            <v>0</v>
          </cell>
          <cell r="Y241">
            <v>0</v>
          </cell>
          <cell r="Z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F241">
            <v>0</v>
          </cell>
          <cell r="AG241">
            <v>0</v>
          </cell>
        </row>
        <row r="242">
          <cell r="D242">
            <v>0</v>
          </cell>
          <cell r="E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N242">
            <v>0</v>
          </cell>
          <cell r="O242">
            <v>0</v>
          </cell>
          <cell r="P242">
            <v>0</v>
          </cell>
          <cell r="Q242">
            <v>0</v>
          </cell>
          <cell r="R242">
            <v>0</v>
          </cell>
          <cell r="S242">
            <v>0</v>
          </cell>
          <cell r="U242">
            <v>0</v>
          </cell>
          <cell r="V242">
            <v>0</v>
          </cell>
          <cell r="W242">
            <v>0</v>
          </cell>
          <cell r="X242">
            <v>0</v>
          </cell>
          <cell r="Y242">
            <v>0</v>
          </cell>
          <cell r="Z242">
            <v>0</v>
          </cell>
          <cell r="AB242">
            <v>0</v>
          </cell>
          <cell r="AC242">
            <v>0</v>
          </cell>
          <cell r="AD242">
            <v>0</v>
          </cell>
          <cell r="AE242">
            <v>0</v>
          </cell>
          <cell r="AF242">
            <v>0</v>
          </cell>
          <cell r="AG242">
            <v>0</v>
          </cell>
        </row>
        <row r="243">
          <cell r="D243">
            <v>0</v>
          </cell>
          <cell r="E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N243">
            <v>0</v>
          </cell>
          <cell r="O243">
            <v>0</v>
          </cell>
          <cell r="P243">
            <v>0</v>
          </cell>
          <cell r="Q243">
            <v>0</v>
          </cell>
          <cell r="R243">
            <v>0</v>
          </cell>
          <cell r="S243">
            <v>0</v>
          </cell>
          <cell r="U243">
            <v>0</v>
          </cell>
          <cell r="V243">
            <v>0</v>
          </cell>
          <cell r="W243">
            <v>0</v>
          </cell>
          <cell r="X243">
            <v>0</v>
          </cell>
          <cell r="Y243">
            <v>0</v>
          </cell>
          <cell r="Z243">
            <v>0</v>
          </cell>
          <cell r="AB243">
            <v>0</v>
          </cell>
          <cell r="AC243">
            <v>0</v>
          </cell>
          <cell r="AD243">
            <v>0</v>
          </cell>
          <cell r="AE243">
            <v>0</v>
          </cell>
          <cell r="AF243">
            <v>0</v>
          </cell>
          <cell r="AG243">
            <v>0</v>
          </cell>
        </row>
        <row r="244">
          <cell r="D244">
            <v>0</v>
          </cell>
          <cell r="E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N244">
            <v>0</v>
          </cell>
          <cell r="O244">
            <v>0</v>
          </cell>
          <cell r="P244">
            <v>0</v>
          </cell>
          <cell r="Q244">
            <v>0</v>
          </cell>
          <cell r="R244">
            <v>0</v>
          </cell>
          <cell r="S244">
            <v>0</v>
          </cell>
          <cell r="U244">
            <v>0</v>
          </cell>
          <cell r="V244">
            <v>0</v>
          </cell>
          <cell r="W244">
            <v>0</v>
          </cell>
          <cell r="X244">
            <v>0</v>
          </cell>
          <cell r="Y244">
            <v>0</v>
          </cell>
          <cell r="Z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F244">
            <v>0</v>
          </cell>
          <cell r="AG244">
            <v>0</v>
          </cell>
        </row>
        <row r="245">
          <cell r="D245">
            <v>0</v>
          </cell>
          <cell r="E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0</v>
          </cell>
          <cell r="U245">
            <v>0</v>
          </cell>
          <cell r="V245">
            <v>0</v>
          </cell>
          <cell r="W245">
            <v>0</v>
          </cell>
          <cell r="X245">
            <v>0</v>
          </cell>
          <cell r="Y245">
            <v>0</v>
          </cell>
          <cell r="Z245">
            <v>0</v>
          </cell>
          <cell r="AB245">
            <v>0</v>
          </cell>
          <cell r="AC245">
            <v>0</v>
          </cell>
          <cell r="AD245">
            <v>0</v>
          </cell>
          <cell r="AE245">
            <v>0</v>
          </cell>
          <cell r="AF245">
            <v>0</v>
          </cell>
          <cell r="AG245">
            <v>0</v>
          </cell>
        </row>
        <row r="246">
          <cell r="D246">
            <v>0</v>
          </cell>
          <cell r="E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N246">
            <v>0</v>
          </cell>
          <cell r="O246">
            <v>0</v>
          </cell>
          <cell r="P246">
            <v>0</v>
          </cell>
          <cell r="Q246">
            <v>0</v>
          </cell>
          <cell r="R246">
            <v>0</v>
          </cell>
          <cell r="S246">
            <v>0</v>
          </cell>
          <cell r="U246">
            <v>0</v>
          </cell>
          <cell r="V246">
            <v>0</v>
          </cell>
          <cell r="W246">
            <v>0</v>
          </cell>
          <cell r="X246">
            <v>0</v>
          </cell>
          <cell r="Y246">
            <v>0</v>
          </cell>
          <cell r="Z246">
            <v>0</v>
          </cell>
          <cell r="AB246">
            <v>0</v>
          </cell>
          <cell r="AC246">
            <v>0</v>
          </cell>
          <cell r="AD246">
            <v>0</v>
          </cell>
          <cell r="AE246">
            <v>0</v>
          </cell>
          <cell r="AF246">
            <v>0</v>
          </cell>
          <cell r="AG246">
            <v>0</v>
          </cell>
        </row>
        <row r="247">
          <cell r="D247">
            <v>0</v>
          </cell>
          <cell r="E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U247">
            <v>0</v>
          </cell>
          <cell r="V247">
            <v>0</v>
          </cell>
          <cell r="W247">
            <v>0</v>
          </cell>
          <cell r="X247">
            <v>0</v>
          </cell>
          <cell r="Y247">
            <v>0</v>
          </cell>
          <cell r="Z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F247">
            <v>0</v>
          </cell>
          <cell r="AG247">
            <v>0</v>
          </cell>
        </row>
        <row r="248">
          <cell r="D248">
            <v>0</v>
          </cell>
          <cell r="E248">
            <v>0</v>
          </cell>
          <cell r="G248">
            <v>0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  <cell r="L248">
            <v>0</v>
          </cell>
          <cell r="N248">
            <v>0</v>
          </cell>
          <cell r="O248">
            <v>0</v>
          </cell>
          <cell r="P248">
            <v>0</v>
          </cell>
          <cell r="Q248">
            <v>0</v>
          </cell>
          <cell r="R248">
            <v>0</v>
          </cell>
          <cell r="S248">
            <v>0</v>
          </cell>
          <cell r="U248">
            <v>0</v>
          </cell>
          <cell r="V248">
            <v>0</v>
          </cell>
          <cell r="W248">
            <v>0</v>
          </cell>
          <cell r="X248">
            <v>0</v>
          </cell>
          <cell r="Y248">
            <v>0</v>
          </cell>
          <cell r="Z248">
            <v>0</v>
          </cell>
          <cell r="AB248">
            <v>0</v>
          </cell>
          <cell r="AC248">
            <v>0</v>
          </cell>
          <cell r="AD248">
            <v>0</v>
          </cell>
          <cell r="AE248">
            <v>0</v>
          </cell>
          <cell r="AF248">
            <v>0</v>
          </cell>
          <cell r="AG248">
            <v>0</v>
          </cell>
        </row>
        <row r="253">
          <cell r="D253">
            <v>0</v>
          </cell>
          <cell r="E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N253">
            <v>0</v>
          </cell>
          <cell r="O253">
            <v>0</v>
          </cell>
          <cell r="P253">
            <v>0</v>
          </cell>
          <cell r="Q253">
            <v>0</v>
          </cell>
          <cell r="R253">
            <v>0</v>
          </cell>
          <cell r="S253">
            <v>0</v>
          </cell>
          <cell r="U253">
            <v>0</v>
          </cell>
          <cell r="V253">
            <v>0</v>
          </cell>
          <cell r="W253">
            <v>0</v>
          </cell>
          <cell r="X253">
            <v>0</v>
          </cell>
          <cell r="Y253">
            <v>0</v>
          </cell>
          <cell r="Z253">
            <v>0</v>
          </cell>
          <cell r="AB253">
            <v>0</v>
          </cell>
          <cell r="AC253">
            <v>0</v>
          </cell>
          <cell r="AD253">
            <v>0</v>
          </cell>
          <cell r="AE253">
            <v>0</v>
          </cell>
          <cell r="AF253">
            <v>0</v>
          </cell>
          <cell r="AG253">
            <v>0</v>
          </cell>
        </row>
        <row r="254">
          <cell r="D254">
            <v>0</v>
          </cell>
          <cell r="E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U254">
            <v>0</v>
          </cell>
          <cell r="V254">
            <v>0</v>
          </cell>
          <cell r="W254">
            <v>0</v>
          </cell>
          <cell r="X254">
            <v>0</v>
          </cell>
          <cell r="Y254">
            <v>0</v>
          </cell>
          <cell r="Z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F254">
            <v>0</v>
          </cell>
          <cell r="AG254">
            <v>0</v>
          </cell>
        </row>
        <row r="255">
          <cell r="D255">
            <v>0</v>
          </cell>
          <cell r="E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N255">
            <v>0</v>
          </cell>
          <cell r="O255">
            <v>0</v>
          </cell>
          <cell r="P255">
            <v>0</v>
          </cell>
          <cell r="Q255">
            <v>0</v>
          </cell>
          <cell r="R255">
            <v>0</v>
          </cell>
          <cell r="S255">
            <v>0</v>
          </cell>
          <cell r="U255">
            <v>0</v>
          </cell>
          <cell r="V255">
            <v>0</v>
          </cell>
          <cell r="W255">
            <v>0</v>
          </cell>
          <cell r="X255">
            <v>0</v>
          </cell>
          <cell r="Y255">
            <v>0</v>
          </cell>
          <cell r="Z255">
            <v>0</v>
          </cell>
          <cell r="AB255">
            <v>0</v>
          </cell>
          <cell r="AC255">
            <v>0</v>
          </cell>
          <cell r="AD255">
            <v>0</v>
          </cell>
          <cell r="AE255">
            <v>0</v>
          </cell>
          <cell r="AF255">
            <v>0</v>
          </cell>
          <cell r="AG255">
            <v>0</v>
          </cell>
        </row>
        <row r="256">
          <cell r="D256">
            <v>0</v>
          </cell>
          <cell r="E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  <cell r="U256">
            <v>0</v>
          </cell>
          <cell r="V256">
            <v>0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F256">
            <v>0</v>
          </cell>
          <cell r="AG256">
            <v>0</v>
          </cell>
        </row>
        <row r="257">
          <cell r="D257">
            <v>0</v>
          </cell>
          <cell r="E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N257">
            <v>0</v>
          </cell>
          <cell r="O257">
            <v>0</v>
          </cell>
          <cell r="P257">
            <v>0</v>
          </cell>
          <cell r="Q257">
            <v>0</v>
          </cell>
          <cell r="R257">
            <v>0</v>
          </cell>
          <cell r="S257">
            <v>0</v>
          </cell>
          <cell r="U257">
            <v>0</v>
          </cell>
          <cell r="V257">
            <v>0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F257">
            <v>0</v>
          </cell>
          <cell r="AG257">
            <v>0</v>
          </cell>
        </row>
        <row r="258">
          <cell r="D258">
            <v>0</v>
          </cell>
          <cell r="E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  <cell r="U258">
            <v>0</v>
          </cell>
          <cell r="V258">
            <v>0</v>
          </cell>
          <cell r="W258">
            <v>0</v>
          </cell>
          <cell r="X258">
            <v>0</v>
          </cell>
          <cell r="Y258">
            <v>0</v>
          </cell>
          <cell r="Z258">
            <v>0</v>
          </cell>
          <cell r="AB258">
            <v>0</v>
          </cell>
          <cell r="AC258">
            <v>0</v>
          </cell>
          <cell r="AD258">
            <v>0</v>
          </cell>
          <cell r="AE258">
            <v>0</v>
          </cell>
          <cell r="AF258">
            <v>0</v>
          </cell>
          <cell r="AG258">
            <v>0</v>
          </cell>
        </row>
        <row r="259">
          <cell r="D259">
            <v>0</v>
          </cell>
          <cell r="E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N259">
            <v>0</v>
          </cell>
          <cell r="O259">
            <v>0</v>
          </cell>
          <cell r="P259">
            <v>0</v>
          </cell>
          <cell r="Q259">
            <v>0</v>
          </cell>
          <cell r="R259">
            <v>0</v>
          </cell>
          <cell r="S259">
            <v>0</v>
          </cell>
          <cell r="U259">
            <v>0</v>
          </cell>
          <cell r="V259">
            <v>0</v>
          </cell>
          <cell r="W259">
            <v>0</v>
          </cell>
          <cell r="X259">
            <v>0</v>
          </cell>
          <cell r="Y259">
            <v>0</v>
          </cell>
          <cell r="Z259">
            <v>0</v>
          </cell>
          <cell r="AB259">
            <v>0</v>
          </cell>
          <cell r="AC259">
            <v>0</v>
          </cell>
          <cell r="AD259">
            <v>0</v>
          </cell>
          <cell r="AE259">
            <v>0</v>
          </cell>
          <cell r="AF259">
            <v>0</v>
          </cell>
          <cell r="AG259">
            <v>0</v>
          </cell>
        </row>
        <row r="260">
          <cell r="D260">
            <v>0</v>
          </cell>
          <cell r="E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N260">
            <v>0</v>
          </cell>
          <cell r="O260">
            <v>0</v>
          </cell>
          <cell r="P260">
            <v>0</v>
          </cell>
          <cell r="Q260">
            <v>0</v>
          </cell>
          <cell r="R260">
            <v>0</v>
          </cell>
          <cell r="S260">
            <v>0</v>
          </cell>
          <cell r="U260">
            <v>0</v>
          </cell>
          <cell r="V260">
            <v>0</v>
          </cell>
          <cell r="W260">
            <v>0</v>
          </cell>
          <cell r="X260">
            <v>0</v>
          </cell>
          <cell r="Y260">
            <v>0</v>
          </cell>
          <cell r="Z260">
            <v>0</v>
          </cell>
          <cell r="AB260">
            <v>0</v>
          </cell>
          <cell r="AC260">
            <v>0</v>
          </cell>
          <cell r="AD260">
            <v>0</v>
          </cell>
          <cell r="AE260">
            <v>0</v>
          </cell>
          <cell r="AF260">
            <v>0</v>
          </cell>
          <cell r="AG260">
            <v>0</v>
          </cell>
        </row>
        <row r="261">
          <cell r="D261">
            <v>0</v>
          </cell>
          <cell r="E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U261">
            <v>0</v>
          </cell>
          <cell r="V261">
            <v>0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F261">
            <v>0</v>
          </cell>
          <cell r="AG261">
            <v>0</v>
          </cell>
        </row>
        <row r="262">
          <cell r="D262">
            <v>0</v>
          </cell>
          <cell r="E262">
            <v>0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  <cell r="L262">
            <v>0</v>
          </cell>
          <cell r="N262">
            <v>0</v>
          </cell>
          <cell r="O262">
            <v>0</v>
          </cell>
          <cell r="P262">
            <v>0</v>
          </cell>
          <cell r="Q262">
            <v>0</v>
          </cell>
          <cell r="R262">
            <v>0</v>
          </cell>
          <cell r="S262">
            <v>0</v>
          </cell>
          <cell r="U262">
            <v>0</v>
          </cell>
          <cell r="V262">
            <v>0</v>
          </cell>
          <cell r="W262">
            <v>0</v>
          </cell>
          <cell r="X262">
            <v>0</v>
          </cell>
          <cell r="Y262">
            <v>0</v>
          </cell>
          <cell r="Z262">
            <v>0</v>
          </cell>
          <cell r="AB262">
            <v>0</v>
          </cell>
          <cell r="AC262">
            <v>0</v>
          </cell>
          <cell r="AD262">
            <v>0</v>
          </cell>
          <cell r="AE262">
            <v>0</v>
          </cell>
          <cell r="AF262">
            <v>0</v>
          </cell>
          <cell r="AG262">
            <v>0</v>
          </cell>
        </row>
        <row r="266">
          <cell r="D266">
            <v>0</v>
          </cell>
          <cell r="E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U266">
            <v>0</v>
          </cell>
          <cell r="V266">
            <v>0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F266">
            <v>0</v>
          </cell>
          <cell r="AG266">
            <v>0</v>
          </cell>
        </row>
        <row r="267">
          <cell r="D267">
            <v>0</v>
          </cell>
          <cell r="E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  <cell r="U267">
            <v>0</v>
          </cell>
          <cell r="V267">
            <v>0</v>
          </cell>
          <cell r="W267">
            <v>0</v>
          </cell>
          <cell r="X267">
            <v>0</v>
          </cell>
          <cell r="Y267">
            <v>0</v>
          </cell>
          <cell r="Z267">
            <v>0</v>
          </cell>
          <cell r="AB267">
            <v>0</v>
          </cell>
          <cell r="AC267">
            <v>0</v>
          </cell>
          <cell r="AD267">
            <v>0</v>
          </cell>
          <cell r="AE267">
            <v>0</v>
          </cell>
          <cell r="AF267">
            <v>0</v>
          </cell>
          <cell r="AG267">
            <v>0</v>
          </cell>
        </row>
        <row r="268">
          <cell r="D268">
            <v>0</v>
          </cell>
          <cell r="E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U268">
            <v>0</v>
          </cell>
          <cell r="V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F268">
            <v>0</v>
          </cell>
          <cell r="AG268">
            <v>0</v>
          </cell>
        </row>
        <row r="269">
          <cell r="D269">
            <v>0</v>
          </cell>
          <cell r="E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U269">
            <v>0</v>
          </cell>
          <cell r="V269">
            <v>0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F269">
            <v>0</v>
          </cell>
          <cell r="AG269">
            <v>0</v>
          </cell>
        </row>
        <row r="270">
          <cell r="D270">
            <v>0</v>
          </cell>
          <cell r="E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  <cell r="U270">
            <v>0</v>
          </cell>
          <cell r="V270">
            <v>0</v>
          </cell>
          <cell r="W270">
            <v>0</v>
          </cell>
          <cell r="X270">
            <v>0</v>
          </cell>
          <cell r="Y270">
            <v>0</v>
          </cell>
          <cell r="Z270">
            <v>0</v>
          </cell>
          <cell r="AB270">
            <v>0</v>
          </cell>
          <cell r="AC270">
            <v>0</v>
          </cell>
          <cell r="AD270">
            <v>0</v>
          </cell>
          <cell r="AE270">
            <v>0</v>
          </cell>
          <cell r="AF270">
            <v>0</v>
          </cell>
          <cell r="AG270">
            <v>0</v>
          </cell>
        </row>
        <row r="271">
          <cell r="D271">
            <v>0</v>
          </cell>
          <cell r="E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U271">
            <v>0</v>
          </cell>
          <cell r="V271">
            <v>0</v>
          </cell>
          <cell r="W271">
            <v>0</v>
          </cell>
          <cell r="X271">
            <v>0</v>
          </cell>
          <cell r="Y271">
            <v>0</v>
          </cell>
          <cell r="Z271">
            <v>0</v>
          </cell>
          <cell r="AB271">
            <v>0</v>
          </cell>
          <cell r="AC271">
            <v>0</v>
          </cell>
          <cell r="AD271">
            <v>0</v>
          </cell>
          <cell r="AE271">
            <v>0</v>
          </cell>
          <cell r="AF271">
            <v>0</v>
          </cell>
          <cell r="AG271">
            <v>0</v>
          </cell>
        </row>
        <row r="272">
          <cell r="D272">
            <v>0</v>
          </cell>
          <cell r="E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U272">
            <v>0</v>
          </cell>
          <cell r="V272">
            <v>0</v>
          </cell>
          <cell r="W272">
            <v>0</v>
          </cell>
          <cell r="X272">
            <v>0</v>
          </cell>
          <cell r="Y272">
            <v>0</v>
          </cell>
          <cell r="Z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F272">
            <v>0</v>
          </cell>
          <cell r="AG272">
            <v>0</v>
          </cell>
        </row>
        <row r="273">
          <cell r="D273">
            <v>0</v>
          </cell>
          <cell r="E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N273">
            <v>0</v>
          </cell>
          <cell r="O273">
            <v>0</v>
          </cell>
          <cell r="P273">
            <v>0</v>
          </cell>
          <cell r="Q273">
            <v>0</v>
          </cell>
          <cell r="R273">
            <v>0</v>
          </cell>
          <cell r="S273">
            <v>0</v>
          </cell>
          <cell r="U273">
            <v>0</v>
          </cell>
          <cell r="V273">
            <v>0</v>
          </cell>
          <cell r="W273">
            <v>0</v>
          </cell>
          <cell r="X273">
            <v>0</v>
          </cell>
          <cell r="Y273">
            <v>0</v>
          </cell>
          <cell r="Z273">
            <v>0</v>
          </cell>
          <cell r="AB273">
            <v>0</v>
          </cell>
          <cell r="AC273">
            <v>0</v>
          </cell>
          <cell r="AD273">
            <v>0</v>
          </cell>
          <cell r="AE273">
            <v>0</v>
          </cell>
          <cell r="AF273">
            <v>0</v>
          </cell>
          <cell r="AG273">
            <v>0</v>
          </cell>
        </row>
        <row r="274">
          <cell r="C274" t="str">
            <v>Absences / jour</v>
          </cell>
          <cell r="D274">
            <v>0</v>
          </cell>
          <cell r="E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U274">
            <v>0</v>
          </cell>
          <cell r="V274">
            <v>0</v>
          </cell>
          <cell r="W274">
            <v>0</v>
          </cell>
          <cell r="X274">
            <v>0</v>
          </cell>
          <cell r="Y274">
            <v>0</v>
          </cell>
          <cell r="Z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F274">
            <v>0</v>
          </cell>
          <cell r="AG274">
            <v>0</v>
          </cell>
          <cell r="AK274">
            <v>0</v>
          </cell>
        </row>
        <row r="275">
          <cell r="D275">
            <v>0</v>
          </cell>
          <cell r="E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>
            <v>0</v>
          </cell>
          <cell r="S275">
            <v>0</v>
          </cell>
          <cell r="U275">
            <v>0</v>
          </cell>
          <cell r="V275">
            <v>0</v>
          </cell>
          <cell r="W275">
            <v>0</v>
          </cell>
          <cell r="X275">
            <v>0</v>
          </cell>
          <cell r="Y275">
            <v>0</v>
          </cell>
          <cell r="Z275">
            <v>0</v>
          </cell>
          <cell r="AB275">
            <v>0</v>
          </cell>
          <cell r="AC275">
            <v>0</v>
          </cell>
          <cell r="AD275">
            <v>0</v>
          </cell>
          <cell r="AE275">
            <v>0</v>
          </cell>
          <cell r="AF275">
            <v>0</v>
          </cell>
          <cell r="AG275">
            <v>0</v>
          </cell>
        </row>
        <row r="279">
          <cell r="D279">
            <v>0</v>
          </cell>
          <cell r="E279">
            <v>0</v>
          </cell>
          <cell r="G279">
            <v>0</v>
          </cell>
          <cell r="H279">
            <v>0</v>
          </cell>
          <cell r="I279">
            <v>0</v>
          </cell>
          <cell r="J279">
            <v>0</v>
          </cell>
          <cell r="K279">
            <v>0</v>
          </cell>
          <cell r="L279">
            <v>0</v>
          </cell>
          <cell r="N279">
            <v>0</v>
          </cell>
          <cell r="O279">
            <v>0</v>
          </cell>
          <cell r="P279">
            <v>0</v>
          </cell>
          <cell r="Q279">
            <v>0</v>
          </cell>
          <cell r="R279">
            <v>0</v>
          </cell>
          <cell r="S279">
            <v>0</v>
          </cell>
          <cell r="U279">
            <v>0</v>
          </cell>
          <cell r="V279">
            <v>0</v>
          </cell>
          <cell r="W279">
            <v>0</v>
          </cell>
          <cell r="X279">
            <v>0</v>
          </cell>
          <cell r="Y279">
            <v>0</v>
          </cell>
          <cell r="Z279">
            <v>0</v>
          </cell>
          <cell r="AB279">
            <v>0</v>
          </cell>
          <cell r="AC279">
            <v>0</v>
          </cell>
          <cell r="AD279">
            <v>0</v>
          </cell>
          <cell r="AE279">
            <v>0</v>
          </cell>
          <cell r="AF279">
            <v>0</v>
          </cell>
          <cell r="AG279">
            <v>0</v>
          </cell>
        </row>
        <row r="286">
          <cell r="D286">
            <v>0</v>
          </cell>
          <cell r="E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U286">
            <v>0</v>
          </cell>
          <cell r="V286">
            <v>0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B286">
            <v>0</v>
          </cell>
          <cell r="AC286">
            <v>0</v>
          </cell>
          <cell r="AD286">
            <v>0</v>
          </cell>
          <cell r="AE286">
            <v>0</v>
          </cell>
          <cell r="AF286">
            <v>0</v>
          </cell>
          <cell r="AG286">
            <v>0</v>
          </cell>
        </row>
        <row r="287">
          <cell r="D287">
            <v>0</v>
          </cell>
          <cell r="E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R287">
            <v>0</v>
          </cell>
          <cell r="S287">
            <v>0</v>
          </cell>
          <cell r="U287">
            <v>0</v>
          </cell>
          <cell r="V287">
            <v>0</v>
          </cell>
          <cell r="W287">
            <v>0</v>
          </cell>
          <cell r="X287">
            <v>0</v>
          </cell>
          <cell r="Y287">
            <v>0</v>
          </cell>
          <cell r="Z287">
            <v>0</v>
          </cell>
          <cell r="AB287">
            <v>0</v>
          </cell>
          <cell r="AC287">
            <v>0</v>
          </cell>
          <cell r="AD287">
            <v>0</v>
          </cell>
          <cell r="AE287">
            <v>0</v>
          </cell>
          <cell r="AF287">
            <v>0</v>
          </cell>
          <cell r="AG287">
            <v>0</v>
          </cell>
        </row>
        <row r="288">
          <cell r="D288">
            <v>0</v>
          </cell>
          <cell r="E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L288">
            <v>0</v>
          </cell>
          <cell r="N288">
            <v>0</v>
          </cell>
          <cell r="O288">
            <v>0</v>
          </cell>
          <cell r="P288">
            <v>0</v>
          </cell>
          <cell r="Q288">
            <v>0</v>
          </cell>
          <cell r="R288">
            <v>0</v>
          </cell>
          <cell r="S288">
            <v>0</v>
          </cell>
          <cell r="U288">
            <v>0</v>
          </cell>
          <cell r="V288">
            <v>0</v>
          </cell>
          <cell r="W288">
            <v>0</v>
          </cell>
          <cell r="X288">
            <v>0</v>
          </cell>
          <cell r="Y288">
            <v>0</v>
          </cell>
          <cell r="Z288">
            <v>0</v>
          </cell>
          <cell r="AB288">
            <v>0</v>
          </cell>
          <cell r="AC288">
            <v>0</v>
          </cell>
          <cell r="AD288">
            <v>0</v>
          </cell>
          <cell r="AE288">
            <v>0</v>
          </cell>
          <cell r="AF288">
            <v>0</v>
          </cell>
          <cell r="AG288">
            <v>0</v>
          </cell>
        </row>
        <row r="291">
          <cell r="D291">
            <v>0</v>
          </cell>
          <cell r="E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U291">
            <v>0</v>
          </cell>
          <cell r="V291">
            <v>0</v>
          </cell>
          <cell r="W291">
            <v>0</v>
          </cell>
          <cell r="X291">
            <v>0</v>
          </cell>
          <cell r="Y291">
            <v>0</v>
          </cell>
          <cell r="Z291">
            <v>0</v>
          </cell>
          <cell r="AB291">
            <v>0</v>
          </cell>
          <cell r="AC291">
            <v>0</v>
          </cell>
          <cell r="AD291">
            <v>0</v>
          </cell>
          <cell r="AE291">
            <v>0</v>
          </cell>
          <cell r="AF291">
            <v>0</v>
          </cell>
          <cell r="AG291">
            <v>0</v>
          </cell>
        </row>
        <row r="292">
          <cell r="D292">
            <v>0</v>
          </cell>
          <cell r="E292">
            <v>0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N292">
            <v>0</v>
          </cell>
          <cell r="O292">
            <v>0</v>
          </cell>
          <cell r="P292">
            <v>0</v>
          </cell>
          <cell r="Q292">
            <v>0</v>
          </cell>
          <cell r="R292">
            <v>0</v>
          </cell>
          <cell r="S292">
            <v>0</v>
          </cell>
          <cell r="U292">
            <v>0</v>
          </cell>
          <cell r="V292">
            <v>0</v>
          </cell>
          <cell r="W292">
            <v>0</v>
          </cell>
          <cell r="X292">
            <v>0</v>
          </cell>
          <cell r="Y292">
            <v>0</v>
          </cell>
          <cell r="Z292">
            <v>0</v>
          </cell>
          <cell r="AB292">
            <v>0</v>
          </cell>
          <cell r="AC292">
            <v>0</v>
          </cell>
          <cell r="AD292">
            <v>0</v>
          </cell>
          <cell r="AE292">
            <v>0</v>
          </cell>
          <cell r="AF292">
            <v>0</v>
          </cell>
          <cell r="AG292">
            <v>0</v>
          </cell>
        </row>
        <row r="293">
          <cell r="D293">
            <v>0</v>
          </cell>
          <cell r="E293">
            <v>0</v>
          </cell>
          <cell r="G293">
            <v>0</v>
          </cell>
          <cell r="H293">
            <v>0</v>
          </cell>
          <cell r="I293">
            <v>0</v>
          </cell>
          <cell r="J293">
            <v>0</v>
          </cell>
          <cell r="K293">
            <v>0</v>
          </cell>
          <cell r="L293">
            <v>0</v>
          </cell>
          <cell r="N293">
            <v>0</v>
          </cell>
          <cell r="O293">
            <v>0</v>
          </cell>
          <cell r="P293">
            <v>0</v>
          </cell>
          <cell r="Q293">
            <v>0</v>
          </cell>
          <cell r="R293">
            <v>0</v>
          </cell>
          <cell r="S293">
            <v>0</v>
          </cell>
          <cell r="U293">
            <v>0</v>
          </cell>
          <cell r="V293">
            <v>0</v>
          </cell>
          <cell r="W293">
            <v>0</v>
          </cell>
          <cell r="X293">
            <v>0</v>
          </cell>
          <cell r="Y293">
            <v>0</v>
          </cell>
          <cell r="Z293">
            <v>0</v>
          </cell>
          <cell r="AB293">
            <v>0</v>
          </cell>
          <cell r="AC293">
            <v>0</v>
          </cell>
          <cell r="AD293">
            <v>0</v>
          </cell>
          <cell r="AE293">
            <v>0</v>
          </cell>
          <cell r="AF293">
            <v>0</v>
          </cell>
          <cell r="AG293">
            <v>0</v>
          </cell>
        </row>
        <row r="299">
          <cell r="D299">
            <v>0</v>
          </cell>
          <cell r="E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N299">
            <v>0</v>
          </cell>
          <cell r="O299">
            <v>0</v>
          </cell>
          <cell r="P299">
            <v>0</v>
          </cell>
          <cell r="Q299">
            <v>0</v>
          </cell>
          <cell r="R299">
            <v>0</v>
          </cell>
          <cell r="S299">
            <v>0</v>
          </cell>
          <cell r="U299">
            <v>0</v>
          </cell>
          <cell r="V299">
            <v>0</v>
          </cell>
          <cell r="W299">
            <v>0</v>
          </cell>
          <cell r="X299">
            <v>0</v>
          </cell>
          <cell r="Y299">
            <v>0</v>
          </cell>
          <cell r="Z299">
            <v>0</v>
          </cell>
          <cell r="AB299">
            <v>0</v>
          </cell>
          <cell r="AC299">
            <v>0</v>
          </cell>
          <cell r="AD299">
            <v>0</v>
          </cell>
          <cell r="AE299">
            <v>0</v>
          </cell>
          <cell r="AF299">
            <v>0</v>
          </cell>
          <cell r="AG299">
            <v>0</v>
          </cell>
        </row>
        <row r="300">
          <cell r="D300">
            <v>0</v>
          </cell>
          <cell r="E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  <cell r="U300">
            <v>0</v>
          </cell>
          <cell r="V300">
            <v>0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B300">
            <v>0</v>
          </cell>
          <cell r="AC300">
            <v>0</v>
          </cell>
          <cell r="AD300">
            <v>0</v>
          </cell>
          <cell r="AE300">
            <v>0</v>
          </cell>
          <cell r="AF300">
            <v>0</v>
          </cell>
          <cell r="AG300">
            <v>0</v>
          </cell>
        </row>
        <row r="301">
          <cell r="D301">
            <v>0</v>
          </cell>
          <cell r="E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N301">
            <v>0</v>
          </cell>
          <cell r="O301">
            <v>0</v>
          </cell>
          <cell r="P301">
            <v>0</v>
          </cell>
          <cell r="Q301">
            <v>0</v>
          </cell>
          <cell r="R301">
            <v>0</v>
          </cell>
          <cell r="S301">
            <v>0</v>
          </cell>
          <cell r="U301">
            <v>0</v>
          </cell>
          <cell r="V301">
            <v>0</v>
          </cell>
          <cell r="W301">
            <v>0</v>
          </cell>
          <cell r="X301">
            <v>0</v>
          </cell>
          <cell r="Y301">
            <v>0</v>
          </cell>
          <cell r="Z301">
            <v>0</v>
          </cell>
          <cell r="AB301">
            <v>0</v>
          </cell>
          <cell r="AC301">
            <v>0</v>
          </cell>
          <cell r="AD301">
            <v>0</v>
          </cell>
          <cell r="AE301">
            <v>0</v>
          </cell>
          <cell r="AF301">
            <v>0</v>
          </cell>
          <cell r="AG301">
            <v>0</v>
          </cell>
        </row>
        <row r="310">
          <cell r="D310">
            <v>0</v>
          </cell>
          <cell r="E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R310">
            <v>0</v>
          </cell>
          <cell r="S310">
            <v>0</v>
          </cell>
          <cell r="U310">
            <v>0</v>
          </cell>
          <cell r="V310">
            <v>0</v>
          </cell>
          <cell r="W310">
            <v>0</v>
          </cell>
          <cell r="X310">
            <v>0</v>
          </cell>
          <cell r="Y310">
            <v>0</v>
          </cell>
          <cell r="Z310">
            <v>0</v>
          </cell>
          <cell r="AB310">
            <v>0</v>
          </cell>
          <cell r="AC310">
            <v>0</v>
          </cell>
          <cell r="AD310">
            <v>0</v>
          </cell>
          <cell r="AE310">
            <v>0</v>
          </cell>
          <cell r="AF310">
            <v>0</v>
          </cell>
          <cell r="AG310">
            <v>0</v>
          </cell>
        </row>
        <row r="311">
          <cell r="D311">
            <v>0</v>
          </cell>
          <cell r="E311">
            <v>0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</v>
          </cell>
          <cell r="N311">
            <v>0</v>
          </cell>
          <cell r="O311">
            <v>0</v>
          </cell>
          <cell r="P311">
            <v>0</v>
          </cell>
          <cell r="Q311">
            <v>0</v>
          </cell>
          <cell r="R311">
            <v>0</v>
          </cell>
          <cell r="S311">
            <v>0</v>
          </cell>
          <cell r="U311">
            <v>0</v>
          </cell>
          <cell r="V311">
            <v>0</v>
          </cell>
          <cell r="W311">
            <v>0</v>
          </cell>
          <cell r="X311">
            <v>0</v>
          </cell>
          <cell r="Y311">
            <v>0</v>
          </cell>
          <cell r="Z311">
            <v>0</v>
          </cell>
          <cell r="AB311">
            <v>0</v>
          </cell>
          <cell r="AC311">
            <v>0</v>
          </cell>
          <cell r="AD311">
            <v>0</v>
          </cell>
          <cell r="AE311">
            <v>0</v>
          </cell>
          <cell r="AF311">
            <v>0</v>
          </cell>
          <cell r="AG311">
            <v>0</v>
          </cell>
        </row>
        <row r="312">
          <cell r="D312" t="str">
            <v>K</v>
          </cell>
          <cell r="E312" t="str">
            <v>K</v>
          </cell>
          <cell r="G312" t="str">
            <v>K</v>
          </cell>
          <cell r="H312" t="str">
            <v>K</v>
          </cell>
          <cell r="I312" t="str">
            <v>K</v>
          </cell>
          <cell r="J312" t="str">
            <v>K</v>
          </cell>
          <cell r="K312" t="str">
            <v>K</v>
          </cell>
          <cell r="L312" t="str">
            <v>K</v>
          </cell>
          <cell r="N312" t="str">
            <v>K</v>
          </cell>
          <cell r="O312" t="str">
            <v>K</v>
          </cell>
          <cell r="P312" t="str">
            <v>K</v>
          </cell>
          <cell r="Q312" t="str">
            <v>K</v>
          </cell>
          <cell r="R312" t="str">
            <v>K</v>
          </cell>
          <cell r="S312" t="str">
            <v>K</v>
          </cell>
          <cell r="U312" t="str">
            <v>K</v>
          </cell>
          <cell r="V312" t="str">
            <v>K</v>
          </cell>
          <cell r="W312" t="str">
            <v>K</v>
          </cell>
          <cell r="X312" t="str">
            <v>K</v>
          </cell>
          <cell r="Y312" t="str">
            <v>K</v>
          </cell>
          <cell r="Z312" t="str">
            <v>K</v>
          </cell>
          <cell r="AB312" t="str">
            <v>K</v>
          </cell>
          <cell r="AC312" t="str">
            <v>K</v>
          </cell>
          <cell r="AD312" t="str">
            <v>K</v>
          </cell>
          <cell r="AE312" t="str">
            <v>K</v>
          </cell>
          <cell r="AF312" t="str">
            <v>K</v>
          </cell>
          <cell r="AG312" t="str">
            <v>K</v>
          </cell>
        </row>
        <row r="315">
          <cell r="D315">
            <v>0</v>
          </cell>
          <cell r="E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N315">
            <v>0</v>
          </cell>
          <cell r="O315">
            <v>0</v>
          </cell>
          <cell r="P315">
            <v>0</v>
          </cell>
          <cell r="Q315">
            <v>0</v>
          </cell>
          <cell r="R315">
            <v>0</v>
          </cell>
          <cell r="S315">
            <v>0</v>
          </cell>
          <cell r="U315">
            <v>0</v>
          </cell>
          <cell r="V315">
            <v>0</v>
          </cell>
          <cell r="W315">
            <v>0</v>
          </cell>
          <cell r="X315">
            <v>0</v>
          </cell>
          <cell r="Y315">
            <v>0</v>
          </cell>
          <cell r="Z315">
            <v>0</v>
          </cell>
          <cell r="AB315">
            <v>0</v>
          </cell>
          <cell r="AC315">
            <v>0</v>
          </cell>
          <cell r="AD315">
            <v>0</v>
          </cell>
          <cell r="AE315">
            <v>0</v>
          </cell>
          <cell r="AF315">
            <v>0</v>
          </cell>
          <cell r="AG315">
            <v>0</v>
          </cell>
        </row>
        <row r="316">
          <cell r="D316">
            <v>0</v>
          </cell>
          <cell r="E316">
            <v>0</v>
          </cell>
          <cell r="G316">
            <v>0</v>
          </cell>
          <cell r="H316">
            <v>0</v>
          </cell>
          <cell r="I316">
            <v>0</v>
          </cell>
          <cell r="J316">
            <v>0</v>
          </cell>
          <cell r="K316">
            <v>0</v>
          </cell>
          <cell r="L316">
            <v>0</v>
          </cell>
          <cell r="N316">
            <v>0</v>
          </cell>
          <cell r="O316">
            <v>0</v>
          </cell>
          <cell r="P316">
            <v>0</v>
          </cell>
          <cell r="Q316">
            <v>0</v>
          </cell>
          <cell r="R316">
            <v>0</v>
          </cell>
          <cell r="S316">
            <v>0</v>
          </cell>
          <cell r="U316">
            <v>0</v>
          </cell>
          <cell r="V316">
            <v>0</v>
          </cell>
          <cell r="W316">
            <v>0</v>
          </cell>
          <cell r="X316">
            <v>0</v>
          </cell>
          <cell r="Y316">
            <v>0</v>
          </cell>
          <cell r="Z316">
            <v>0</v>
          </cell>
          <cell r="AB316">
            <v>0</v>
          </cell>
          <cell r="AC316">
            <v>0</v>
          </cell>
          <cell r="AD316">
            <v>0</v>
          </cell>
          <cell r="AE316">
            <v>0</v>
          </cell>
          <cell r="AF316">
            <v>0</v>
          </cell>
          <cell r="AG316">
            <v>0</v>
          </cell>
        </row>
        <row r="317">
          <cell r="D317" t="str">
            <v>K</v>
          </cell>
          <cell r="E317" t="str">
            <v>K</v>
          </cell>
          <cell r="G317" t="str">
            <v>K</v>
          </cell>
          <cell r="H317" t="str">
            <v>K</v>
          </cell>
          <cell r="I317" t="str">
            <v>K</v>
          </cell>
          <cell r="J317" t="str">
            <v>K</v>
          </cell>
          <cell r="K317" t="str">
            <v>K</v>
          </cell>
          <cell r="L317" t="str">
            <v>K</v>
          </cell>
          <cell r="N317" t="str">
            <v>K</v>
          </cell>
          <cell r="O317" t="str">
            <v>K</v>
          </cell>
          <cell r="P317" t="str">
            <v>K</v>
          </cell>
          <cell r="Q317" t="str">
            <v>K</v>
          </cell>
          <cell r="R317" t="str">
            <v>K</v>
          </cell>
          <cell r="S317" t="str">
            <v>K</v>
          </cell>
          <cell r="U317" t="str">
            <v>K</v>
          </cell>
          <cell r="V317" t="str">
            <v>K</v>
          </cell>
          <cell r="W317" t="str">
            <v>K</v>
          </cell>
          <cell r="X317" t="str">
            <v>K</v>
          </cell>
          <cell r="Y317" t="str">
            <v>K</v>
          </cell>
          <cell r="Z317" t="str">
            <v>K</v>
          </cell>
          <cell r="AB317" t="str">
            <v>K</v>
          </cell>
          <cell r="AC317" t="str">
            <v>K</v>
          </cell>
          <cell r="AD317" t="str">
            <v>K</v>
          </cell>
          <cell r="AE317" t="str">
            <v>K</v>
          </cell>
          <cell r="AF317" t="str">
            <v>K</v>
          </cell>
          <cell r="AG317" t="str">
            <v>K</v>
          </cell>
        </row>
        <row r="322">
          <cell r="D322">
            <v>0</v>
          </cell>
          <cell r="E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U322">
            <v>0</v>
          </cell>
          <cell r="V322">
            <v>0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F322">
            <v>0</v>
          </cell>
          <cell r="AG322">
            <v>0</v>
          </cell>
        </row>
        <row r="323">
          <cell r="D323">
            <v>0</v>
          </cell>
          <cell r="E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N323">
            <v>0</v>
          </cell>
          <cell r="O323">
            <v>0</v>
          </cell>
          <cell r="P323">
            <v>0</v>
          </cell>
          <cell r="Q323">
            <v>0</v>
          </cell>
          <cell r="R323">
            <v>0</v>
          </cell>
          <cell r="S323">
            <v>0</v>
          </cell>
          <cell r="U323">
            <v>0</v>
          </cell>
          <cell r="V323">
            <v>0</v>
          </cell>
          <cell r="W323">
            <v>0</v>
          </cell>
          <cell r="X323">
            <v>0</v>
          </cell>
          <cell r="Y323">
            <v>0</v>
          </cell>
          <cell r="Z323">
            <v>0</v>
          </cell>
          <cell r="AB323">
            <v>0</v>
          </cell>
          <cell r="AC323">
            <v>0</v>
          </cell>
          <cell r="AD323">
            <v>0</v>
          </cell>
          <cell r="AE323">
            <v>0</v>
          </cell>
          <cell r="AF323">
            <v>0</v>
          </cell>
          <cell r="AG323">
            <v>0</v>
          </cell>
        </row>
        <row r="324">
          <cell r="D324" t="str">
            <v>K</v>
          </cell>
          <cell r="E324" t="str">
            <v>K</v>
          </cell>
          <cell r="G324" t="str">
            <v>K</v>
          </cell>
          <cell r="H324" t="str">
            <v>K</v>
          </cell>
          <cell r="I324" t="str">
            <v>K</v>
          </cell>
          <cell r="J324" t="str">
            <v>K</v>
          </cell>
          <cell r="K324" t="str">
            <v>K</v>
          </cell>
          <cell r="L324" t="str">
            <v>K</v>
          </cell>
          <cell r="N324" t="str">
            <v>K</v>
          </cell>
          <cell r="O324" t="str">
            <v>K</v>
          </cell>
          <cell r="P324" t="str">
            <v>K</v>
          </cell>
          <cell r="Q324" t="str">
            <v>K</v>
          </cell>
          <cell r="R324" t="str">
            <v>K</v>
          </cell>
          <cell r="S324" t="str">
            <v>K</v>
          </cell>
          <cell r="U324" t="str">
            <v>K</v>
          </cell>
          <cell r="V324" t="str">
            <v>K</v>
          </cell>
          <cell r="W324" t="str">
            <v>K</v>
          </cell>
          <cell r="X324" t="str">
            <v>K</v>
          </cell>
          <cell r="Y324" t="str">
            <v>K</v>
          </cell>
          <cell r="Z324" t="str">
            <v>K</v>
          </cell>
          <cell r="AB324" t="str">
            <v>K</v>
          </cell>
          <cell r="AC324" t="str">
            <v>K</v>
          </cell>
          <cell r="AD324" t="str">
            <v>K</v>
          </cell>
          <cell r="AE324" t="str">
            <v>K</v>
          </cell>
          <cell r="AF324" t="str">
            <v>K</v>
          </cell>
          <cell r="AG324" t="str">
            <v>K</v>
          </cell>
        </row>
        <row r="327">
          <cell r="D327">
            <v>0</v>
          </cell>
          <cell r="E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R327">
            <v>0</v>
          </cell>
          <cell r="S327">
            <v>0</v>
          </cell>
          <cell r="U327">
            <v>0</v>
          </cell>
          <cell r="V327">
            <v>0</v>
          </cell>
          <cell r="W327">
            <v>0</v>
          </cell>
          <cell r="X327">
            <v>0</v>
          </cell>
          <cell r="Y327">
            <v>0</v>
          </cell>
          <cell r="Z327">
            <v>0</v>
          </cell>
          <cell r="AB327">
            <v>0</v>
          </cell>
          <cell r="AC327">
            <v>0</v>
          </cell>
          <cell r="AD327">
            <v>0</v>
          </cell>
          <cell r="AE327">
            <v>0</v>
          </cell>
          <cell r="AF327">
            <v>0</v>
          </cell>
          <cell r="AG327">
            <v>0</v>
          </cell>
        </row>
        <row r="328">
          <cell r="D328">
            <v>0</v>
          </cell>
          <cell r="E328">
            <v>0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N328">
            <v>0</v>
          </cell>
          <cell r="O328">
            <v>0</v>
          </cell>
          <cell r="P328">
            <v>0</v>
          </cell>
          <cell r="Q328">
            <v>0</v>
          </cell>
          <cell r="R328">
            <v>0</v>
          </cell>
          <cell r="S328">
            <v>0</v>
          </cell>
          <cell r="U328">
            <v>0</v>
          </cell>
          <cell r="V328">
            <v>0</v>
          </cell>
          <cell r="W328">
            <v>0</v>
          </cell>
          <cell r="X328">
            <v>0</v>
          </cell>
          <cell r="Y328">
            <v>0</v>
          </cell>
          <cell r="Z328">
            <v>0</v>
          </cell>
          <cell r="AB328">
            <v>0</v>
          </cell>
          <cell r="AC328">
            <v>0</v>
          </cell>
          <cell r="AD328">
            <v>0</v>
          </cell>
          <cell r="AE328">
            <v>0</v>
          </cell>
          <cell r="AF328">
            <v>0</v>
          </cell>
          <cell r="AG328">
            <v>0</v>
          </cell>
        </row>
        <row r="329">
          <cell r="D329" t="str">
            <v>K</v>
          </cell>
          <cell r="E329" t="str">
            <v>K</v>
          </cell>
          <cell r="G329" t="str">
            <v>K</v>
          </cell>
          <cell r="H329" t="str">
            <v>K</v>
          </cell>
          <cell r="I329" t="str">
            <v>K</v>
          </cell>
          <cell r="J329" t="str">
            <v>K</v>
          </cell>
          <cell r="K329" t="str">
            <v>K</v>
          </cell>
          <cell r="L329" t="str">
            <v>K</v>
          </cell>
          <cell r="N329" t="str">
            <v>K</v>
          </cell>
          <cell r="O329" t="str">
            <v>K</v>
          </cell>
          <cell r="P329" t="str">
            <v>K</v>
          </cell>
          <cell r="Q329" t="str">
            <v>K</v>
          </cell>
          <cell r="R329" t="str">
            <v>K</v>
          </cell>
          <cell r="S329" t="str">
            <v>K</v>
          </cell>
          <cell r="U329" t="str">
            <v>K</v>
          </cell>
          <cell r="V329" t="str">
            <v>K</v>
          </cell>
          <cell r="W329" t="str">
            <v>K</v>
          </cell>
          <cell r="X329" t="str">
            <v>K</v>
          </cell>
          <cell r="Y329" t="str">
            <v>K</v>
          </cell>
          <cell r="Z329" t="str">
            <v>K</v>
          </cell>
          <cell r="AB329" t="str">
            <v>K</v>
          </cell>
          <cell r="AC329" t="str">
            <v>K</v>
          </cell>
          <cell r="AD329" t="str">
            <v>K</v>
          </cell>
          <cell r="AE329" t="str">
            <v>K</v>
          </cell>
          <cell r="AF329" t="str">
            <v>K</v>
          </cell>
          <cell r="AG329" t="str">
            <v>K</v>
          </cell>
        </row>
      </sheetData>
      <sheetData sheetId="12"/>
      <sheetData sheetId="13">
        <row r="1">
          <cell r="A1" t="str">
            <v>ATM</v>
          </cell>
          <cell r="B1" t="str">
            <v>N1</v>
          </cell>
        </row>
        <row r="2">
          <cell r="A2" t="str">
            <v>CA</v>
          </cell>
          <cell r="B2" t="str">
            <v>N2</v>
          </cell>
        </row>
        <row r="3">
          <cell r="A3" t="str">
            <v>RC</v>
          </cell>
        </row>
        <row r="4">
          <cell r="A4" t="str">
            <v>RCY</v>
          </cell>
        </row>
        <row r="5">
          <cell r="A5" t="str">
            <v>ASAS</v>
          </cell>
        </row>
        <row r="6">
          <cell r="A6" t="str">
            <v>ASAF</v>
          </cell>
        </row>
        <row r="7">
          <cell r="A7" t="str">
            <v>FORM</v>
          </cell>
        </row>
        <row r="8">
          <cell r="A8" t="str">
            <v>LTP</v>
          </cell>
        </row>
        <row r="9">
          <cell r="A9" t="str">
            <v>ALM</v>
          </cell>
        </row>
        <row r="10">
          <cell r="A10" t="str">
            <v>CLM</v>
          </cell>
        </row>
        <row r="11">
          <cell r="A11" t="str">
            <v>CLD</v>
          </cell>
        </row>
        <row r="12">
          <cell r="A12" t="str">
            <v>G</v>
          </cell>
        </row>
        <row r="13">
          <cell r="A13" t="str">
            <v>FF</v>
          </cell>
        </row>
        <row r="14">
          <cell r="A14" t="str">
            <v>RETOUR</v>
          </cell>
        </row>
        <row r="15">
          <cell r="A15" t="str">
            <v>MAT</v>
          </cell>
        </row>
        <row r="16">
          <cell r="A16" t="str">
            <v>PAT</v>
          </cell>
        </row>
        <row r="17">
          <cell r="A17">
            <v>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 "/>
      <sheetName val="JOUR"/>
      <sheetName val="F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53"/>
  </sheetPr>
  <dimension ref="A1:AL110"/>
  <sheetViews>
    <sheetView zoomScale="70" workbookViewId="0">
      <pane xSplit="3" ySplit="4" topLeftCell="D21" activePane="bottomRight" state="frozen"/>
      <selection activeCell="AC232" sqref="AC232"/>
      <selection pane="topRight" activeCell="AC232" sqref="AC232"/>
      <selection pane="bottomLeft" activeCell="AC232" sqref="AC232"/>
      <selection pane="bottomRight" activeCell="H39" sqref="H39"/>
    </sheetView>
  </sheetViews>
  <sheetFormatPr baseColWidth="10" defaultRowHeight="12.75"/>
  <cols>
    <col min="1" max="1" width="1.85546875" style="22" customWidth="1"/>
    <col min="2" max="2" width="3.140625" style="22" customWidth="1"/>
    <col min="3" max="3" width="28.140625" style="129" customWidth="1"/>
    <col min="4" max="4" width="4.140625" style="98" customWidth="1"/>
    <col min="5" max="5" width="4.7109375" style="97" customWidth="1"/>
    <col min="6" max="6" width="4.7109375" style="98" customWidth="1"/>
    <col min="7" max="7" width="4.7109375" style="97" customWidth="1"/>
    <col min="8" max="10" width="4.7109375" style="98" customWidth="1"/>
    <col min="11" max="11" width="4.140625" style="98" customWidth="1"/>
    <col min="12" max="13" width="4.7109375" style="97" customWidth="1"/>
    <col min="14" max="14" width="4.7109375" style="98" customWidth="1"/>
    <col min="15" max="15" width="4.7109375" style="97" customWidth="1"/>
    <col min="16" max="17" width="4.7109375" style="98" customWidth="1"/>
    <col min="18" max="18" width="4.140625" style="98" customWidth="1"/>
    <col min="19" max="19" width="4.7109375" style="97" customWidth="1"/>
    <col min="20" max="20" width="4.7109375" style="98" customWidth="1"/>
    <col min="21" max="21" width="4.7109375" style="97" customWidth="1"/>
    <col min="22" max="24" width="4.7109375" style="98" customWidth="1"/>
    <col min="25" max="25" width="4.140625" style="98" customWidth="1"/>
    <col min="26" max="27" width="4.7109375" style="97" customWidth="1"/>
    <col min="28" max="28" width="4.7109375" style="98" customWidth="1"/>
    <col min="29" max="29" width="4.7109375" style="97" customWidth="1"/>
    <col min="30" max="31" width="4.7109375" style="98" customWidth="1"/>
    <col min="32" max="32" width="4.140625" style="98" customWidth="1"/>
    <col min="33" max="33" width="4.7109375" style="97" customWidth="1"/>
    <col min="34" max="34" width="4.7109375" style="98" customWidth="1"/>
    <col min="35" max="35" width="4" style="97" customWidth="1"/>
    <col min="36" max="16384" width="11.42578125" style="22"/>
  </cols>
  <sheetData>
    <row r="1" spans="1:38" ht="21" customHeight="1" thickBot="1">
      <c r="A1" s="57"/>
      <c r="B1" s="130" t="s">
        <v>41</v>
      </c>
      <c r="C1" s="58">
        <v>40544</v>
      </c>
      <c r="D1" s="131" t="s">
        <v>42</v>
      </c>
      <c r="E1" s="132"/>
      <c r="F1" s="131" t="s">
        <v>43</v>
      </c>
      <c r="G1" s="133"/>
      <c r="H1" s="133"/>
      <c r="I1" s="133"/>
      <c r="J1" s="133"/>
      <c r="K1" s="133"/>
      <c r="L1" s="132"/>
      <c r="M1" s="131" t="s">
        <v>44</v>
      </c>
      <c r="N1" s="133"/>
      <c r="O1" s="133"/>
      <c r="P1" s="133"/>
      <c r="Q1" s="133"/>
      <c r="R1" s="133"/>
      <c r="S1" s="132"/>
      <c r="T1" s="131" t="s">
        <v>45</v>
      </c>
      <c r="U1" s="133"/>
      <c r="V1" s="133"/>
      <c r="W1" s="133"/>
      <c r="X1" s="133"/>
      <c r="Y1" s="133"/>
      <c r="Z1" s="132"/>
      <c r="AA1" s="131" t="s">
        <v>46</v>
      </c>
      <c r="AB1" s="133"/>
      <c r="AC1" s="133"/>
      <c r="AD1" s="133"/>
      <c r="AE1" s="133"/>
      <c r="AF1" s="133"/>
      <c r="AG1" s="132"/>
      <c r="AH1" s="59"/>
      <c r="AI1" s="60"/>
      <c r="AJ1" s="57"/>
      <c r="AK1" s="57"/>
      <c r="AL1" s="57"/>
    </row>
    <row r="2" spans="1:38" s="64" customFormat="1" ht="12.75" customHeight="1">
      <c r="A2" s="57"/>
      <c r="B2" s="130"/>
      <c r="C2" s="134" t="s">
        <v>1</v>
      </c>
      <c r="D2" s="61" t="s">
        <v>47</v>
      </c>
      <c r="E2" s="62" t="s">
        <v>48</v>
      </c>
      <c r="F2" s="62" t="s">
        <v>49</v>
      </c>
      <c r="G2" s="62" t="s">
        <v>50</v>
      </c>
      <c r="H2" s="62" t="s">
        <v>51</v>
      </c>
      <c r="I2" s="62" t="s">
        <v>52</v>
      </c>
      <c r="J2" s="62" t="s">
        <v>53</v>
      </c>
      <c r="K2" s="61" t="s">
        <v>47</v>
      </c>
      <c r="L2" s="62" t="s">
        <v>48</v>
      </c>
      <c r="M2" s="62" t="s">
        <v>49</v>
      </c>
      <c r="N2" s="62" t="s">
        <v>50</v>
      </c>
      <c r="O2" s="62" t="s">
        <v>51</v>
      </c>
      <c r="P2" s="62" t="s">
        <v>52</v>
      </c>
      <c r="Q2" s="62" t="s">
        <v>53</v>
      </c>
      <c r="R2" s="61" t="s">
        <v>47</v>
      </c>
      <c r="S2" s="62" t="s">
        <v>48</v>
      </c>
      <c r="T2" s="62" t="s">
        <v>49</v>
      </c>
      <c r="U2" s="62" t="s">
        <v>50</v>
      </c>
      <c r="V2" s="62" t="s">
        <v>51</v>
      </c>
      <c r="W2" s="62" t="s">
        <v>52</v>
      </c>
      <c r="X2" s="62" t="s">
        <v>53</v>
      </c>
      <c r="Y2" s="61" t="s">
        <v>47</v>
      </c>
      <c r="Z2" s="62" t="s">
        <v>48</v>
      </c>
      <c r="AA2" s="62" t="s">
        <v>49</v>
      </c>
      <c r="AB2" s="62" t="s">
        <v>50</v>
      </c>
      <c r="AC2" s="62" t="s">
        <v>51</v>
      </c>
      <c r="AD2" s="62" t="s">
        <v>52</v>
      </c>
      <c r="AE2" s="62" t="s">
        <v>53</v>
      </c>
      <c r="AF2" s="61" t="s">
        <v>47</v>
      </c>
      <c r="AG2" s="62" t="s">
        <v>48</v>
      </c>
      <c r="AH2" s="62" t="s">
        <v>49</v>
      </c>
      <c r="AI2" s="63"/>
      <c r="AJ2" s="57"/>
      <c r="AK2" s="57"/>
      <c r="AL2" s="57"/>
    </row>
    <row r="3" spans="1:38" s="64" customFormat="1" ht="12.75" customHeight="1">
      <c r="A3" s="57"/>
      <c r="B3" s="130"/>
      <c r="C3" s="135"/>
      <c r="D3" s="65">
        <v>40544</v>
      </c>
      <c r="E3" s="65">
        <v>40545</v>
      </c>
      <c r="F3" s="65">
        <v>40546</v>
      </c>
      <c r="G3" s="65">
        <v>40547</v>
      </c>
      <c r="H3" s="65">
        <v>40548</v>
      </c>
      <c r="I3" s="65">
        <v>40549</v>
      </c>
      <c r="J3" s="65">
        <v>40550</v>
      </c>
      <c r="K3" s="65">
        <v>40551</v>
      </c>
      <c r="L3" s="65">
        <v>40552</v>
      </c>
      <c r="M3" s="65">
        <v>40553</v>
      </c>
      <c r="N3" s="65">
        <v>40554</v>
      </c>
      <c r="O3" s="65">
        <v>40555</v>
      </c>
      <c r="P3" s="65">
        <v>40556</v>
      </c>
      <c r="Q3" s="65">
        <v>40557</v>
      </c>
      <c r="R3" s="65">
        <v>40558</v>
      </c>
      <c r="S3" s="65">
        <v>40559</v>
      </c>
      <c r="T3" s="65">
        <v>40560</v>
      </c>
      <c r="U3" s="65">
        <v>40561</v>
      </c>
      <c r="V3" s="65">
        <v>40562</v>
      </c>
      <c r="W3" s="65">
        <v>40563</v>
      </c>
      <c r="X3" s="65">
        <v>40564</v>
      </c>
      <c r="Y3" s="65">
        <v>40565</v>
      </c>
      <c r="Z3" s="65">
        <v>40566</v>
      </c>
      <c r="AA3" s="65">
        <v>40567</v>
      </c>
      <c r="AB3" s="65">
        <v>40568</v>
      </c>
      <c r="AC3" s="65">
        <v>40569</v>
      </c>
      <c r="AD3" s="65">
        <v>40570</v>
      </c>
      <c r="AE3" s="65">
        <v>40571</v>
      </c>
      <c r="AF3" s="65">
        <v>40572</v>
      </c>
      <c r="AG3" s="65">
        <v>40573</v>
      </c>
      <c r="AH3" s="65">
        <v>40574</v>
      </c>
      <c r="AI3" s="63"/>
      <c r="AJ3" s="57"/>
      <c r="AK3" s="57"/>
      <c r="AL3" s="57"/>
    </row>
    <row r="4" spans="1:38" s="64" customFormat="1" ht="12.75" customHeight="1" thickBot="1">
      <c r="A4" s="57"/>
      <c r="B4" s="130"/>
      <c r="C4" s="136"/>
      <c r="D4" s="66">
        <v>1</v>
      </c>
      <c r="E4" s="67">
        <v>2</v>
      </c>
      <c r="F4" s="66">
        <v>3</v>
      </c>
      <c r="G4" s="66">
        <v>4</v>
      </c>
      <c r="H4" s="66">
        <v>5</v>
      </c>
      <c r="I4" s="66">
        <v>6</v>
      </c>
      <c r="J4" s="66">
        <v>7</v>
      </c>
      <c r="K4" s="66">
        <v>8</v>
      </c>
      <c r="L4" s="67">
        <v>9</v>
      </c>
      <c r="M4" s="66">
        <v>10</v>
      </c>
      <c r="N4" s="66">
        <v>11</v>
      </c>
      <c r="O4" s="66">
        <v>12</v>
      </c>
      <c r="P4" s="66">
        <v>13</v>
      </c>
      <c r="Q4" s="66">
        <v>14</v>
      </c>
      <c r="R4" s="66">
        <v>15</v>
      </c>
      <c r="S4" s="67">
        <v>16</v>
      </c>
      <c r="T4" s="66">
        <v>17</v>
      </c>
      <c r="U4" s="66">
        <v>18</v>
      </c>
      <c r="V4" s="66">
        <v>19</v>
      </c>
      <c r="W4" s="66">
        <v>20</v>
      </c>
      <c r="X4" s="66">
        <v>21</v>
      </c>
      <c r="Y4" s="66">
        <v>22</v>
      </c>
      <c r="Z4" s="67">
        <v>23</v>
      </c>
      <c r="AA4" s="66">
        <v>24</v>
      </c>
      <c r="AB4" s="66">
        <v>25</v>
      </c>
      <c r="AC4" s="66">
        <v>26</v>
      </c>
      <c r="AD4" s="66">
        <v>27</v>
      </c>
      <c r="AE4" s="66">
        <v>28</v>
      </c>
      <c r="AF4" s="66">
        <v>29</v>
      </c>
      <c r="AG4" s="67">
        <v>30</v>
      </c>
      <c r="AH4" s="66">
        <v>31</v>
      </c>
      <c r="AI4" s="68"/>
      <c r="AJ4" s="57"/>
      <c r="AK4" s="57"/>
      <c r="AL4" s="57"/>
    </row>
    <row r="5" spans="1:38" s="64" customFormat="1">
      <c r="A5" s="57"/>
      <c r="B5" s="57"/>
      <c r="C5" s="63"/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57"/>
      <c r="AK5" s="57"/>
      <c r="AL5" s="57"/>
    </row>
    <row r="6" spans="1:38" s="64" customFormat="1" ht="21" customHeight="1">
      <c r="A6" s="57"/>
      <c r="B6" s="57"/>
      <c r="C6" s="142" t="s">
        <v>55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3"/>
      <c r="R6" s="143"/>
      <c r="S6" s="143"/>
      <c r="T6" s="143"/>
      <c r="U6" s="143"/>
      <c r="V6" s="143"/>
      <c r="W6" s="143"/>
      <c r="X6" s="143"/>
      <c r="Y6" s="143"/>
      <c r="Z6" s="143"/>
      <c r="AA6" s="143"/>
      <c r="AB6" s="143"/>
      <c r="AC6" s="143"/>
      <c r="AD6" s="143"/>
      <c r="AE6" s="143"/>
      <c r="AF6" s="143"/>
      <c r="AG6" s="144"/>
      <c r="AH6" s="68"/>
      <c r="AI6" s="68"/>
      <c r="AJ6" s="57"/>
      <c r="AK6" s="57"/>
      <c r="AL6" s="57"/>
    </row>
    <row r="7" spans="1:38" s="64" customFormat="1" ht="21" customHeight="1">
      <c r="A7" s="57"/>
      <c r="B7" s="57"/>
      <c r="C7" s="69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0"/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  <c r="AH7" s="70"/>
      <c r="AI7" s="68"/>
      <c r="AJ7" s="57"/>
      <c r="AK7" s="57"/>
      <c r="AL7" s="57"/>
    </row>
    <row r="8" spans="1:38" s="64" customFormat="1" ht="15.75" customHeight="1">
      <c r="A8" s="57"/>
      <c r="B8" s="57"/>
      <c r="C8" s="71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68"/>
      <c r="AJ8" s="57"/>
      <c r="AK8" s="57"/>
      <c r="AL8" s="57"/>
    </row>
    <row r="9" spans="1:38" s="64" customFormat="1" ht="20.25" customHeight="1">
      <c r="A9" s="57"/>
      <c r="B9" s="57"/>
      <c r="C9" s="74"/>
      <c r="D9" s="75"/>
      <c r="E9" s="76"/>
      <c r="F9" s="76"/>
      <c r="G9" s="76"/>
      <c r="H9" s="76"/>
      <c r="I9" s="76"/>
      <c r="J9" s="76"/>
      <c r="K9" s="75"/>
      <c r="L9" s="76"/>
      <c r="M9" s="76"/>
      <c r="N9" s="76"/>
      <c r="O9" s="76"/>
      <c r="P9" s="76"/>
      <c r="Q9" s="76"/>
      <c r="R9" s="75"/>
      <c r="S9" s="76"/>
      <c r="T9" s="76"/>
      <c r="U9" s="76"/>
      <c r="V9" s="76"/>
      <c r="W9" s="76"/>
      <c r="X9" s="76"/>
      <c r="Y9" s="75"/>
      <c r="Z9" s="76"/>
      <c r="AA9" s="76"/>
      <c r="AB9" s="76"/>
      <c r="AC9" s="76"/>
      <c r="AD9" s="76"/>
      <c r="AE9" s="76"/>
      <c r="AF9" s="75"/>
      <c r="AG9" s="76"/>
      <c r="AH9" s="76"/>
      <c r="AI9" s="68"/>
      <c r="AJ9" s="57"/>
      <c r="AK9" s="57"/>
      <c r="AL9" s="57"/>
    </row>
    <row r="10" spans="1:38" s="64" customFormat="1" ht="19.5" customHeight="1">
      <c r="A10" s="57"/>
      <c r="B10" s="57"/>
      <c r="C10" s="77"/>
      <c r="D10" s="75"/>
      <c r="E10" s="76"/>
      <c r="F10" s="76"/>
      <c r="G10" s="76"/>
      <c r="H10" s="76"/>
      <c r="I10" s="76"/>
      <c r="J10" s="76"/>
      <c r="K10" s="75"/>
      <c r="L10" s="76"/>
      <c r="M10" s="76"/>
      <c r="N10" s="76"/>
      <c r="O10" s="76"/>
      <c r="P10" s="76"/>
      <c r="Q10" s="76"/>
      <c r="R10" s="75"/>
      <c r="S10" s="76"/>
      <c r="T10" s="76"/>
      <c r="U10" s="76"/>
      <c r="V10" s="76"/>
      <c r="W10" s="76"/>
      <c r="X10" s="76"/>
      <c r="Y10" s="75"/>
      <c r="Z10" s="76"/>
      <c r="AA10" s="76"/>
      <c r="AB10" s="76"/>
      <c r="AC10" s="76"/>
      <c r="AD10" s="76"/>
      <c r="AE10" s="76"/>
      <c r="AF10" s="75"/>
      <c r="AG10" s="76"/>
      <c r="AH10" s="76"/>
      <c r="AI10" s="68"/>
      <c r="AJ10" s="57"/>
      <c r="AK10" s="57"/>
      <c r="AL10" s="57"/>
    </row>
    <row r="11" spans="1:38" s="64" customFormat="1" ht="19.5" customHeight="1">
      <c r="A11" s="57"/>
      <c r="B11" s="57"/>
      <c r="C11" s="77"/>
      <c r="D11" s="75"/>
      <c r="E11" s="76"/>
      <c r="F11" s="76"/>
      <c r="G11" s="76"/>
      <c r="H11" s="76"/>
      <c r="I11" s="76"/>
      <c r="J11" s="76"/>
      <c r="K11" s="75"/>
      <c r="L11" s="76"/>
      <c r="M11" s="76"/>
      <c r="N11" s="76"/>
      <c r="O11" s="76"/>
      <c r="P11" s="76"/>
      <c r="Q11" s="76"/>
      <c r="R11" s="75"/>
      <c r="S11" s="76"/>
      <c r="T11" s="76"/>
      <c r="U11" s="76"/>
      <c r="V11" s="76"/>
      <c r="W11" s="76"/>
      <c r="X11" s="76"/>
      <c r="Y11" s="75"/>
      <c r="Z11" s="76"/>
      <c r="AA11" s="76"/>
      <c r="AB11" s="76"/>
      <c r="AC11" s="76"/>
      <c r="AD11" s="76"/>
      <c r="AE11" s="76"/>
      <c r="AF11" s="75"/>
      <c r="AG11" s="76"/>
      <c r="AH11" s="76"/>
      <c r="AI11" s="68"/>
      <c r="AJ11" s="57"/>
      <c r="AK11" s="57"/>
      <c r="AL11" s="57"/>
    </row>
    <row r="12" spans="1:38" s="64" customFormat="1" ht="19.5" customHeight="1">
      <c r="A12" s="57"/>
      <c r="B12" s="57"/>
      <c r="C12" s="77"/>
      <c r="D12" s="75"/>
      <c r="E12" s="76"/>
      <c r="F12" s="76"/>
      <c r="G12" s="76"/>
      <c r="H12" s="76"/>
      <c r="I12" s="76"/>
      <c r="J12" s="76"/>
      <c r="K12" s="75"/>
      <c r="L12" s="76"/>
      <c r="M12" s="76"/>
      <c r="N12" s="76"/>
      <c r="O12" s="76"/>
      <c r="P12" s="76"/>
      <c r="Q12" s="76"/>
      <c r="R12" s="75"/>
      <c r="S12" s="76"/>
      <c r="T12" s="76"/>
      <c r="U12" s="76"/>
      <c r="V12" s="76"/>
      <c r="W12" s="76"/>
      <c r="X12" s="76"/>
      <c r="Y12" s="75"/>
      <c r="Z12" s="76"/>
      <c r="AA12" s="76"/>
      <c r="AB12" s="76"/>
      <c r="AC12" s="76"/>
      <c r="AD12" s="76"/>
      <c r="AE12" s="76"/>
      <c r="AF12" s="75"/>
      <c r="AG12" s="76"/>
      <c r="AH12" s="76"/>
      <c r="AI12" s="68"/>
      <c r="AJ12" s="57"/>
      <c r="AK12" s="57"/>
      <c r="AL12" s="57"/>
    </row>
    <row r="13" spans="1:38" s="64" customFormat="1" ht="19.5" customHeight="1">
      <c r="A13" s="57"/>
      <c r="B13" s="57"/>
      <c r="C13" s="78"/>
      <c r="D13" s="70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70"/>
      <c r="P13" s="70"/>
      <c r="Q13" s="70"/>
      <c r="R13" s="70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68"/>
      <c r="AJ13" s="57"/>
      <c r="AK13" s="57"/>
      <c r="AL13" s="57"/>
    </row>
    <row r="14" spans="1:38" ht="15">
      <c r="A14" s="57"/>
      <c r="B14" s="57"/>
      <c r="C14" s="79"/>
      <c r="D14" s="80"/>
      <c r="E14" s="81"/>
      <c r="F14" s="81"/>
      <c r="G14" s="81"/>
      <c r="H14" s="81"/>
      <c r="I14" s="81"/>
      <c r="J14" s="81"/>
      <c r="K14" s="80"/>
      <c r="L14" s="81"/>
      <c r="M14" s="81"/>
      <c r="N14" s="81"/>
      <c r="O14" s="81"/>
      <c r="P14" s="81"/>
      <c r="Q14" s="81"/>
      <c r="R14" s="80"/>
      <c r="S14" s="81"/>
      <c r="T14" s="81"/>
      <c r="U14" s="81"/>
      <c r="V14" s="81"/>
      <c r="W14" s="81"/>
      <c r="X14" s="81"/>
      <c r="Y14" s="80"/>
      <c r="Z14" s="81"/>
      <c r="AA14" s="81"/>
      <c r="AB14" s="81"/>
      <c r="AC14" s="81"/>
      <c r="AD14" s="81"/>
      <c r="AE14" s="81"/>
      <c r="AF14" s="80"/>
      <c r="AG14" s="81"/>
      <c r="AH14" s="81"/>
      <c r="AI14" s="82"/>
      <c r="AJ14" s="57"/>
      <c r="AK14" s="57"/>
      <c r="AL14" s="57"/>
    </row>
    <row r="15" spans="1:38" ht="18" customHeight="1">
      <c r="A15" s="57"/>
      <c r="B15" s="57"/>
      <c r="C15" s="84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  <c r="P15" s="85"/>
      <c r="Q15" s="85"/>
      <c r="R15" s="85"/>
      <c r="S15" s="85"/>
      <c r="T15" s="85"/>
      <c r="U15" s="85"/>
      <c r="V15" s="85"/>
      <c r="W15" s="85"/>
      <c r="X15" s="85"/>
      <c r="Y15" s="85"/>
      <c r="Z15" s="85"/>
      <c r="AA15" s="85"/>
      <c r="AB15" s="85"/>
      <c r="AC15" s="85"/>
      <c r="AD15" s="85"/>
      <c r="AE15" s="85"/>
      <c r="AF15" s="85"/>
      <c r="AG15" s="85"/>
      <c r="AH15" s="85"/>
      <c r="AI15" s="86"/>
      <c r="AJ15" s="57"/>
      <c r="AK15" s="57"/>
      <c r="AL15" s="57"/>
    </row>
    <row r="16" spans="1:38">
      <c r="A16" s="57"/>
      <c r="B16" s="57"/>
      <c r="C16" s="87"/>
      <c r="D16" s="145"/>
      <c r="E16" s="146"/>
      <c r="F16" s="146"/>
      <c r="G16" s="146"/>
      <c r="H16" s="146"/>
      <c r="I16" s="146"/>
      <c r="J16" s="146"/>
      <c r="K16" s="146"/>
      <c r="L16" s="146"/>
      <c r="M16" s="146"/>
      <c r="N16" s="146"/>
      <c r="O16" s="146"/>
      <c r="P16" s="146"/>
      <c r="Q16" s="146"/>
      <c r="R16" s="146"/>
      <c r="S16" s="146"/>
      <c r="T16" s="146"/>
      <c r="U16" s="146"/>
      <c r="V16" s="146"/>
      <c r="W16" s="146"/>
      <c r="X16" s="146"/>
      <c r="Y16" s="146"/>
      <c r="Z16" s="146"/>
      <c r="AA16" s="146"/>
      <c r="AB16" s="146"/>
      <c r="AC16" s="146"/>
      <c r="AD16" s="146"/>
      <c r="AE16" s="146"/>
      <c r="AF16" s="146"/>
      <c r="AG16" s="146"/>
      <c r="AH16" s="88"/>
      <c r="AI16" s="86"/>
      <c r="AJ16" s="57"/>
      <c r="AK16" s="57"/>
      <c r="AL16" s="57"/>
    </row>
    <row r="17" spans="1:38">
      <c r="A17" s="57"/>
      <c r="B17" s="57" t="s">
        <v>56</v>
      </c>
      <c r="C17" s="89"/>
      <c r="D17" s="90"/>
      <c r="E17" s="91"/>
      <c r="F17" s="91"/>
      <c r="G17" s="91"/>
      <c r="H17" s="92"/>
      <c r="I17" s="91"/>
      <c r="J17" s="92"/>
      <c r="K17" s="90"/>
      <c r="L17" s="91"/>
      <c r="M17" s="91"/>
      <c r="N17" s="91"/>
      <c r="O17" s="91"/>
      <c r="P17" s="91"/>
      <c r="Q17" s="92"/>
      <c r="R17" s="90"/>
      <c r="S17" s="91"/>
      <c r="T17" s="91"/>
      <c r="U17" s="91"/>
      <c r="V17" s="92"/>
      <c r="W17" s="91"/>
      <c r="X17" s="92"/>
      <c r="Y17" s="90"/>
      <c r="Z17" s="91"/>
      <c r="AA17" s="91"/>
      <c r="AB17" s="91"/>
      <c r="AC17" s="91"/>
      <c r="AD17" s="91"/>
      <c r="AE17" s="92"/>
      <c r="AF17" s="90"/>
      <c r="AG17" s="91"/>
      <c r="AH17" s="91"/>
      <c r="AI17" s="86"/>
      <c r="AJ17" s="57"/>
      <c r="AK17" s="57"/>
      <c r="AL17" s="57"/>
    </row>
    <row r="18" spans="1:38">
      <c r="A18" s="57"/>
      <c r="B18" s="57" t="s">
        <v>56</v>
      </c>
      <c r="C18" s="89"/>
      <c r="D18" s="90"/>
      <c r="E18" s="91"/>
      <c r="F18" s="91"/>
      <c r="G18" s="91"/>
      <c r="H18" s="91"/>
      <c r="I18" s="91"/>
      <c r="J18" s="91"/>
      <c r="K18" s="90"/>
      <c r="L18" s="91"/>
      <c r="M18" s="91"/>
      <c r="N18" s="91"/>
      <c r="O18" s="93"/>
      <c r="P18" s="91"/>
      <c r="Q18" s="91"/>
      <c r="R18" s="90"/>
      <c r="S18" s="91"/>
      <c r="T18" s="91"/>
      <c r="U18" s="91"/>
      <c r="V18" s="91"/>
      <c r="W18" s="91"/>
      <c r="X18" s="91"/>
      <c r="Y18" s="90"/>
      <c r="Z18" s="91"/>
      <c r="AA18" s="91"/>
      <c r="AB18" s="91"/>
      <c r="AC18" s="91"/>
      <c r="AD18" s="91"/>
      <c r="AE18" s="91"/>
      <c r="AF18" s="90"/>
      <c r="AG18" s="91"/>
      <c r="AH18" s="91"/>
      <c r="AI18" s="86"/>
      <c r="AJ18" s="57"/>
      <c r="AK18" s="57"/>
      <c r="AL18" s="57"/>
    </row>
    <row r="19" spans="1:38">
      <c r="A19" s="57"/>
      <c r="B19" s="57" t="s">
        <v>57</v>
      </c>
      <c r="C19" s="89"/>
      <c r="D19" s="90"/>
      <c r="E19" s="91"/>
      <c r="F19" s="91"/>
      <c r="G19" s="91"/>
      <c r="H19" s="93"/>
      <c r="I19" s="91"/>
      <c r="J19" s="93"/>
      <c r="K19" s="90"/>
      <c r="L19" s="91"/>
      <c r="M19" s="91"/>
      <c r="N19" s="91"/>
      <c r="O19" s="91"/>
      <c r="P19" s="91"/>
      <c r="Q19" s="93"/>
      <c r="R19" s="90"/>
      <c r="S19" s="91"/>
      <c r="T19" s="91"/>
      <c r="U19" s="91"/>
      <c r="V19" s="91"/>
      <c r="W19" s="91"/>
      <c r="X19" s="93"/>
      <c r="Y19" s="90"/>
      <c r="Z19" s="91"/>
      <c r="AA19" s="92"/>
      <c r="AB19" s="91"/>
      <c r="AC19" s="92"/>
      <c r="AD19" s="91"/>
      <c r="AE19" s="93"/>
      <c r="AF19" s="90"/>
      <c r="AG19" s="91"/>
      <c r="AH19" s="91"/>
      <c r="AI19" s="86"/>
      <c r="AJ19" s="57"/>
      <c r="AK19" s="57"/>
      <c r="AL19" s="57"/>
    </row>
    <row r="20" spans="1:38">
      <c r="A20" s="57"/>
      <c r="B20" s="57" t="s">
        <v>57</v>
      </c>
      <c r="C20" s="89"/>
      <c r="D20" s="90"/>
      <c r="E20" s="91"/>
      <c r="F20" s="91"/>
      <c r="G20" s="91"/>
      <c r="H20" s="91"/>
      <c r="I20" s="91"/>
      <c r="J20" s="91"/>
      <c r="K20" s="90"/>
      <c r="L20" s="91"/>
      <c r="M20" s="91"/>
      <c r="N20" s="91"/>
      <c r="O20" s="91"/>
      <c r="P20" s="91"/>
      <c r="Q20" s="91"/>
      <c r="R20" s="90"/>
      <c r="S20" s="91"/>
      <c r="T20" s="91"/>
      <c r="U20" s="91"/>
      <c r="V20" s="91"/>
      <c r="W20" s="91"/>
      <c r="X20" s="91"/>
      <c r="Y20" s="90"/>
      <c r="Z20" s="91"/>
      <c r="AA20" s="91"/>
      <c r="AB20" s="91"/>
      <c r="AC20" s="91"/>
      <c r="AD20" s="91"/>
      <c r="AE20" s="91"/>
      <c r="AF20" s="90"/>
      <c r="AG20" s="91"/>
      <c r="AH20" s="91"/>
      <c r="AI20" s="86"/>
      <c r="AJ20" s="57"/>
      <c r="AK20" s="57"/>
      <c r="AL20" s="57"/>
    </row>
    <row r="21" spans="1:38">
      <c r="A21" s="57"/>
      <c r="B21" s="57" t="s">
        <v>56</v>
      </c>
      <c r="C21" s="89"/>
      <c r="D21" s="90"/>
      <c r="E21" s="91"/>
      <c r="F21" s="91"/>
      <c r="G21" s="91"/>
      <c r="H21" s="91"/>
      <c r="I21" s="91"/>
      <c r="J21" s="91"/>
      <c r="K21" s="90"/>
      <c r="L21" s="91"/>
      <c r="M21" s="91"/>
      <c r="N21" s="91"/>
      <c r="O21" s="91"/>
      <c r="P21" s="91"/>
      <c r="Q21" s="91"/>
      <c r="R21" s="90"/>
      <c r="S21" s="91"/>
      <c r="T21" s="91"/>
      <c r="U21" s="91"/>
      <c r="V21" s="91"/>
      <c r="W21" s="91"/>
      <c r="X21" s="91"/>
      <c r="Y21" s="90"/>
      <c r="Z21" s="91"/>
      <c r="AA21" s="91"/>
      <c r="AB21" s="91"/>
      <c r="AC21" s="91"/>
      <c r="AD21" s="91"/>
      <c r="AE21" s="91"/>
      <c r="AF21" s="90"/>
      <c r="AG21" s="91"/>
      <c r="AH21" s="91"/>
      <c r="AI21" s="86"/>
      <c r="AJ21" s="57"/>
      <c r="AK21" s="57"/>
      <c r="AL21" s="57"/>
    </row>
    <row r="22" spans="1:38">
      <c r="A22" s="57"/>
      <c r="B22" s="57" t="s">
        <v>56</v>
      </c>
      <c r="C22" s="89"/>
      <c r="D22" s="94"/>
      <c r="E22" s="95"/>
      <c r="F22" s="95"/>
      <c r="G22" s="95"/>
      <c r="H22" s="95"/>
      <c r="I22" s="95"/>
      <c r="J22" s="95"/>
      <c r="K22" s="94"/>
      <c r="L22" s="95"/>
      <c r="M22" s="95"/>
      <c r="N22" s="95"/>
      <c r="O22" s="95"/>
      <c r="P22" s="95"/>
      <c r="Q22" s="95"/>
      <c r="R22" s="94"/>
      <c r="S22" s="95"/>
      <c r="T22" s="95"/>
      <c r="U22" s="95"/>
      <c r="V22" s="95"/>
      <c r="W22" s="95"/>
      <c r="X22" s="95"/>
      <c r="Y22" s="94"/>
      <c r="Z22" s="95"/>
      <c r="AA22" s="95"/>
      <c r="AB22" s="95"/>
      <c r="AC22" s="95"/>
      <c r="AD22" s="95"/>
      <c r="AE22" s="95"/>
      <c r="AF22" s="94"/>
      <c r="AG22" s="95"/>
      <c r="AH22" s="95"/>
      <c r="AI22" s="86"/>
      <c r="AJ22" s="57"/>
      <c r="AK22" s="57"/>
      <c r="AL22" s="57"/>
    </row>
    <row r="23" spans="1:38">
      <c r="A23" s="57"/>
      <c r="B23" s="57" t="s">
        <v>56</v>
      </c>
      <c r="C23" s="89"/>
      <c r="D23" s="90"/>
      <c r="E23" s="91"/>
      <c r="F23" s="91"/>
      <c r="G23" s="91"/>
      <c r="H23" s="92"/>
      <c r="I23" s="91"/>
      <c r="J23" s="92"/>
      <c r="K23" s="90"/>
      <c r="L23" s="91"/>
      <c r="M23" s="91"/>
      <c r="N23" s="91"/>
      <c r="O23" s="92"/>
      <c r="P23" s="91"/>
      <c r="Q23" s="92"/>
      <c r="R23" s="90"/>
      <c r="S23" s="91"/>
      <c r="T23" s="91"/>
      <c r="U23" s="91"/>
      <c r="V23" s="91"/>
      <c r="W23" s="91"/>
      <c r="X23" s="92"/>
      <c r="Y23" s="90"/>
      <c r="Z23" s="91"/>
      <c r="AA23" s="91"/>
      <c r="AB23" s="91"/>
      <c r="AC23" s="92"/>
      <c r="AD23" s="91"/>
      <c r="AE23" s="92"/>
      <c r="AF23" s="90"/>
      <c r="AG23" s="91"/>
      <c r="AH23" s="91"/>
      <c r="AI23" s="86"/>
      <c r="AJ23" s="57"/>
      <c r="AK23" s="57"/>
      <c r="AL23" s="57"/>
    </row>
    <row r="24" spans="1:38" s="64" customFormat="1">
      <c r="A24" s="57"/>
      <c r="B24" s="57" t="s">
        <v>57</v>
      </c>
      <c r="C24" s="89"/>
      <c r="D24" s="90"/>
      <c r="E24" s="91"/>
      <c r="F24" s="92"/>
      <c r="G24" s="91"/>
      <c r="H24" s="93"/>
      <c r="I24" s="92"/>
      <c r="J24" s="93"/>
      <c r="K24" s="90"/>
      <c r="L24" s="91"/>
      <c r="M24" s="91"/>
      <c r="N24" s="91"/>
      <c r="O24" s="91"/>
      <c r="P24" s="92"/>
      <c r="Q24" s="93"/>
      <c r="R24" s="90"/>
      <c r="S24" s="91"/>
      <c r="T24" s="92"/>
      <c r="U24" s="91"/>
      <c r="V24" s="93"/>
      <c r="W24" s="92"/>
      <c r="X24" s="93"/>
      <c r="Y24" s="90"/>
      <c r="Z24" s="91"/>
      <c r="AA24" s="91"/>
      <c r="AB24" s="91"/>
      <c r="AC24" s="91"/>
      <c r="AD24" s="92"/>
      <c r="AE24" s="93"/>
      <c r="AF24" s="90"/>
      <c r="AG24" s="91"/>
      <c r="AH24" s="92"/>
      <c r="AI24" s="86"/>
      <c r="AJ24" s="57"/>
      <c r="AK24" s="57"/>
      <c r="AL24" s="57"/>
    </row>
    <row r="25" spans="1:38">
      <c r="A25" s="57"/>
      <c r="B25" s="57"/>
      <c r="C25" s="99"/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100"/>
      <c r="AC25" s="100"/>
      <c r="AD25" s="100"/>
      <c r="AE25" s="100"/>
      <c r="AF25" s="100"/>
      <c r="AG25" s="100"/>
      <c r="AH25" s="100"/>
      <c r="AI25" s="83"/>
      <c r="AJ25" s="57"/>
      <c r="AK25" s="57"/>
      <c r="AL25" s="57"/>
    </row>
    <row r="26" spans="1:38" ht="15">
      <c r="A26" s="57"/>
      <c r="B26" s="57"/>
      <c r="C26" s="147" t="s">
        <v>59</v>
      </c>
      <c r="D26" s="148"/>
      <c r="E26" s="148"/>
      <c r="F26" s="148"/>
      <c r="G26" s="148"/>
      <c r="H26" s="148"/>
      <c r="I26" s="148"/>
      <c r="J26" s="148"/>
      <c r="K26" s="148"/>
      <c r="L26" s="148"/>
      <c r="M26" s="148"/>
      <c r="N26" s="148"/>
      <c r="O26" s="148"/>
      <c r="P26" s="148"/>
      <c r="Q26" s="148"/>
      <c r="R26" s="148"/>
      <c r="S26" s="148"/>
      <c r="T26" s="148"/>
      <c r="U26" s="148"/>
      <c r="V26" s="148"/>
      <c r="W26" s="148"/>
      <c r="X26" s="148"/>
      <c r="Y26" s="148"/>
      <c r="Z26" s="148"/>
      <c r="AA26" s="148"/>
      <c r="AB26" s="148"/>
      <c r="AC26" s="148"/>
      <c r="AD26" s="148"/>
      <c r="AE26" s="148"/>
      <c r="AF26" s="148"/>
      <c r="AG26" s="148"/>
      <c r="AH26" s="83"/>
      <c r="AI26" s="83"/>
      <c r="AJ26" s="57"/>
      <c r="AK26" s="57"/>
      <c r="AL26" s="57"/>
    </row>
    <row r="27" spans="1:38" ht="18.75" customHeight="1">
      <c r="A27" s="57"/>
      <c r="B27" s="57"/>
      <c r="C27" s="102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3"/>
      <c r="AH27" s="83"/>
      <c r="AI27" s="83"/>
      <c r="AJ27" s="57"/>
      <c r="AK27" s="57"/>
      <c r="AL27" s="57"/>
    </row>
    <row r="28" spans="1:38">
      <c r="A28" s="57"/>
      <c r="B28" s="57"/>
      <c r="C28" s="103" t="s">
        <v>60</v>
      </c>
      <c r="D28" s="96"/>
      <c r="E28" s="104" t="e">
        <f>SUM(#REF!,#REF!,#REF!)</f>
        <v>#REF!</v>
      </c>
      <c r="F28" s="104" t="e">
        <f>SUM(#REF!,#REF!,#REF!)</f>
        <v>#REF!</v>
      </c>
      <c r="G28" s="104" t="e">
        <f>SUM(#REF!,#REF!,#REF!)</f>
        <v>#REF!</v>
      </c>
      <c r="H28" s="104" t="e">
        <f>SUM(#REF!,#REF!,#REF!)</f>
        <v>#REF!</v>
      </c>
      <c r="I28" s="104" t="e">
        <f>SUM(#REF!,#REF!,#REF!)</f>
        <v>#REF!</v>
      </c>
      <c r="J28" s="104" t="e">
        <f>SUM(#REF!,#REF!,#REF!)</f>
        <v>#REF!</v>
      </c>
      <c r="K28" s="96"/>
      <c r="L28" s="104" t="e">
        <f>SUM(#REF!,#REF!,#REF!)</f>
        <v>#REF!</v>
      </c>
      <c r="M28" s="104" t="e">
        <f>SUM(#REF!,#REF!,#REF!)</f>
        <v>#REF!</v>
      </c>
      <c r="N28" s="104" t="e">
        <f>SUM(#REF!,#REF!,#REF!)</f>
        <v>#REF!</v>
      </c>
      <c r="O28" s="104" t="e">
        <f>SUM(#REF!,#REF!,#REF!)</f>
        <v>#REF!</v>
      </c>
      <c r="P28" s="104" t="e">
        <f>SUM(#REF!,#REF!,#REF!)</f>
        <v>#REF!</v>
      </c>
      <c r="Q28" s="104" t="e">
        <f>SUM(#REF!,#REF!,#REF!)</f>
        <v>#REF!</v>
      </c>
      <c r="R28" s="96"/>
      <c r="S28" s="104" t="e">
        <f>SUM(#REF!,#REF!,#REF!)</f>
        <v>#REF!</v>
      </c>
      <c r="T28" s="104" t="e">
        <f>SUM(#REF!,#REF!,#REF!)</f>
        <v>#REF!</v>
      </c>
      <c r="U28" s="104" t="e">
        <f>SUM(#REF!,#REF!,#REF!)</f>
        <v>#REF!</v>
      </c>
      <c r="V28" s="104" t="e">
        <f>SUM(#REF!,#REF!,#REF!)</f>
        <v>#REF!</v>
      </c>
      <c r="W28" s="104" t="e">
        <f>SUM(#REF!,#REF!,#REF!)</f>
        <v>#REF!</v>
      </c>
      <c r="X28" s="104" t="e">
        <f>SUM(#REF!,#REF!,#REF!)</f>
        <v>#REF!</v>
      </c>
      <c r="Y28" s="96"/>
      <c r="Z28" s="104" t="e">
        <f>SUM(#REF!,#REF!,#REF!)</f>
        <v>#REF!</v>
      </c>
      <c r="AA28" s="104" t="e">
        <f>SUM(#REF!,#REF!,#REF!)</f>
        <v>#REF!</v>
      </c>
      <c r="AB28" s="104" t="e">
        <f>SUM(#REF!,#REF!,#REF!)</f>
        <v>#REF!</v>
      </c>
      <c r="AC28" s="104" t="e">
        <f>SUM(#REF!,#REF!,#REF!)</f>
        <v>#REF!</v>
      </c>
      <c r="AD28" s="104" t="e">
        <f>SUM(#REF!,#REF!,#REF!)</f>
        <v>#REF!</v>
      </c>
      <c r="AE28" s="104" t="e">
        <f>SUM(#REF!,#REF!,#REF!)</f>
        <v>#REF!</v>
      </c>
      <c r="AF28" s="96"/>
      <c r="AG28" s="104" t="e">
        <f>SUM(#REF!,#REF!,#REF!)</f>
        <v>#REF!</v>
      </c>
      <c r="AH28" s="104" t="e">
        <f>SUM(#REF!,#REF!,#REF!)</f>
        <v>#REF!</v>
      </c>
      <c r="AI28" s="83"/>
      <c r="AJ28" s="57"/>
      <c r="AK28" s="57"/>
      <c r="AL28" s="57"/>
    </row>
    <row r="29" spans="1:38">
      <c r="A29" s="57"/>
      <c r="B29" s="57"/>
      <c r="C29" s="105"/>
      <c r="D29" s="83"/>
      <c r="E29" s="83"/>
      <c r="F29" s="83"/>
      <c r="G29" s="83"/>
      <c r="H29" s="83"/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  <c r="T29" s="83"/>
      <c r="U29" s="83"/>
      <c r="V29" s="83"/>
      <c r="W29" s="83"/>
      <c r="X29" s="83"/>
      <c r="Y29" s="83"/>
      <c r="Z29" s="83"/>
      <c r="AA29" s="83"/>
      <c r="AB29" s="83"/>
      <c r="AC29" s="83"/>
      <c r="AD29" s="83"/>
      <c r="AE29" s="83"/>
      <c r="AF29" s="83"/>
      <c r="AG29" s="83"/>
      <c r="AH29" s="83"/>
      <c r="AI29" s="83"/>
      <c r="AJ29" s="57"/>
      <c r="AK29" s="57"/>
      <c r="AL29" s="57"/>
    </row>
    <row r="30" spans="1:38">
      <c r="A30" s="57"/>
      <c r="B30" s="57"/>
      <c r="C30" s="105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3"/>
      <c r="AH30" s="83"/>
      <c r="AI30" s="83"/>
      <c r="AJ30" s="57"/>
      <c r="AK30" s="57"/>
      <c r="AL30" s="57"/>
    </row>
    <row r="31" spans="1:38">
      <c r="A31" s="57"/>
      <c r="B31" s="57"/>
      <c r="C31" s="105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  <c r="T31" s="83"/>
      <c r="U31" s="83"/>
      <c r="V31" s="83"/>
      <c r="W31" s="83"/>
      <c r="X31" s="83"/>
      <c r="Y31" s="83"/>
      <c r="Z31" s="83"/>
      <c r="AA31" s="83"/>
      <c r="AB31" s="83"/>
      <c r="AC31" s="83"/>
      <c r="AD31" s="83"/>
      <c r="AE31" s="83"/>
      <c r="AF31" s="83"/>
      <c r="AG31" s="83"/>
      <c r="AH31" s="83"/>
      <c r="AI31" s="83"/>
      <c r="AJ31" s="57"/>
      <c r="AK31" s="57"/>
      <c r="AL31" s="57"/>
    </row>
    <row r="32" spans="1:38" ht="18">
      <c r="A32" s="57"/>
      <c r="B32" s="57"/>
      <c r="C32" s="137" t="s">
        <v>61</v>
      </c>
      <c r="D32" s="138"/>
      <c r="E32" s="138"/>
      <c r="F32" s="138"/>
      <c r="G32" s="138"/>
      <c r="H32" s="138"/>
      <c r="I32" s="138"/>
      <c r="J32" s="138"/>
      <c r="K32" s="138"/>
      <c r="L32" s="138"/>
      <c r="M32" s="138"/>
      <c r="N32" s="138"/>
      <c r="O32" s="138"/>
      <c r="P32" s="138"/>
      <c r="Q32" s="138"/>
      <c r="R32" s="138"/>
      <c r="S32" s="138"/>
      <c r="T32" s="138"/>
      <c r="U32" s="138"/>
      <c r="V32" s="138"/>
      <c r="W32" s="138"/>
      <c r="X32" s="138"/>
      <c r="Y32" s="138"/>
      <c r="Z32" s="138"/>
      <c r="AA32" s="138"/>
      <c r="AB32" s="138"/>
      <c r="AC32" s="138"/>
      <c r="AD32" s="138"/>
      <c r="AE32" s="138"/>
      <c r="AF32" s="138"/>
      <c r="AG32" s="139"/>
      <c r="AH32" s="83"/>
      <c r="AI32" s="83"/>
      <c r="AJ32" s="57"/>
      <c r="AK32" s="57"/>
      <c r="AL32" s="57"/>
    </row>
    <row r="33" spans="1:38" ht="15">
      <c r="A33" s="57"/>
      <c r="B33" s="57"/>
      <c r="C33" s="69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01"/>
      <c r="X33" s="101"/>
      <c r="Y33" s="101"/>
      <c r="Z33" s="101"/>
      <c r="AA33" s="101"/>
      <c r="AB33" s="101"/>
      <c r="AC33" s="101"/>
      <c r="AD33" s="101"/>
      <c r="AE33" s="101"/>
      <c r="AF33" s="101"/>
      <c r="AG33" s="101"/>
      <c r="AH33" s="101"/>
      <c r="AI33" s="83"/>
      <c r="AJ33" s="57"/>
      <c r="AK33" s="57"/>
      <c r="AL33" s="57"/>
    </row>
    <row r="34" spans="1:38" ht="15">
      <c r="A34" s="57"/>
      <c r="B34" s="57"/>
      <c r="C34" s="140" t="s">
        <v>62</v>
      </c>
      <c r="D34" s="141"/>
      <c r="E34" s="141"/>
      <c r="F34" s="141"/>
      <c r="G34" s="141"/>
      <c r="H34" s="141"/>
      <c r="I34" s="141"/>
      <c r="J34" s="141"/>
      <c r="K34" s="141"/>
      <c r="L34" s="141"/>
      <c r="M34" s="141"/>
      <c r="N34" s="141"/>
      <c r="O34" s="141"/>
      <c r="P34" s="141"/>
      <c r="Q34" s="141"/>
      <c r="R34" s="141"/>
      <c r="S34" s="141"/>
      <c r="T34" s="141"/>
      <c r="U34" s="141"/>
      <c r="V34" s="141"/>
      <c r="W34" s="141"/>
      <c r="X34" s="141"/>
      <c r="Y34" s="141"/>
      <c r="Z34" s="141"/>
      <c r="AA34" s="141"/>
      <c r="AB34" s="141"/>
      <c r="AC34" s="141"/>
      <c r="AD34" s="141"/>
      <c r="AE34" s="141"/>
      <c r="AF34" s="141"/>
      <c r="AG34" s="141"/>
      <c r="AH34" s="83"/>
      <c r="AI34" s="83"/>
      <c r="AJ34" s="57"/>
      <c r="AK34" s="57"/>
      <c r="AL34" s="57"/>
    </row>
    <row r="35" spans="1:38">
      <c r="A35" s="57"/>
      <c r="B35" s="57"/>
      <c r="C35" s="105"/>
      <c r="D35" s="83"/>
      <c r="E35" s="83"/>
      <c r="F35" s="83"/>
      <c r="G35" s="83"/>
      <c r="H35" s="83"/>
      <c r="I35" s="83"/>
      <c r="J35" s="83"/>
      <c r="K35" s="83"/>
      <c r="L35" s="83"/>
      <c r="M35" s="83"/>
      <c r="N35" s="83"/>
      <c r="O35" s="83"/>
      <c r="P35" s="83"/>
      <c r="Q35" s="83"/>
      <c r="R35" s="83"/>
      <c r="S35" s="83"/>
      <c r="T35" s="83"/>
      <c r="U35" s="83"/>
      <c r="V35" s="83"/>
      <c r="W35" s="83"/>
      <c r="X35" s="83"/>
      <c r="Y35" s="83"/>
      <c r="Z35" s="83"/>
      <c r="AA35" s="83"/>
      <c r="AB35" s="83"/>
      <c r="AC35" s="83"/>
      <c r="AD35" s="83"/>
      <c r="AE35" s="83"/>
      <c r="AF35" s="83"/>
      <c r="AG35" s="83"/>
      <c r="AH35" s="83"/>
      <c r="AI35" s="83"/>
      <c r="AJ35" s="57"/>
      <c r="AK35" s="57"/>
      <c r="AL35" s="57"/>
    </row>
    <row r="36" spans="1:38">
      <c r="A36" s="57"/>
      <c r="B36" s="57"/>
      <c r="C36" s="120"/>
      <c r="D36" s="107"/>
      <c r="E36" s="107"/>
      <c r="F36" s="107"/>
      <c r="G36" s="107"/>
      <c r="H36" s="107"/>
      <c r="I36" s="107"/>
      <c r="J36" s="107"/>
      <c r="K36" s="107"/>
      <c r="L36" s="107"/>
      <c r="M36" s="107"/>
      <c r="N36" s="107"/>
      <c r="O36" s="107"/>
      <c r="P36" s="107"/>
      <c r="Q36" s="107"/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H36" s="107"/>
      <c r="AI36" s="83"/>
    </row>
    <row r="37" spans="1:38">
      <c r="A37" s="57"/>
      <c r="B37" s="57"/>
      <c r="C37" s="106" t="s">
        <v>66</v>
      </c>
      <c r="D37" s="73"/>
      <c r="E37" s="107"/>
      <c r="F37" s="107"/>
      <c r="G37" s="107"/>
      <c r="H37" s="107"/>
      <c r="I37" s="107"/>
      <c r="J37" s="107"/>
      <c r="K37" s="107"/>
      <c r="L37" s="107"/>
      <c r="M37" s="107"/>
      <c r="N37" s="107"/>
      <c r="O37" s="107"/>
      <c r="P37" s="107"/>
      <c r="Q37" s="107"/>
      <c r="R37" s="107"/>
      <c r="S37" s="107"/>
      <c r="T37" s="107"/>
      <c r="U37" s="107"/>
      <c r="V37" s="107"/>
      <c r="W37" s="107"/>
      <c r="X37" s="107"/>
      <c r="Y37" s="107"/>
      <c r="Z37" s="107"/>
      <c r="AA37" s="107"/>
      <c r="AB37" s="107"/>
      <c r="AC37" s="107"/>
      <c r="AD37" s="107"/>
      <c r="AE37" s="107"/>
      <c r="AF37" s="107"/>
      <c r="AG37" s="107"/>
      <c r="AH37" s="107"/>
      <c r="AI37" s="83"/>
    </row>
    <row r="38" spans="1:38">
      <c r="A38" s="57"/>
      <c r="B38" s="57"/>
      <c r="C38" s="108" t="s">
        <v>63</v>
      </c>
      <c r="D38" s="109"/>
      <c r="E38" s="109"/>
      <c r="F38" s="109"/>
      <c r="G38" s="109"/>
      <c r="H38" s="109"/>
      <c r="I38" s="109"/>
      <c r="J38" s="109"/>
      <c r="K38" s="109"/>
      <c r="L38" s="109"/>
      <c r="M38" s="109"/>
      <c r="N38" s="109"/>
      <c r="O38" s="109"/>
      <c r="P38" s="109"/>
      <c r="Q38" s="109"/>
      <c r="R38" s="109"/>
      <c r="S38" s="109"/>
      <c r="T38" s="109"/>
      <c r="U38" s="109"/>
      <c r="V38" s="109"/>
      <c r="W38" s="109"/>
      <c r="X38" s="109"/>
      <c r="Y38" s="109"/>
      <c r="Z38" s="109"/>
      <c r="AA38" s="109"/>
      <c r="AB38" s="109"/>
      <c r="AC38" s="109"/>
      <c r="AD38" s="109"/>
      <c r="AE38" s="109"/>
      <c r="AF38" s="109"/>
      <c r="AG38" s="109"/>
      <c r="AH38" s="109"/>
      <c r="AI38" s="83"/>
    </row>
    <row r="39" spans="1:38">
      <c r="A39" s="57"/>
      <c r="B39" s="57"/>
      <c r="C39" s="110" t="s">
        <v>9</v>
      </c>
      <c r="D39" s="111"/>
      <c r="E39" s="159">
        <f>COUNTIF(E$9:E$24,$C39)</f>
        <v>0</v>
      </c>
      <c r="F39" s="112">
        <f>COUNTIF(F$9:F$24,$C39)</f>
        <v>0</v>
      </c>
      <c r="G39" s="112">
        <f>COUNTIF(G$9:G$24,$C39)</f>
        <v>0</v>
      </c>
      <c r="H39" s="112">
        <f>COUNTIF(H$9:H$24,$C39)</f>
        <v>0</v>
      </c>
      <c r="I39" s="112">
        <f>COUNTIF(I$9:I$24,$C39)</f>
        <v>0</v>
      </c>
      <c r="J39" s="112">
        <f>COUNTIF(J$9:J$24,$C39)</f>
        <v>0</v>
      </c>
      <c r="K39" s="111"/>
      <c r="L39" s="112">
        <f>COUNTIF(L$9:L$24,$C39)</f>
        <v>0</v>
      </c>
      <c r="M39" s="112">
        <f>COUNTIF(M$9:M$24,$C39)</f>
        <v>0</v>
      </c>
      <c r="N39" s="112">
        <f>COUNTIF(N$9:N$24,$C39)</f>
        <v>0</v>
      </c>
      <c r="O39" s="112">
        <f>COUNTIF(O$9:O$24,$C39)</f>
        <v>0</v>
      </c>
      <c r="P39" s="112">
        <f>COUNTIF(P$9:P$24,$C39)</f>
        <v>0</v>
      </c>
      <c r="Q39" s="112">
        <f>COUNTIF(Q$9:Q$24,$C39)</f>
        <v>0</v>
      </c>
      <c r="R39" s="111"/>
      <c r="S39" s="112">
        <f>COUNTIF(S$9:S$24,$C39)</f>
        <v>0</v>
      </c>
      <c r="T39" s="112">
        <f>COUNTIF(T$9:T$24,$C39)</f>
        <v>0</v>
      </c>
      <c r="U39" s="112">
        <f>COUNTIF(U$9:U$24,$C39)</f>
        <v>0</v>
      </c>
      <c r="V39" s="112">
        <f>COUNTIF(V$9:V$24,$C39)</f>
        <v>0</v>
      </c>
      <c r="W39" s="112">
        <f>COUNTIF(W$9:W$24,$C39)</f>
        <v>0</v>
      </c>
      <c r="X39" s="112">
        <f>COUNTIF(X$9:X$24,$C39)</f>
        <v>0</v>
      </c>
      <c r="Y39" s="111"/>
      <c r="Z39" s="112">
        <f>COUNTIF(Z$9:Z$24,$C39)</f>
        <v>0</v>
      </c>
      <c r="AA39" s="112">
        <f>COUNTIF(AA$9:AA$24,$C39)</f>
        <v>0</v>
      </c>
      <c r="AB39" s="112">
        <f>COUNTIF(AB$9:AB$24,$C39)</f>
        <v>0</v>
      </c>
      <c r="AC39" s="112">
        <f>COUNTIF(AC$9:AC$24,$C39)</f>
        <v>0</v>
      </c>
      <c r="AD39" s="112">
        <f>COUNTIF(AD$9:AD$24,$C39)</f>
        <v>0</v>
      </c>
      <c r="AE39" s="112">
        <f>COUNTIF(AE$9:AE$24,$C39)</f>
        <v>0</v>
      </c>
      <c r="AF39" s="111"/>
      <c r="AG39" s="112">
        <f>COUNTIF(AG$9:AG$24,$C39)</f>
        <v>0</v>
      </c>
      <c r="AH39" s="112">
        <f>COUNTIF(AH$9:AH$24,$C39)</f>
        <v>0</v>
      </c>
      <c r="AI39" s="121"/>
    </row>
    <row r="40" spans="1:38">
      <c r="A40" s="57"/>
      <c r="B40" s="57"/>
      <c r="C40" s="113" t="s">
        <v>10</v>
      </c>
      <c r="D40" s="111"/>
      <c r="E40" s="114">
        <f>COUNTIF(E$9:E$24,$C40)</f>
        <v>0</v>
      </c>
      <c r="F40" s="114">
        <f>COUNTIF(F$9:F$24,$C40)</f>
        <v>0</v>
      </c>
      <c r="G40" s="114">
        <f>COUNTIF(G$9:G$24,$C40)</f>
        <v>0</v>
      </c>
      <c r="H40" s="114">
        <f>COUNTIF(H$9:H$24,$C40)</f>
        <v>0</v>
      </c>
      <c r="I40" s="114">
        <f>COUNTIF(I$9:I$24,$C40)</f>
        <v>0</v>
      </c>
      <c r="J40" s="114">
        <f>COUNTIF(J$9:J$24,$C40)</f>
        <v>0</v>
      </c>
      <c r="K40" s="111"/>
      <c r="L40" s="114">
        <f>COUNTIF(L$9:L$24,$C40)</f>
        <v>0</v>
      </c>
      <c r="M40" s="114">
        <f>COUNTIF(M$9:M$24,$C40)</f>
        <v>0</v>
      </c>
      <c r="N40" s="114">
        <f>COUNTIF(N$9:N$24,$C40)</f>
        <v>0</v>
      </c>
      <c r="O40" s="114">
        <f>COUNTIF(O$9:O$24,$C40)</f>
        <v>0</v>
      </c>
      <c r="P40" s="114">
        <f>COUNTIF(P$9:P$24,$C40)</f>
        <v>0</v>
      </c>
      <c r="Q40" s="114">
        <f>COUNTIF(Q$9:Q$24,$C40)</f>
        <v>0</v>
      </c>
      <c r="R40" s="111"/>
      <c r="S40" s="114">
        <f>COUNTIF(S$9:S$24,$C40)</f>
        <v>0</v>
      </c>
      <c r="T40" s="114">
        <f>COUNTIF(T$9:T$24,$C40)</f>
        <v>0</v>
      </c>
      <c r="U40" s="114">
        <f>COUNTIF(U$9:U$24,$C40)</f>
        <v>0</v>
      </c>
      <c r="V40" s="114">
        <f>COUNTIF(V$9:V$24,$C40)</f>
        <v>0</v>
      </c>
      <c r="W40" s="114">
        <f>COUNTIF(W$9:W$24,$C40)</f>
        <v>0</v>
      </c>
      <c r="X40" s="114">
        <f>COUNTIF(X$9:X$24,$C40)</f>
        <v>0</v>
      </c>
      <c r="Y40" s="111"/>
      <c r="Z40" s="114">
        <f>COUNTIF(Z$9:Z$24,$C40)</f>
        <v>0</v>
      </c>
      <c r="AA40" s="114">
        <f>COUNTIF(AA$9:AA$24,$C40)</f>
        <v>0</v>
      </c>
      <c r="AB40" s="114">
        <f>COUNTIF(AB$9:AB$24,$C40)</f>
        <v>0</v>
      </c>
      <c r="AC40" s="114">
        <f>COUNTIF(AC$9:AC$24,$C40)</f>
        <v>0</v>
      </c>
      <c r="AD40" s="114">
        <f>COUNTIF(AD$9:AD$24,$C40)</f>
        <v>0</v>
      </c>
      <c r="AE40" s="114">
        <f>COUNTIF(AE$9:AE$24,$C40)</f>
        <v>0</v>
      </c>
      <c r="AF40" s="111"/>
      <c r="AG40" s="114">
        <f>COUNTIF(AG$9:AG$24,$C40)</f>
        <v>0</v>
      </c>
      <c r="AH40" s="114">
        <f>COUNTIF(AH$9:AH$24,$C40)</f>
        <v>0</v>
      </c>
      <c r="AI40" s="83"/>
    </row>
    <row r="41" spans="1:38">
      <c r="A41" s="57"/>
      <c r="B41" s="57"/>
      <c r="C41" s="110" t="s">
        <v>54</v>
      </c>
      <c r="D41" s="111"/>
      <c r="E41" s="112">
        <f>COUNTIF(E$9:E$24,$C41)</f>
        <v>0</v>
      </c>
      <c r="F41" s="112">
        <f>COUNTIF(F$9:F$24,$C41)</f>
        <v>0</v>
      </c>
      <c r="G41" s="112">
        <f>COUNTIF(G$9:G$24,$C41)</f>
        <v>0</v>
      </c>
      <c r="H41" s="112">
        <f>COUNTIF(H$9:H$24,$C41)</f>
        <v>0</v>
      </c>
      <c r="I41" s="112">
        <f>COUNTIF(I$9:I$24,$C41)</f>
        <v>0</v>
      </c>
      <c r="J41" s="112">
        <f>COUNTIF(J$9:J$24,$C41)</f>
        <v>0</v>
      </c>
      <c r="K41" s="111"/>
      <c r="L41" s="112">
        <f>COUNTIF(L$9:L$24,$C41)</f>
        <v>0</v>
      </c>
      <c r="M41" s="112">
        <f>COUNTIF(M$9:M$24,$C41)</f>
        <v>0</v>
      </c>
      <c r="N41" s="112">
        <f>COUNTIF(N$9:N$24,$C41)</f>
        <v>0</v>
      </c>
      <c r="O41" s="112">
        <f>COUNTIF(O$9:O$24,$C41)</f>
        <v>0</v>
      </c>
      <c r="P41" s="112">
        <f>COUNTIF(P$9:P$24,$C41)</f>
        <v>0</v>
      </c>
      <c r="Q41" s="112">
        <f>COUNTIF(Q$9:Q$24,$C41)</f>
        <v>0</v>
      </c>
      <c r="R41" s="111"/>
      <c r="S41" s="112">
        <f>COUNTIF(S$9:S$24,$C41)</f>
        <v>0</v>
      </c>
      <c r="T41" s="112">
        <f>COUNTIF(T$9:T$24,$C41)</f>
        <v>0</v>
      </c>
      <c r="U41" s="112">
        <f>COUNTIF(U$9:U$24,$C41)</f>
        <v>0</v>
      </c>
      <c r="V41" s="112">
        <f>COUNTIF(V$9:V$24,$C41)</f>
        <v>0</v>
      </c>
      <c r="W41" s="112">
        <f>COUNTIF(W$9:W$24,$C41)</f>
        <v>0</v>
      </c>
      <c r="X41" s="112">
        <f>COUNTIF(X$9:X$24,$C41)</f>
        <v>0</v>
      </c>
      <c r="Y41" s="111"/>
      <c r="Z41" s="112">
        <f>COUNTIF(Z$9:Z$24,$C41)</f>
        <v>0</v>
      </c>
      <c r="AA41" s="112">
        <f>COUNTIF(AA$9:AA$24,$C41)</f>
        <v>0</v>
      </c>
      <c r="AB41" s="112">
        <f>COUNTIF(AB$9:AB$24,$C41)</f>
        <v>0</v>
      </c>
      <c r="AC41" s="112">
        <f>COUNTIF(AC$9:AC$24,$C41)</f>
        <v>0</v>
      </c>
      <c r="AD41" s="112">
        <f>COUNTIF(AD$9:AD$24,$C41)</f>
        <v>0</v>
      </c>
      <c r="AE41" s="112">
        <f>COUNTIF(AE$9:AE$24,$C41)</f>
        <v>0</v>
      </c>
      <c r="AF41" s="111"/>
      <c r="AG41" s="112">
        <f>COUNTIF(AG$9:AG$24,$C41)</f>
        <v>0</v>
      </c>
      <c r="AH41" s="112">
        <f>COUNTIF(AH$9:AH$24,$C41)</f>
        <v>0</v>
      </c>
      <c r="AI41" s="83"/>
    </row>
    <row r="42" spans="1:38">
      <c r="A42" s="57"/>
      <c r="B42" s="57"/>
      <c r="C42" s="113" t="s">
        <v>12</v>
      </c>
      <c r="D42" s="111"/>
      <c r="E42" s="114">
        <f>COUNTIF(E$9:E$24,$C42)</f>
        <v>0</v>
      </c>
      <c r="F42" s="114">
        <f>COUNTIF(F$9:F$24,$C42)</f>
        <v>0</v>
      </c>
      <c r="G42" s="114">
        <f>COUNTIF(G$9:G$24,$C42)</f>
        <v>0</v>
      </c>
      <c r="H42" s="114">
        <f>COUNTIF(H$9:H$24,$C42)</f>
        <v>0</v>
      </c>
      <c r="I42" s="114">
        <f>COUNTIF(I$9:I$24,$C42)</f>
        <v>0</v>
      </c>
      <c r="J42" s="114">
        <f>COUNTIF(J$9:J$24,$C42)</f>
        <v>0</v>
      </c>
      <c r="K42" s="111"/>
      <c r="L42" s="114">
        <f>COUNTIF(L$9:L$24,$C42)</f>
        <v>0</v>
      </c>
      <c r="M42" s="114">
        <f>COUNTIF(M$9:M$24,$C42)</f>
        <v>0</v>
      </c>
      <c r="N42" s="114">
        <f>COUNTIF(N$9:N$24,$C42)</f>
        <v>0</v>
      </c>
      <c r="O42" s="114">
        <f>COUNTIF(O$9:O$24,$C42)</f>
        <v>0</v>
      </c>
      <c r="P42" s="114">
        <f>COUNTIF(P$9:P$24,$C42)</f>
        <v>0</v>
      </c>
      <c r="Q42" s="114">
        <f>COUNTIF(Q$9:Q$24,$C42)</f>
        <v>0</v>
      </c>
      <c r="R42" s="111"/>
      <c r="S42" s="114">
        <f>COUNTIF(S$9:S$24,$C42)</f>
        <v>0</v>
      </c>
      <c r="T42" s="114">
        <f>COUNTIF(T$9:T$24,$C42)</f>
        <v>0</v>
      </c>
      <c r="U42" s="114">
        <f>COUNTIF(U$9:U$24,$C42)</f>
        <v>0</v>
      </c>
      <c r="V42" s="114">
        <f>COUNTIF(V$9:V$24,$C42)</f>
        <v>0</v>
      </c>
      <c r="W42" s="114">
        <f>COUNTIF(W$9:W$24,$C42)</f>
        <v>0</v>
      </c>
      <c r="X42" s="114">
        <f>COUNTIF(X$9:X$24,$C42)</f>
        <v>0</v>
      </c>
      <c r="Y42" s="111"/>
      <c r="Z42" s="114">
        <f>COUNTIF(Z$9:Z$24,$C42)</f>
        <v>0</v>
      </c>
      <c r="AA42" s="114">
        <f>COUNTIF(AA$9:AA$24,$C42)</f>
        <v>0</v>
      </c>
      <c r="AB42" s="114">
        <f>COUNTIF(AB$9:AB$24,$C42)</f>
        <v>0</v>
      </c>
      <c r="AC42" s="114">
        <f>COUNTIF(AC$9:AC$24,$C42)</f>
        <v>0</v>
      </c>
      <c r="AD42" s="114">
        <f>COUNTIF(AD$9:AD$24,$C42)</f>
        <v>0</v>
      </c>
      <c r="AE42" s="114">
        <f>COUNTIF(AE$9:AE$24,$C42)</f>
        <v>0</v>
      </c>
      <c r="AF42" s="111"/>
      <c r="AG42" s="114">
        <f>COUNTIF(AG$9:AG$24,$C42)</f>
        <v>0</v>
      </c>
      <c r="AH42" s="114">
        <f>COUNTIF(AH$9:AH$24,$C42)</f>
        <v>0</v>
      </c>
      <c r="AI42" s="83"/>
    </row>
    <row r="43" spans="1:38">
      <c r="A43" s="57"/>
      <c r="B43" s="57"/>
      <c r="C43" s="110" t="s">
        <v>13</v>
      </c>
      <c r="D43" s="111"/>
      <c r="E43" s="112">
        <f>COUNTIF(E$9:E$24,$C43)</f>
        <v>0</v>
      </c>
      <c r="F43" s="112">
        <f>COUNTIF(F$9:F$24,$C43)</f>
        <v>0</v>
      </c>
      <c r="G43" s="112">
        <f>COUNTIF(G$9:G$24,$C43)</f>
        <v>0</v>
      </c>
      <c r="H43" s="112">
        <f>COUNTIF(H$9:H$24,$C43)</f>
        <v>0</v>
      </c>
      <c r="I43" s="112">
        <f>COUNTIF(I$9:I$24,$C43)</f>
        <v>0</v>
      </c>
      <c r="J43" s="112">
        <f>COUNTIF(J$9:J$24,$C43)</f>
        <v>0</v>
      </c>
      <c r="K43" s="111"/>
      <c r="L43" s="112">
        <f>COUNTIF(L$9:L$24,$C43)</f>
        <v>0</v>
      </c>
      <c r="M43" s="112">
        <f>COUNTIF(M$9:M$24,$C43)</f>
        <v>0</v>
      </c>
      <c r="N43" s="112">
        <f>COUNTIF(N$9:N$24,$C43)</f>
        <v>0</v>
      </c>
      <c r="O43" s="112">
        <f>COUNTIF(O$9:O$24,$C43)</f>
        <v>0</v>
      </c>
      <c r="P43" s="112">
        <f>COUNTIF(P$9:P$24,$C43)</f>
        <v>0</v>
      </c>
      <c r="Q43" s="112">
        <f>COUNTIF(Q$9:Q$24,$C43)</f>
        <v>0</v>
      </c>
      <c r="R43" s="111"/>
      <c r="S43" s="112">
        <f>COUNTIF(S$9:S$24,$C43)</f>
        <v>0</v>
      </c>
      <c r="T43" s="112">
        <f>COUNTIF(T$9:T$24,$C43)</f>
        <v>0</v>
      </c>
      <c r="U43" s="112">
        <f>COUNTIF(U$9:U$24,$C43)</f>
        <v>0</v>
      </c>
      <c r="V43" s="112">
        <f>COUNTIF(V$9:V$24,$C43)</f>
        <v>0</v>
      </c>
      <c r="W43" s="112">
        <f>COUNTIF(W$9:W$24,$C43)</f>
        <v>0</v>
      </c>
      <c r="X43" s="112">
        <f>COUNTIF(X$9:X$24,$C43)</f>
        <v>0</v>
      </c>
      <c r="Y43" s="111"/>
      <c r="Z43" s="112">
        <f>COUNTIF(Z$9:Z$24,$C43)</f>
        <v>0</v>
      </c>
      <c r="AA43" s="112">
        <f>COUNTIF(AA$9:AA$24,$C43)</f>
        <v>0</v>
      </c>
      <c r="AB43" s="112">
        <f>COUNTIF(AB$9:AB$24,$C43)</f>
        <v>0</v>
      </c>
      <c r="AC43" s="112">
        <f>COUNTIF(AC$9:AC$24,$C43)</f>
        <v>0</v>
      </c>
      <c r="AD43" s="112">
        <f>COUNTIF(AD$9:AD$24,$C43)</f>
        <v>0</v>
      </c>
      <c r="AE43" s="112">
        <f>COUNTIF(AE$9:AE$24,$C43)</f>
        <v>0</v>
      </c>
      <c r="AF43" s="111"/>
      <c r="AG43" s="112">
        <f>COUNTIF(AG$9:AG$24,$C43)</f>
        <v>0</v>
      </c>
      <c r="AH43" s="112">
        <f>COUNTIF(AH$9:AH$24,$C43)</f>
        <v>0</v>
      </c>
      <c r="AI43" s="122"/>
    </row>
    <row r="44" spans="1:38">
      <c r="A44" s="57"/>
      <c r="B44" s="57"/>
      <c r="C44" s="115" t="s">
        <v>14</v>
      </c>
      <c r="D44" s="111"/>
      <c r="E44" s="114">
        <f>COUNTIF(E$9:E$24,$C44)</f>
        <v>0</v>
      </c>
      <c r="F44" s="114">
        <f>COUNTIF(F$9:F$24,$C44)</f>
        <v>0</v>
      </c>
      <c r="G44" s="114">
        <f>COUNTIF(G$9:G$24,$C44)</f>
        <v>0</v>
      </c>
      <c r="H44" s="114">
        <f>COUNTIF(H$9:H$24,$C44)</f>
        <v>0</v>
      </c>
      <c r="I44" s="114">
        <f>COUNTIF(I$9:I$24,$C44)</f>
        <v>0</v>
      </c>
      <c r="J44" s="114">
        <f>COUNTIF(J$9:J$24,$C44)</f>
        <v>0</v>
      </c>
      <c r="K44" s="111"/>
      <c r="L44" s="114">
        <f>COUNTIF(L$9:L$24,$C44)</f>
        <v>0</v>
      </c>
      <c r="M44" s="114">
        <f>COUNTIF(M$9:M$24,$C44)</f>
        <v>0</v>
      </c>
      <c r="N44" s="114">
        <f>COUNTIF(N$9:N$24,$C44)</f>
        <v>0</v>
      </c>
      <c r="O44" s="114">
        <f>COUNTIF(O$9:O$24,$C44)</f>
        <v>0</v>
      </c>
      <c r="P44" s="114">
        <f>COUNTIF(P$9:P$24,$C44)</f>
        <v>0</v>
      </c>
      <c r="Q44" s="114">
        <f>COUNTIF(Q$9:Q$24,$C44)</f>
        <v>0</v>
      </c>
      <c r="R44" s="111"/>
      <c r="S44" s="114">
        <f>COUNTIF(S$9:S$24,$C44)</f>
        <v>0</v>
      </c>
      <c r="T44" s="114">
        <f>COUNTIF(T$9:T$24,$C44)</f>
        <v>0</v>
      </c>
      <c r="U44" s="114">
        <f>COUNTIF(U$9:U$24,$C44)</f>
        <v>0</v>
      </c>
      <c r="V44" s="114">
        <f>COUNTIF(V$9:V$24,$C44)</f>
        <v>0</v>
      </c>
      <c r="W44" s="114">
        <f>COUNTIF(W$9:W$24,$C44)</f>
        <v>0</v>
      </c>
      <c r="X44" s="114">
        <f>COUNTIF(X$9:X$24,$C44)</f>
        <v>0</v>
      </c>
      <c r="Y44" s="111"/>
      <c r="Z44" s="114">
        <f>COUNTIF(Z$9:Z$24,$C44)</f>
        <v>0</v>
      </c>
      <c r="AA44" s="114">
        <f>COUNTIF(AA$9:AA$24,$C44)</f>
        <v>0</v>
      </c>
      <c r="AB44" s="114">
        <f>COUNTIF(AB$9:AB$24,$C44)</f>
        <v>0</v>
      </c>
      <c r="AC44" s="114">
        <f>COUNTIF(AC$9:AC$24,$C44)</f>
        <v>0</v>
      </c>
      <c r="AD44" s="114">
        <f>COUNTIF(AD$9:AD$24,$C44)</f>
        <v>0</v>
      </c>
      <c r="AE44" s="114">
        <f>COUNTIF(AE$9:AE$24,$C44)</f>
        <v>0</v>
      </c>
      <c r="AF44" s="111"/>
      <c r="AG44" s="114">
        <f>COUNTIF(AG$9:AG$24,$C44)</f>
        <v>0</v>
      </c>
      <c r="AH44" s="114">
        <f>COUNTIF(AH$9:AH$24,$C44)</f>
        <v>0</v>
      </c>
      <c r="AI44" s="83"/>
    </row>
    <row r="45" spans="1:38">
      <c r="A45" s="57"/>
      <c r="B45" s="57"/>
      <c r="C45" s="110" t="s">
        <v>15</v>
      </c>
      <c r="D45" s="111"/>
      <c r="E45" s="112">
        <f>COUNTIF(E$9:E$24,$C45)</f>
        <v>0</v>
      </c>
      <c r="F45" s="112">
        <f>COUNTIF(F$9:F$24,$C45)</f>
        <v>0</v>
      </c>
      <c r="G45" s="112">
        <f>COUNTIF(G$9:G$24,$C45)</f>
        <v>0</v>
      </c>
      <c r="H45" s="112">
        <f>COUNTIF(H$9:H$24,$C45)</f>
        <v>0</v>
      </c>
      <c r="I45" s="112">
        <f>COUNTIF(I$9:I$24,$C45)</f>
        <v>0</v>
      </c>
      <c r="J45" s="112">
        <f>COUNTIF(J$9:J$24,$C45)</f>
        <v>0</v>
      </c>
      <c r="K45" s="111"/>
      <c r="L45" s="112">
        <f>COUNTIF(L$9:L$24,$C45)</f>
        <v>0</v>
      </c>
      <c r="M45" s="112">
        <f>COUNTIF(M$9:M$24,$C45)</f>
        <v>0</v>
      </c>
      <c r="N45" s="112">
        <f>COUNTIF(N$9:N$24,$C45)</f>
        <v>0</v>
      </c>
      <c r="O45" s="112">
        <f>COUNTIF(O$9:O$24,$C45)</f>
        <v>0</v>
      </c>
      <c r="P45" s="112">
        <f>COUNTIF(P$9:P$24,$C45)</f>
        <v>0</v>
      </c>
      <c r="Q45" s="112">
        <f>COUNTIF(Q$9:Q$24,$C45)</f>
        <v>0</v>
      </c>
      <c r="R45" s="111"/>
      <c r="S45" s="112">
        <f>COUNTIF(S$9:S$24,$C45)</f>
        <v>0</v>
      </c>
      <c r="T45" s="112">
        <f>COUNTIF(T$9:T$24,$C45)</f>
        <v>0</v>
      </c>
      <c r="U45" s="112">
        <f>COUNTIF(U$9:U$24,$C45)</f>
        <v>0</v>
      </c>
      <c r="V45" s="112">
        <f>COUNTIF(V$9:V$24,$C45)</f>
        <v>0</v>
      </c>
      <c r="W45" s="112">
        <f>COUNTIF(W$9:W$24,$C45)</f>
        <v>0</v>
      </c>
      <c r="X45" s="112">
        <f>COUNTIF(X$9:X$24,$C45)</f>
        <v>0</v>
      </c>
      <c r="Y45" s="111"/>
      <c r="Z45" s="112">
        <f>COUNTIF(Z$9:Z$24,$C45)</f>
        <v>0</v>
      </c>
      <c r="AA45" s="112">
        <f>COUNTIF(AA$9:AA$24,$C45)</f>
        <v>0</v>
      </c>
      <c r="AB45" s="112">
        <f>COUNTIF(AB$9:AB$24,$C45)</f>
        <v>0</v>
      </c>
      <c r="AC45" s="112">
        <f>COUNTIF(AC$9:AC$24,$C45)</f>
        <v>0</v>
      </c>
      <c r="AD45" s="112">
        <f>COUNTIF(AD$9:AD$24,$C45)</f>
        <v>0</v>
      </c>
      <c r="AE45" s="112">
        <f>COUNTIF(AE$9:AE$24,$C45)</f>
        <v>0</v>
      </c>
      <c r="AF45" s="111"/>
      <c r="AG45" s="112">
        <f>COUNTIF(AG$9:AG$24,$C45)</f>
        <v>0</v>
      </c>
      <c r="AH45" s="112">
        <f>COUNTIF(AH$9:AH$24,$C45)</f>
        <v>0</v>
      </c>
      <c r="AI45" s="83"/>
    </row>
    <row r="46" spans="1:38" ht="13.5" thickBot="1">
      <c r="A46" s="57"/>
      <c r="B46" s="57"/>
      <c r="C46" s="115" t="s">
        <v>16</v>
      </c>
      <c r="D46" s="111"/>
      <c r="E46" s="116">
        <f>SUM(COUNTIF(E$9:E$24,"PATER"),COUNTIF(E$9:E$24,"RCY"),COUNTIF(E$9:E$24,"LTP"),COUNTIF(E$9:E$24,"ALM"),COUNTIF(E$9:E$24,"CLM"))</f>
        <v>0</v>
      </c>
      <c r="F46" s="116">
        <f>SUM(COUNTIF(F$9:F$24,"PATER"),COUNTIF(F$9:F$24,"RCY"),COUNTIF(F$9:F$24,"LTP"),COUNTIF(F$9:F$24,"ALM"),COUNTIF(F$9:F$24,"CLM"))</f>
        <v>0</v>
      </c>
      <c r="G46" s="116">
        <f>SUM(COUNTIF(G$9:G$24,"PATER"),COUNTIF(G$9:G$24,"RCY"),COUNTIF(G$9:G$24,"LTP"),COUNTIF(G$9:G$24,"ALM"),COUNTIF(G$9:G$24,"CLM"))</f>
        <v>0</v>
      </c>
      <c r="H46" s="116">
        <f>SUM(COUNTIF(H$9:H$24,"PATER"),COUNTIF(H$9:H$24,"RCY"),COUNTIF(H$9:H$24,"LTP"),COUNTIF(H$9:H$24,"ALM"),COUNTIF(H$9:H$24,"CLM"))</f>
        <v>0</v>
      </c>
      <c r="I46" s="116">
        <f>SUM(COUNTIF(I$9:I$24,"PATER"),COUNTIF(I$9:I$24,"RCY"),COUNTIF(I$9:I$24,"LTP"),COUNTIF(I$9:I$24,"ALM"),COUNTIF(I$9:I$24,"CLM"))</f>
        <v>0</v>
      </c>
      <c r="J46" s="116">
        <f>SUM(COUNTIF(J$9:J$24,"PATER"),COUNTIF(J$9:J$24,"RCY"),COUNTIF(J$9:J$24,"LTP"),COUNTIF(J$9:J$24,"ALM"),COUNTIF(J$9:J$24,"CLM"))</f>
        <v>0</v>
      </c>
      <c r="K46" s="111"/>
      <c r="L46" s="116">
        <f>SUM(COUNTIF(L$9:L$24,"PATER"),COUNTIF(L$9:L$24,"RCY"),COUNTIF(L$9:L$24,"LTP"),COUNTIF(L$9:L$24,"ALM"),COUNTIF(L$9:L$24,"CLM"))</f>
        <v>0</v>
      </c>
      <c r="M46" s="116">
        <f>SUM(COUNTIF(M$9:M$24,"PATER"),COUNTIF(M$9:M$24,"RCY"),COUNTIF(M$9:M$24,"LTP"),COUNTIF(M$9:M$24,"ALM"),COUNTIF(M$9:M$24,"CLM"))</f>
        <v>0</v>
      </c>
      <c r="N46" s="116">
        <f>SUM(COUNTIF(N$9:N$24,"PATER"),COUNTIF(N$9:N$24,"RCY"),COUNTIF(N$9:N$24,"LTP"),COUNTIF(N$9:N$24,"ALM"),COUNTIF(N$9:N$24,"CLM"))</f>
        <v>0</v>
      </c>
      <c r="O46" s="116">
        <f>SUM(COUNTIF(O$9:O$24,"PATER"),COUNTIF(O$9:O$24,"RCY"),COUNTIF(O$9:O$24,"LTP"),COUNTIF(O$9:O$24,"ALM"),COUNTIF(O$9:O$24,"CLM"))</f>
        <v>0</v>
      </c>
      <c r="P46" s="116">
        <f>SUM(COUNTIF(P$9:P$24,"PATER"),COUNTIF(P$9:P$24,"RCY"),COUNTIF(P$9:P$24,"LTP"),COUNTIF(P$9:P$24,"ALM"),COUNTIF(P$9:P$24,"CLM"))</f>
        <v>0</v>
      </c>
      <c r="Q46" s="116">
        <f>SUM(COUNTIF(Q$9:Q$24,"PATER"),COUNTIF(Q$9:Q$24,"RCY"),COUNTIF(Q$9:Q$24,"LTP"),COUNTIF(Q$9:Q$24,"ALM"),COUNTIF(Q$9:Q$24,"CLM"))</f>
        <v>0</v>
      </c>
      <c r="R46" s="111"/>
      <c r="S46" s="116">
        <f>SUM(COUNTIF(S$9:S$24,"PATER"),COUNTIF(S$9:S$24,"RCY"),COUNTIF(S$9:S$24,"LTP"),COUNTIF(S$9:S$24,"ALM"),COUNTIF(S$9:S$24,"CLM"))</f>
        <v>0</v>
      </c>
      <c r="T46" s="116">
        <f>SUM(COUNTIF(T$9:T$24,"PATER"),COUNTIF(T$9:T$24,"RCY"),COUNTIF(T$9:T$24,"LTP"),COUNTIF(T$9:T$24,"ALM"),COUNTIF(T$9:T$24,"CLM"))</f>
        <v>0</v>
      </c>
      <c r="U46" s="116">
        <f>SUM(COUNTIF(U$9:U$24,"PATER"),COUNTIF(U$9:U$24,"RCY"),COUNTIF(U$9:U$24,"LTP"),COUNTIF(U$9:U$24,"ALM"),COUNTIF(U$9:U$24,"CLM"))</f>
        <v>0</v>
      </c>
      <c r="V46" s="116">
        <f>SUM(COUNTIF(V$9:V$24,"PATER"),COUNTIF(V$9:V$24,"RCY"),COUNTIF(V$9:V$24,"LTP"),COUNTIF(V$9:V$24,"ALM"),COUNTIF(V$9:V$24,"CLM"))</f>
        <v>0</v>
      </c>
      <c r="W46" s="116">
        <f>SUM(COUNTIF(W$9:W$24,"PATER"),COUNTIF(W$9:W$24,"RCY"),COUNTIF(W$9:W$24,"LTP"),COUNTIF(W$9:W$24,"ALM"),COUNTIF(W$9:W$24,"CLM"))</f>
        <v>0</v>
      </c>
      <c r="X46" s="116">
        <f>SUM(COUNTIF(X$9:X$24,"PATER"),COUNTIF(X$9:X$24,"RCY"),COUNTIF(X$9:X$24,"LTP"),COUNTIF(X$9:X$24,"ALM"),COUNTIF(X$9:X$24,"CLM"))</f>
        <v>0</v>
      </c>
      <c r="Y46" s="111"/>
      <c r="Z46" s="116">
        <f>SUM(COUNTIF(Z$9:Z$24,"PATER"),COUNTIF(Z$9:Z$24,"RCY"),COUNTIF(Z$9:Z$24,"LTP"),COUNTIF(Z$9:Z$24,"ALM"),COUNTIF(Z$9:Z$24,"CLM"))</f>
        <v>0</v>
      </c>
      <c r="AA46" s="116">
        <f>SUM(COUNTIF(AA$9:AA$24,"PATER"),COUNTIF(AA$9:AA$24,"RCY"),COUNTIF(AA$9:AA$24,"LTP"),COUNTIF(AA$9:AA$24,"ALM"),COUNTIF(AA$9:AA$24,"CLM"))</f>
        <v>0</v>
      </c>
      <c r="AB46" s="116">
        <f>SUM(COUNTIF(AB$9:AB$24,"PATER"),COUNTIF(AB$9:AB$24,"RCY"),COUNTIF(AB$9:AB$24,"LTP"),COUNTIF(AB$9:AB$24,"ALM"),COUNTIF(AB$9:AB$24,"CLM"))</f>
        <v>0</v>
      </c>
      <c r="AC46" s="116">
        <f>SUM(COUNTIF(AC$9:AC$24,"PATER"),COUNTIF(AC$9:AC$24,"RCY"),COUNTIF(AC$9:AC$24,"LTP"),COUNTIF(AC$9:AC$24,"ALM"),COUNTIF(AC$9:AC$24,"CLM"))</f>
        <v>0</v>
      </c>
      <c r="AD46" s="116">
        <f>SUM(COUNTIF(AD$9:AD$24,"PATER"),COUNTIF(AD$9:AD$24,"RCY"),COUNTIF(AD$9:AD$24,"LTP"),COUNTIF(AD$9:AD$24,"ALM"),COUNTIF(AD$9:AD$24,"CLM"))</f>
        <v>0</v>
      </c>
      <c r="AE46" s="116">
        <f>SUM(COUNTIF(AE$9:AE$24,"PATER"),COUNTIF(AE$9:AE$24,"RCY"),COUNTIF(AE$9:AE$24,"LTP"),COUNTIF(AE$9:AE$24,"ALM"),COUNTIF(AE$9:AE$24,"CLM"))</f>
        <v>0</v>
      </c>
      <c r="AF46" s="111"/>
      <c r="AG46" s="116">
        <f>SUM(COUNTIF(AG$9:AG$24,"PATER"),COUNTIF(AG$9:AG$24,"RCY"),COUNTIF(AG$9:AG$24,"LTP"),COUNTIF(AG$9:AG$24,"ALM"),COUNTIF(AG$9:AG$24,"CLM"))</f>
        <v>0</v>
      </c>
      <c r="AH46" s="116">
        <f>SUM(COUNTIF(AH$9:AH$24,"PATER"),COUNTIF(AH$9:AH$24,"RCY"),COUNTIF(AH$9:AH$24,"LTP"),COUNTIF(AH$9:AH$24,"ALM"),COUNTIF(AH$9:AH$24,"CLM"))</f>
        <v>0</v>
      </c>
      <c r="AI46" s="83"/>
    </row>
    <row r="47" spans="1:38" ht="13.5" thickBot="1">
      <c r="A47" s="57"/>
      <c r="B47" s="57"/>
      <c r="C47" s="117" t="s">
        <v>64</v>
      </c>
      <c r="D47" s="118"/>
      <c r="E47" s="119">
        <f t="shared" ref="E47:AE47" si="0">SUM(E39:E46)</f>
        <v>0</v>
      </c>
      <c r="F47" s="119">
        <f t="shared" si="0"/>
        <v>0</v>
      </c>
      <c r="G47" s="119">
        <f t="shared" si="0"/>
        <v>0</v>
      </c>
      <c r="H47" s="119">
        <f t="shared" si="0"/>
        <v>0</v>
      </c>
      <c r="I47" s="119">
        <f t="shared" si="0"/>
        <v>0</v>
      </c>
      <c r="J47" s="119">
        <f t="shared" si="0"/>
        <v>0</v>
      </c>
      <c r="K47" s="118"/>
      <c r="L47" s="119">
        <f t="shared" si="0"/>
        <v>0</v>
      </c>
      <c r="M47" s="119">
        <f t="shared" si="0"/>
        <v>0</v>
      </c>
      <c r="N47" s="119">
        <f t="shared" si="0"/>
        <v>0</v>
      </c>
      <c r="O47" s="119">
        <f t="shared" si="0"/>
        <v>0</v>
      </c>
      <c r="P47" s="119">
        <f t="shared" si="0"/>
        <v>0</v>
      </c>
      <c r="Q47" s="119">
        <f t="shared" si="0"/>
        <v>0</v>
      </c>
      <c r="R47" s="118"/>
      <c r="S47" s="119">
        <f t="shared" si="0"/>
        <v>0</v>
      </c>
      <c r="T47" s="119">
        <f t="shared" si="0"/>
        <v>0</v>
      </c>
      <c r="U47" s="119">
        <f t="shared" si="0"/>
        <v>0</v>
      </c>
      <c r="V47" s="119">
        <f t="shared" si="0"/>
        <v>0</v>
      </c>
      <c r="W47" s="119">
        <f t="shared" si="0"/>
        <v>0</v>
      </c>
      <c r="X47" s="119">
        <f t="shared" si="0"/>
        <v>0</v>
      </c>
      <c r="Y47" s="118"/>
      <c r="Z47" s="119">
        <f t="shared" si="0"/>
        <v>0</v>
      </c>
      <c r="AA47" s="119">
        <f t="shared" si="0"/>
        <v>0</v>
      </c>
      <c r="AB47" s="119">
        <f t="shared" si="0"/>
        <v>0</v>
      </c>
      <c r="AC47" s="119">
        <f t="shared" si="0"/>
        <v>0</v>
      </c>
      <c r="AD47" s="119">
        <f t="shared" si="0"/>
        <v>0</v>
      </c>
      <c r="AE47" s="119">
        <f t="shared" si="0"/>
        <v>0</v>
      </c>
      <c r="AF47" s="118"/>
      <c r="AG47" s="119">
        <f>SUM(AG39:AG46)</f>
        <v>0</v>
      </c>
      <c r="AH47" s="119">
        <f>SUM(AH39:AH46)</f>
        <v>0</v>
      </c>
      <c r="AI47" s="83"/>
    </row>
    <row r="48" spans="1:38">
      <c r="A48" s="57"/>
      <c r="B48" s="57"/>
      <c r="C48" s="115" t="s">
        <v>65</v>
      </c>
      <c r="D48" s="111"/>
      <c r="E48" s="114">
        <f>COUNTIF(E$9:E$24,"G")</f>
        <v>0</v>
      </c>
      <c r="F48" s="114">
        <f>COUNTIF(F$9:F$24,"G")</f>
        <v>0</v>
      </c>
      <c r="G48" s="114">
        <f>COUNTIF(G$9:G$24,"G")</f>
        <v>0</v>
      </c>
      <c r="H48" s="114">
        <f>COUNTIF(H$9:H$24,"G")</f>
        <v>0</v>
      </c>
      <c r="I48" s="114">
        <f>COUNTIF(I$9:I$24,"G")</f>
        <v>0</v>
      </c>
      <c r="J48" s="114">
        <f>COUNTIF(J$9:J$24,"G")</f>
        <v>0</v>
      </c>
      <c r="K48" s="111"/>
      <c r="L48" s="114">
        <f>COUNTIF(L$9:L$24,"G")</f>
        <v>0</v>
      </c>
      <c r="M48" s="114">
        <f>COUNTIF(M$9:M$24,"G")</f>
        <v>0</v>
      </c>
      <c r="N48" s="114">
        <f>COUNTIF(N$9:N$24,"G")</f>
        <v>0</v>
      </c>
      <c r="O48" s="114">
        <f>COUNTIF(O$9:O$24,"G")</f>
        <v>0</v>
      </c>
      <c r="P48" s="114">
        <f>COUNTIF(P$9:P$24,"G")</f>
        <v>0</v>
      </c>
      <c r="Q48" s="114">
        <f>COUNTIF(Q$9:Q$24,"G")</f>
        <v>0</v>
      </c>
      <c r="R48" s="111"/>
      <c r="S48" s="114">
        <f>COUNTIF(S$9:S$24,"G")</f>
        <v>0</v>
      </c>
      <c r="T48" s="114">
        <f>COUNTIF(T$9:T$24,"G")</f>
        <v>0</v>
      </c>
      <c r="U48" s="114">
        <f>COUNTIF(U$9:U$24,"G")</f>
        <v>0</v>
      </c>
      <c r="V48" s="114">
        <f>COUNTIF(V$9:V$24,"G")</f>
        <v>0</v>
      </c>
      <c r="W48" s="114">
        <f>COUNTIF(W$9:W$24,"G")</f>
        <v>0</v>
      </c>
      <c r="X48" s="114">
        <f>COUNTIF(X$9:X$24,"G")</f>
        <v>0</v>
      </c>
      <c r="Y48" s="111"/>
      <c r="Z48" s="114">
        <f>COUNTIF(Z$9:Z$24,"G")</f>
        <v>0</v>
      </c>
      <c r="AA48" s="114">
        <f>COUNTIF(AA$9:AA$24,"G")</f>
        <v>0</v>
      </c>
      <c r="AB48" s="114">
        <f>COUNTIF(AB$9:AB$24,"G")</f>
        <v>0</v>
      </c>
      <c r="AC48" s="114">
        <f>COUNTIF(AC$9:AC$24,"G")</f>
        <v>0</v>
      </c>
      <c r="AD48" s="114">
        <f>COUNTIF(AD$9:AD$24,"G")</f>
        <v>0</v>
      </c>
      <c r="AE48" s="114">
        <f>COUNTIF(AE$9:AE$24,"G")</f>
        <v>0</v>
      </c>
      <c r="AF48" s="111"/>
      <c r="AG48" s="114">
        <f>COUNTIF(AG$9:AG$24,"G")</f>
        <v>0</v>
      </c>
      <c r="AH48" s="114">
        <f>COUNTIF(AH$9:AH$24,"G")</f>
        <v>0</v>
      </c>
      <c r="AI48" s="83"/>
    </row>
    <row r="49" spans="1:35">
      <c r="A49" s="57"/>
      <c r="B49" s="57"/>
      <c r="C49" s="120"/>
      <c r="D49" s="107"/>
      <c r="E49" s="107"/>
      <c r="F49" s="107"/>
      <c r="G49" s="107"/>
      <c r="H49" s="107"/>
      <c r="I49" s="107"/>
      <c r="J49" s="107"/>
      <c r="K49" s="107"/>
      <c r="L49" s="107"/>
      <c r="M49" s="107"/>
      <c r="N49" s="107"/>
      <c r="O49" s="107"/>
      <c r="P49" s="107"/>
      <c r="Q49" s="107"/>
      <c r="R49" s="107"/>
      <c r="S49" s="107"/>
      <c r="T49" s="107"/>
      <c r="U49" s="107"/>
      <c r="V49" s="107"/>
      <c r="W49" s="107"/>
      <c r="X49" s="107"/>
      <c r="Y49" s="107"/>
      <c r="Z49" s="107"/>
      <c r="AA49" s="107"/>
      <c r="AB49" s="107"/>
      <c r="AC49" s="107"/>
      <c r="AD49" s="107"/>
      <c r="AE49" s="107"/>
      <c r="AF49" s="107"/>
      <c r="AG49" s="107"/>
      <c r="AH49" s="107"/>
      <c r="AI49" s="83"/>
    </row>
    <row r="50" spans="1:35">
      <c r="A50" s="57"/>
      <c r="B50" s="57"/>
      <c r="C50" s="82"/>
      <c r="D50" s="83"/>
      <c r="E50" s="83"/>
      <c r="F50" s="83"/>
      <c r="G50" s="83"/>
      <c r="H50" s="83"/>
      <c r="I50" s="83"/>
      <c r="J50" s="83"/>
      <c r="K50" s="83"/>
      <c r="L50" s="83"/>
      <c r="M50" s="83"/>
      <c r="N50" s="83"/>
      <c r="O50" s="83"/>
      <c r="P50" s="83"/>
      <c r="Q50" s="83"/>
      <c r="R50" s="83"/>
      <c r="S50" s="83"/>
      <c r="T50" s="83"/>
      <c r="U50" s="83"/>
      <c r="V50" s="83"/>
      <c r="W50" s="83"/>
      <c r="X50" s="83"/>
      <c r="Y50" s="83"/>
      <c r="Z50" s="83"/>
      <c r="AA50" s="83"/>
      <c r="AB50" s="83"/>
      <c r="AC50" s="83"/>
      <c r="AD50" s="83"/>
      <c r="AE50" s="83"/>
      <c r="AF50" s="83"/>
      <c r="AG50" s="83"/>
      <c r="AH50" s="83"/>
      <c r="AI50" s="83"/>
    </row>
    <row r="51" spans="1:35" ht="13.5" thickBot="1">
      <c r="A51" s="57"/>
      <c r="B51" s="57"/>
      <c r="C51" s="82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3"/>
      <c r="AH51" s="83"/>
      <c r="AI51" s="83"/>
    </row>
    <row r="52" spans="1:35" ht="13.5" thickBot="1">
      <c r="A52" s="57"/>
      <c r="B52" s="57"/>
      <c r="C52" s="123" t="s">
        <v>67</v>
      </c>
      <c r="D52" s="124"/>
      <c r="E52" s="125" t="e">
        <f t="shared" ref="E52:J52" si="1">E47-E28</f>
        <v>#REF!</v>
      </c>
      <c r="F52" s="125" t="e">
        <f t="shared" si="1"/>
        <v>#REF!</v>
      </c>
      <c r="G52" s="125" t="e">
        <f t="shared" si="1"/>
        <v>#REF!</v>
      </c>
      <c r="H52" s="125" t="e">
        <f t="shared" si="1"/>
        <v>#REF!</v>
      </c>
      <c r="I52" s="125" t="e">
        <f t="shared" si="1"/>
        <v>#REF!</v>
      </c>
      <c r="J52" s="125" t="e">
        <f t="shared" si="1"/>
        <v>#REF!</v>
      </c>
      <c r="K52" s="124"/>
      <c r="L52" s="125" t="e">
        <f t="shared" ref="L52:Q52" si="2">L47-L28</f>
        <v>#REF!</v>
      </c>
      <c r="M52" s="125" t="e">
        <f t="shared" si="2"/>
        <v>#REF!</v>
      </c>
      <c r="N52" s="125" t="e">
        <f t="shared" si="2"/>
        <v>#REF!</v>
      </c>
      <c r="O52" s="125" t="e">
        <f t="shared" si="2"/>
        <v>#REF!</v>
      </c>
      <c r="P52" s="125" t="e">
        <f t="shared" si="2"/>
        <v>#REF!</v>
      </c>
      <c r="Q52" s="125" t="e">
        <f t="shared" si="2"/>
        <v>#REF!</v>
      </c>
      <c r="R52" s="124"/>
      <c r="S52" s="125" t="e">
        <f t="shared" ref="S52:X52" si="3">S47-S28</f>
        <v>#REF!</v>
      </c>
      <c r="T52" s="125" t="e">
        <f t="shared" si="3"/>
        <v>#REF!</v>
      </c>
      <c r="U52" s="125" t="e">
        <f t="shared" si="3"/>
        <v>#REF!</v>
      </c>
      <c r="V52" s="125" t="e">
        <f t="shared" si="3"/>
        <v>#REF!</v>
      </c>
      <c r="W52" s="125" t="e">
        <f t="shared" si="3"/>
        <v>#REF!</v>
      </c>
      <c r="X52" s="125" t="e">
        <f t="shared" si="3"/>
        <v>#REF!</v>
      </c>
      <c r="Y52" s="124"/>
      <c r="Z52" s="125" t="e">
        <f t="shared" ref="Z52:AE52" si="4">Z47-Z28</f>
        <v>#REF!</v>
      </c>
      <c r="AA52" s="125" t="e">
        <f t="shared" si="4"/>
        <v>#REF!</v>
      </c>
      <c r="AB52" s="125" t="e">
        <f t="shared" si="4"/>
        <v>#REF!</v>
      </c>
      <c r="AC52" s="125" t="e">
        <f t="shared" si="4"/>
        <v>#REF!</v>
      </c>
      <c r="AD52" s="125" t="e">
        <f t="shared" si="4"/>
        <v>#REF!</v>
      </c>
      <c r="AE52" s="125" t="e">
        <f t="shared" si="4"/>
        <v>#REF!</v>
      </c>
      <c r="AF52" s="124"/>
      <c r="AG52" s="125" t="e">
        <f>AG47-AG28</f>
        <v>#REF!</v>
      </c>
      <c r="AH52" s="125" t="e">
        <f>AH47-AH28</f>
        <v>#REF!</v>
      </c>
      <c r="AI52" s="83"/>
    </row>
    <row r="53" spans="1:35">
      <c r="A53" s="57"/>
      <c r="B53" s="57"/>
      <c r="C53" s="63"/>
      <c r="D53" s="83"/>
      <c r="E53" s="83"/>
      <c r="F53" s="83"/>
      <c r="G53" s="83"/>
      <c r="H53" s="83"/>
      <c r="I53" s="83"/>
      <c r="J53" s="83"/>
      <c r="K53" s="83"/>
      <c r="L53" s="83"/>
      <c r="M53" s="83"/>
      <c r="N53" s="83"/>
      <c r="O53" s="83"/>
      <c r="P53" s="83"/>
      <c r="Q53" s="83"/>
      <c r="R53" s="83"/>
      <c r="S53" s="83"/>
      <c r="T53" s="83"/>
      <c r="U53" s="83"/>
      <c r="V53" s="83"/>
      <c r="W53" s="83"/>
      <c r="X53" s="83"/>
      <c r="Y53" s="83"/>
      <c r="Z53" s="83"/>
      <c r="AA53" s="83"/>
      <c r="AB53" s="83"/>
      <c r="AC53" s="83"/>
      <c r="AD53" s="83"/>
      <c r="AE53" s="83"/>
      <c r="AF53" s="83"/>
      <c r="AG53" s="83"/>
      <c r="AH53" s="83"/>
      <c r="AI53" s="83"/>
    </row>
    <row r="54" spans="1:35">
      <c r="A54" s="57"/>
      <c r="B54" s="57"/>
      <c r="C54" s="6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3"/>
      <c r="AH54" s="83"/>
      <c r="AI54" s="83"/>
    </row>
    <row r="55" spans="1:35">
      <c r="A55" s="57"/>
      <c r="B55" s="57"/>
      <c r="C55" s="63"/>
      <c r="D55" s="83"/>
      <c r="E55" s="83"/>
      <c r="F55" s="83"/>
      <c r="G55" s="83"/>
      <c r="H55" s="83"/>
      <c r="I55" s="83"/>
      <c r="J55" s="83"/>
      <c r="K55" s="83"/>
      <c r="L55" s="83"/>
      <c r="M55" s="83"/>
      <c r="N55" s="83"/>
      <c r="O55" s="83"/>
      <c r="P55" s="83"/>
      <c r="Q55" s="83"/>
      <c r="R55" s="83"/>
      <c r="S55" s="83"/>
      <c r="T55" s="83"/>
      <c r="U55" s="83"/>
      <c r="V55" s="83"/>
      <c r="W55" s="83"/>
      <c r="X55" s="83"/>
      <c r="Y55" s="83"/>
      <c r="Z55" s="83"/>
      <c r="AA55" s="83"/>
      <c r="AB55" s="83"/>
      <c r="AC55" s="83"/>
      <c r="AD55" s="83"/>
      <c r="AE55" s="83"/>
      <c r="AF55" s="83"/>
      <c r="AG55" s="83"/>
      <c r="AH55" s="83"/>
      <c r="AI55" s="83"/>
    </row>
    <row r="56" spans="1:35" ht="15">
      <c r="A56" s="57"/>
      <c r="B56" s="57"/>
      <c r="C56" s="140" t="s">
        <v>68</v>
      </c>
      <c r="D56" s="141"/>
      <c r="E56" s="141"/>
      <c r="F56" s="141"/>
      <c r="G56" s="141"/>
      <c r="H56" s="141"/>
      <c r="I56" s="141"/>
      <c r="J56" s="141"/>
      <c r="K56" s="141"/>
      <c r="L56" s="141"/>
      <c r="M56" s="141"/>
      <c r="N56" s="141"/>
      <c r="O56" s="141"/>
      <c r="P56" s="141"/>
      <c r="Q56" s="141"/>
      <c r="R56" s="141"/>
      <c r="S56" s="141"/>
      <c r="T56" s="141"/>
      <c r="U56" s="141"/>
      <c r="V56" s="141"/>
      <c r="W56" s="141"/>
      <c r="X56" s="141"/>
      <c r="Y56" s="141"/>
      <c r="Z56" s="141"/>
      <c r="AA56" s="141"/>
      <c r="AB56" s="141"/>
      <c r="AC56" s="141"/>
      <c r="AD56" s="141"/>
      <c r="AE56" s="141"/>
      <c r="AF56" s="141"/>
      <c r="AG56" s="141"/>
      <c r="AH56" s="83"/>
      <c r="AI56" s="83"/>
    </row>
    <row r="57" spans="1:35" ht="20.25" hidden="1" customHeight="1">
      <c r="A57" s="57"/>
      <c r="B57" s="57"/>
      <c r="C57" s="57"/>
      <c r="D57" s="83"/>
      <c r="E57" s="83"/>
      <c r="F57" s="83"/>
      <c r="G57" s="83"/>
      <c r="H57" s="82"/>
      <c r="I57" s="83"/>
      <c r="J57" s="82"/>
      <c r="K57" s="83"/>
      <c r="L57" s="83"/>
      <c r="M57" s="83"/>
      <c r="N57" s="83"/>
      <c r="O57" s="83"/>
      <c r="P57" s="83"/>
      <c r="Q57" s="82"/>
      <c r="R57" s="83"/>
      <c r="S57" s="83"/>
      <c r="T57" s="83"/>
      <c r="U57" s="83"/>
      <c r="V57" s="83"/>
      <c r="W57" s="83"/>
      <c r="X57" s="82"/>
      <c r="Y57" s="83"/>
      <c r="Z57" s="83"/>
      <c r="AA57" s="83"/>
      <c r="AB57" s="83"/>
      <c r="AC57" s="83"/>
      <c r="AD57" s="83"/>
      <c r="AE57" s="82"/>
      <c r="AF57" s="83"/>
      <c r="AG57" s="83"/>
      <c r="AH57" s="83"/>
      <c r="AI57" s="83"/>
    </row>
    <row r="58" spans="1:35" hidden="1">
      <c r="A58" s="57"/>
      <c r="B58" s="57"/>
      <c r="C58" s="57"/>
      <c r="D58" s="83"/>
      <c r="E58" s="83"/>
      <c r="F58" s="83"/>
      <c r="G58" s="83"/>
      <c r="H58" s="82"/>
      <c r="I58" s="83"/>
      <c r="J58" s="82"/>
      <c r="K58" s="83"/>
      <c r="L58" s="83"/>
      <c r="M58" s="83"/>
      <c r="N58" s="83"/>
      <c r="O58" s="83"/>
      <c r="P58" s="83"/>
      <c r="Q58" s="82"/>
      <c r="R58" s="83"/>
      <c r="S58" s="83"/>
      <c r="T58" s="83"/>
      <c r="U58" s="83"/>
      <c r="V58" s="83"/>
      <c r="W58" s="83"/>
      <c r="X58" s="82"/>
      <c r="Y58" s="83"/>
      <c r="Z58" s="83"/>
      <c r="AA58" s="83"/>
      <c r="AB58" s="83"/>
      <c r="AC58" s="83"/>
      <c r="AD58" s="83"/>
      <c r="AE58" s="82"/>
      <c r="AF58" s="83"/>
      <c r="AG58" s="83"/>
      <c r="AH58" s="83"/>
      <c r="AI58" s="83"/>
    </row>
    <row r="59" spans="1:35" hidden="1">
      <c r="A59" s="57"/>
      <c r="B59" s="57"/>
      <c r="C59" s="57"/>
      <c r="D59" s="83"/>
      <c r="E59" s="83"/>
      <c r="F59" s="83"/>
      <c r="G59" s="83"/>
      <c r="H59" s="82"/>
      <c r="I59" s="83"/>
      <c r="J59" s="82"/>
      <c r="K59" s="83"/>
      <c r="L59" s="83"/>
      <c r="M59" s="83"/>
      <c r="N59" s="83"/>
      <c r="O59" s="83"/>
      <c r="P59" s="83"/>
      <c r="Q59" s="82"/>
      <c r="R59" s="83"/>
      <c r="S59" s="83"/>
      <c r="T59" s="83"/>
      <c r="U59" s="83"/>
      <c r="V59" s="83"/>
      <c r="W59" s="83"/>
      <c r="X59" s="82"/>
      <c r="Y59" s="83"/>
      <c r="Z59" s="83"/>
      <c r="AA59" s="83"/>
      <c r="AB59" s="83"/>
      <c r="AC59" s="83"/>
      <c r="AD59" s="83"/>
      <c r="AE59" s="82"/>
      <c r="AF59" s="83"/>
      <c r="AG59" s="83"/>
      <c r="AH59" s="83"/>
      <c r="AI59" s="83"/>
    </row>
    <row r="60" spans="1:35" hidden="1">
      <c r="A60" s="57"/>
      <c r="B60" s="57"/>
      <c r="C60" s="57"/>
      <c r="D60" s="83"/>
      <c r="E60" s="83"/>
      <c r="F60" s="83"/>
      <c r="G60" s="83"/>
      <c r="H60" s="82"/>
      <c r="I60" s="83"/>
      <c r="J60" s="82"/>
      <c r="K60" s="83"/>
      <c r="L60" s="83"/>
      <c r="M60" s="83"/>
      <c r="N60" s="83"/>
      <c r="O60" s="83"/>
      <c r="P60" s="83"/>
      <c r="Q60" s="82"/>
      <c r="R60" s="83"/>
      <c r="S60" s="83"/>
      <c r="T60" s="83"/>
      <c r="U60" s="83"/>
      <c r="V60" s="83"/>
      <c r="W60" s="83"/>
      <c r="X60" s="82"/>
      <c r="Y60" s="83"/>
      <c r="Z60" s="83"/>
      <c r="AA60" s="83"/>
      <c r="AB60" s="83"/>
      <c r="AC60" s="83"/>
      <c r="AD60" s="83"/>
      <c r="AE60" s="82"/>
      <c r="AF60" s="83"/>
      <c r="AG60" s="83"/>
      <c r="AH60" s="83"/>
      <c r="AI60" s="83"/>
    </row>
    <row r="61" spans="1:35">
      <c r="A61" s="57"/>
      <c r="B61" s="57"/>
      <c r="C61" s="57"/>
      <c r="D61" s="83"/>
      <c r="E61" s="83"/>
      <c r="F61" s="83"/>
      <c r="G61" s="83"/>
      <c r="H61" s="82"/>
      <c r="I61" s="83"/>
      <c r="J61" s="82"/>
      <c r="K61" s="83"/>
      <c r="L61" s="83"/>
      <c r="M61" s="83"/>
      <c r="N61" s="83"/>
      <c r="O61" s="83"/>
      <c r="P61" s="83"/>
      <c r="Q61" s="82"/>
      <c r="R61" s="83"/>
      <c r="S61" s="83"/>
      <c r="T61" s="83"/>
      <c r="U61" s="83"/>
      <c r="V61" s="83"/>
      <c r="W61" s="83"/>
      <c r="X61" s="82"/>
      <c r="Y61" s="83"/>
      <c r="Z61" s="83"/>
      <c r="AA61" s="83"/>
      <c r="AB61" s="83"/>
      <c r="AC61" s="83"/>
      <c r="AD61" s="83"/>
      <c r="AE61" s="82"/>
      <c r="AF61" s="83"/>
      <c r="AG61" s="83"/>
      <c r="AH61" s="83"/>
      <c r="AI61" s="83"/>
    </row>
    <row r="62" spans="1:35">
      <c r="A62" s="57"/>
      <c r="B62" s="57"/>
      <c r="C62" s="126" t="s">
        <v>69</v>
      </c>
      <c r="D62" s="96"/>
      <c r="E62" s="116">
        <f t="shared" ref="E62:AH62" si="5">COUNTA(E9:E12)</f>
        <v>0</v>
      </c>
      <c r="F62" s="116">
        <f t="shared" si="5"/>
        <v>0</v>
      </c>
      <c r="G62" s="116">
        <f t="shared" si="5"/>
        <v>0</v>
      </c>
      <c r="H62" s="116">
        <f t="shared" si="5"/>
        <v>0</v>
      </c>
      <c r="I62" s="116">
        <f t="shared" si="5"/>
        <v>0</v>
      </c>
      <c r="J62" s="116">
        <f t="shared" si="5"/>
        <v>0</v>
      </c>
      <c r="K62" s="96"/>
      <c r="L62" s="116">
        <f t="shared" si="5"/>
        <v>0</v>
      </c>
      <c r="M62" s="116">
        <f t="shared" si="5"/>
        <v>0</v>
      </c>
      <c r="N62" s="116">
        <f t="shared" si="5"/>
        <v>0</v>
      </c>
      <c r="O62" s="116">
        <f t="shared" si="5"/>
        <v>0</v>
      </c>
      <c r="P62" s="116">
        <f t="shared" si="5"/>
        <v>0</v>
      </c>
      <c r="Q62" s="116">
        <f t="shared" si="5"/>
        <v>0</v>
      </c>
      <c r="R62" s="96"/>
      <c r="S62" s="116">
        <f t="shared" si="5"/>
        <v>0</v>
      </c>
      <c r="T62" s="116">
        <f t="shared" si="5"/>
        <v>0</v>
      </c>
      <c r="U62" s="116">
        <f t="shared" si="5"/>
        <v>0</v>
      </c>
      <c r="V62" s="116">
        <f t="shared" si="5"/>
        <v>0</v>
      </c>
      <c r="W62" s="116">
        <f t="shared" si="5"/>
        <v>0</v>
      </c>
      <c r="X62" s="116">
        <f t="shared" si="5"/>
        <v>0</v>
      </c>
      <c r="Y62" s="96"/>
      <c r="Z62" s="116">
        <f t="shared" si="5"/>
        <v>0</v>
      </c>
      <c r="AA62" s="116">
        <f t="shared" si="5"/>
        <v>0</v>
      </c>
      <c r="AB62" s="116">
        <f t="shared" si="5"/>
        <v>0</v>
      </c>
      <c r="AC62" s="116">
        <f t="shared" si="5"/>
        <v>0</v>
      </c>
      <c r="AD62" s="116">
        <f t="shared" si="5"/>
        <v>0</v>
      </c>
      <c r="AE62" s="116">
        <f t="shared" si="5"/>
        <v>0</v>
      </c>
      <c r="AF62" s="96"/>
      <c r="AG62" s="116">
        <f t="shared" si="5"/>
        <v>0</v>
      </c>
      <c r="AH62" s="116">
        <f t="shared" si="5"/>
        <v>0</v>
      </c>
      <c r="AI62" s="83"/>
    </row>
    <row r="63" spans="1:35">
      <c r="A63" s="57"/>
      <c r="B63" s="57"/>
      <c r="C63" s="127" t="s">
        <v>70</v>
      </c>
      <c r="D63" s="96"/>
      <c r="E63" s="116">
        <f>COUNTA(E17:E24)+COUNTA(#REF!)+COUNTA(#REF!)</f>
        <v>2</v>
      </c>
      <c r="F63" s="116">
        <f>COUNTA(F17:F24)+COUNTA(#REF!)+COUNTA(#REF!)</f>
        <v>2</v>
      </c>
      <c r="G63" s="116">
        <f>COUNTA(G17:G24)+COUNTA(#REF!)+COUNTA(#REF!)</f>
        <v>2</v>
      </c>
      <c r="H63" s="116">
        <f>COUNTA(H17:H24)+COUNTA(#REF!)+COUNTA(#REF!)</f>
        <v>2</v>
      </c>
      <c r="I63" s="116">
        <f>COUNTA(I17:I24)+COUNTA(#REF!)+COUNTA(#REF!)</f>
        <v>2</v>
      </c>
      <c r="J63" s="116">
        <f>COUNTA(J17:J24)+COUNTA(#REF!)+COUNTA(#REF!)</f>
        <v>2</v>
      </c>
      <c r="K63" s="96"/>
      <c r="L63" s="116">
        <f>COUNTA(L17:L24)+COUNTA(#REF!)+COUNTA(#REF!)</f>
        <v>2</v>
      </c>
      <c r="M63" s="116">
        <f>COUNTA(M17:M24)+COUNTA(#REF!)+COUNTA(#REF!)</f>
        <v>2</v>
      </c>
      <c r="N63" s="116">
        <f>COUNTA(N17:N24)+COUNTA(#REF!)+COUNTA(#REF!)</f>
        <v>2</v>
      </c>
      <c r="O63" s="116">
        <f>COUNTA(O17:O24)+COUNTA(#REF!)+COUNTA(#REF!)</f>
        <v>2</v>
      </c>
      <c r="P63" s="116">
        <f>COUNTA(P17:P24)+COUNTA(#REF!)+COUNTA(#REF!)</f>
        <v>2</v>
      </c>
      <c r="Q63" s="116">
        <f>COUNTA(Q17:Q24)+COUNTA(#REF!)+COUNTA(#REF!)</f>
        <v>2</v>
      </c>
      <c r="R63" s="96"/>
      <c r="S63" s="116">
        <f>COUNTA(S17:S24)+COUNTA(#REF!)+COUNTA(#REF!)</f>
        <v>2</v>
      </c>
      <c r="T63" s="116">
        <f>COUNTA(T17:T24)+COUNTA(#REF!)+COUNTA(#REF!)</f>
        <v>2</v>
      </c>
      <c r="U63" s="116">
        <f>COUNTA(U17:U24)+COUNTA(#REF!)+COUNTA(#REF!)</f>
        <v>2</v>
      </c>
      <c r="V63" s="116">
        <f>COUNTA(V17:V24)+COUNTA(#REF!)+COUNTA(#REF!)</f>
        <v>2</v>
      </c>
      <c r="W63" s="116">
        <f>COUNTA(W17:W24)+COUNTA(#REF!)+COUNTA(#REF!)</f>
        <v>2</v>
      </c>
      <c r="X63" s="116">
        <f>COUNTA(X17:X24)+COUNTA(#REF!)+COUNTA(#REF!)</f>
        <v>2</v>
      </c>
      <c r="Y63" s="96"/>
      <c r="Z63" s="116">
        <f>COUNTA(Z17:Z24)+COUNTA(#REF!)+COUNTA(#REF!)</f>
        <v>2</v>
      </c>
      <c r="AA63" s="116">
        <f>COUNTA(AA17:AA24)+COUNTA(#REF!)+COUNTA(#REF!)</f>
        <v>2</v>
      </c>
      <c r="AB63" s="116">
        <f>COUNTA(AB17:AB24)+COUNTA(#REF!)+COUNTA(#REF!)</f>
        <v>2</v>
      </c>
      <c r="AC63" s="116">
        <f>COUNTA(AC17:AC24)+COUNTA(#REF!)+COUNTA(#REF!)</f>
        <v>2</v>
      </c>
      <c r="AD63" s="116">
        <f>COUNTA(AD17:AD24)+COUNTA(#REF!)+COUNTA(#REF!)</f>
        <v>2</v>
      </c>
      <c r="AE63" s="116">
        <f>COUNTA(AE17:AE24)+COUNTA(#REF!)+COUNTA(#REF!)</f>
        <v>2</v>
      </c>
      <c r="AF63" s="96"/>
      <c r="AG63" s="116">
        <f>COUNTA(AG17:AG24)+COUNTA(#REF!)+COUNTA(#REF!)</f>
        <v>2</v>
      </c>
      <c r="AH63" s="116">
        <f>COUNTA(AH17:AH24)+COUNTA(#REF!)+COUNTA(#REF!)</f>
        <v>2</v>
      </c>
      <c r="AI63" s="83"/>
    </row>
    <row r="64" spans="1:35">
      <c r="A64" s="57"/>
      <c r="B64" s="57"/>
      <c r="C64" s="128" t="s">
        <v>58</v>
      </c>
      <c r="D64" s="96"/>
      <c r="E64" s="116">
        <f>COUNTA(#REF!)+COUNTA(#REF!)</f>
        <v>2</v>
      </c>
      <c r="F64" s="116">
        <f>COUNTA(#REF!)+COUNTA(#REF!)</f>
        <v>2</v>
      </c>
      <c r="G64" s="116">
        <f>COUNTA(#REF!)+COUNTA(#REF!)</f>
        <v>2</v>
      </c>
      <c r="H64" s="116">
        <f>COUNTA(#REF!)+COUNTA(#REF!)</f>
        <v>2</v>
      </c>
      <c r="I64" s="116">
        <f>COUNTA(#REF!)+COUNTA(#REF!)</f>
        <v>2</v>
      </c>
      <c r="J64" s="116">
        <f>COUNTA(#REF!)+COUNTA(#REF!)</f>
        <v>2</v>
      </c>
      <c r="K64" s="96"/>
      <c r="L64" s="116">
        <f>COUNTA(#REF!)+COUNTA(#REF!)</f>
        <v>2</v>
      </c>
      <c r="M64" s="116">
        <f>COUNTA(#REF!)+COUNTA(#REF!)</f>
        <v>2</v>
      </c>
      <c r="N64" s="116">
        <f>COUNTA(#REF!)+COUNTA(#REF!)</f>
        <v>2</v>
      </c>
      <c r="O64" s="116">
        <f>COUNTA(#REF!)+COUNTA(#REF!)</f>
        <v>2</v>
      </c>
      <c r="P64" s="116">
        <f>COUNTA(#REF!)+COUNTA(#REF!)</f>
        <v>2</v>
      </c>
      <c r="Q64" s="116">
        <f>COUNTA(#REF!)+COUNTA(#REF!)</f>
        <v>2</v>
      </c>
      <c r="R64" s="96"/>
      <c r="S64" s="116">
        <f>COUNTA(#REF!)+COUNTA(#REF!)</f>
        <v>2</v>
      </c>
      <c r="T64" s="116">
        <f>COUNTA(#REF!)+COUNTA(#REF!)</f>
        <v>2</v>
      </c>
      <c r="U64" s="116">
        <f>COUNTA(#REF!)+COUNTA(#REF!)</f>
        <v>2</v>
      </c>
      <c r="V64" s="116">
        <f>COUNTA(#REF!)+COUNTA(#REF!)</f>
        <v>2</v>
      </c>
      <c r="W64" s="116">
        <f>COUNTA(#REF!)+COUNTA(#REF!)</f>
        <v>2</v>
      </c>
      <c r="X64" s="116">
        <f>COUNTA(#REF!)+COUNTA(#REF!)</f>
        <v>2</v>
      </c>
      <c r="Y64" s="96"/>
      <c r="Z64" s="116">
        <f>COUNTA(#REF!)+COUNTA(#REF!)</f>
        <v>2</v>
      </c>
      <c r="AA64" s="116">
        <f>COUNTA(#REF!)+COUNTA(#REF!)</f>
        <v>2</v>
      </c>
      <c r="AB64" s="116">
        <f>COUNTA(#REF!)+COUNTA(#REF!)</f>
        <v>2</v>
      </c>
      <c r="AC64" s="116">
        <f>COUNTA(#REF!)+COUNTA(#REF!)</f>
        <v>2</v>
      </c>
      <c r="AD64" s="116">
        <f>COUNTA(#REF!)+COUNTA(#REF!)</f>
        <v>2</v>
      </c>
      <c r="AE64" s="116">
        <f>COUNTA(#REF!)+COUNTA(#REF!)</f>
        <v>2</v>
      </c>
      <c r="AF64" s="96"/>
      <c r="AG64" s="116">
        <f>COUNTA(#REF!)+COUNTA(#REF!)</f>
        <v>2</v>
      </c>
      <c r="AH64" s="116">
        <f>COUNTA(#REF!)+COUNTA(#REF!)</f>
        <v>2</v>
      </c>
      <c r="AI64" s="83"/>
    </row>
    <row r="65" spans="1:35">
      <c r="A65" s="57"/>
      <c r="B65" s="57"/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7"/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  <c r="AF65" s="57"/>
      <c r="AG65" s="57"/>
      <c r="AH65" s="57"/>
      <c r="AI65" s="83"/>
    </row>
    <row r="66" spans="1:35">
      <c r="A66" s="57"/>
      <c r="B66" s="57"/>
      <c r="C66" s="57"/>
      <c r="D66" s="57"/>
      <c r="E66" s="57"/>
      <c r="F66" s="57"/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7"/>
      <c r="AG66" s="57"/>
      <c r="AH66" s="57"/>
      <c r="AI66" s="83"/>
    </row>
    <row r="67" spans="1:35">
      <c r="A67" s="57"/>
      <c r="B67" s="57"/>
      <c r="C67" s="105"/>
      <c r="D67" s="83"/>
      <c r="E67" s="83"/>
      <c r="F67" s="83"/>
      <c r="G67" s="83"/>
      <c r="H67" s="83"/>
      <c r="I67" s="83"/>
      <c r="J67" s="83"/>
      <c r="K67" s="83"/>
      <c r="L67" s="83"/>
      <c r="M67" s="83"/>
      <c r="N67" s="83"/>
      <c r="O67" s="83"/>
      <c r="P67" s="83"/>
      <c r="Q67" s="83"/>
      <c r="R67" s="83"/>
      <c r="S67" s="83"/>
      <c r="T67" s="83"/>
      <c r="U67" s="83"/>
      <c r="V67" s="83"/>
      <c r="W67" s="83"/>
      <c r="X67" s="83"/>
      <c r="Y67" s="83"/>
      <c r="Z67" s="83"/>
      <c r="AA67" s="83"/>
      <c r="AB67" s="83"/>
      <c r="AC67" s="83"/>
      <c r="AD67" s="83"/>
      <c r="AE67" s="83"/>
      <c r="AF67" s="83"/>
      <c r="AG67" s="83"/>
      <c r="AH67" s="83"/>
      <c r="AI67" s="83"/>
    </row>
    <row r="68" spans="1:35">
      <c r="A68" s="57"/>
      <c r="B68" s="57"/>
      <c r="C68" s="105"/>
      <c r="D68" s="83"/>
      <c r="E68" s="83"/>
      <c r="F68" s="83"/>
      <c r="G68" s="83"/>
      <c r="H68" s="83"/>
      <c r="I68" s="83"/>
      <c r="J68" s="83"/>
      <c r="K68" s="83"/>
      <c r="L68" s="83"/>
      <c r="M68" s="83"/>
      <c r="N68" s="83"/>
      <c r="O68" s="83"/>
      <c r="P68" s="83"/>
      <c r="Q68" s="83"/>
      <c r="R68" s="83"/>
      <c r="S68" s="83"/>
      <c r="T68" s="83"/>
      <c r="U68" s="83"/>
      <c r="V68" s="83"/>
      <c r="W68" s="83"/>
      <c r="X68" s="83"/>
      <c r="Y68" s="83"/>
      <c r="Z68" s="83"/>
      <c r="AA68" s="83"/>
      <c r="AB68" s="83"/>
      <c r="AC68" s="83"/>
      <c r="AD68" s="83"/>
      <c r="AE68" s="83"/>
      <c r="AF68" s="83"/>
      <c r="AG68" s="83"/>
      <c r="AH68" s="83"/>
      <c r="AI68" s="83"/>
    </row>
    <row r="69" spans="1:35">
      <c r="A69" s="57"/>
      <c r="B69" s="57"/>
      <c r="C69" s="105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3"/>
      <c r="AH69" s="83"/>
      <c r="AI69" s="83"/>
    </row>
    <row r="70" spans="1:35">
      <c r="A70" s="57"/>
      <c r="B70" s="57"/>
      <c r="C70" s="105"/>
      <c r="D70" s="83"/>
      <c r="E70" s="83"/>
      <c r="F70" s="83"/>
      <c r="G70" s="83"/>
      <c r="H70" s="83"/>
      <c r="I70" s="83"/>
      <c r="J70" s="83"/>
      <c r="K70" s="83"/>
      <c r="L70" s="83"/>
      <c r="M70" s="83"/>
      <c r="N70" s="83"/>
      <c r="O70" s="83"/>
      <c r="P70" s="83"/>
      <c r="Q70" s="83"/>
      <c r="R70" s="83"/>
      <c r="S70" s="83"/>
      <c r="T70" s="83"/>
      <c r="U70" s="83"/>
      <c r="V70" s="83"/>
      <c r="W70" s="83"/>
      <c r="X70" s="83"/>
      <c r="Y70" s="83"/>
      <c r="Z70" s="83"/>
      <c r="AA70" s="83"/>
      <c r="AB70" s="83"/>
      <c r="AC70" s="83"/>
      <c r="AD70" s="83"/>
      <c r="AE70" s="83"/>
      <c r="AF70" s="83"/>
      <c r="AG70" s="83"/>
      <c r="AH70" s="83"/>
      <c r="AI70" s="83"/>
    </row>
    <row r="71" spans="1:35">
      <c r="A71" s="57"/>
      <c r="B71" s="57"/>
      <c r="C71" s="105"/>
      <c r="D71" s="83"/>
      <c r="E71" s="83"/>
      <c r="F71" s="83"/>
      <c r="G71" s="83"/>
      <c r="H71" s="83"/>
      <c r="I71" s="83"/>
      <c r="J71" s="83"/>
      <c r="K71" s="83"/>
      <c r="L71" s="83"/>
      <c r="M71" s="83"/>
      <c r="N71" s="83"/>
      <c r="O71" s="83"/>
      <c r="P71" s="83"/>
      <c r="Q71" s="83"/>
      <c r="R71" s="83"/>
      <c r="S71" s="83"/>
      <c r="T71" s="83"/>
      <c r="U71" s="83"/>
      <c r="V71" s="83"/>
      <c r="W71" s="83"/>
      <c r="X71" s="83"/>
      <c r="Y71" s="83"/>
      <c r="Z71" s="83"/>
      <c r="AA71" s="83"/>
      <c r="AB71" s="83"/>
      <c r="AC71" s="83"/>
      <c r="AD71" s="83"/>
      <c r="AE71" s="83"/>
      <c r="AF71" s="83"/>
      <c r="AG71" s="83"/>
      <c r="AH71" s="83"/>
      <c r="AI71" s="83"/>
    </row>
    <row r="72" spans="1:35">
      <c r="A72" s="57"/>
      <c r="B72" s="57"/>
      <c r="C72" s="105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3"/>
      <c r="AH72" s="83"/>
      <c r="AI72" s="83"/>
    </row>
    <row r="73" spans="1:35">
      <c r="A73" s="57"/>
      <c r="B73" s="57"/>
      <c r="C73" s="105"/>
      <c r="D73" s="83"/>
      <c r="E73" s="83"/>
      <c r="F73" s="83"/>
      <c r="G73" s="83"/>
      <c r="H73" s="83"/>
      <c r="I73" s="83"/>
      <c r="J73" s="83"/>
      <c r="K73" s="83"/>
      <c r="L73" s="83"/>
      <c r="M73" s="83"/>
      <c r="N73" s="83"/>
      <c r="O73" s="83"/>
      <c r="P73" s="83"/>
      <c r="Q73" s="83"/>
      <c r="R73" s="83"/>
      <c r="S73" s="83"/>
      <c r="T73" s="83"/>
      <c r="U73" s="83"/>
      <c r="V73" s="83"/>
      <c r="W73" s="83"/>
      <c r="X73" s="83"/>
      <c r="Y73" s="83"/>
      <c r="Z73" s="83"/>
      <c r="AA73" s="83"/>
      <c r="AB73" s="83"/>
      <c r="AC73" s="83"/>
      <c r="AD73" s="83"/>
      <c r="AE73" s="83"/>
      <c r="AF73" s="83"/>
      <c r="AG73" s="83"/>
      <c r="AH73" s="83"/>
      <c r="AI73" s="83"/>
    </row>
    <row r="74" spans="1:35">
      <c r="A74" s="57"/>
      <c r="B74" s="57"/>
      <c r="C74" s="105"/>
      <c r="D74" s="83"/>
      <c r="E74" s="83"/>
      <c r="F74" s="83"/>
      <c r="G74" s="83"/>
      <c r="H74" s="83"/>
      <c r="I74" s="83"/>
      <c r="J74" s="83"/>
      <c r="K74" s="83"/>
      <c r="L74" s="83"/>
      <c r="M74" s="83"/>
      <c r="N74" s="83"/>
      <c r="O74" s="83"/>
      <c r="P74" s="83"/>
      <c r="Q74" s="83"/>
      <c r="R74" s="83"/>
      <c r="S74" s="83"/>
      <c r="T74" s="83"/>
      <c r="U74" s="83"/>
      <c r="V74" s="83"/>
      <c r="W74" s="83"/>
      <c r="X74" s="83"/>
      <c r="Y74" s="83"/>
      <c r="Z74" s="83"/>
      <c r="AA74" s="83"/>
      <c r="AB74" s="83"/>
      <c r="AC74" s="83"/>
      <c r="AD74" s="83"/>
      <c r="AE74" s="83"/>
      <c r="AF74" s="83"/>
      <c r="AG74" s="83"/>
      <c r="AH74" s="83"/>
      <c r="AI74" s="83"/>
    </row>
    <row r="75" spans="1:35">
      <c r="A75" s="57"/>
      <c r="B75" s="57"/>
      <c r="C75" s="105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3"/>
      <c r="AH75" s="83"/>
      <c r="AI75" s="83"/>
    </row>
    <row r="76" spans="1:35">
      <c r="A76" s="57"/>
      <c r="B76" s="57"/>
      <c r="C76" s="105"/>
      <c r="D76" s="83"/>
      <c r="E76" s="83"/>
      <c r="F76" s="83"/>
      <c r="G76" s="83"/>
      <c r="H76" s="83"/>
      <c r="I76" s="83"/>
      <c r="J76" s="83"/>
      <c r="K76" s="83"/>
      <c r="L76" s="83"/>
      <c r="M76" s="83"/>
      <c r="N76" s="83"/>
      <c r="O76" s="83"/>
      <c r="P76" s="83"/>
      <c r="Q76" s="83"/>
      <c r="R76" s="83"/>
      <c r="S76" s="83"/>
      <c r="T76" s="83"/>
      <c r="U76" s="83"/>
      <c r="V76" s="83"/>
      <c r="W76" s="83"/>
      <c r="X76" s="83"/>
      <c r="Y76" s="83"/>
      <c r="Z76" s="83"/>
      <c r="AA76" s="83"/>
      <c r="AB76" s="83"/>
      <c r="AC76" s="83"/>
      <c r="AD76" s="83"/>
      <c r="AE76" s="83"/>
      <c r="AF76" s="83"/>
      <c r="AG76" s="83"/>
      <c r="AH76" s="83"/>
      <c r="AI76" s="83"/>
    </row>
    <row r="77" spans="1:35">
      <c r="A77" s="57"/>
      <c r="B77" s="57"/>
      <c r="C77" s="105"/>
      <c r="D77" s="83"/>
      <c r="E77" s="83"/>
      <c r="F77" s="83"/>
      <c r="G77" s="83"/>
      <c r="H77" s="83"/>
      <c r="I77" s="83"/>
      <c r="J77" s="83"/>
      <c r="K77" s="83"/>
      <c r="L77" s="83"/>
      <c r="M77" s="83"/>
      <c r="N77" s="83"/>
      <c r="O77" s="83"/>
      <c r="P77" s="83"/>
      <c r="Q77" s="83"/>
      <c r="R77" s="83"/>
      <c r="S77" s="83"/>
      <c r="T77" s="83"/>
      <c r="U77" s="83"/>
      <c r="V77" s="83"/>
      <c r="W77" s="83"/>
      <c r="X77" s="83"/>
      <c r="Y77" s="83"/>
      <c r="Z77" s="83"/>
      <c r="AA77" s="83"/>
      <c r="AB77" s="83"/>
      <c r="AC77" s="83"/>
      <c r="AD77" s="83"/>
      <c r="AE77" s="83"/>
      <c r="AF77" s="83"/>
      <c r="AG77" s="83"/>
      <c r="AH77" s="83"/>
      <c r="AI77" s="83"/>
    </row>
    <row r="78" spans="1:35">
      <c r="A78" s="57"/>
      <c r="B78" s="57"/>
      <c r="C78" s="105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3"/>
      <c r="AH78" s="83"/>
      <c r="AI78" s="83"/>
    </row>
    <row r="79" spans="1:35">
      <c r="A79" s="57"/>
      <c r="B79" s="57"/>
      <c r="C79" s="105"/>
      <c r="D79" s="83"/>
      <c r="E79" s="83"/>
      <c r="F79" s="83"/>
      <c r="G79" s="83"/>
      <c r="H79" s="83"/>
      <c r="I79" s="83"/>
      <c r="J79" s="83"/>
      <c r="K79" s="83"/>
      <c r="L79" s="83"/>
      <c r="M79" s="83"/>
      <c r="N79" s="83"/>
      <c r="O79" s="83"/>
      <c r="P79" s="83"/>
      <c r="Q79" s="83"/>
      <c r="R79" s="83"/>
      <c r="S79" s="83"/>
      <c r="T79" s="83"/>
      <c r="U79" s="83"/>
      <c r="V79" s="83"/>
      <c r="W79" s="83"/>
      <c r="X79" s="83"/>
      <c r="Y79" s="83"/>
      <c r="Z79" s="83"/>
      <c r="AA79" s="83"/>
      <c r="AB79" s="83"/>
      <c r="AC79" s="83"/>
      <c r="AD79" s="83"/>
      <c r="AE79" s="83"/>
      <c r="AF79" s="83"/>
      <c r="AG79" s="83"/>
      <c r="AH79" s="83"/>
      <c r="AI79" s="83"/>
    </row>
    <row r="80" spans="1:35">
      <c r="A80" s="57"/>
      <c r="B80" s="57"/>
      <c r="C80" s="105"/>
      <c r="D80" s="83"/>
      <c r="E80" s="83"/>
      <c r="F80" s="83"/>
      <c r="G80" s="83"/>
      <c r="H80" s="83"/>
      <c r="I80" s="83"/>
      <c r="J80" s="83"/>
      <c r="K80" s="83"/>
      <c r="L80" s="83"/>
      <c r="M80" s="83"/>
      <c r="N80" s="83"/>
      <c r="O80" s="83"/>
      <c r="P80" s="83"/>
      <c r="Q80" s="83"/>
      <c r="R80" s="83"/>
      <c r="S80" s="83"/>
      <c r="T80" s="83"/>
      <c r="U80" s="83"/>
      <c r="V80" s="83"/>
      <c r="W80" s="83"/>
      <c r="X80" s="83"/>
      <c r="Y80" s="83"/>
      <c r="Z80" s="83"/>
      <c r="AA80" s="83"/>
      <c r="AB80" s="83"/>
      <c r="AC80" s="83"/>
      <c r="AD80" s="83"/>
      <c r="AE80" s="83"/>
      <c r="AF80" s="83"/>
      <c r="AG80" s="83"/>
      <c r="AH80" s="83"/>
      <c r="AI80" s="83"/>
    </row>
    <row r="81" spans="1:35">
      <c r="A81" s="57"/>
      <c r="B81" s="57"/>
      <c r="C81" s="105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3"/>
      <c r="AH81" s="83"/>
      <c r="AI81" s="83"/>
    </row>
    <row r="82" spans="1:35">
      <c r="A82" s="57"/>
      <c r="B82" s="57"/>
      <c r="C82" s="105"/>
      <c r="D82" s="83"/>
      <c r="E82" s="83"/>
      <c r="F82" s="83"/>
      <c r="G82" s="83"/>
      <c r="H82" s="83"/>
      <c r="I82" s="83"/>
      <c r="J82" s="83"/>
      <c r="K82" s="83"/>
      <c r="L82" s="83"/>
      <c r="M82" s="83"/>
      <c r="N82" s="83"/>
      <c r="O82" s="83"/>
      <c r="P82" s="83"/>
      <c r="Q82" s="83"/>
      <c r="R82" s="83"/>
      <c r="S82" s="83"/>
      <c r="T82" s="83"/>
      <c r="U82" s="83"/>
      <c r="V82" s="83"/>
      <c r="W82" s="83"/>
      <c r="X82" s="83"/>
      <c r="Y82" s="83"/>
      <c r="Z82" s="83"/>
      <c r="AA82" s="83"/>
      <c r="AB82" s="83"/>
      <c r="AC82" s="83"/>
      <c r="AD82" s="83"/>
      <c r="AE82" s="83"/>
      <c r="AF82" s="83"/>
      <c r="AG82" s="83"/>
      <c r="AH82" s="83"/>
      <c r="AI82" s="83"/>
    </row>
    <row r="83" spans="1:35">
      <c r="A83" s="57"/>
      <c r="B83" s="57"/>
      <c r="C83" s="105"/>
      <c r="D83" s="83"/>
      <c r="E83" s="83"/>
      <c r="F83" s="83"/>
      <c r="G83" s="83"/>
      <c r="H83" s="83"/>
      <c r="I83" s="83"/>
      <c r="J83" s="83"/>
      <c r="K83" s="83"/>
      <c r="L83" s="83"/>
      <c r="M83" s="83"/>
      <c r="N83" s="83"/>
      <c r="O83" s="83"/>
      <c r="P83" s="83"/>
      <c r="Q83" s="83"/>
      <c r="R83" s="83"/>
      <c r="S83" s="83"/>
      <c r="T83" s="83"/>
      <c r="U83" s="83"/>
      <c r="V83" s="83"/>
      <c r="W83" s="83"/>
      <c r="X83" s="83"/>
      <c r="Y83" s="83"/>
      <c r="Z83" s="83"/>
      <c r="AA83" s="83"/>
      <c r="AB83" s="83"/>
      <c r="AC83" s="83"/>
      <c r="AD83" s="83"/>
      <c r="AE83" s="83"/>
      <c r="AF83" s="83"/>
      <c r="AG83" s="83"/>
      <c r="AH83" s="83"/>
      <c r="AI83" s="83"/>
    </row>
    <row r="84" spans="1:35">
      <c r="A84" s="57"/>
      <c r="B84" s="57"/>
      <c r="C84" s="105"/>
      <c r="D84" s="83"/>
      <c r="E84" s="83"/>
      <c r="F84" s="83"/>
      <c r="G84" s="83"/>
      <c r="H84" s="83"/>
      <c r="I84" s="83"/>
      <c r="J84" s="83"/>
      <c r="K84" s="83"/>
      <c r="L84" s="83"/>
      <c r="M84" s="83"/>
      <c r="N84" s="83"/>
      <c r="O84" s="83"/>
      <c r="P84" s="83"/>
      <c r="Q84" s="83"/>
      <c r="R84" s="83"/>
      <c r="S84" s="83"/>
      <c r="T84" s="83"/>
      <c r="U84" s="83"/>
      <c r="V84" s="83"/>
      <c r="W84" s="83"/>
      <c r="X84" s="83"/>
      <c r="Y84" s="83"/>
      <c r="Z84" s="83"/>
      <c r="AA84" s="83"/>
      <c r="AB84" s="83"/>
      <c r="AC84" s="83"/>
      <c r="AD84" s="83"/>
      <c r="AE84" s="83"/>
      <c r="AF84" s="83"/>
      <c r="AG84" s="83"/>
      <c r="AH84" s="83"/>
      <c r="AI84" s="83"/>
    </row>
    <row r="85" spans="1:35">
      <c r="A85" s="57"/>
      <c r="B85" s="57"/>
      <c r="C85" s="105"/>
      <c r="D85" s="83"/>
      <c r="E85" s="83"/>
      <c r="F85" s="83"/>
      <c r="G85" s="83"/>
      <c r="H85" s="83"/>
      <c r="I85" s="83"/>
      <c r="J85" s="83"/>
      <c r="K85" s="83"/>
      <c r="L85" s="83"/>
      <c r="M85" s="83"/>
      <c r="N85" s="83"/>
      <c r="O85" s="83"/>
      <c r="P85" s="83"/>
      <c r="Q85" s="83"/>
      <c r="R85" s="83"/>
      <c r="S85" s="83"/>
      <c r="T85" s="83"/>
      <c r="U85" s="83"/>
      <c r="V85" s="83"/>
      <c r="W85" s="83"/>
      <c r="X85" s="83"/>
      <c r="Y85" s="83"/>
      <c r="Z85" s="83"/>
      <c r="AA85" s="83"/>
      <c r="AB85" s="83"/>
      <c r="AC85" s="83"/>
      <c r="AD85" s="83"/>
      <c r="AE85" s="83"/>
      <c r="AF85" s="83"/>
      <c r="AG85" s="83"/>
      <c r="AH85" s="83"/>
      <c r="AI85" s="83"/>
    </row>
    <row r="86" spans="1:35">
      <c r="A86" s="57"/>
      <c r="B86" s="57"/>
      <c r="C86" s="105"/>
      <c r="D86" s="83"/>
      <c r="E86" s="83"/>
      <c r="F86" s="83"/>
      <c r="G86" s="83"/>
      <c r="H86" s="83"/>
      <c r="I86" s="83"/>
      <c r="J86" s="83"/>
      <c r="K86" s="83"/>
      <c r="L86" s="83"/>
      <c r="M86" s="83"/>
      <c r="N86" s="83"/>
      <c r="O86" s="83"/>
      <c r="P86" s="83"/>
      <c r="Q86" s="83"/>
      <c r="R86" s="83"/>
      <c r="S86" s="83"/>
      <c r="T86" s="83"/>
      <c r="U86" s="83"/>
      <c r="V86" s="83"/>
      <c r="W86" s="83"/>
      <c r="X86" s="83"/>
      <c r="Y86" s="83"/>
      <c r="Z86" s="83"/>
      <c r="AA86" s="83"/>
      <c r="AB86" s="83"/>
      <c r="AC86" s="83"/>
      <c r="AD86" s="83"/>
      <c r="AE86" s="83"/>
      <c r="AF86" s="83"/>
      <c r="AG86" s="83"/>
      <c r="AH86" s="83"/>
      <c r="AI86" s="83"/>
    </row>
    <row r="87" spans="1:35">
      <c r="A87" s="57"/>
      <c r="B87" s="57"/>
      <c r="C87" s="105"/>
      <c r="D87" s="83"/>
      <c r="E87" s="83"/>
      <c r="F87" s="83"/>
      <c r="G87" s="83"/>
      <c r="H87" s="83"/>
      <c r="I87" s="83"/>
      <c r="J87" s="83"/>
      <c r="K87" s="83"/>
      <c r="L87" s="83"/>
      <c r="M87" s="83"/>
      <c r="N87" s="83"/>
      <c r="O87" s="83"/>
      <c r="P87" s="83"/>
      <c r="Q87" s="83"/>
      <c r="R87" s="83"/>
      <c r="S87" s="83"/>
      <c r="T87" s="83"/>
      <c r="U87" s="83"/>
      <c r="V87" s="83"/>
      <c r="W87" s="83"/>
      <c r="X87" s="83"/>
      <c r="Y87" s="83"/>
      <c r="Z87" s="83"/>
      <c r="AA87" s="83"/>
      <c r="AB87" s="83"/>
      <c r="AC87" s="83"/>
      <c r="AD87" s="83"/>
      <c r="AE87" s="83"/>
      <c r="AF87" s="83"/>
      <c r="AG87" s="83"/>
      <c r="AH87" s="83"/>
      <c r="AI87" s="83"/>
    </row>
    <row r="88" spans="1:35">
      <c r="A88" s="57"/>
      <c r="B88" s="57"/>
      <c r="C88" s="105"/>
      <c r="D88" s="83"/>
      <c r="E88" s="83"/>
      <c r="F88" s="83"/>
      <c r="G88" s="83"/>
      <c r="H88" s="83"/>
      <c r="I88" s="83"/>
      <c r="J88" s="83"/>
      <c r="K88" s="83"/>
      <c r="L88" s="83"/>
      <c r="M88" s="83"/>
      <c r="N88" s="83"/>
      <c r="O88" s="83"/>
      <c r="P88" s="83"/>
      <c r="Q88" s="83"/>
      <c r="R88" s="83"/>
      <c r="S88" s="83"/>
      <c r="T88" s="83"/>
      <c r="U88" s="83"/>
      <c r="V88" s="83"/>
      <c r="W88" s="83"/>
      <c r="X88" s="83"/>
      <c r="Y88" s="83"/>
      <c r="Z88" s="83"/>
      <c r="AA88" s="83"/>
      <c r="AB88" s="83"/>
      <c r="AC88" s="83"/>
      <c r="AD88" s="83"/>
      <c r="AE88" s="83"/>
      <c r="AF88" s="83"/>
      <c r="AG88" s="83"/>
      <c r="AH88" s="83"/>
      <c r="AI88" s="83"/>
    </row>
    <row r="89" spans="1:35">
      <c r="A89" s="57"/>
      <c r="B89" s="57"/>
      <c r="C89" s="105"/>
      <c r="D89" s="83"/>
      <c r="E89" s="83"/>
      <c r="F89" s="83"/>
      <c r="G89" s="83"/>
      <c r="H89" s="83"/>
      <c r="I89" s="83"/>
      <c r="J89" s="83"/>
      <c r="K89" s="83"/>
      <c r="L89" s="83"/>
      <c r="M89" s="83"/>
      <c r="N89" s="83"/>
      <c r="O89" s="83"/>
      <c r="P89" s="83"/>
      <c r="Q89" s="83"/>
      <c r="R89" s="83"/>
      <c r="S89" s="83"/>
      <c r="T89" s="83"/>
      <c r="U89" s="83"/>
      <c r="V89" s="83"/>
      <c r="W89" s="83"/>
      <c r="X89" s="83"/>
      <c r="Y89" s="83"/>
      <c r="Z89" s="83"/>
      <c r="AA89" s="83"/>
      <c r="AB89" s="83"/>
      <c r="AC89" s="83"/>
      <c r="AD89" s="83"/>
      <c r="AE89" s="83"/>
      <c r="AF89" s="83"/>
      <c r="AG89" s="83"/>
      <c r="AH89" s="83"/>
      <c r="AI89" s="83"/>
    </row>
    <row r="90" spans="1:35">
      <c r="A90" s="57"/>
      <c r="B90" s="57"/>
      <c r="C90" s="105"/>
      <c r="D90" s="83"/>
      <c r="E90" s="83"/>
      <c r="F90" s="83"/>
      <c r="G90" s="83"/>
      <c r="H90" s="83"/>
      <c r="I90" s="83"/>
      <c r="J90" s="83"/>
      <c r="K90" s="83"/>
      <c r="L90" s="83"/>
      <c r="M90" s="83"/>
      <c r="N90" s="83"/>
      <c r="O90" s="83"/>
      <c r="P90" s="83"/>
      <c r="Q90" s="83"/>
      <c r="R90" s="83"/>
      <c r="S90" s="83"/>
      <c r="T90" s="83"/>
      <c r="U90" s="83"/>
      <c r="V90" s="83"/>
      <c r="W90" s="83"/>
      <c r="X90" s="83"/>
      <c r="Y90" s="83"/>
      <c r="Z90" s="83"/>
      <c r="AA90" s="83"/>
      <c r="AB90" s="83"/>
      <c r="AC90" s="83"/>
      <c r="AD90" s="83"/>
      <c r="AE90" s="83"/>
      <c r="AF90" s="83"/>
      <c r="AG90" s="83"/>
      <c r="AH90" s="83"/>
      <c r="AI90" s="83"/>
    </row>
    <row r="91" spans="1:35">
      <c r="A91" s="57"/>
      <c r="B91" s="57"/>
      <c r="C91" s="105"/>
      <c r="D91" s="83"/>
      <c r="E91" s="83"/>
      <c r="F91" s="83"/>
      <c r="G91" s="83"/>
      <c r="H91" s="83"/>
      <c r="I91" s="83"/>
      <c r="J91" s="83"/>
      <c r="K91" s="83"/>
      <c r="L91" s="83"/>
      <c r="M91" s="83"/>
      <c r="N91" s="83"/>
      <c r="O91" s="83"/>
      <c r="P91" s="83"/>
      <c r="Q91" s="83"/>
      <c r="R91" s="83"/>
      <c r="S91" s="83"/>
      <c r="T91" s="83"/>
      <c r="U91" s="83"/>
      <c r="V91" s="83"/>
      <c r="W91" s="83"/>
      <c r="X91" s="83"/>
      <c r="Y91" s="83"/>
      <c r="Z91" s="83"/>
      <c r="AA91" s="83"/>
      <c r="AB91" s="83"/>
      <c r="AC91" s="83"/>
      <c r="AD91" s="83"/>
      <c r="AE91" s="83"/>
      <c r="AF91" s="83"/>
      <c r="AG91" s="83"/>
      <c r="AH91" s="83"/>
      <c r="AI91" s="83"/>
    </row>
    <row r="92" spans="1:35">
      <c r="A92" s="57"/>
      <c r="B92" s="57"/>
      <c r="C92" s="105"/>
      <c r="D92" s="83"/>
      <c r="E92" s="83"/>
      <c r="F92" s="83"/>
      <c r="G92" s="83"/>
      <c r="H92" s="83"/>
      <c r="I92" s="83"/>
      <c r="J92" s="83"/>
      <c r="K92" s="83"/>
      <c r="L92" s="83"/>
      <c r="M92" s="83"/>
      <c r="N92" s="83"/>
      <c r="O92" s="83"/>
      <c r="P92" s="83"/>
      <c r="Q92" s="83"/>
      <c r="R92" s="83"/>
      <c r="S92" s="83"/>
      <c r="T92" s="83"/>
      <c r="U92" s="83"/>
      <c r="V92" s="83"/>
      <c r="W92" s="83"/>
      <c r="X92" s="83"/>
      <c r="Y92" s="83"/>
      <c r="Z92" s="83"/>
      <c r="AA92" s="83"/>
      <c r="AB92" s="83"/>
      <c r="AC92" s="83"/>
      <c r="AD92" s="83"/>
      <c r="AE92" s="83"/>
      <c r="AF92" s="83"/>
      <c r="AG92" s="83"/>
      <c r="AH92" s="83"/>
      <c r="AI92" s="83"/>
    </row>
    <row r="93" spans="1:35">
      <c r="A93" s="57"/>
      <c r="B93" s="57"/>
      <c r="C93" s="105"/>
      <c r="D93" s="83"/>
      <c r="E93" s="83"/>
      <c r="F93" s="83"/>
      <c r="G93" s="83"/>
      <c r="H93" s="83"/>
      <c r="I93" s="83"/>
      <c r="J93" s="83"/>
      <c r="K93" s="83"/>
      <c r="L93" s="83"/>
      <c r="M93" s="83"/>
      <c r="N93" s="83"/>
      <c r="O93" s="83"/>
      <c r="P93" s="83"/>
      <c r="Q93" s="83"/>
      <c r="R93" s="83"/>
      <c r="S93" s="83"/>
      <c r="T93" s="83"/>
      <c r="U93" s="83"/>
      <c r="V93" s="83"/>
      <c r="W93" s="83"/>
      <c r="X93" s="83"/>
      <c r="Y93" s="83"/>
      <c r="Z93" s="83"/>
      <c r="AA93" s="83"/>
      <c r="AB93" s="83"/>
      <c r="AC93" s="83"/>
      <c r="AD93" s="83"/>
      <c r="AE93" s="83"/>
      <c r="AF93" s="83"/>
      <c r="AG93" s="83"/>
      <c r="AH93" s="83"/>
      <c r="AI93" s="83"/>
    </row>
    <row r="94" spans="1:35">
      <c r="A94" s="57"/>
      <c r="B94" s="57"/>
      <c r="C94" s="105"/>
      <c r="D94" s="83"/>
      <c r="E94" s="83"/>
      <c r="F94" s="83"/>
      <c r="G94" s="83"/>
      <c r="H94" s="83"/>
      <c r="I94" s="83"/>
      <c r="J94" s="83"/>
      <c r="K94" s="83"/>
      <c r="L94" s="83"/>
      <c r="M94" s="83"/>
      <c r="N94" s="83"/>
      <c r="O94" s="83"/>
      <c r="P94" s="83"/>
      <c r="Q94" s="83"/>
      <c r="R94" s="83"/>
      <c r="S94" s="83"/>
      <c r="T94" s="83"/>
      <c r="U94" s="83"/>
      <c r="V94" s="83"/>
      <c r="W94" s="83"/>
      <c r="X94" s="83"/>
      <c r="Y94" s="83"/>
      <c r="Z94" s="83"/>
      <c r="AA94" s="83"/>
      <c r="AB94" s="83"/>
      <c r="AC94" s="83"/>
      <c r="AD94" s="83"/>
      <c r="AE94" s="83"/>
      <c r="AF94" s="83"/>
      <c r="AG94" s="83"/>
      <c r="AH94" s="83"/>
      <c r="AI94" s="83"/>
    </row>
    <row r="95" spans="1:35">
      <c r="A95" s="57"/>
      <c r="B95" s="57"/>
      <c r="C95" s="105"/>
      <c r="D95" s="83"/>
      <c r="E95" s="83"/>
      <c r="F95" s="83"/>
      <c r="G95" s="83"/>
      <c r="H95" s="83"/>
      <c r="I95" s="83"/>
      <c r="J95" s="83"/>
      <c r="K95" s="83"/>
      <c r="L95" s="83"/>
      <c r="M95" s="83"/>
      <c r="N95" s="83"/>
      <c r="O95" s="83"/>
      <c r="P95" s="83"/>
      <c r="Q95" s="83"/>
      <c r="R95" s="83"/>
      <c r="S95" s="83"/>
      <c r="T95" s="83"/>
      <c r="U95" s="83"/>
      <c r="V95" s="83"/>
      <c r="W95" s="83"/>
      <c r="X95" s="83"/>
      <c r="Y95" s="83"/>
      <c r="Z95" s="83"/>
      <c r="AA95" s="83"/>
      <c r="AB95" s="83"/>
      <c r="AC95" s="83"/>
      <c r="AD95" s="83"/>
      <c r="AE95" s="83"/>
      <c r="AF95" s="83"/>
      <c r="AG95" s="83"/>
      <c r="AH95" s="83"/>
      <c r="AI95" s="83"/>
    </row>
    <row r="96" spans="1:35">
      <c r="A96" s="57"/>
      <c r="B96" s="57"/>
      <c r="C96" s="105"/>
      <c r="D96" s="83"/>
      <c r="E96" s="83"/>
      <c r="F96" s="83"/>
      <c r="G96" s="83"/>
      <c r="H96" s="83"/>
      <c r="I96" s="83"/>
      <c r="J96" s="83"/>
      <c r="K96" s="83"/>
      <c r="L96" s="83"/>
      <c r="M96" s="83"/>
      <c r="N96" s="83"/>
      <c r="O96" s="83"/>
      <c r="P96" s="83"/>
      <c r="Q96" s="83"/>
      <c r="R96" s="83"/>
      <c r="S96" s="83"/>
      <c r="T96" s="83"/>
      <c r="U96" s="83"/>
      <c r="V96" s="83"/>
      <c r="W96" s="83"/>
      <c r="X96" s="83"/>
      <c r="Y96" s="83"/>
      <c r="Z96" s="83"/>
      <c r="AA96" s="83"/>
      <c r="AB96" s="83"/>
      <c r="AC96" s="83"/>
      <c r="AD96" s="83"/>
      <c r="AE96" s="83"/>
      <c r="AF96" s="83"/>
      <c r="AG96" s="83"/>
      <c r="AH96" s="83"/>
      <c r="AI96" s="83"/>
    </row>
    <row r="97" spans="1:35">
      <c r="A97" s="57"/>
      <c r="B97" s="57"/>
      <c r="C97" s="105"/>
      <c r="D97" s="83"/>
      <c r="E97" s="83"/>
      <c r="F97" s="83"/>
      <c r="G97" s="83"/>
      <c r="H97" s="83"/>
      <c r="I97" s="83"/>
      <c r="J97" s="83"/>
      <c r="K97" s="83"/>
      <c r="L97" s="83"/>
      <c r="M97" s="83"/>
      <c r="N97" s="83"/>
      <c r="O97" s="83"/>
      <c r="P97" s="83"/>
      <c r="Q97" s="83"/>
      <c r="R97" s="83"/>
      <c r="S97" s="83"/>
      <c r="T97" s="83"/>
      <c r="U97" s="83"/>
      <c r="V97" s="83"/>
      <c r="W97" s="83"/>
      <c r="X97" s="83"/>
      <c r="Y97" s="83"/>
      <c r="Z97" s="83"/>
      <c r="AA97" s="83"/>
      <c r="AB97" s="83"/>
      <c r="AC97" s="83"/>
      <c r="AD97" s="83"/>
      <c r="AE97" s="83"/>
      <c r="AF97" s="83"/>
      <c r="AG97" s="83"/>
      <c r="AH97" s="83"/>
      <c r="AI97" s="83"/>
    </row>
    <row r="98" spans="1:35">
      <c r="A98" s="57"/>
      <c r="B98" s="57"/>
      <c r="C98" s="105"/>
      <c r="D98" s="83"/>
      <c r="E98" s="83"/>
      <c r="F98" s="83"/>
      <c r="G98" s="83"/>
      <c r="H98" s="83"/>
      <c r="I98" s="83"/>
      <c r="J98" s="83"/>
      <c r="K98" s="83"/>
      <c r="L98" s="83"/>
      <c r="M98" s="83"/>
      <c r="N98" s="83"/>
      <c r="O98" s="83"/>
      <c r="P98" s="83"/>
      <c r="Q98" s="83"/>
      <c r="R98" s="83"/>
      <c r="S98" s="83"/>
      <c r="T98" s="83"/>
      <c r="U98" s="83"/>
      <c r="V98" s="83"/>
      <c r="W98" s="83"/>
      <c r="X98" s="83"/>
      <c r="Y98" s="83"/>
      <c r="Z98" s="83"/>
      <c r="AA98" s="83"/>
      <c r="AB98" s="83"/>
      <c r="AC98" s="83"/>
      <c r="AD98" s="83"/>
      <c r="AE98" s="83"/>
      <c r="AF98" s="83"/>
      <c r="AG98" s="83"/>
      <c r="AH98" s="83"/>
      <c r="AI98" s="83"/>
    </row>
    <row r="99" spans="1:35">
      <c r="A99" s="57"/>
      <c r="B99" s="57"/>
      <c r="C99" s="105"/>
      <c r="D99" s="83"/>
      <c r="E99" s="83"/>
      <c r="F99" s="83"/>
      <c r="G99" s="83"/>
      <c r="H99" s="83"/>
      <c r="I99" s="83"/>
      <c r="J99" s="83"/>
      <c r="K99" s="83"/>
      <c r="L99" s="83"/>
      <c r="M99" s="83"/>
      <c r="N99" s="83"/>
      <c r="O99" s="83"/>
      <c r="P99" s="83"/>
      <c r="Q99" s="83"/>
      <c r="R99" s="83"/>
      <c r="S99" s="83"/>
      <c r="T99" s="83"/>
      <c r="U99" s="83"/>
      <c r="V99" s="83"/>
      <c r="W99" s="83"/>
      <c r="X99" s="83"/>
      <c r="Y99" s="83"/>
      <c r="Z99" s="83"/>
      <c r="AA99" s="83"/>
      <c r="AB99" s="83"/>
      <c r="AC99" s="83"/>
      <c r="AD99" s="83"/>
      <c r="AE99" s="83"/>
      <c r="AF99" s="83"/>
      <c r="AG99" s="83"/>
      <c r="AH99" s="83"/>
      <c r="AI99" s="83"/>
    </row>
    <row r="100" spans="1:35">
      <c r="A100" s="57"/>
      <c r="B100" s="57"/>
      <c r="C100" s="105"/>
      <c r="D100" s="83"/>
      <c r="E100" s="83"/>
      <c r="F100" s="83"/>
      <c r="G100" s="83"/>
      <c r="H100" s="83"/>
      <c r="I100" s="83"/>
      <c r="J100" s="83"/>
      <c r="K100" s="83"/>
      <c r="L100" s="83"/>
      <c r="M100" s="83"/>
      <c r="N100" s="83"/>
      <c r="O100" s="83"/>
      <c r="P100" s="83"/>
      <c r="Q100" s="83"/>
      <c r="R100" s="83"/>
      <c r="S100" s="83"/>
      <c r="T100" s="83"/>
      <c r="U100" s="83"/>
      <c r="V100" s="83"/>
      <c r="W100" s="83"/>
      <c r="X100" s="83"/>
      <c r="Y100" s="83"/>
      <c r="Z100" s="83"/>
      <c r="AA100" s="83"/>
      <c r="AB100" s="83"/>
      <c r="AC100" s="83"/>
      <c r="AD100" s="83"/>
      <c r="AE100" s="83"/>
      <c r="AF100" s="83"/>
      <c r="AG100" s="83"/>
      <c r="AH100" s="83"/>
      <c r="AI100" s="83"/>
    </row>
    <row r="101" spans="1:35">
      <c r="A101" s="57"/>
      <c r="B101" s="57"/>
      <c r="C101" s="105"/>
      <c r="D101" s="83"/>
      <c r="E101" s="83"/>
      <c r="F101" s="83"/>
      <c r="G101" s="83"/>
      <c r="H101" s="83"/>
      <c r="I101" s="83"/>
      <c r="J101" s="83"/>
      <c r="K101" s="83"/>
      <c r="L101" s="83"/>
      <c r="M101" s="83"/>
      <c r="N101" s="83"/>
      <c r="O101" s="83"/>
      <c r="P101" s="83"/>
      <c r="Q101" s="83"/>
      <c r="R101" s="83"/>
      <c r="S101" s="83"/>
      <c r="T101" s="83"/>
      <c r="U101" s="83"/>
      <c r="V101" s="83"/>
      <c r="W101" s="83"/>
      <c r="X101" s="83"/>
      <c r="Y101" s="83"/>
      <c r="Z101" s="83"/>
      <c r="AA101" s="83"/>
      <c r="AB101" s="83"/>
      <c r="AC101" s="83"/>
      <c r="AD101" s="83"/>
      <c r="AE101" s="83"/>
      <c r="AF101" s="83"/>
      <c r="AG101" s="83"/>
      <c r="AH101" s="83"/>
      <c r="AI101" s="83"/>
    </row>
    <row r="102" spans="1:35">
      <c r="A102" s="57"/>
      <c r="B102" s="57"/>
      <c r="C102" s="105"/>
      <c r="D102" s="83"/>
      <c r="E102" s="83"/>
      <c r="F102" s="83"/>
      <c r="G102" s="83"/>
      <c r="H102" s="83"/>
      <c r="I102" s="83"/>
      <c r="J102" s="83"/>
      <c r="K102" s="83"/>
      <c r="L102" s="83"/>
      <c r="M102" s="83"/>
      <c r="N102" s="83"/>
      <c r="O102" s="83"/>
      <c r="P102" s="83"/>
      <c r="Q102" s="83"/>
      <c r="R102" s="83"/>
      <c r="S102" s="83"/>
      <c r="T102" s="83"/>
      <c r="U102" s="83"/>
      <c r="V102" s="83"/>
      <c r="W102" s="83"/>
      <c r="X102" s="83"/>
      <c r="Y102" s="83"/>
      <c r="Z102" s="83"/>
      <c r="AA102" s="83"/>
      <c r="AB102" s="83"/>
      <c r="AC102" s="83"/>
      <c r="AD102" s="83"/>
      <c r="AE102" s="83"/>
      <c r="AF102" s="83"/>
      <c r="AG102" s="83"/>
      <c r="AH102" s="83"/>
      <c r="AI102" s="83"/>
    </row>
    <row r="103" spans="1:35">
      <c r="A103" s="57"/>
      <c r="B103" s="57"/>
      <c r="C103" s="105"/>
      <c r="D103" s="83"/>
      <c r="E103" s="83"/>
      <c r="F103" s="83"/>
      <c r="G103" s="83"/>
      <c r="H103" s="83"/>
      <c r="I103" s="83"/>
      <c r="J103" s="83"/>
      <c r="K103" s="83"/>
      <c r="L103" s="83"/>
      <c r="M103" s="83"/>
      <c r="N103" s="83"/>
      <c r="O103" s="83"/>
      <c r="P103" s="83"/>
      <c r="Q103" s="83"/>
      <c r="R103" s="83"/>
      <c r="S103" s="83"/>
      <c r="T103" s="83"/>
      <c r="U103" s="83"/>
      <c r="V103" s="83"/>
      <c r="W103" s="83"/>
      <c r="X103" s="83"/>
      <c r="Y103" s="83"/>
      <c r="Z103" s="83"/>
      <c r="AA103" s="83"/>
      <c r="AB103" s="83"/>
      <c r="AC103" s="83"/>
      <c r="AD103" s="83"/>
      <c r="AE103" s="83"/>
      <c r="AF103" s="83"/>
      <c r="AG103" s="83"/>
      <c r="AH103" s="83"/>
      <c r="AI103" s="83"/>
    </row>
    <row r="104" spans="1:35">
      <c r="A104" s="57"/>
      <c r="B104" s="57"/>
      <c r="C104" s="105"/>
      <c r="D104" s="83"/>
      <c r="E104" s="83"/>
      <c r="F104" s="83"/>
      <c r="G104" s="83"/>
      <c r="H104" s="83"/>
      <c r="I104" s="83"/>
      <c r="J104" s="83"/>
      <c r="K104" s="83"/>
      <c r="L104" s="83"/>
      <c r="M104" s="83"/>
      <c r="N104" s="83"/>
      <c r="O104" s="83"/>
      <c r="P104" s="83"/>
      <c r="Q104" s="83"/>
      <c r="R104" s="83"/>
      <c r="S104" s="83"/>
      <c r="T104" s="83"/>
      <c r="U104" s="83"/>
      <c r="V104" s="83"/>
      <c r="W104" s="83"/>
      <c r="X104" s="83"/>
      <c r="Y104" s="83"/>
      <c r="Z104" s="83"/>
      <c r="AA104" s="83"/>
      <c r="AB104" s="83"/>
      <c r="AC104" s="83"/>
      <c r="AD104" s="83"/>
      <c r="AE104" s="83"/>
      <c r="AF104" s="83"/>
      <c r="AG104" s="83"/>
      <c r="AH104" s="83"/>
      <c r="AI104" s="83"/>
    </row>
    <row r="105" spans="1:35">
      <c r="A105" s="57"/>
      <c r="B105" s="57"/>
      <c r="C105" s="105"/>
      <c r="D105" s="83"/>
      <c r="E105" s="83"/>
      <c r="F105" s="83"/>
      <c r="G105" s="83"/>
      <c r="H105" s="83"/>
      <c r="I105" s="83"/>
      <c r="J105" s="83"/>
      <c r="K105" s="83"/>
      <c r="L105" s="83"/>
      <c r="M105" s="83"/>
      <c r="N105" s="83"/>
      <c r="O105" s="83"/>
      <c r="P105" s="83"/>
      <c r="Q105" s="83"/>
      <c r="R105" s="83"/>
      <c r="S105" s="83"/>
      <c r="T105" s="83"/>
      <c r="U105" s="83"/>
      <c r="V105" s="83"/>
      <c r="W105" s="83"/>
      <c r="X105" s="83"/>
      <c r="Y105" s="83"/>
      <c r="Z105" s="83"/>
      <c r="AA105" s="83"/>
      <c r="AB105" s="83"/>
      <c r="AC105" s="83"/>
      <c r="AD105" s="83"/>
      <c r="AE105" s="83"/>
      <c r="AF105" s="83"/>
      <c r="AG105" s="83"/>
      <c r="AH105" s="83"/>
      <c r="AI105" s="83"/>
    </row>
    <row r="106" spans="1:35">
      <c r="A106" s="57"/>
      <c r="B106" s="57"/>
      <c r="C106" s="105"/>
      <c r="D106" s="83"/>
      <c r="E106" s="83"/>
      <c r="F106" s="83"/>
      <c r="G106" s="83"/>
      <c r="H106" s="83"/>
      <c r="I106" s="83"/>
      <c r="J106" s="83"/>
      <c r="K106" s="83"/>
      <c r="L106" s="83"/>
      <c r="M106" s="83"/>
      <c r="N106" s="83"/>
      <c r="O106" s="83"/>
      <c r="P106" s="83"/>
      <c r="Q106" s="83"/>
      <c r="R106" s="83"/>
      <c r="S106" s="83"/>
      <c r="T106" s="83"/>
      <c r="U106" s="83"/>
      <c r="V106" s="83"/>
      <c r="W106" s="83"/>
      <c r="X106" s="83"/>
      <c r="Y106" s="83"/>
      <c r="Z106" s="83"/>
      <c r="AA106" s="83"/>
      <c r="AB106" s="83"/>
      <c r="AC106" s="83"/>
      <c r="AD106" s="83"/>
      <c r="AE106" s="83"/>
      <c r="AF106" s="83"/>
      <c r="AG106" s="83"/>
      <c r="AH106" s="83"/>
      <c r="AI106" s="83"/>
    </row>
    <row r="107" spans="1:35">
      <c r="A107" s="57"/>
      <c r="B107" s="57"/>
      <c r="C107" s="105"/>
      <c r="D107" s="83"/>
      <c r="E107" s="83"/>
      <c r="F107" s="83"/>
      <c r="G107" s="83"/>
      <c r="H107" s="83"/>
      <c r="I107" s="83"/>
      <c r="J107" s="83"/>
      <c r="K107" s="83"/>
      <c r="L107" s="83"/>
      <c r="M107" s="83"/>
      <c r="N107" s="83"/>
      <c r="O107" s="83"/>
      <c r="P107" s="83"/>
      <c r="Q107" s="83"/>
      <c r="R107" s="83"/>
      <c r="S107" s="83"/>
      <c r="T107" s="83"/>
      <c r="U107" s="83"/>
      <c r="V107" s="83"/>
      <c r="W107" s="83"/>
      <c r="X107" s="83"/>
      <c r="Y107" s="83"/>
      <c r="Z107" s="83"/>
      <c r="AA107" s="83"/>
      <c r="AB107" s="83"/>
      <c r="AC107" s="83"/>
      <c r="AD107" s="83"/>
      <c r="AE107" s="83"/>
      <c r="AF107" s="83"/>
      <c r="AG107" s="83"/>
      <c r="AH107" s="83"/>
      <c r="AI107" s="83"/>
    </row>
    <row r="108" spans="1:35">
      <c r="A108" s="57"/>
      <c r="B108" s="57"/>
      <c r="C108" s="105"/>
      <c r="D108" s="83"/>
      <c r="E108" s="83"/>
      <c r="F108" s="83"/>
      <c r="G108" s="83"/>
      <c r="H108" s="83"/>
      <c r="I108" s="83"/>
      <c r="J108" s="83"/>
      <c r="K108" s="83"/>
      <c r="L108" s="83"/>
      <c r="M108" s="83"/>
      <c r="N108" s="83"/>
      <c r="O108" s="83"/>
      <c r="P108" s="83"/>
      <c r="Q108" s="83"/>
      <c r="R108" s="83"/>
      <c r="S108" s="83"/>
      <c r="T108" s="83"/>
      <c r="U108" s="83"/>
      <c r="V108" s="83"/>
      <c r="W108" s="83"/>
      <c r="X108" s="83"/>
      <c r="Y108" s="83"/>
      <c r="Z108" s="83"/>
      <c r="AA108" s="83"/>
      <c r="AB108" s="83"/>
      <c r="AC108" s="83"/>
      <c r="AD108" s="83"/>
      <c r="AE108" s="83"/>
      <c r="AF108" s="83"/>
      <c r="AG108" s="83"/>
      <c r="AH108" s="83"/>
      <c r="AI108" s="83"/>
    </row>
    <row r="109" spans="1:35">
      <c r="C109" s="105"/>
      <c r="D109" s="83"/>
      <c r="E109" s="83"/>
      <c r="F109" s="83"/>
      <c r="G109" s="83"/>
      <c r="H109" s="83"/>
      <c r="I109" s="83"/>
      <c r="J109" s="83"/>
      <c r="K109" s="83"/>
      <c r="L109" s="83"/>
      <c r="M109" s="83"/>
      <c r="N109" s="83"/>
      <c r="O109" s="83"/>
      <c r="P109" s="83"/>
      <c r="Q109" s="83"/>
      <c r="R109" s="83"/>
      <c r="S109" s="83"/>
      <c r="T109" s="83"/>
      <c r="U109" s="83"/>
      <c r="V109" s="83"/>
      <c r="W109" s="83"/>
      <c r="X109" s="83"/>
      <c r="Y109" s="83"/>
      <c r="Z109" s="83"/>
      <c r="AA109" s="83"/>
      <c r="AB109" s="83"/>
      <c r="AC109" s="83"/>
      <c r="AD109" s="83"/>
      <c r="AE109" s="83"/>
      <c r="AF109" s="83"/>
      <c r="AG109" s="83"/>
      <c r="AH109" s="83"/>
    </row>
    <row r="110" spans="1:35">
      <c r="C110" s="105"/>
      <c r="D110" s="83"/>
      <c r="E110" s="83"/>
      <c r="F110" s="83"/>
      <c r="G110" s="83"/>
      <c r="H110" s="83"/>
      <c r="I110" s="83"/>
      <c r="J110" s="83"/>
      <c r="K110" s="83"/>
      <c r="L110" s="83"/>
      <c r="M110" s="83"/>
      <c r="N110" s="83"/>
      <c r="O110" s="83"/>
      <c r="P110" s="83"/>
      <c r="Q110" s="83"/>
      <c r="R110" s="83"/>
      <c r="S110" s="83"/>
      <c r="T110" s="83"/>
      <c r="U110" s="83"/>
      <c r="V110" s="83"/>
      <c r="W110" s="83"/>
      <c r="X110" s="83"/>
      <c r="Y110" s="83"/>
      <c r="Z110" s="83"/>
      <c r="AA110" s="83"/>
      <c r="AB110" s="83"/>
      <c r="AC110" s="83"/>
      <c r="AD110" s="83"/>
      <c r="AE110" s="83"/>
      <c r="AF110" s="83"/>
      <c r="AG110" s="83"/>
      <c r="AH110" s="83"/>
    </row>
  </sheetData>
  <mergeCells count="13">
    <mergeCell ref="C32:AG32"/>
    <mergeCell ref="C34:AG34"/>
    <mergeCell ref="C56:AG56"/>
    <mergeCell ref="C6:AG6"/>
    <mergeCell ref="D16:AG16"/>
    <mergeCell ref="C26:AG26"/>
    <mergeCell ref="C2:C4"/>
    <mergeCell ref="AA1:AG1"/>
    <mergeCell ref="B1:B4"/>
    <mergeCell ref="D1:E1"/>
    <mergeCell ref="F1:L1"/>
    <mergeCell ref="M1:S1"/>
    <mergeCell ref="T1:Z1"/>
  </mergeCells>
  <conditionalFormatting sqref="AI29 AJ28:IC28">
    <cfRule type="cellIs" dxfId="6" priority="5" stopIfTrue="1" operator="equal">
      <formula>1</formula>
    </cfRule>
    <cfRule type="cellIs" dxfId="5" priority="6" stopIfTrue="1" operator="greaterThan">
      <formula>1</formula>
    </cfRule>
    <cfRule type="cellIs" dxfId="4" priority="7" stopIfTrue="1" operator="lessThan">
      <formula>0</formula>
    </cfRule>
  </conditionalFormatting>
  <conditionalFormatting sqref="C17:C25">
    <cfRule type="cellIs" dxfId="3" priority="4" stopIfTrue="1" operator="equal">
      <formula>"repos"</formula>
    </cfRule>
  </conditionalFormatting>
  <conditionalFormatting sqref="D9:AH24">
    <cfRule type="cellIs" dxfId="2" priority="1" stopIfTrue="1" operator="equal">
      <formula>"CA"</formula>
    </cfRule>
    <cfRule type="cellIs" dxfId="1" priority="2" stopIfTrue="1" operator="equal">
      <formula>"ATM"</formula>
    </cfRule>
    <cfRule type="cellIs" dxfId="0" priority="3" stopIfTrue="1" operator="equal">
      <formula>"RC"</formula>
    </cfRule>
  </conditionalFormatting>
  <dataValidations count="3">
    <dataValidation type="list" allowBlank="1" showDropDown="1" showInputMessage="1" showErrorMessage="1" sqref="AF28 D28 K28 R28 Y28">
      <formula1>pres</formula1>
    </dataValidation>
    <dataValidation type="list" allowBlank="1" showDropDown="1" showInputMessage="1" showErrorMessage="1" sqref="D27:AH27 D25:AH25">
      <formula1>présence</formula1>
    </dataValidation>
    <dataValidation type="list" allowBlank="1" showDropDown="1" showInputMessage="1" showErrorMessage="1" sqref="D15:AH24">
      <formula1>ABSENCE</formula1>
    </dataValidation>
  </dataValidations>
  <pageMargins left="0.39370078740157483" right="0.39370078740157483" top="0" bottom="0" header="0.51181102362204722" footer="0.51181102362204722"/>
  <pageSetup paperSize="9" scale="70" orientation="landscape" horizontalDpi="4294967293" r:id="rId1"/>
  <headerFooter alignWithMargins="0">
    <oddFooter>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1">
    <tabColor indexed="34"/>
  </sheetPr>
  <dimension ref="A1:Q369"/>
  <sheetViews>
    <sheetView tabSelected="1" workbookViewId="0">
      <pane ySplit="4" topLeftCell="A5" activePane="bottomLeft" state="frozen"/>
      <selection pane="bottomLeft" activeCell="F7" sqref="F7"/>
    </sheetView>
  </sheetViews>
  <sheetFormatPr baseColWidth="10" defaultRowHeight="12.75"/>
  <cols>
    <col min="1" max="1" width="4" customWidth="1"/>
    <col min="2" max="2" width="4.85546875" customWidth="1"/>
    <col min="3" max="3" width="5.5703125" customWidth="1"/>
    <col min="4" max="4" width="9.7109375" customWidth="1"/>
    <col min="5" max="12" width="4.7109375" customWidth="1"/>
    <col min="13" max="17" width="5.140625" customWidth="1"/>
  </cols>
  <sheetData>
    <row r="1" spans="1:17" ht="13.5" thickBot="1">
      <c r="A1" s="149" t="s">
        <v>0</v>
      </c>
      <c r="B1" s="149"/>
      <c r="C1" s="150"/>
      <c r="D1" s="1">
        <f>SUBTOTAL(5,D5:D369)</f>
        <v>40544</v>
      </c>
    </row>
    <row r="2" spans="1:17" ht="16.5" thickBot="1">
      <c r="A2" s="151" t="s">
        <v>1</v>
      </c>
      <c r="B2" s="152"/>
      <c r="C2" s="153"/>
      <c r="D2" s="1">
        <f>SUBTOTAL(4,D5:D369)</f>
        <v>40602</v>
      </c>
      <c r="E2" s="154" t="s">
        <v>2</v>
      </c>
      <c r="F2" s="154"/>
      <c r="G2" s="154"/>
      <c r="H2" s="154"/>
      <c r="I2" s="154"/>
      <c r="J2" s="154"/>
      <c r="K2" s="154"/>
      <c r="L2" s="155"/>
      <c r="M2" s="156" t="s">
        <v>3</v>
      </c>
      <c r="N2" s="157"/>
      <c r="O2" s="157"/>
      <c r="P2" s="157"/>
      <c r="Q2" s="157"/>
    </row>
    <row r="3" spans="1:17" ht="13.5" thickBot="1">
      <c r="A3" s="2"/>
      <c r="B3" s="3"/>
      <c r="C3" s="3"/>
      <c r="D3" s="4" t="s">
        <v>4</v>
      </c>
      <c r="E3" s="5">
        <f t="shared" ref="E3:Q3" si="0">SUBTOTAL(9,E5:E369)</f>
        <v>0</v>
      </c>
      <c r="F3" s="5">
        <f t="shared" si="0"/>
        <v>0</v>
      </c>
      <c r="G3" s="5">
        <f t="shared" si="0"/>
        <v>0</v>
      </c>
      <c r="H3" s="5">
        <f t="shared" si="0"/>
        <v>0</v>
      </c>
      <c r="I3" s="5">
        <f t="shared" si="0"/>
        <v>0</v>
      </c>
      <c r="J3" s="5">
        <f t="shared" si="0"/>
        <v>0</v>
      </c>
      <c r="K3" s="5">
        <f t="shared" si="0"/>
        <v>0</v>
      </c>
      <c r="L3" s="5">
        <f t="shared" si="0"/>
        <v>0</v>
      </c>
      <c r="M3" s="6">
        <f t="shared" si="0"/>
        <v>0</v>
      </c>
      <c r="N3" s="6">
        <f t="shared" si="0"/>
        <v>0</v>
      </c>
      <c r="O3" s="6">
        <f t="shared" si="0"/>
        <v>0</v>
      </c>
      <c r="P3" s="6">
        <f t="shared" si="0"/>
        <v>0</v>
      </c>
      <c r="Q3" s="6">
        <f t="shared" si="0"/>
        <v>0</v>
      </c>
    </row>
    <row r="4" spans="1:17" ht="75.75" customHeight="1" thickBot="1">
      <c r="A4" s="7" t="s">
        <v>5</v>
      </c>
      <c r="B4" s="8" t="s">
        <v>6</v>
      </c>
      <c r="C4" s="7" t="s">
        <v>7</v>
      </c>
      <c r="D4" s="9" t="s">
        <v>8</v>
      </c>
      <c r="E4" s="10" t="s">
        <v>9</v>
      </c>
      <c r="F4" s="11" t="s">
        <v>10</v>
      </c>
      <c r="G4" s="12" t="s">
        <v>11</v>
      </c>
      <c r="H4" s="11" t="s">
        <v>12</v>
      </c>
      <c r="I4" s="12" t="s">
        <v>13</v>
      </c>
      <c r="J4" s="13" t="s">
        <v>14</v>
      </c>
      <c r="K4" s="12" t="s">
        <v>15</v>
      </c>
      <c r="L4" s="14" t="s">
        <v>16</v>
      </c>
      <c r="M4" s="15" t="s">
        <v>17</v>
      </c>
      <c r="N4" s="15" t="s">
        <v>18</v>
      </c>
      <c r="O4" s="16" t="s">
        <v>19</v>
      </c>
      <c r="P4" s="15" t="s">
        <v>20</v>
      </c>
      <c r="Q4" s="17" t="s">
        <v>21</v>
      </c>
    </row>
    <row r="5" spans="1:17">
      <c r="A5" s="18">
        <v>0</v>
      </c>
      <c r="B5" s="19" t="s">
        <v>22</v>
      </c>
      <c r="C5" s="20" t="s">
        <v>23</v>
      </c>
      <c r="D5" s="21">
        <v>40544</v>
      </c>
      <c r="E5" s="158" t="str">
        <f>IF(B5="sam","",HLOOKUP($D5,[1]Janvier!$D$3:$AH$275,263,0))</f>
        <v/>
      </c>
      <c r="F5" s="22" t="str">
        <f>IF(B5="sam","",HLOOKUP($D5,[1]Janvier!$D$3:$AH$276,264,0))</f>
        <v/>
      </c>
      <c r="G5" s="22" t="str">
        <f>IF(B5="sam","",HLOOKUP($D5,[1]Janvier!$D$3:$AH$267,265,0))</f>
        <v/>
      </c>
      <c r="H5" s="22" t="str">
        <f>IF(B5="sam","",HLOOKUP($D5,[1]Janvier!$D$3:$AH$275,266,0))</f>
        <v/>
      </c>
      <c r="I5" s="22" t="str">
        <f>IF(B5="sam","",HLOOKUP($D5,[1]Janvier!$D$3:$AH$276,267,0))</f>
        <v/>
      </c>
      <c r="J5" s="22" t="str">
        <f>IF(B5="sam","",HLOOKUP($D5,[1]Janvier!$D$3:$AH$276,268,0))</f>
        <v/>
      </c>
      <c r="K5" s="22" t="str">
        <f>IF(B5="sam","",HLOOKUP($D5,[1]Janvier!$D$3:$AH$276,269,0))</f>
        <v/>
      </c>
      <c r="L5" s="23" t="str">
        <f>IF(B5="sam","",HLOOKUP($D5,[1]Janvier!$D$3:$AH$276,270,0))</f>
        <v/>
      </c>
      <c r="M5" s="22" t="str">
        <f>IF(B5="sam","",HLOOKUP(D5,[1]Janvier!$D$3:$AH$356,296,0))</f>
        <v/>
      </c>
      <c r="N5" s="22" t="str">
        <f>IF(B5="sam","",HLOOKUP(D5,[1]Janvier!$D$3:$AH$356,297,0))</f>
        <v/>
      </c>
      <c r="O5" s="22" t="str">
        <f>IF(B5="sam","",SUM(M5,N5))</f>
        <v/>
      </c>
      <c r="P5" s="22" t="str">
        <f>IF(B5="sam","",HLOOKUP(D5,[1]Janvier!$D$3:$AH$356,298,0))</f>
        <v/>
      </c>
      <c r="Q5" s="22" t="str">
        <f>IF(B5="sam","",O5+P5)</f>
        <v/>
      </c>
    </row>
    <row r="6" spans="1:17">
      <c r="A6" s="24">
        <v>0</v>
      </c>
      <c r="B6" s="25" t="s">
        <v>24</v>
      </c>
      <c r="C6" s="25" t="s">
        <v>23</v>
      </c>
      <c r="D6" s="26">
        <v>40545</v>
      </c>
      <c r="E6" s="22">
        <f>IF(B6="sam","",HLOOKUP($D6,[1]Janvier!$D$3:$AH$275,263,0))</f>
        <v>0</v>
      </c>
      <c r="F6" s="22">
        <f>IF(B6="sam","",HLOOKUP($D6,[1]Janvier!$D$3:$AH$276,264,0))</f>
        <v>0</v>
      </c>
      <c r="G6" s="22">
        <f>IF(B6="sam","",HLOOKUP($D6,[1]Janvier!$D$3:$AH$267,265,0))</f>
        <v>0</v>
      </c>
      <c r="H6" s="22">
        <f>IF(B6="sam","",HLOOKUP($D6,[1]Janvier!$D$3:$AH$275,266,0))</f>
        <v>0</v>
      </c>
      <c r="I6" s="22">
        <f>IF(B6="sam","",HLOOKUP($D6,[1]Janvier!$D$3:$AH$276,267,0))</f>
        <v>0</v>
      </c>
      <c r="J6" s="22">
        <f>IF(B6="sam","",HLOOKUP($D6,[1]Janvier!$D$3:$AH$276,268,0))</f>
        <v>0</v>
      </c>
      <c r="K6" s="22">
        <f>IF(B6="sam","",HLOOKUP($D6,[1]Janvier!$D$3:$AH$276,269,0))</f>
        <v>0</v>
      </c>
      <c r="L6" s="23">
        <f>IF(B6="sam","",HLOOKUP($D6,[1]Janvier!$D$3:$AH$276,270,0))</f>
        <v>0</v>
      </c>
      <c r="M6" s="22">
        <f>IF(B6="sam","",HLOOKUP(D6,[1]Janvier!$D$3:$AH$356,296,0))</f>
        <v>0</v>
      </c>
      <c r="N6" s="22">
        <f>IF(B6="sam","",HLOOKUP(D6,[1]Janvier!$D$3:$AH$356,297,0))</f>
        <v>0</v>
      </c>
      <c r="O6" s="22">
        <f t="shared" ref="O6:O69" si="1">IF(B6="sam","",SUM(M6,N6))</f>
        <v>0</v>
      </c>
      <c r="P6" s="22">
        <f>IF(B6="sam","",HLOOKUP(D6,[1]Janvier!$D$3:$AH$356,298,0))</f>
        <v>0</v>
      </c>
      <c r="Q6" s="22">
        <f t="shared" ref="Q6:Q69" si="2">IF(B6="sam","",O6+P6)</f>
        <v>0</v>
      </c>
    </row>
    <row r="7" spans="1:17">
      <c r="A7" s="28">
        <v>1</v>
      </c>
      <c r="B7" s="19" t="s">
        <v>25</v>
      </c>
      <c r="C7" s="19" t="s">
        <v>23</v>
      </c>
      <c r="D7" s="29">
        <v>40546</v>
      </c>
      <c r="E7" s="22">
        <f>IF(B7="sam","",HLOOKUP($D7,[1]Janvier!$D$3:$AH$275,263,0))</f>
        <v>0</v>
      </c>
      <c r="F7" s="22">
        <f>IF(B7="sam","",HLOOKUP($D7,[1]Janvier!$D$3:$AH$276,264,0))</f>
        <v>0</v>
      </c>
      <c r="G7" s="22">
        <f>IF(B7="sam","",HLOOKUP($D7,[1]Janvier!$D$3:$AH$267,265,0))</f>
        <v>0</v>
      </c>
      <c r="H7" s="22">
        <f>IF(B7="sam","",HLOOKUP($D7,[1]Janvier!$D$3:$AH$275,266,0))</f>
        <v>0</v>
      </c>
      <c r="I7" s="22">
        <f>IF(B7="sam","",HLOOKUP($D7,[1]Janvier!$D$3:$AH$276,267,0))</f>
        <v>0</v>
      </c>
      <c r="J7" s="22">
        <f>IF(B7="sam","",HLOOKUP($D7,[1]Janvier!$D$3:$AH$276,268,0))</f>
        <v>0</v>
      </c>
      <c r="K7" s="22">
        <f>IF(B7="sam","",HLOOKUP($D7,[1]Janvier!$D$3:$AH$276,269,0))</f>
        <v>0</v>
      </c>
      <c r="L7" s="23">
        <f>IF(B7="sam","",HLOOKUP($D7,[1]Janvier!$D$3:$AH$276,270,0))</f>
        <v>0</v>
      </c>
      <c r="M7" s="22">
        <f>IF(B7="sam","",HLOOKUP(D7,[1]Janvier!$D$3:$AH$356,296,0))</f>
        <v>0</v>
      </c>
      <c r="N7" s="22">
        <f>IF(B7="sam","",HLOOKUP(D7,[1]Janvier!$D$3:$AH$356,297,0))</f>
        <v>0</v>
      </c>
      <c r="O7" s="22">
        <f t="shared" si="1"/>
        <v>0</v>
      </c>
      <c r="P7" s="22">
        <f>IF(B7="sam","",HLOOKUP(D7,[1]Janvier!$D$3:$AH$356,298,0))</f>
        <v>0</v>
      </c>
      <c r="Q7" s="22">
        <f t="shared" si="2"/>
        <v>0</v>
      </c>
    </row>
    <row r="8" spans="1:17">
      <c r="A8" s="28">
        <v>1</v>
      </c>
      <c r="B8" s="19" t="s">
        <v>26</v>
      </c>
      <c r="C8" s="19" t="s">
        <v>23</v>
      </c>
      <c r="D8" s="29">
        <v>40547</v>
      </c>
      <c r="E8" s="22">
        <f>IF(B8="sam","",HLOOKUP($D8,[1]Janvier!$D$3:$AH$275,263,0))</f>
        <v>0</v>
      </c>
      <c r="F8" s="22">
        <f>IF(B8="sam","",HLOOKUP($D8,[1]Janvier!$D$3:$AH$276,264,0))</f>
        <v>0</v>
      </c>
      <c r="G8" s="22">
        <f>IF(B8="sam","",HLOOKUP($D8,[1]Janvier!$D$3:$AH$267,265,0))</f>
        <v>0</v>
      </c>
      <c r="H8" s="22">
        <f>IF(B8="sam","",HLOOKUP($D8,[1]Janvier!$D$3:$AH$275,266,0))</f>
        <v>0</v>
      </c>
      <c r="I8" s="22">
        <f>IF(B8="sam","",HLOOKUP($D8,[1]Janvier!$D$3:$AH$276,267,0))</f>
        <v>0</v>
      </c>
      <c r="J8" s="22">
        <f>IF(B8="sam","",HLOOKUP($D8,[1]Janvier!$D$3:$AH$276,268,0))</f>
        <v>0</v>
      </c>
      <c r="K8" s="22">
        <f>IF(B8="sam","",HLOOKUP($D8,[1]Janvier!$D$3:$AH$276,269,0))</f>
        <v>0</v>
      </c>
      <c r="L8" s="23">
        <f>IF(B8="sam","",HLOOKUP($D8,[1]Janvier!$D$3:$AH$276,270,0))</f>
        <v>0</v>
      </c>
      <c r="M8" s="22">
        <f>IF(B8="sam","",HLOOKUP(D8,[1]Janvier!$D$3:$AH$356,296,0))</f>
        <v>0</v>
      </c>
      <c r="N8" s="22">
        <f>IF(B8="sam","",HLOOKUP(D8,[1]Janvier!$D$3:$AH$356,297,0))</f>
        <v>0</v>
      </c>
      <c r="O8" s="22">
        <f t="shared" si="1"/>
        <v>0</v>
      </c>
      <c r="P8" s="22">
        <f>IF(B8="sam","",HLOOKUP(D8,[1]Janvier!$D$3:$AH$356,298,0))</f>
        <v>0</v>
      </c>
      <c r="Q8" s="22">
        <f t="shared" si="2"/>
        <v>0</v>
      </c>
    </row>
    <row r="9" spans="1:17">
      <c r="A9" s="28">
        <v>1</v>
      </c>
      <c r="B9" s="19" t="s">
        <v>27</v>
      </c>
      <c r="C9" s="19" t="s">
        <v>23</v>
      </c>
      <c r="D9" s="29">
        <v>40548</v>
      </c>
      <c r="E9" s="22">
        <f>IF(B9="sam","",HLOOKUP($D9,[1]Janvier!$D$3:$AH$275,263,0))</f>
        <v>0</v>
      </c>
      <c r="F9" s="22">
        <f>IF(B9="sam","",HLOOKUP($D9,[1]Janvier!$D$3:$AH$276,264,0))</f>
        <v>0</v>
      </c>
      <c r="G9" s="22">
        <f>IF(B9="sam","",HLOOKUP($D9,[1]Janvier!$D$3:$AH$267,265,0))</f>
        <v>0</v>
      </c>
      <c r="H9" s="22">
        <f>IF(B9="sam","",HLOOKUP($D9,[1]Janvier!$D$3:$AH$275,266,0))</f>
        <v>0</v>
      </c>
      <c r="I9" s="22">
        <f>IF(B9="sam","",HLOOKUP($D9,[1]Janvier!$D$3:$AH$276,267,0))</f>
        <v>0</v>
      </c>
      <c r="J9" s="22">
        <f>IF(B9="sam","",HLOOKUP($D9,[1]Janvier!$D$3:$AH$276,268,0))</f>
        <v>0</v>
      </c>
      <c r="K9" s="22">
        <f>IF(B9="sam","",HLOOKUP($D9,[1]Janvier!$D$3:$AH$276,269,0))</f>
        <v>0</v>
      </c>
      <c r="L9" s="23">
        <f>IF(B9="sam","",HLOOKUP($D9,[1]Janvier!$D$3:$AH$276,270,0))</f>
        <v>0</v>
      </c>
      <c r="M9" s="22">
        <f>IF(B9="sam","",HLOOKUP(D9,[1]Janvier!$D$3:$AH$356,296,0))</f>
        <v>0</v>
      </c>
      <c r="N9" s="22">
        <f>IF(B9="sam","",HLOOKUP(D9,[1]Janvier!$D$3:$AH$356,297,0))</f>
        <v>0</v>
      </c>
      <c r="O9" s="22">
        <f t="shared" si="1"/>
        <v>0</v>
      </c>
      <c r="P9" s="22">
        <f>IF(B9="sam","",HLOOKUP(D9,[1]Janvier!$D$3:$AH$356,298,0))</f>
        <v>0</v>
      </c>
      <c r="Q9" s="22">
        <f t="shared" si="2"/>
        <v>0</v>
      </c>
    </row>
    <row r="10" spans="1:17">
      <c r="A10" s="28">
        <v>1</v>
      </c>
      <c r="B10" s="19" t="s">
        <v>28</v>
      </c>
      <c r="C10" s="19" t="s">
        <v>23</v>
      </c>
      <c r="D10" s="29">
        <v>40549</v>
      </c>
      <c r="E10" s="22">
        <f>IF(B10="sam","",HLOOKUP($D10,[1]Janvier!$D$3:$AH$275,263,0))</f>
        <v>0</v>
      </c>
      <c r="F10" s="22">
        <f>IF(B10="sam","",HLOOKUP($D10,[1]Janvier!$D$3:$AH$276,264,0))</f>
        <v>0</v>
      </c>
      <c r="G10" s="22">
        <f>IF(B10="sam","",HLOOKUP($D10,[1]Janvier!$D$3:$AH$267,265,0))</f>
        <v>0</v>
      </c>
      <c r="H10" s="22">
        <f>IF(B10="sam","",HLOOKUP($D10,[1]Janvier!$D$3:$AH$275,266,0))</f>
        <v>0</v>
      </c>
      <c r="I10" s="22">
        <f>IF(B10="sam","",HLOOKUP($D10,[1]Janvier!$D$3:$AH$276,267,0))</f>
        <v>0</v>
      </c>
      <c r="J10" s="22">
        <f>IF(B10="sam","",HLOOKUP($D10,[1]Janvier!$D$3:$AH$276,268,0))</f>
        <v>0</v>
      </c>
      <c r="K10" s="22">
        <f>IF(B10="sam","",HLOOKUP($D10,[1]Janvier!$D$3:$AH$276,269,0))</f>
        <v>0</v>
      </c>
      <c r="L10" s="23">
        <f>IF(B10="sam","",HLOOKUP($D10,[1]Janvier!$D$3:$AH$276,270,0))</f>
        <v>0</v>
      </c>
      <c r="M10" s="22">
        <f>IF(B10="sam","",HLOOKUP(D10,[1]Janvier!$D$3:$AH$356,296,0))</f>
        <v>0</v>
      </c>
      <c r="N10" s="22">
        <f>IF(B10="sam","",HLOOKUP(D10,[1]Janvier!$D$3:$AH$356,297,0))</f>
        <v>0</v>
      </c>
      <c r="O10" s="22">
        <f t="shared" si="1"/>
        <v>0</v>
      </c>
      <c r="P10" s="22">
        <f>IF(B10="sam","",HLOOKUP(D10,[1]Janvier!$D$3:$AH$356,298,0))</f>
        <v>0</v>
      </c>
      <c r="Q10" s="22">
        <f t="shared" si="2"/>
        <v>0</v>
      </c>
    </row>
    <row r="11" spans="1:17">
      <c r="A11" s="28">
        <v>1</v>
      </c>
      <c r="B11" s="19" t="s">
        <v>29</v>
      </c>
      <c r="C11" s="19" t="s">
        <v>23</v>
      </c>
      <c r="D11" s="29">
        <v>40550</v>
      </c>
      <c r="E11" s="22">
        <f>IF(B11="sam","",HLOOKUP($D11,[1]Janvier!$D$3:$AH$275,263,0))</f>
        <v>0</v>
      </c>
      <c r="F11" s="22">
        <f>IF(B11="sam","",HLOOKUP($D11,[1]Janvier!$D$3:$AH$276,264,0))</f>
        <v>0</v>
      </c>
      <c r="G11" s="22">
        <f>IF(B11="sam","",HLOOKUP($D11,[1]Janvier!$D$3:$AH$267,265,0))</f>
        <v>0</v>
      </c>
      <c r="H11" s="22">
        <f>IF(B11="sam","",HLOOKUP($D11,[1]Janvier!$D$3:$AH$275,266,0))</f>
        <v>0</v>
      </c>
      <c r="I11" s="22">
        <f>IF(B11="sam","",HLOOKUP($D11,[1]Janvier!$D$3:$AH$276,267,0))</f>
        <v>0</v>
      </c>
      <c r="J11" s="22">
        <f>IF(B11="sam","",HLOOKUP($D11,[1]Janvier!$D$3:$AH$276,268,0))</f>
        <v>0</v>
      </c>
      <c r="K11" s="22">
        <f>IF(B11="sam","",HLOOKUP($D11,[1]Janvier!$D$3:$AH$276,269,0))</f>
        <v>0</v>
      </c>
      <c r="L11" s="23">
        <f>IF(B11="sam","",HLOOKUP($D11,[1]Janvier!$D$3:$AH$276,270,0))</f>
        <v>0</v>
      </c>
      <c r="M11" s="22">
        <f>IF(B11="sam","",HLOOKUP(D11,[1]Janvier!$D$3:$AH$356,296,0))</f>
        <v>0</v>
      </c>
      <c r="N11" s="22">
        <f>IF(B11="sam","",HLOOKUP(D11,[1]Janvier!$D$3:$AH$356,297,0))</f>
        <v>0</v>
      </c>
      <c r="O11" s="22">
        <f t="shared" si="1"/>
        <v>0</v>
      </c>
      <c r="P11" s="22">
        <f>IF(B11="sam","",HLOOKUP(D11,[1]Janvier!$D$3:$AH$356,298,0))</f>
        <v>0</v>
      </c>
      <c r="Q11" s="22">
        <f t="shared" si="2"/>
        <v>0</v>
      </c>
    </row>
    <row r="12" spans="1:17">
      <c r="A12" s="28">
        <v>1</v>
      </c>
      <c r="B12" s="19" t="s">
        <v>22</v>
      </c>
      <c r="C12" s="19" t="s">
        <v>23</v>
      </c>
      <c r="D12" s="29">
        <v>40551</v>
      </c>
      <c r="E12" s="22" t="str">
        <f>IF(B12="sam","",HLOOKUP($D12,[1]Janvier!$D$3:$AH$275,263,0))</f>
        <v/>
      </c>
      <c r="F12" s="22" t="str">
        <f>IF(B12="sam","",HLOOKUP($D12,[1]Janvier!$D$3:$AH$276,264,0))</f>
        <v/>
      </c>
      <c r="G12" s="22" t="str">
        <f>IF(B12="sam","",HLOOKUP($D12,[1]Janvier!$D$3:$AH$267,265,0))</f>
        <v/>
      </c>
      <c r="H12" s="22" t="str">
        <f>IF(B12="sam","",HLOOKUP($D12,[1]Janvier!$D$3:$AH$275,266,0))</f>
        <v/>
      </c>
      <c r="I12" s="22" t="str">
        <f>IF(B12="sam","",HLOOKUP($D12,[1]Janvier!$D$3:$AH$276,267,0))</f>
        <v/>
      </c>
      <c r="J12" s="22" t="str">
        <f>IF(B12="sam","",HLOOKUP($D12,[1]Janvier!$D$3:$AH$276,268,0))</f>
        <v/>
      </c>
      <c r="K12" s="22" t="str">
        <f>IF(B12="sam","",HLOOKUP($D12,[1]Janvier!$D$3:$AH$276,269,0))</f>
        <v/>
      </c>
      <c r="L12" s="23" t="str">
        <f>IF(B12="sam","",HLOOKUP($D12,[1]Janvier!$D$3:$AH$276,270,0))</f>
        <v/>
      </c>
      <c r="M12" s="22" t="str">
        <f>IF(B12="sam","",HLOOKUP(D12,[1]Janvier!$D$3:$AH$356,296,0))</f>
        <v/>
      </c>
      <c r="N12" s="22" t="str">
        <f>IF(B12="sam","",HLOOKUP(D12,[1]Janvier!$D$3:$AH$356,297,0))</f>
        <v/>
      </c>
      <c r="O12" s="22" t="str">
        <f t="shared" si="1"/>
        <v/>
      </c>
      <c r="P12" s="22" t="str">
        <f>IF(B12="sam","",HLOOKUP(D12,[1]Janvier!$D$3:$AH$356,298,0))</f>
        <v/>
      </c>
      <c r="Q12" s="22" t="str">
        <f t="shared" si="2"/>
        <v/>
      </c>
    </row>
    <row r="13" spans="1:17">
      <c r="A13" s="24">
        <v>1</v>
      </c>
      <c r="B13" s="25" t="s">
        <v>24</v>
      </c>
      <c r="C13" s="25" t="s">
        <v>23</v>
      </c>
      <c r="D13" s="26">
        <v>40552</v>
      </c>
      <c r="E13" s="22">
        <f>IF(B13="sam","",HLOOKUP($D13,[1]Janvier!$D$3:$AH$275,263,0))</f>
        <v>0</v>
      </c>
      <c r="F13" s="22">
        <f>IF(B13="sam","",HLOOKUP($D13,[1]Janvier!$D$3:$AH$276,264,0))</f>
        <v>0</v>
      </c>
      <c r="G13" s="22">
        <f>IF(B13="sam","",HLOOKUP($D13,[1]Janvier!$D$3:$AH$267,265,0))</f>
        <v>0</v>
      </c>
      <c r="H13" s="22">
        <f>IF(B13="sam","",HLOOKUP($D13,[1]Janvier!$D$3:$AH$275,266,0))</f>
        <v>0</v>
      </c>
      <c r="I13" s="22">
        <f>IF(B13="sam","",HLOOKUP($D13,[1]Janvier!$D$3:$AH$276,267,0))</f>
        <v>0</v>
      </c>
      <c r="J13" s="22">
        <f>IF(B13="sam","",HLOOKUP($D13,[1]Janvier!$D$3:$AH$276,268,0))</f>
        <v>0</v>
      </c>
      <c r="K13" s="22">
        <f>IF(B13="sam","",HLOOKUP($D13,[1]Janvier!$D$3:$AH$276,269,0))</f>
        <v>0</v>
      </c>
      <c r="L13" s="23">
        <f>IF(B13="sam","",HLOOKUP($D13,[1]Janvier!$D$3:$AH$276,270,0))</f>
        <v>0</v>
      </c>
      <c r="M13" s="22">
        <f>IF(B13="sam","",HLOOKUP(D13,[1]Janvier!$D$3:$AH$356,296,0))</f>
        <v>0</v>
      </c>
      <c r="N13" s="22">
        <f>IF(B13="sam","",HLOOKUP(D13,[1]Janvier!$D$3:$AH$356,297,0))</f>
        <v>0</v>
      </c>
      <c r="O13" s="22">
        <f t="shared" si="1"/>
        <v>0</v>
      </c>
      <c r="P13" s="22">
        <f>IF(B13="sam","",HLOOKUP(D13,[1]Janvier!$D$3:$AH$356,298,0))</f>
        <v>0</v>
      </c>
      <c r="Q13" s="22">
        <f t="shared" si="2"/>
        <v>0</v>
      </c>
    </row>
    <row r="14" spans="1:17">
      <c r="A14" s="28">
        <v>2</v>
      </c>
      <c r="B14" s="19" t="s">
        <v>25</v>
      </c>
      <c r="C14" s="19" t="s">
        <v>23</v>
      </c>
      <c r="D14" s="29">
        <v>40553</v>
      </c>
      <c r="E14" s="22">
        <f>IF(B14="sam","",HLOOKUP($D14,[1]Janvier!$D$3:$AH$275,263,0))</f>
        <v>0</v>
      </c>
      <c r="F14" s="22">
        <f>IF(B14="sam","",HLOOKUP($D14,[1]Janvier!$D$3:$AH$276,264,0))</f>
        <v>0</v>
      </c>
      <c r="G14" s="22">
        <f>IF(B14="sam","",HLOOKUP($D14,[1]Janvier!$D$3:$AH$267,265,0))</f>
        <v>0</v>
      </c>
      <c r="H14" s="22">
        <f>IF(B14="sam","",HLOOKUP($D14,[1]Janvier!$D$3:$AH$275,266,0))</f>
        <v>0</v>
      </c>
      <c r="I14" s="22">
        <f>IF(B14="sam","",HLOOKUP($D14,[1]Janvier!$D$3:$AH$276,267,0))</f>
        <v>0</v>
      </c>
      <c r="J14" s="22">
        <f>IF(B14="sam","",HLOOKUP($D14,[1]Janvier!$D$3:$AH$276,268,0))</f>
        <v>0</v>
      </c>
      <c r="K14" s="22">
        <f>IF(B14="sam","",HLOOKUP($D14,[1]Janvier!$D$3:$AH$276,269,0))</f>
        <v>0</v>
      </c>
      <c r="L14" s="23">
        <f>IF(B14="sam","",HLOOKUP($D14,[1]Janvier!$D$3:$AH$276,270,0))</f>
        <v>0</v>
      </c>
      <c r="M14" s="22">
        <f>IF(B14="sam","",HLOOKUP(D14,[1]Janvier!$D$3:$AH$356,296,0))</f>
        <v>0</v>
      </c>
      <c r="N14" s="22">
        <f>IF(B14="sam","",HLOOKUP(D14,[1]Janvier!$D$3:$AH$356,297,0))</f>
        <v>0</v>
      </c>
      <c r="O14" s="22">
        <f t="shared" si="1"/>
        <v>0</v>
      </c>
      <c r="P14" s="22">
        <f>IF(B14="sam","",HLOOKUP(D14,[1]Janvier!$D$3:$AH$356,298,0))</f>
        <v>0</v>
      </c>
      <c r="Q14" s="22">
        <f t="shared" si="2"/>
        <v>0</v>
      </c>
    </row>
    <row r="15" spans="1:17">
      <c r="A15" s="28">
        <v>2</v>
      </c>
      <c r="B15" s="19" t="s">
        <v>26</v>
      </c>
      <c r="C15" s="19" t="s">
        <v>23</v>
      </c>
      <c r="D15" s="29">
        <v>40554</v>
      </c>
      <c r="E15" s="22">
        <f>IF(B15="sam","",HLOOKUP($D15,[1]Janvier!$D$3:$AH$275,263,0))</f>
        <v>0</v>
      </c>
      <c r="F15" s="22">
        <f>IF(B15="sam","",HLOOKUP($D15,[1]Janvier!$D$3:$AH$276,264,0))</f>
        <v>0</v>
      </c>
      <c r="G15" s="22">
        <f>IF(B15="sam","",HLOOKUP($D15,[1]Janvier!$D$3:$AH$267,265,0))</f>
        <v>0</v>
      </c>
      <c r="H15" s="22">
        <f>IF(B15="sam","",HLOOKUP($D15,[1]Janvier!$D$3:$AH$275,266,0))</f>
        <v>0</v>
      </c>
      <c r="I15" s="22">
        <f>IF(B15="sam","",HLOOKUP($D15,[1]Janvier!$D$3:$AH$276,267,0))</f>
        <v>0</v>
      </c>
      <c r="J15" s="22">
        <f>IF(B15="sam","",HLOOKUP($D15,[1]Janvier!$D$3:$AH$276,268,0))</f>
        <v>0</v>
      </c>
      <c r="K15" s="22">
        <f>IF(B15="sam","",HLOOKUP($D15,[1]Janvier!$D$3:$AH$276,269,0))</f>
        <v>0</v>
      </c>
      <c r="L15" s="23">
        <f>IF(B15="sam","",HLOOKUP($D15,[1]Janvier!$D$3:$AH$276,270,0))</f>
        <v>0</v>
      </c>
      <c r="M15" s="22">
        <f>IF(B15="sam","",HLOOKUP(D15,[1]Janvier!$D$3:$AH$356,296,0))</f>
        <v>0</v>
      </c>
      <c r="N15" s="22">
        <f>IF(B15="sam","",HLOOKUP(D15,[1]Janvier!$D$3:$AH$356,297,0))</f>
        <v>0</v>
      </c>
      <c r="O15" s="22">
        <f t="shared" si="1"/>
        <v>0</v>
      </c>
      <c r="P15" s="22">
        <f>IF(B15="sam","",HLOOKUP(D15,[1]Janvier!$D$3:$AH$356,298,0))</f>
        <v>0</v>
      </c>
      <c r="Q15" s="22">
        <f t="shared" si="2"/>
        <v>0</v>
      </c>
    </row>
    <row r="16" spans="1:17">
      <c r="A16" s="28">
        <v>2</v>
      </c>
      <c r="B16" s="19" t="s">
        <v>27</v>
      </c>
      <c r="C16" s="19" t="s">
        <v>23</v>
      </c>
      <c r="D16" s="29">
        <v>40555</v>
      </c>
      <c r="E16" s="22">
        <f>IF(B16="sam","",HLOOKUP($D16,[1]Janvier!$D$3:$AH$275,263,0))</f>
        <v>0</v>
      </c>
      <c r="F16" s="22">
        <f>IF(B16="sam","",HLOOKUP($D16,[1]Janvier!$D$3:$AH$276,264,0))</f>
        <v>0</v>
      </c>
      <c r="G16" s="22">
        <f>IF(B16="sam","",HLOOKUP($D16,[1]Janvier!$D$3:$AH$267,265,0))</f>
        <v>0</v>
      </c>
      <c r="H16" s="22">
        <f>IF(B16="sam","",HLOOKUP($D16,[1]Janvier!$D$3:$AH$275,266,0))</f>
        <v>0</v>
      </c>
      <c r="I16" s="22">
        <f>IF(B16="sam","",HLOOKUP($D16,[1]Janvier!$D$3:$AH$276,267,0))</f>
        <v>0</v>
      </c>
      <c r="J16" s="22">
        <f>IF(B16="sam","",HLOOKUP($D16,[1]Janvier!$D$3:$AH$276,268,0))</f>
        <v>0</v>
      </c>
      <c r="K16" s="22">
        <f>IF(B16="sam","",HLOOKUP($D16,[1]Janvier!$D$3:$AH$276,269,0))</f>
        <v>0</v>
      </c>
      <c r="L16" s="23">
        <f>IF(B16="sam","",HLOOKUP($D16,[1]Janvier!$D$3:$AH$276,270,0))</f>
        <v>0</v>
      </c>
      <c r="M16" s="22">
        <f>IF(B16="sam","",HLOOKUP(D16,[1]Janvier!$D$3:$AH$356,296,0))</f>
        <v>0</v>
      </c>
      <c r="N16" s="22">
        <f>IF(B16="sam","",HLOOKUP(D16,[1]Janvier!$D$3:$AH$356,297,0))</f>
        <v>0</v>
      </c>
      <c r="O16" s="22">
        <f t="shared" si="1"/>
        <v>0</v>
      </c>
      <c r="P16" s="22">
        <f>IF(B16="sam","",HLOOKUP(D16,[1]Janvier!$D$3:$AH$356,298,0))</f>
        <v>0</v>
      </c>
      <c r="Q16" s="22">
        <f t="shared" si="2"/>
        <v>0</v>
      </c>
    </row>
    <row r="17" spans="1:17">
      <c r="A17" s="28">
        <v>2</v>
      </c>
      <c r="B17" s="19" t="s">
        <v>28</v>
      </c>
      <c r="C17" s="19" t="s">
        <v>23</v>
      </c>
      <c r="D17" s="29">
        <v>40556</v>
      </c>
      <c r="E17" s="22">
        <f>IF(B17="sam","",HLOOKUP($D17,[1]Janvier!$D$3:$AH$275,263,0))</f>
        <v>0</v>
      </c>
      <c r="F17" s="22">
        <f>IF(B17="sam","",HLOOKUP($D17,[1]Janvier!$D$3:$AH$276,264,0))</f>
        <v>0</v>
      </c>
      <c r="G17" s="22">
        <f>IF(B17="sam","",HLOOKUP($D17,[1]Janvier!$D$3:$AH$267,265,0))</f>
        <v>0</v>
      </c>
      <c r="H17" s="22">
        <f>IF(B17="sam","",HLOOKUP($D17,[1]Janvier!$D$3:$AH$275,266,0))</f>
        <v>0</v>
      </c>
      <c r="I17" s="22">
        <f>IF(B17="sam","",HLOOKUP($D17,[1]Janvier!$D$3:$AH$276,267,0))</f>
        <v>0</v>
      </c>
      <c r="J17" s="22">
        <f>IF(B17="sam","",HLOOKUP($D17,[1]Janvier!$D$3:$AH$276,268,0))</f>
        <v>0</v>
      </c>
      <c r="K17" s="22">
        <f>IF(B17="sam","",HLOOKUP($D17,[1]Janvier!$D$3:$AH$276,269,0))</f>
        <v>0</v>
      </c>
      <c r="L17" s="23">
        <f>IF(B17="sam","",HLOOKUP($D17,[1]Janvier!$D$3:$AH$276,270,0))</f>
        <v>0</v>
      </c>
      <c r="M17" s="22">
        <f>IF(B17="sam","",HLOOKUP(D17,[1]Janvier!$D$3:$AH$356,296,0))</f>
        <v>0</v>
      </c>
      <c r="N17" s="22">
        <f>IF(B17="sam","",HLOOKUP(D17,[1]Janvier!$D$3:$AH$356,297,0))</f>
        <v>0</v>
      </c>
      <c r="O17" s="22">
        <f t="shared" si="1"/>
        <v>0</v>
      </c>
      <c r="P17" s="22">
        <f>IF(B17="sam","",HLOOKUP(D17,[1]Janvier!$D$3:$AH$356,298,0))</f>
        <v>0</v>
      </c>
      <c r="Q17" s="22">
        <f t="shared" si="2"/>
        <v>0</v>
      </c>
    </row>
    <row r="18" spans="1:17">
      <c r="A18" s="28">
        <v>2</v>
      </c>
      <c r="B18" s="19" t="s">
        <v>29</v>
      </c>
      <c r="C18" s="19" t="s">
        <v>23</v>
      </c>
      <c r="D18" s="29">
        <v>40557</v>
      </c>
      <c r="E18" s="22">
        <f>IF(B18="sam","",HLOOKUP($D18,[1]Janvier!$D$3:$AH$275,263,0))</f>
        <v>0</v>
      </c>
      <c r="F18" s="22">
        <f>IF(B18="sam","",HLOOKUP($D18,[1]Janvier!$D$3:$AH$276,264,0))</f>
        <v>0</v>
      </c>
      <c r="G18" s="22">
        <f>IF(B18="sam","",HLOOKUP($D18,[1]Janvier!$D$3:$AH$267,265,0))</f>
        <v>0</v>
      </c>
      <c r="H18" s="22">
        <f>IF(B18="sam","",HLOOKUP($D18,[1]Janvier!$D$3:$AH$275,266,0))</f>
        <v>0</v>
      </c>
      <c r="I18" s="22">
        <f>IF(B18="sam","",HLOOKUP($D18,[1]Janvier!$D$3:$AH$276,267,0))</f>
        <v>0</v>
      </c>
      <c r="J18" s="22">
        <f>IF(B18="sam","",HLOOKUP($D18,[1]Janvier!$D$3:$AH$276,268,0))</f>
        <v>0</v>
      </c>
      <c r="K18" s="22">
        <f>IF(B18="sam","",HLOOKUP($D18,[1]Janvier!$D$3:$AH$276,269,0))</f>
        <v>0</v>
      </c>
      <c r="L18" s="23">
        <f>IF(B18="sam","",HLOOKUP($D18,[1]Janvier!$D$3:$AH$276,270,0))</f>
        <v>0</v>
      </c>
      <c r="M18" s="22">
        <f>IF(B18="sam","",HLOOKUP(D18,[1]Janvier!$D$3:$AH$356,296,0))</f>
        <v>0</v>
      </c>
      <c r="N18" s="22">
        <f>IF(B18="sam","",HLOOKUP(D18,[1]Janvier!$D$3:$AH$356,297,0))</f>
        <v>0</v>
      </c>
      <c r="O18" s="22">
        <f t="shared" si="1"/>
        <v>0</v>
      </c>
      <c r="P18" s="22">
        <f>IF(B18="sam","",HLOOKUP(D18,[1]Janvier!$D$3:$AH$356,298,0))</f>
        <v>0</v>
      </c>
      <c r="Q18" s="22">
        <f t="shared" si="2"/>
        <v>0</v>
      </c>
    </row>
    <row r="19" spans="1:17">
      <c r="A19" s="28">
        <v>2</v>
      </c>
      <c r="B19" s="19" t="s">
        <v>22</v>
      </c>
      <c r="C19" s="19" t="s">
        <v>23</v>
      </c>
      <c r="D19" s="29">
        <v>40558</v>
      </c>
      <c r="E19" s="22" t="str">
        <f>IF(B19="sam","",HLOOKUP($D19,[1]Janvier!$D$3:$AH$275,263,0))</f>
        <v/>
      </c>
      <c r="F19" s="22" t="str">
        <f>IF(B19="sam","",HLOOKUP($D19,[1]Janvier!$D$3:$AH$276,264,0))</f>
        <v/>
      </c>
      <c r="G19" s="22" t="str">
        <f>IF(B19="sam","",HLOOKUP($D19,[1]Janvier!$D$3:$AH$267,265,0))</f>
        <v/>
      </c>
      <c r="H19" s="22" t="str">
        <f>IF(B19="sam","",HLOOKUP($D19,[1]Janvier!$D$3:$AH$275,266,0))</f>
        <v/>
      </c>
      <c r="I19" s="22" t="str">
        <f>IF(B19="sam","",HLOOKUP($D19,[1]Janvier!$D$3:$AH$276,267,0))</f>
        <v/>
      </c>
      <c r="J19" s="22" t="str">
        <f>IF(B19="sam","",HLOOKUP($D19,[1]Janvier!$D$3:$AH$276,268,0))</f>
        <v/>
      </c>
      <c r="K19" s="22" t="str">
        <f>IF(B19="sam","",HLOOKUP($D19,[1]Janvier!$D$3:$AH$276,269,0))</f>
        <v/>
      </c>
      <c r="L19" s="23" t="str">
        <f>IF(B19="sam","",HLOOKUP($D19,[1]Janvier!$D$3:$AH$276,270,0))</f>
        <v/>
      </c>
      <c r="M19" s="22" t="str">
        <f>IF(B19="sam","",HLOOKUP(D19,[1]Janvier!$D$3:$AH$356,296,0))</f>
        <v/>
      </c>
      <c r="N19" s="22" t="str">
        <f>IF(B19="sam","",HLOOKUP(D19,[1]Janvier!$D$3:$AH$356,297,0))</f>
        <v/>
      </c>
      <c r="O19" s="22" t="str">
        <f t="shared" si="1"/>
        <v/>
      </c>
      <c r="P19" s="22" t="str">
        <f>IF(B19="sam","",HLOOKUP(D19,[1]Janvier!$D$3:$AH$356,298,0))</f>
        <v/>
      </c>
      <c r="Q19" s="22" t="str">
        <f t="shared" si="2"/>
        <v/>
      </c>
    </row>
    <row r="20" spans="1:17">
      <c r="A20" s="24">
        <v>2</v>
      </c>
      <c r="B20" s="25" t="s">
        <v>24</v>
      </c>
      <c r="C20" s="25" t="s">
        <v>23</v>
      </c>
      <c r="D20" s="26">
        <v>40559</v>
      </c>
      <c r="E20" s="22">
        <f>IF(B20="sam","",HLOOKUP($D20,[1]Janvier!$D$3:$AH$275,263,0))</f>
        <v>0</v>
      </c>
      <c r="F20" s="22">
        <f>IF(B20="sam","",HLOOKUP($D20,[1]Janvier!$D$3:$AH$276,264,0))</f>
        <v>0</v>
      </c>
      <c r="G20" s="22">
        <f>IF(B20="sam","",HLOOKUP($D20,[1]Janvier!$D$3:$AH$267,265,0))</f>
        <v>0</v>
      </c>
      <c r="H20" s="22">
        <f>IF(B20="sam","",HLOOKUP($D20,[1]Janvier!$D$3:$AH$275,266,0))</f>
        <v>0</v>
      </c>
      <c r="I20" s="22">
        <f>IF(B20="sam","",HLOOKUP($D20,[1]Janvier!$D$3:$AH$276,267,0))</f>
        <v>0</v>
      </c>
      <c r="J20" s="22">
        <f>IF(B20="sam","",HLOOKUP($D20,[1]Janvier!$D$3:$AH$276,268,0))</f>
        <v>0</v>
      </c>
      <c r="K20" s="22">
        <f>IF(B20="sam","",HLOOKUP($D20,[1]Janvier!$D$3:$AH$276,269,0))</f>
        <v>0</v>
      </c>
      <c r="L20" s="23">
        <f>IF(B20="sam","",HLOOKUP($D20,[1]Janvier!$D$3:$AH$276,270,0))</f>
        <v>0</v>
      </c>
      <c r="M20" s="22">
        <f>IF(B20="sam","",HLOOKUP(D20,[1]Janvier!$D$3:$AH$356,296,0))</f>
        <v>0</v>
      </c>
      <c r="N20" s="22">
        <f>IF(B20="sam","",HLOOKUP(D20,[1]Janvier!$D$3:$AH$356,297,0))</f>
        <v>0</v>
      </c>
      <c r="O20" s="22">
        <f t="shared" si="1"/>
        <v>0</v>
      </c>
      <c r="P20" s="22">
        <f>IF(B20="sam","",HLOOKUP(D20,[1]Janvier!$D$3:$AH$356,298,0))</f>
        <v>0</v>
      </c>
      <c r="Q20" s="22">
        <f t="shared" si="2"/>
        <v>0</v>
      </c>
    </row>
    <row r="21" spans="1:17">
      <c r="A21" s="28">
        <v>3</v>
      </c>
      <c r="B21" s="19" t="s">
        <v>25</v>
      </c>
      <c r="C21" s="19" t="s">
        <v>23</v>
      </c>
      <c r="D21" s="29">
        <v>40560</v>
      </c>
      <c r="E21" s="22">
        <f>IF(B21="sam","",HLOOKUP($D21,[1]Janvier!$D$3:$AH$275,263,0))</f>
        <v>0</v>
      </c>
      <c r="F21" s="22">
        <f>IF(B21="sam","",HLOOKUP($D21,[1]Janvier!$D$3:$AH$276,264,0))</f>
        <v>0</v>
      </c>
      <c r="G21" s="22">
        <f>IF(B21="sam","",HLOOKUP($D21,[1]Janvier!$D$3:$AH$267,265,0))</f>
        <v>0</v>
      </c>
      <c r="H21" s="22">
        <f>IF(B21="sam","",HLOOKUP($D21,[1]Janvier!$D$3:$AH$275,266,0))</f>
        <v>0</v>
      </c>
      <c r="I21" s="22">
        <f>IF(B21="sam","",HLOOKUP($D21,[1]Janvier!$D$3:$AH$276,267,0))</f>
        <v>0</v>
      </c>
      <c r="J21" s="22">
        <f>IF(B21="sam","",HLOOKUP($D21,[1]Janvier!$D$3:$AH$276,268,0))</f>
        <v>0</v>
      </c>
      <c r="K21" s="22">
        <f>IF(B21="sam","",HLOOKUP($D21,[1]Janvier!$D$3:$AH$276,269,0))</f>
        <v>0</v>
      </c>
      <c r="L21" s="23">
        <f>IF(B21="sam","",HLOOKUP($D21,[1]Janvier!$D$3:$AH$276,270,0))</f>
        <v>0</v>
      </c>
      <c r="M21" s="22">
        <f>IF(B21="sam","",HLOOKUP(D21,[1]Janvier!$D$3:$AH$356,296,0))</f>
        <v>0</v>
      </c>
      <c r="N21" s="22">
        <f>IF(B21="sam","",HLOOKUP(D21,[1]Janvier!$D$3:$AH$356,297,0))</f>
        <v>0</v>
      </c>
      <c r="O21" s="22">
        <f t="shared" si="1"/>
        <v>0</v>
      </c>
      <c r="P21" s="22">
        <f>IF(B21="sam","",HLOOKUP(D21,[1]Janvier!$D$3:$AH$356,298,0))</f>
        <v>0</v>
      </c>
      <c r="Q21" s="22">
        <f t="shared" si="2"/>
        <v>0</v>
      </c>
    </row>
    <row r="22" spans="1:17">
      <c r="A22" s="28">
        <v>3</v>
      </c>
      <c r="B22" s="19" t="s">
        <v>26</v>
      </c>
      <c r="C22" s="19" t="s">
        <v>23</v>
      </c>
      <c r="D22" s="29">
        <v>40561</v>
      </c>
      <c r="E22" s="22">
        <f>IF(B22="sam","",HLOOKUP($D22,[1]Janvier!$D$3:$AH$275,263,0))</f>
        <v>0</v>
      </c>
      <c r="F22" s="22">
        <f>IF(B22="sam","",HLOOKUP($D22,[1]Janvier!$D$3:$AH$276,264,0))</f>
        <v>0</v>
      </c>
      <c r="G22" s="22">
        <f>IF(B22="sam","",HLOOKUP($D22,[1]Janvier!$D$3:$AH$267,265,0))</f>
        <v>0</v>
      </c>
      <c r="H22" s="22">
        <f>IF(B22="sam","",HLOOKUP($D22,[1]Janvier!$D$3:$AH$275,266,0))</f>
        <v>0</v>
      </c>
      <c r="I22" s="22">
        <f>IF(B22="sam","",HLOOKUP($D22,[1]Janvier!$D$3:$AH$276,267,0))</f>
        <v>0</v>
      </c>
      <c r="J22" s="22">
        <f>IF(B22="sam","",HLOOKUP($D22,[1]Janvier!$D$3:$AH$276,268,0))</f>
        <v>0</v>
      </c>
      <c r="K22" s="22">
        <f>IF(B22="sam","",HLOOKUP($D22,[1]Janvier!$D$3:$AH$276,269,0))</f>
        <v>0</v>
      </c>
      <c r="L22" s="23">
        <f>IF(B22="sam","",HLOOKUP($D22,[1]Janvier!$D$3:$AH$276,270,0))</f>
        <v>0</v>
      </c>
      <c r="M22" s="22">
        <f>IF(B22="sam","",HLOOKUP(D22,[1]Janvier!$D$3:$AH$356,296,0))</f>
        <v>0</v>
      </c>
      <c r="N22" s="22">
        <f>IF(B22="sam","",HLOOKUP(D22,[1]Janvier!$D$3:$AH$356,297,0))</f>
        <v>0</v>
      </c>
      <c r="O22" s="22">
        <f t="shared" si="1"/>
        <v>0</v>
      </c>
      <c r="P22" s="22">
        <f>IF(B22="sam","",HLOOKUP(D22,[1]Janvier!$D$3:$AH$356,298,0))</f>
        <v>0</v>
      </c>
      <c r="Q22" s="22">
        <f t="shared" si="2"/>
        <v>0</v>
      </c>
    </row>
    <row r="23" spans="1:17">
      <c r="A23" s="28">
        <v>3</v>
      </c>
      <c r="B23" s="19" t="s">
        <v>27</v>
      </c>
      <c r="C23" s="19" t="s">
        <v>23</v>
      </c>
      <c r="D23" s="29">
        <v>40562</v>
      </c>
      <c r="E23" s="22">
        <f>IF(B23="sam","",HLOOKUP($D23,[1]Janvier!$D$3:$AH$275,263,0))</f>
        <v>0</v>
      </c>
      <c r="F23" s="22">
        <f>IF(B23="sam","",HLOOKUP($D23,[1]Janvier!$D$3:$AH$276,264,0))</f>
        <v>0</v>
      </c>
      <c r="G23" s="22">
        <f>IF(B23="sam","",HLOOKUP($D23,[1]Janvier!$D$3:$AH$267,265,0))</f>
        <v>0</v>
      </c>
      <c r="H23" s="22">
        <f>IF(B23="sam","",HLOOKUP($D23,[1]Janvier!$D$3:$AH$275,266,0))</f>
        <v>0</v>
      </c>
      <c r="I23" s="22">
        <f>IF(B23="sam","",HLOOKUP($D23,[1]Janvier!$D$3:$AH$276,267,0))</f>
        <v>0</v>
      </c>
      <c r="J23" s="22">
        <f>IF(B23="sam","",HLOOKUP($D23,[1]Janvier!$D$3:$AH$276,268,0))</f>
        <v>0</v>
      </c>
      <c r="K23" s="22">
        <f>IF(B23="sam","",HLOOKUP($D23,[1]Janvier!$D$3:$AH$276,269,0))</f>
        <v>0</v>
      </c>
      <c r="L23" s="23">
        <f>IF(B23="sam","",HLOOKUP($D23,[1]Janvier!$D$3:$AH$276,270,0))</f>
        <v>0</v>
      </c>
      <c r="M23" s="22">
        <f>IF(B23="sam","",HLOOKUP(D23,[1]Janvier!$D$3:$AH$356,296,0))</f>
        <v>0</v>
      </c>
      <c r="N23" s="22">
        <f>IF(B23="sam","",HLOOKUP(D23,[1]Janvier!$D$3:$AH$356,297,0))</f>
        <v>0</v>
      </c>
      <c r="O23" s="22">
        <f t="shared" si="1"/>
        <v>0</v>
      </c>
      <c r="P23" s="22">
        <f>IF(B23="sam","",HLOOKUP(D23,[1]Janvier!$D$3:$AH$356,298,0))</f>
        <v>0</v>
      </c>
      <c r="Q23" s="22">
        <f t="shared" si="2"/>
        <v>0</v>
      </c>
    </row>
    <row r="24" spans="1:17">
      <c r="A24" s="28">
        <v>3</v>
      </c>
      <c r="B24" s="19" t="s">
        <v>28</v>
      </c>
      <c r="C24" s="19" t="s">
        <v>23</v>
      </c>
      <c r="D24" s="29">
        <v>40563</v>
      </c>
      <c r="E24" s="22">
        <f>IF(B24="sam","",HLOOKUP($D24,[1]Janvier!$D$3:$AH$275,263,0))</f>
        <v>0</v>
      </c>
      <c r="F24" s="22">
        <f>IF(B24="sam","",HLOOKUP($D24,[1]Janvier!$D$3:$AH$276,264,0))</f>
        <v>0</v>
      </c>
      <c r="G24" s="22">
        <f>IF(B24="sam","",HLOOKUP($D24,[1]Janvier!$D$3:$AH$267,265,0))</f>
        <v>0</v>
      </c>
      <c r="H24" s="22">
        <f>IF(B24="sam","",HLOOKUP($D24,[1]Janvier!$D$3:$AH$275,266,0))</f>
        <v>0</v>
      </c>
      <c r="I24" s="22">
        <f>IF(B24="sam","",HLOOKUP($D24,[1]Janvier!$D$3:$AH$276,267,0))</f>
        <v>0</v>
      </c>
      <c r="J24" s="22">
        <f>IF(B24="sam","",HLOOKUP($D24,[1]Janvier!$D$3:$AH$276,268,0))</f>
        <v>0</v>
      </c>
      <c r="K24" s="22">
        <f>IF(B24="sam","",HLOOKUP($D24,[1]Janvier!$D$3:$AH$276,269,0))</f>
        <v>0</v>
      </c>
      <c r="L24" s="23">
        <f>IF(B24="sam","",HLOOKUP($D24,[1]Janvier!$D$3:$AH$276,270,0))</f>
        <v>0</v>
      </c>
      <c r="M24" s="22">
        <f>IF(B24="sam","",HLOOKUP(D24,[1]Janvier!$D$3:$AH$356,296,0))</f>
        <v>0</v>
      </c>
      <c r="N24" s="22">
        <f>IF(B24="sam","",HLOOKUP(D24,[1]Janvier!$D$3:$AH$356,297,0))</f>
        <v>0</v>
      </c>
      <c r="O24" s="22">
        <f t="shared" si="1"/>
        <v>0</v>
      </c>
      <c r="P24" s="22">
        <f>IF(B24="sam","",HLOOKUP(D24,[1]Janvier!$D$3:$AH$356,298,0))</f>
        <v>0</v>
      </c>
      <c r="Q24" s="22">
        <f t="shared" si="2"/>
        <v>0</v>
      </c>
    </row>
    <row r="25" spans="1:17">
      <c r="A25" s="28">
        <v>3</v>
      </c>
      <c r="B25" s="19" t="s">
        <v>29</v>
      </c>
      <c r="C25" s="19" t="s">
        <v>23</v>
      </c>
      <c r="D25" s="29">
        <v>40564</v>
      </c>
      <c r="E25" s="22">
        <f>IF(B25="sam","",HLOOKUP($D25,[1]Janvier!$D$3:$AH$275,263,0))</f>
        <v>0</v>
      </c>
      <c r="F25" s="22">
        <f>IF(B25="sam","",HLOOKUP($D25,[1]Janvier!$D$3:$AH$276,264,0))</f>
        <v>0</v>
      </c>
      <c r="G25" s="22">
        <f>IF(B25="sam","",HLOOKUP($D25,[1]Janvier!$D$3:$AH$267,265,0))</f>
        <v>0</v>
      </c>
      <c r="H25" s="22">
        <f>IF(B25="sam","",HLOOKUP($D25,[1]Janvier!$D$3:$AH$275,266,0))</f>
        <v>0</v>
      </c>
      <c r="I25" s="22">
        <f>IF(B25="sam","",HLOOKUP($D25,[1]Janvier!$D$3:$AH$276,267,0))</f>
        <v>0</v>
      </c>
      <c r="J25" s="22">
        <f>IF(B25="sam","",HLOOKUP($D25,[1]Janvier!$D$3:$AH$276,268,0))</f>
        <v>0</v>
      </c>
      <c r="K25" s="22">
        <f>IF(B25="sam","",HLOOKUP($D25,[1]Janvier!$D$3:$AH$276,269,0))</f>
        <v>0</v>
      </c>
      <c r="L25" s="23">
        <f>IF(B25="sam","",HLOOKUP($D25,[1]Janvier!$D$3:$AH$276,270,0))</f>
        <v>0</v>
      </c>
      <c r="M25" s="22">
        <f>IF(B25="sam","",HLOOKUP(D25,[1]Janvier!$D$3:$AH$356,296,0))</f>
        <v>0</v>
      </c>
      <c r="N25" s="22">
        <f>IF(B25="sam","",HLOOKUP(D25,[1]Janvier!$D$3:$AH$356,297,0))</f>
        <v>0</v>
      </c>
      <c r="O25" s="22">
        <f t="shared" si="1"/>
        <v>0</v>
      </c>
      <c r="P25" s="22">
        <f>IF(B25="sam","",HLOOKUP(D25,[1]Janvier!$D$3:$AH$356,298,0))</f>
        <v>0</v>
      </c>
      <c r="Q25" s="22">
        <f t="shared" si="2"/>
        <v>0</v>
      </c>
    </row>
    <row r="26" spans="1:17">
      <c r="A26" s="28">
        <v>3</v>
      </c>
      <c r="B26" s="19" t="s">
        <v>22</v>
      </c>
      <c r="C26" s="19" t="s">
        <v>23</v>
      </c>
      <c r="D26" s="29">
        <v>40565</v>
      </c>
      <c r="E26" s="22" t="str">
        <f>IF(B26="sam","",HLOOKUP($D26,[1]Janvier!$D$3:$AH$275,263,0))</f>
        <v/>
      </c>
      <c r="F26" s="22" t="str">
        <f>IF(B26="sam","",HLOOKUP($D26,[1]Janvier!$D$3:$AH$276,264,0))</f>
        <v/>
      </c>
      <c r="G26" s="22" t="str">
        <f>IF(B26="sam","",HLOOKUP($D26,[1]Janvier!$D$3:$AH$267,265,0))</f>
        <v/>
      </c>
      <c r="H26" s="22" t="str">
        <f>IF(B26="sam","",HLOOKUP($D26,[1]Janvier!$D$3:$AH$275,266,0))</f>
        <v/>
      </c>
      <c r="I26" s="22" t="str">
        <f>IF(B26="sam","",HLOOKUP($D26,[1]Janvier!$D$3:$AH$276,267,0))</f>
        <v/>
      </c>
      <c r="J26" s="22" t="str">
        <f>IF(B26="sam","",HLOOKUP($D26,[1]Janvier!$D$3:$AH$276,268,0))</f>
        <v/>
      </c>
      <c r="K26" s="22" t="str">
        <f>IF(B26="sam","",HLOOKUP($D26,[1]Janvier!$D$3:$AH$276,269,0))</f>
        <v/>
      </c>
      <c r="L26" s="23" t="str">
        <f>IF(B26="sam","",HLOOKUP($D26,[1]Janvier!$D$3:$AH$276,270,0))</f>
        <v/>
      </c>
      <c r="M26" s="22" t="str">
        <f>IF(B26="sam","",HLOOKUP(D26,[1]Janvier!$D$3:$AH$356,296,0))</f>
        <v/>
      </c>
      <c r="N26" s="22" t="str">
        <f>IF(B26="sam","",HLOOKUP(D26,[1]Janvier!$D$3:$AH$356,297,0))</f>
        <v/>
      </c>
      <c r="O26" s="22" t="str">
        <f t="shared" si="1"/>
        <v/>
      </c>
      <c r="P26" s="22" t="str">
        <f>IF(B26="sam","",HLOOKUP(D26,[1]Janvier!$D$3:$AH$356,298,0))</f>
        <v/>
      </c>
      <c r="Q26" s="22" t="str">
        <f t="shared" si="2"/>
        <v/>
      </c>
    </row>
    <row r="27" spans="1:17">
      <c r="A27" s="24">
        <v>3</v>
      </c>
      <c r="B27" s="25" t="s">
        <v>24</v>
      </c>
      <c r="C27" s="25" t="s">
        <v>23</v>
      </c>
      <c r="D27" s="26">
        <v>40566</v>
      </c>
      <c r="E27" s="22">
        <f>IF(B27="sam","",HLOOKUP($D27,[1]Janvier!$D$3:$AH$275,263,0))</f>
        <v>0</v>
      </c>
      <c r="F27" s="22">
        <f>IF(B27="sam","",HLOOKUP($D27,[1]Janvier!$D$3:$AH$276,264,0))</f>
        <v>0</v>
      </c>
      <c r="G27" s="22">
        <f>IF(B27="sam","",HLOOKUP($D27,[1]Janvier!$D$3:$AH$267,265,0))</f>
        <v>0</v>
      </c>
      <c r="H27" s="22">
        <f>IF(B27="sam","",HLOOKUP($D27,[1]Janvier!$D$3:$AH$275,266,0))</f>
        <v>0</v>
      </c>
      <c r="I27" s="22">
        <f>IF(B27="sam","",HLOOKUP($D27,[1]Janvier!$D$3:$AH$276,267,0))</f>
        <v>0</v>
      </c>
      <c r="J27" s="22">
        <f>IF(B27="sam","",HLOOKUP($D27,[1]Janvier!$D$3:$AH$276,268,0))</f>
        <v>0</v>
      </c>
      <c r="K27" s="22">
        <f>IF(B27="sam","",HLOOKUP($D27,[1]Janvier!$D$3:$AH$276,269,0))</f>
        <v>0</v>
      </c>
      <c r="L27" s="23">
        <f>IF(B27="sam","",HLOOKUP($D27,[1]Janvier!$D$3:$AH$276,270,0))</f>
        <v>0</v>
      </c>
      <c r="M27" s="22">
        <f>IF(B27="sam","",HLOOKUP(D27,[1]Janvier!$D$3:$AH$356,296,0))</f>
        <v>0</v>
      </c>
      <c r="N27" s="22">
        <f>IF(B27="sam","",HLOOKUP(D27,[1]Janvier!$D$3:$AH$356,297,0))</f>
        <v>0</v>
      </c>
      <c r="O27" s="22">
        <f t="shared" si="1"/>
        <v>0</v>
      </c>
      <c r="P27" s="22">
        <f>IF(B27="sam","",HLOOKUP(D27,[1]Janvier!$D$3:$AH$356,298,0))</f>
        <v>0</v>
      </c>
      <c r="Q27" s="22">
        <f t="shared" si="2"/>
        <v>0</v>
      </c>
    </row>
    <row r="28" spans="1:17">
      <c r="A28" s="28">
        <v>4</v>
      </c>
      <c r="B28" s="19" t="s">
        <v>25</v>
      </c>
      <c r="C28" s="19" t="s">
        <v>23</v>
      </c>
      <c r="D28" s="29">
        <v>40567</v>
      </c>
      <c r="E28" s="22">
        <f>IF(B28="sam","",HLOOKUP($D28,[1]Janvier!$D$3:$AH$275,263,0))</f>
        <v>0</v>
      </c>
      <c r="F28" s="22">
        <f>IF(B28="sam","",HLOOKUP($D28,[1]Janvier!$D$3:$AH$276,264,0))</f>
        <v>0</v>
      </c>
      <c r="G28" s="22">
        <f>IF(B28="sam","",HLOOKUP($D28,[1]Janvier!$D$3:$AH$267,265,0))</f>
        <v>0</v>
      </c>
      <c r="H28" s="22">
        <f>IF(B28="sam","",HLOOKUP($D28,[1]Janvier!$D$3:$AH$275,266,0))</f>
        <v>0</v>
      </c>
      <c r="I28" s="22">
        <f>IF(B28="sam","",HLOOKUP($D28,[1]Janvier!$D$3:$AH$276,267,0))</f>
        <v>0</v>
      </c>
      <c r="J28" s="22">
        <f>IF(B28="sam","",HLOOKUP($D28,[1]Janvier!$D$3:$AH$276,268,0))</f>
        <v>0</v>
      </c>
      <c r="K28" s="22">
        <f>IF(B28="sam","",HLOOKUP($D28,[1]Janvier!$D$3:$AH$276,269,0))</f>
        <v>0</v>
      </c>
      <c r="L28" s="23">
        <f>IF(B28="sam","",HLOOKUP($D28,[1]Janvier!$D$3:$AH$276,270,0))</f>
        <v>0</v>
      </c>
      <c r="M28" s="22">
        <f>IF(B28="sam","",HLOOKUP(D28,[1]Janvier!$D$3:$AH$356,296,0))</f>
        <v>0</v>
      </c>
      <c r="N28" s="22">
        <f>IF(B28="sam","",HLOOKUP(D28,[1]Janvier!$D$3:$AH$356,297,0))</f>
        <v>0</v>
      </c>
      <c r="O28" s="22">
        <f t="shared" si="1"/>
        <v>0</v>
      </c>
      <c r="P28" s="22">
        <f>IF(B28="sam","",HLOOKUP(D28,[1]Janvier!$D$3:$AH$356,298,0))</f>
        <v>0</v>
      </c>
      <c r="Q28" s="22">
        <f t="shared" si="2"/>
        <v>0</v>
      </c>
    </row>
    <row r="29" spans="1:17">
      <c r="A29" s="28">
        <v>4</v>
      </c>
      <c r="B29" s="19" t="s">
        <v>26</v>
      </c>
      <c r="C29" s="19" t="s">
        <v>23</v>
      </c>
      <c r="D29" s="29">
        <v>40568</v>
      </c>
      <c r="E29" s="22">
        <f>IF(B29="sam","",HLOOKUP($D29,[1]Janvier!$D$3:$AH$275,263,0))</f>
        <v>0</v>
      </c>
      <c r="F29" s="22">
        <f>IF(B29="sam","",HLOOKUP($D29,[1]Janvier!$D$3:$AH$276,264,0))</f>
        <v>0</v>
      </c>
      <c r="G29" s="22">
        <f>IF(B29="sam","",HLOOKUP($D29,[1]Janvier!$D$3:$AH$267,265,0))</f>
        <v>0</v>
      </c>
      <c r="H29" s="22">
        <f>IF(B29="sam","",HLOOKUP($D29,[1]Janvier!$D$3:$AH$275,266,0))</f>
        <v>0</v>
      </c>
      <c r="I29" s="22">
        <f>IF(B29="sam","",HLOOKUP($D29,[1]Janvier!$D$3:$AH$276,267,0))</f>
        <v>0</v>
      </c>
      <c r="J29" s="22">
        <f>IF(B29="sam","",HLOOKUP($D29,[1]Janvier!$D$3:$AH$276,268,0))</f>
        <v>0</v>
      </c>
      <c r="K29" s="22">
        <f>IF(B29="sam","",HLOOKUP($D29,[1]Janvier!$D$3:$AH$276,269,0))</f>
        <v>0</v>
      </c>
      <c r="L29" s="23">
        <f>IF(B29="sam","",HLOOKUP($D29,[1]Janvier!$D$3:$AH$276,270,0))</f>
        <v>0</v>
      </c>
      <c r="M29" s="22">
        <f>IF(B29="sam","",HLOOKUP(D29,[1]Janvier!$D$3:$AH$356,296,0))</f>
        <v>0</v>
      </c>
      <c r="N29" s="22">
        <f>IF(B29="sam","",HLOOKUP(D29,[1]Janvier!$D$3:$AH$356,297,0))</f>
        <v>0</v>
      </c>
      <c r="O29" s="22">
        <f t="shared" si="1"/>
        <v>0</v>
      </c>
      <c r="P29" s="22">
        <f>IF(B29="sam","",HLOOKUP(D29,[1]Janvier!$D$3:$AH$356,298,0))</f>
        <v>0</v>
      </c>
      <c r="Q29" s="22">
        <f t="shared" si="2"/>
        <v>0</v>
      </c>
    </row>
    <row r="30" spans="1:17">
      <c r="A30" s="28">
        <v>4</v>
      </c>
      <c r="B30" s="19" t="s">
        <v>27</v>
      </c>
      <c r="C30" s="19" t="s">
        <v>23</v>
      </c>
      <c r="D30" s="29">
        <v>40569</v>
      </c>
      <c r="E30" s="22">
        <f>IF(B30="sam","",HLOOKUP($D30,[1]Janvier!$D$3:$AH$275,263,0))</f>
        <v>0</v>
      </c>
      <c r="F30" s="22">
        <f>IF(B30="sam","",HLOOKUP($D30,[1]Janvier!$D$3:$AH$276,264,0))</f>
        <v>0</v>
      </c>
      <c r="G30" s="22">
        <f>IF(B30="sam","",HLOOKUP($D30,[1]Janvier!$D$3:$AH$267,265,0))</f>
        <v>0</v>
      </c>
      <c r="H30" s="22">
        <f>IF(B30="sam","",HLOOKUP($D30,[1]Janvier!$D$3:$AH$275,266,0))</f>
        <v>0</v>
      </c>
      <c r="I30" s="22">
        <f>IF(B30="sam","",HLOOKUP($D30,[1]Janvier!$D$3:$AH$276,267,0))</f>
        <v>0</v>
      </c>
      <c r="J30" s="22">
        <f>IF(B30="sam","",HLOOKUP($D30,[1]Janvier!$D$3:$AH$276,268,0))</f>
        <v>0</v>
      </c>
      <c r="K30" s="22">
        <f>IF(B30="sam","",HLOOKUP($D30,[1]Janvier!$D$3:$AH$276,269,0))</f>
        <v>0</v>
      </c>
      <c r="L30" s="23">
        <f>IF(B30="sam","",HLOOKUP($D30,[1]Janvier!$D$3:$AH$276,270,0))</f>
        <v>0</v>
      </c>
      <c r="M30" s="22">
        <f>IF(B30="sam","",HLOOKUP(D30,[1]Janvier!$D$3:$AH$356,296,0))</f>
        <v>0</v>
      </c>
      <c r="N30" s="22">
        <f>IF(B30="sam","",HLOOKUP(D30,[1]Janvier!$D$3:$AH$356,297,0))</f>
        <v>0</v>
      </c>
      <c r="O30" s="22">
        <f t="shared" si="1"/>
        <v>0</v>
      </c>
      <c r="P30" s="22">
        <f>IF(B30="sam","",HLOOKUP(D30,[1]Janvier!$D$3:$AH$356,298,0))</f>
        <v>0</v>
      </c>
      <c r="Q30" s="22">
        <f t="shared" si="2"/>
        <v>0</v>
      </c>
    </row>
    <row r="31" spans="1:17">
      <c r="A31" s="28">
        <v>4</v>
      </c>
      <c r="B31" s="19" t="s">
        <v>28</v>
      </c>
      <c r="C31" s="19" t="s">
        <v>23</v>
      </c>
      <c r="D31" s="29">
        <v>40570</v>
      </c>
      <c r="E31" s="22">
        <f>IF(B31="sam","",HLOOKUP($D31,[1]Janvier!$D$3:$AH$275,263,0))</f>
        <v>0</v>
      </c>
      <c r="F31" s="22">
        <f>IF(B31="sam","",HLOOKUP($D31,[1]Janvier!$D$3:$AH$276,264,0))</f>
        <v>0</v>
      </c>
      <c r="G31" s="22">
        <f>IF(B31="sam","",HLOOKUP($D31,[1]Janvier!$D$3:$AH$267,265,0))</f>
        <v>0</v>
      </c>
      <c r="H31" s="22">
        <f>IF(B31="sam","",HLOOKUP($D31,[1]Janvier!$D$3:$AH$275,266,0))</f>
        <v>0</v>
      </c>
      <c r="I31" s="22">
        <f>IF(B31="sam","",HLOOKUP($D31,[1]Janvier!$D$3:$AH$276,267,0))</f>
        <v>0</v>
      </c>
      <c r="J31" s="22">
        <f>IF(B31="sam","",HLOOKUP($D31,[1]Janvier!$D$3:$AH$276,268,0))</f>
        <v>0</v>
      </c>
      <c r="K31" s="22">
        <f>IF(B31="sam","",HLOOKUP($D31,[1]Janvier!$D$3:$AH$276,269,0))</f>
        <v>0</v>
      </c>
      <c r="L31" s="23">
        <f>IF(B31="sam","",HLOOKUP($D31,[1]Janvier!$D$3:$AH$276,270,0))</f>
        <v>0</v>
      </c>
      <c r="M31" s="22">
        <f>IF(B31="sam","",HLOOKUP(D31,[1]Janvier!$D$3:$AH$356,296,0))</f>
        <v>0</v>
      </c>
      <c r="N31" s="22">
        <f>IF(B31="sam","",HLOOKUP(D31,[1]Janvier!$D$3:$AH$356,297,0))</f>
        <v>0</v>
      </c>
      <c r="O31" s="22">
        <f t="shared" si="1"/>
        <v>0</v>
      </c>
      <c r="P31" s="22">
        <f>IF(B31="sam","",HLOOKUP(D31,[1]Janvier!$D$3:$AH$356,298,0))</f>
        <v>0</v>
      </c>
      <c r="Q31" s="22">
        <f t="shared" si="2"/>
        <v>0</v>
      </c>
    </row>
    <row r="32" spans="1:17">
      <c r="A32" s="28">
        <v>4</v>
      </c>
      <c r="B32" s="19" t="s">
        <v>29</v>
      </c>
      <c r="C32" s="19" t="s">
        <v>23</v>
      </c>
      <c r="D32" s="29">
        <v>40571</v>
      </c>
      <c r="E32" s="22">
        <f>IF(B32="sam","",HLOOKUP($D32,[1]Janvier!$D$3:$AH$275,263,0))</f>
        <v>0</v>
      </c>
      <c r="F32" s="22">
        <f>IF(B32="sam","",HLOOKUP($D32,[1]Janvier!$D$3:$AH$276,264,0))</f>
        <v>0</v>
      </c>
      <c r="G32" s="22">
        <f>IF(B32="sam","",HLOOKUP($D32,[1]Janvier!$D$3:$AH$267,265,0))</f>
        <v>0</v>
      </c>
      <c r="H32" s="22">
        <f>IF(B32="sam","",HLOOKUP($D32,[1]Janvier!$D$3:$AH$275,266,0))</f>
        <v>0</v>
      </c>
      <c r="I32" s="22">
        <f>IF(B32="sam","",HLOOKUP($D32,[1]Janvier!$D$3:$AH$276,267,0))</f>
        <v>0</v>
      </c>
      <c r="J32" s="22">
        <f>IF(B32="sam","",HLOOKUP($D32,[1]Janvier!$D$3:$AH$276,268,0))</f>
        <v>0</v>
      </c>
      <c r="K32" s="22">
        <f>IF(B32="sam","",HLOOKUP($D32,[1]Janvier!$D$3:$AH$276,269,0))</f>
        <v>0</v>
      </c>
      <c r="L32" s="23">
        <f>IF(B32="sam","",HLOOKUP($D32,[1]Janvier!$D$3:$AH$276,270,0))</f>
        <v>0</v>
      </c>
      <c r="M32" s="22">
        <f>IF(B32="sam","",HLOOKUP(D32,[1]Janvier!$D$3:$AH$356,296,0))</f>
        <v>0</v>
      </c>
      <c r="N32" s="22">
        <f>IF(B32="sam","",HLOOKUP(D32,[1]Janvier!$D$3:$AH$356,297,0))</f>
        <v>0</v>
      </c>
      <c r="O32" s="22">
        <f t="shared" si="1"/>
        <v>0</v>
      </c>
      <c r="P32" s="22">
        <f>IF(B32="sam","",HLOOKUP(D32,[1]Janvier!$D$3:$AH$356,298,0))</f>
        <v>0</v>
      </c>
      <c r="Q32" s="22">
        <f t="shared" si="2"/>
        <v>0</v>
      </c>
    </row>
    <row r="33" spans="1:17">
      <c r="A33" s="28">
        <v>4</v>
      </c>
      <c r="B33" s="19" t="s">
        <v>22</v>
      </c>
      <c r="C33" s="19" t="s">
        <v>23</v>
      </c>
      <c r="D33" s="29">
        <v>40572</v>
      </c>
      <c r="E33" s="22" t="str">
        <f>IF(B33="sam","",HLOOKUP($D33,[1]Janvier!$D$3:$AH$275,263,0))</f>
        <v/>
      </c>
      <c r="F33" s="22" t="str">
        <f>IF(B33="sam","",HLOOKUP($D33,[1]Janvier!$D$3:$AH$276,264,0))</f>
        <v/>
      </c>
      <c r="G33" s="22" t="str">
        <f>IF(B33="sam","",HLOOKUP($D33,[1]Janvier!$D$3:$AH$267,265,0))</f>
        <v/>
      </c>
      <c r="H33" s="22" t="str">
        <f>IF(B33="sam","",HLOOKUP($D33,[1]Janvier!$D$3:$AH$275,266,0))</f>
        <v/>
      </c>
      <c r="I33" s="22" t="str">
        <f>IF(B33="sam","",HLOOKUP($D33,[1]Janvier!$D$3:$AH$276,267,0))</f>
        <v/>
      </c>
      <c r="J33" s="22" t="str">
        <f>IF(B33="sam","",HLOOKUP($D33,[1]Janvier!$D$3:$AH$276,268,0))</f>
        <v/>
      </c>
      <c r="K33" s="22" t="str">
        <f>IF(B33="sam","",HLOOKUP($D33,[1]Janvier!$D$3:$AH$276,269,0))</f>
        <v/>
      </c>
      <c r="L33" s="23" t="str">
        <f>IF(B33="sam","",HLOOKUP($D33,[1]Janvier!$D$3:$AH$276,270,0))</f>
        <v/>
      </c>
      <c r="M33" s="22" t="str">
        <f>IF(B33="sam","",HLOOKUP(D33,[1]Janvier!$D$3:$AH$356,296,0))</f>
        <v/>
      </c>
      <c r="N33" s="22" t="str">
        <f>IF(B33="sam","",HLOOKUP(D33,[1]Janvier!$D$3:$AH$356,297,0))</f>
        <v/>
      </c>
      <c r="O33" s="22" t="str">
        <f t="shared" si="1"/>
        <v/>
      </c>
      <c r="P33" s="22" t="str">
        <f>IF(B33="sam","",HLOOKUP(D33,[1]Janvier!$D$3:$AH$356,298,0))</f>
        <v/>
      </c>
      <c r="Q33" s="22" t="str">
        <f t="shared" si="2"/>
        <v/>
      </c>
    </row>
    <row r="34" spans="1:17">
      <c r="A34" s="24">
        <v>4</v>
      </c>
      <c r="B34" s="25" t="s">
        <v>24</v>
      </c>
      <c r="C34" s="25" t="s">
        <v>23</v>
      </c>
      <c r="D34" s="26">
        <v>40573</v>
      </c>
      <c r="E34" s="22">
        <f>IF(B34="sam","",HLOOKUP($D34,[1]Janvier!$D$3:$AH$275,263,0))</f>
        <v>0</v>
      </c>
      <c r="F34" s="22">
        <f>IF(B34="sam","",HLOOKUP($D34,[1]Janvier!$D$3:$AH$276,264,0))</f>
        <v>0</v>
      </c>
      <c r="G34" s="22">
        <f>IF(B34="sam","",HLOOKUP($D34,[1]Janvier!$D$3:$AH$267,265,0))</f>
        <v>0</v>
      </c>
      <c r="H34" s="22">
        <f>IF(B34="sam","",HLOOKUP($D34,[1]Janvier!$D$3:$AH$275,266,0))</f>
        <v>0</v>
      </c>
      <c r="I34" s="22">
        <f>IF(B34="sam","",HLOOKUP($D34,[1]Janvier!$D$3:$AH$276,267,0))</f>
        <v>0</v>
      </c>
      <c r="J34" s="22">
        <f>IF(B34="sam","",HLOOKUP($D34,[1]Janvier!$D$3:$AH$276,268,0))</f>
        <v>0</v>
      </c>
      <c r="K34" s="22">
        <f>IF(B34="sam","",HLOOKUP($D34,[1]Janvier!$D$3:$AH$276,269,0))</f>
        <v>0</v>
      </c>
      <c r="L34" s="23">
        <f>IF(B34="sam","",HLOOKUP($D34,[1]Janvier!$D$3:$AH$276,270,0))</f>
        <v>0</v>
      </c>
      <c r="M34" s="22">
        <f>IF(B34="sam","",HLOOKUP(D34,[1]Janvier!$D$3:$AH$356,296,0))</f>
        <v>0</v>
      </c>
      <c r="N34" s="22">
        <f>IF(B34="sam","",HLOOKUP(D34,[1]Janvier!$D$3:$AH$356,297,0))</f>
        <v>0</v>
      </c>
      <c r="O34" s="22">
        <f t="shared" si="1"/>
        <v>0</v>
      </c>
      <c r="P34" s="22">
        <f>IF(B34="sam","",HLOOKUP(D34,[1]Janvier!$D$3:$AH$356,298,0))</f>
        <v>0</v>
      </c>
      <c r="Q34" s="22">
        <f t="shared" si="2"/>
        <v>0</v>
      </c>
    </row>
    <row r="35" spans="1:17" ht="13.5" thickBot="1">
      <c r="A35" s="30">
        <v>5</v>
      </c>
      <c r="B35" s="30" t="s">
        <v>25</v>
      </c>
      <c r="C35" s="30" t="s">
        <v>23</v>
      </c>
      <c r="D35" s="31">
        <v>40574</v>
      </c>
      <c r="E35" s="32">
        <f>IF(B35="sam","",HLOOKUP($D35,[1]Janvier!$D$3:$AH$275,263,0))</f>
        <v>0</v>
      </c>
      <c r="F35" s="32">
        <f>IF(B35="sam","",HLOOKUP($D35,[1]Janvier!$D$3:$AH$276,264,0))</f>
        <v>0</v>
      </c>
      <c r="G35" s="32">
        <f>IF(B35="sam","",HLOOKUP($D35,[1]Janvier!$D$3:$AH$267,265,0))</f>
        <v>0</v>
      </c>
      <c r="H35" s="32">
        <f>IF(B35="sam","",HLOOKUP($D35,[1]Janvier!$D$3:$AH$275,266,0))</f>
        <v>0</v>
      </c>
      <c r="I35" s="32">
        <f>IF(B35="sam","",HLOOKUP($D35,[1]Janvier!$D$3:$AH$276,267,0))</f>
        <v>0</v>
      </c>
      <c r="J35" s="32">
        <f>IF(B35="sam","",HLOOKUP($D35,[1]Janvier!$D$3:$AH$276,268,0))</f>
        <v>0</v>
      </c>
      <c r="K35" s="32">
        <f>IF(B35="sam","",HLOOKUP($D35,[1]Janvier!$D$3:$AH$276,269,0))</f>
        <v>0</v>
      </c>
      <c r="L35" s="33">
        <f>IF(B35="sam","",HLOOKUP($D35,[1]Janvier!$D$3:$AH$276,270,0))</f>
        <v>0</v>
      </c>
      <c r="M35" s="32">
        <f>IF(B35="sam","",HLOOKUP(D35,[1]Janvier!$D$3:$AH$356,296,0))</f>
        <v>0</v>
      </c>
      <c r="N35" s="32">
        <f>IF(B35="sam","",HLOOKUP(D35,[1]Janvier!$D$3:$AH$356,297,0))</f>
        <v>0</v>
      </c>
      <c r="O35" s="32">
        <f t="shared" si="1"/>
        <v>0</v>
      </c>
      <c r="P35" s="32">
        <f>IF(B35="sam","",HLOOKUP(D35,[1]Janvier!$D$3:$AH$356,298,0))</f>
        <v>0</v>
      </c>
      <c r="Q35" s="32">
        <f t="shared" si="2"/>
        <v>0</v>
      </c>
    </row>
    <row r="36" spans="1:17">
      <c r="A36" s="35">
        <v>5</v>
      </c>
      <c r="B36" s="36" t="s">
        <v>26</v>
      </c>
      <c r="C36" s="36" t="s">
        <v>30</v>
      </c>
      <c r="D36" s="37">
        <v>40575</v>
      </c>
      <c r="E36" s="27">
        <f>IF(B36="sam","",HLOOKUP(D36,[1]Février!$D$3:$AG$275,263,0))</f>
        <v>0</v>
      </c>
      <c r="F36" s="22">
        <f>IF(B36="sam","",HLOOKUP($D36,[1]Février!$D$3:$AG$276,264,0))</f>
        <v>0</v>
      </c>
      <c r="G36" s="22">
        <f>IF(B36="sam","",HLOOKUP($D36,[1]Février!$D$3:$AG$276,265,0))</f>
        <v>0</v>
      </c>
      <c r="H36" s="22">
        <f>IF(B36="sam","",HLOOKUP($D36,[1]Février!$D$3:$AG$276,266,0))</f>
        <v>0</v>
      </c>
      <c r="I36" s="22">
        <f>IF(B36="sam","",HLOOKUP($D36,[1]Février!$D$3:$AG$276,267,0))</f>
        <v>0</v>
      </c>
      <c r="J36" s="22">
        <f>IF(B36="sam","",HLOOKUP($D36,[1]Février!$D$3:$AG$276,268,0))</f>
        <v>0</v>
      </c>
      <c r="K36" s="22">
        <f>IF(B36="sam","",HLOOKUP($D36,[1]Février!$D$3:$AG$276,269,0))</f>
        <v>0</v>
      </c>
      <c r="L36" s="23">
        <f>IF(B36="sam","",HLOOKUP($D36,[1]Février!$D$3:$AG$276,270,0))</f>
        <v>0</v>
      </c>
      <c r="M36" s="22">
        <f>IF(B36="sam","",HLOOKUP(D36,[1]Février!$D$3:$AJ$356,296,0))</f>
        <v>0</v>
      </c>
      <c r="N36" s="22">
        <f>IF(B36="sam","",HLOOKUP(D36,[1]Février!$D$3:$AJ$356,297,0))</f>
        <v>0</v>
      </c>
      <c r="O36" s="22">
        <f t="shared" si="1"/>
        <v>0</v>
      </c>
      <c r="P36" s="22">
        <f>IF(B36="sam","",HLOOKUP(D36,[1]Février!$D$3:$AJ$356,298,0))</f>
        <v>0</v>
      </c>
      <c r="Q36" s="22">
        <f t="shared" si="2"/>
        <v>0</v>
      </c>
    </row>
    <row r="37" spans="1:17">
      <c r="A37" s="28">
        <v>5</v>
      </c>
      <c r="B37" s="19" t="s">
        <v>27</v>
      </c>
      <c r="C37" s="19" t="s">
        <v>30</v>
      </c>
      <c r="D37" s="38">
        <v>40576</v>
      </c>
      <c r="E37" s="27">
        <f>IF(B37="sam","",HLOOKUP(D37,[1]Février!$D$3:$AG$275,263,0))</f>
        <v>0</v>
      </c>
      <c r="F37" s="22">
        <f>IF(B37="sam","",HLOOKUP($D37,[1]Février!$D$3:$AG$276,264,0))</f>
        <v>0</v>
      </c>
      <c r="G37" s="22">
        <f>IF(B37="sam","",HLOOKUP($D37,[1]Février!$D$3:$AG$276,265,0))</f>
        <v>0</v>
      </c>
      <c r="H37" s="22">
        <f>IF(B37="sam","",HLOOKUP($D37,[1]Février!$D$3:$AG$276,266,0))</f>
        <v>0</v>
      </c>
      <c r="I37" s="22">
        <f>IF(B37="sam","",HLOOKUP($D37,[1]Février!$D$3:$AG$276,267,0))</f>
        <v>0</v>
      </c>
      <c r="J37" s="22">
        <f>IF(B37="sam","",HLOOKUP($D37,[1]Février!$D$3:$AG$276,268,0))</f>
        <v>0</v>
      </c>
      <c r="K37" s="22">
        <f>IF(B37="sam","",HLOOKUP($D37,[1]Février!$D$3:$AG$276,269,0))</f>
        <v>0</v>
      </c>
      <c r="L37" s="23">
        <f>IF(B37="sam","",HLOOKUP($D37,[1]Février!$D$3:$AG$276,270,0))</f>
        <v>0</v>
      </c>
      <c r="M37" s="22">
        <f>IF(B37="sam","",HLOOKUP(D37,[1]Février!$D$3:$AJ$356,296,0))</f>
        <v>0</v>
      </c>
      <c r="N37" s="22">
        <f>IF(B37="sam","",HLOOKUP(D37,[1]Février!$D$3:$AJ$356,297,0))</f>
        <v>0</v>
      </c>
      <c r="O37" s="22">
        <f t="shared" si="1"/>
        <v>0</v>
      </c>
      <c r="P37" s="22">
        <f>IF(B37="sam","",HLOOKUP(D37,[1]Février!$D$3:$AJ$356,298,0))</f>
        <v>0</v>
      </c>
      <c r="Q37" s="22">
        <f t="shared" si="2"/>
        <v>0</v>
      </c>
    </row>
    <row r="38" spans="1:17">
      <c r="A38" s="28">
        <v>5</v>
      </c>
      <c r="B38" s="19" t="s">
        <v>28</v>
      </c>
      <c r="C38" s="19" t="s">
        <v>30</v>
      </c>
      <c r="D38" s="38">
        <v>40577</v>
      </c>
      <c r="E38" s="27">
        <f>IF(B38="sam","",HLOOKUP(D38,[1]Février!$D$3:$AG$275,263,0))</f>
        <v>0</v>
      </c>
      <c r="F38" s="22">
        <f>IF(B38="sam","",HLOOKUP($D38,[1]Février!$D$3:$AG$276,264,0))</f>
        <v>0</v>
      </c>
      <c r="G38" s="22">
        <f>IF(B38="sam","",HLOOKUP($D38,[1]Février!$D$3:$AG$276,265,0))</f>
        <v>0</v>
      </c>
      <c r="H38" s="22">
        <f>IF(B38="sam","",HLOOKUP($D38,[1]Février!$D$3:$AG$276,266,0))</f>
        <v>0</v>
      </c>
      <c r="I38" s="22">
        <f>IF(B38="sam","",HLOOKUP($D38,[1]Février!$D$3:$AG$276,267,0))</f>
        <v>0</v>
      </c>
      <c r="J38" s="22">
        <f>IF(B38="sam","",HLOOKUP($D38,[1]Février!$D$3:$AG$276,268,0))</f>
        <v>0</v>
      </c>
      <c r="K38" s="22">
        <f>IF(B38="sam","",HLOOKUP($D38,[1]Février!$D$3:$AG$276,269,0))</f>
        <v>0</v>
      </c>
      <c r="L38" s="23">
        <f>IF(B38="sam","",HLOOKUP($D38,[1]Février!$D$3:$AG$276,270,0))</f>
        <v>0</v>
      </c>
      <c r="M38" s="22">
        <f>IF(B38="sam","",HLOOKUP(D38,[1]Février!$D$3:$AJ$356,296,0))</f>
        <v>0</v>
      </c>
      <c r="N38" s="22">
        <f>IF(B38="sam","",HLOOKUP(D38,[1]Février!$D$3:$AJ$356,297,0))</f>
        <v>0</v>
      </c>
      <c r="O38" s="22">
        <f t="shared" si="1"/>
        <v>0</v>
      </c>
      <c r="P38" s="22">
        <f>IF(B38="sam","",HLOOKUP(D38,[1]Février!$D$3:$AJ$356,298,0))</f>
        <v>0</v>
      </c>
      <c r="Q38" s="22">
        <f t="shared" si="2"/>
        <v>0</v>
      </c>
    </row>
    <row r="39" spans="1:17">
      <c r="A39" s="28">
        <v>5</v>
      </c>
      <c r="B39" s="19" t="s">
        <v>29</v>
      </c>
      <c r="C39" s="19" t="s">
        <v>30</v>
      </c>
      <c r="D39" s="38">
        <v>40578</v>
      </c>
      <c r="E39" s="27">
        <f>IF(B39="sam","",HLOOKUP(D39,[1]Février!$D$3:$AG$275,263,0))</f>
        <v>0</v>
      </c>
      <c r="F39" s="22">
        <f>IF(B39="sam","",HLOOKUP($D39,[1]Février!$D$3:$AG$276,264,0))</f>
        <v>0</v>
      </c>
      <c r="G39" s="22">
        <f>IF(B39="sam","",HLOOKUP($D39,[1]Février!$D$3:$AG$276,265,0))</f>
        <v>0</v>
      </c>
      <c r="H39" s="22">
        <f>IF(B39="sam","",HLOOKUP($D39,[1]Février!$D$3:$AG$276,266,0))</f>
        <v>0</v>
      </c>
      <c r="I39" s="22">
        <f>IF(B39="sam","",HLOOKUP($D39,[1]Février!$D$3:$AG$276,267,0))</f>
        <v>0</v>
      </c>
      <c r="J39" s="22">
        <f>IF(B39="sam","",HLOOKUP($D39,[1]Février!$D$3:$AG$276,268,0))</f>
        <v>0</v>
      </c>
      <c r="K39" s="22">
        <f>IF(B39="sam","",HLOOKUP($D39,[1]Février!$D$3:$AG$276,269,0))</f>
        <v>0</v>
      </c>
      <c r="L39" s="23">
        <f>IF(B39="sam","",HLOOKUP($D39,[1]Février!$D$3:$AG$276,270,0))</f>
        <v>0</v>
      </c>
      <c r="M39" s="22">
        <f>IF(B39="sam","",HLOOKUP(D39,[1]Février!$D$3:$AJ$356,296,0))</f>
        <v>0</v>
      </c>
      <c r="N39" s="22">
        <f>IF(B39="sam","",HLOOKUP(D39,[1]Février!$D$3:$AJ$356,297,0))</f>
        <v>0</v>
      </c>
      <c r="O39" s="22">
        <f t="shared" si="1"/>
        <v>0</v>
      </c>
      <c r="P39" s="22">
        <f>IF(B39="sam","",HLOOKUP(D39,[1]Février!$D$3:$AJ$356,298,0))</f>
        <v>0</v>
      </c>
      <c r="Q39" s="22">
        <f t="shared" si="2"/>
        <v>0</v>
      </c>
    </row>
    <row r="40" spans="1:17">
      <c r="A40" s="28">
        <v>5</v>
      </c>
      <c r="B40" s="19" t="s">
        <v>22</v>
      </c>
      <c r="C40" s="19" t="s">
        <v>30</v>
      </c>
      <c r="D40" s="38">
        <v>40579</v>
      </c>
      <c r="E40" s="27" t="str">
        <f>IF(B40="sam","",HLOOKUP(D40,[1]Février!$D$3:$AG$275,263,0))</f>
        <v/>
      </c>
      <c r="F40" s="22" t="str">
        <f>IF(B40="sam","",HLOOKUP($D40,[1]Février!$D$3:$AG$276,264,0))</f>
        <v/>
      </c>
      <c r="G40" s="22" t="str">
        <f>IF(B40="sam","",HLOOKUP($D40,[1]Février!$D$3:$AG$276,265,0))</f>
        <v/>
      </c>
      <c r="H40" s="22" t="str">
        <f>IF(B40="sam","",HLOOKUP($D40,[1]Février!$D$3:$AG$276,266,0))</f>
        <v/>
      </c>
      <c r="I40" s="22" t="str">
        <f>IF(B40="sam","",HLOOKUP($D40,[1]Février!$D$3:$AG$276,267,0))</f>
        <v/>
      </c>
      <c r="J40" s="22" t="str">
        <f>IF(B40="sam","",HLOOKUP($D40,[1]Février!$D$3:$AG$276,268,0))</f>
        <v/>
      </c>
      <c r="K40" s="22" t="str">
        <f>IF(B40="sam","",HLOOKUP($D40,[1]Février!$D$3:$AG$276,269,0))</f>
        <v/>
      </c>
      <c r="L40" s="23" t="str">
        <f>IF(B40="sam","",HLOOKUP($D40,[1]Février!$D$3:$AG$276,270,0))</f>
        <v/>
      </c>
      <c r="M40" s="22" t="str">
        <f>IF(B40="sam","",HLOOKUP(D40,[1]Février!$D$3:$AJ$356,296,0))</f>
        <v/>
      </c>
      <c r="N40" s="22" t="str">
        <f>IF(B40="sam","",HLOOKUP(D40,[1]Février!$D$3:$AJ$356,297,0))</f>
        <v/>
      </c>
      <c r="O40" s="22" t="str">
        <f t="shared" si="1"/>
        <v/>
      </c>
      <c r="P40" s="22" t="str">
        <f>IF(B40="sam","",HLOOKUP(D40,[1]Février!$D$3:$AJ$356,298,0))</f>
        <v/>
      </c>
      <c r="Q40" s="22" t="str">
        <f t="shared" si="2"/>
        <v/>
      </c>
    </row>
    <row r="41" spans="1:17">
      <c r="A41" s="24">
        <v>5</v>
      </c>
      <c r="B41" s="25" t="s">
        <v>24</v>
      </c>
      <c r="C41" s="25" t="s">
        <v>30</v>
      </c>
      <c r="D41" s="39">
        <v>40580</v>
      </c>
      <c r="E41" s="27">
        <f>IF(B41="sam","",HLOOKUP(D41,[1]Février!$D$3:$AG$275,263,0))</f>
        <v>0</v>
      </c>
      <c r="F41" s="22">
        <f>IF(B41="sam","",HLOOKUP($D41,[1]Février!$D$3:$AG$276,264,0))</f>
        <v>0</v>
      </c>
      <c r="G41" s="22">
        <f>IF(B41="sam","",HLOOKUP($D41,[1]Février!$D$3:$AG$276,265,0))</f>
        <v>0</v>
      </c>
      <c r="H41" s="22">
        <f>IF(B41="sam","",HLOOKUP($D41,[1]Février!$D$3:$AG$276,266,0))</f>
        <v>0</v>
      </c>
      <c r="I41" s="22">
        <f>IF(B41="sam","",HLOOKUP($D41,[1]Février!$D$3:$AG$276,267,0))</f>
        <v>0</v>
      </c>
      <c r="J41" s="22">
        <f>IF(B41="sam","",HLOOKUP($D41,[1]Février!$D$3:$AG$276,268,0))</f>
        <v>0</v>
      </c>
      <c r="K41" s="22">
        <f>IF(B41="sam","",HLOOKUP($D41,[1]Février!$D$3:$AG$276,269,0))</f>
        <v>0</v>
      </c>
      <c r="L41" s="23">
        <f>IF(B41="sam","",HLOOKUP($D41,[1]Février!$D$3:$AG$276,270,0))</f>
        <v>0</v>
      </c>
      <c r="M41" s="22">
        <f>IF(B41="sam","",HLOOKUP(D41,[1]Février!$D$3:$AJ$356,296,0))</f>
        <v>0</v>
      </c>
      <c r="N41" s="22">
        <f>IF(B41="sam","",HLOOKUP(D41,[1]Février!$D$3:$AJ$356,297,0))</f>
        <v>0</v>
      </c>
      <c r="O41" s="22">
        <f t="shared" si="1"/>
        <v>0</v>
      </c>
      <c r="P41" s="22">
        <f>IF(B41="sam","",HLOOKUP(D41,[1]Février!$D$3:$AJ$356,298,0))</f>
        <v>0</v>
      </c>
      <c r="Q41" s="22">
        <f t="shared" si="2"/>
        <v>0</v>
      </c>
    </row>
    <row r="42" spans="1:17">
      <c r="A42" s="28">
        <v>6</v>
      </c>
      <c r="B42" s="19" t="s">
        <v>25</v>
      </c>
      <c r="C42" s="19" t="s">
        <v>30</v>
      </c>
      <c r="D42" s="38">
        <v>40581</v>
      </c>
      <c r="E42" s="27">
        <f>IF(B42="sam","",HLOOKUP(D42,[1]Février!$D$3:$AG$275,263,0))</f>
        <v>0</v>
      </c>
      <c r="F42" s="22">
        <f>IF(B42="sam","",HLOOKUP($D42,[1]Février!$D$3:$AG$276,264,0))</f>
        <v>0</v>
      </c>
      <c r="G42" s="22">
        <f>IF(B42="sam","",HLOOKUP($D42,[1]Février!$D$3:$AG$276,265,0))</f>
        <v>0</v>
      </c>
      <c r="H42" s="22">
        <f>IF(B42="sam","",HLOOKUP($D42,[1]Février!$D$3:$AG$276,266,0))</f>
        <v>0</v>
      </c>
      <c r="I42" s="22">
        <f>IF(B42="sam","",HLOOKUP($D42,[1]Février!$D$3:$AG$276,267,0))</f>
        <v>0</v>
      </c>
      <c r="J42" s="22">
        <f>IF(B42="sam","",HLOOKUP($D42,[1]Février!$D$3:$AG$276,268,0))</f>
        <v>0</v>
      </c>
      <c r="K42" s="22">
        <f>IF(B42="sam","",HLOOKUP($D42,[1]Février!$D$3:$AG$276,269,0))</f>
        <v>0</v>
      </c>
      <c r="L42" s="23">
        <f>IF(B42="sam","",HLOOKUP($D42,[1]Février!$D$3:$AG$276,270,0))</f>
        <v>0</v>
      </c>
      <c r="M42" s="22">
        <f>IF(B42="sam","",HLOOKUP(D42,[1]Février!$D$3:$AJ$356,296,0))</f>
        <v>0</v>
      </c>
      <c r="N42" s="22">
        <f>IF(B42="sam","",HLOOKUP(D42,[1]Février!$D$3:$AJ$356,297,0))</f>
        <v>0</v>
      </c>
      <c r="O42" s="22">
        <f t="shared" si="1"/>
        <v>0</v>
      </c>
      <c r="P42" s="22">
        <f>IF(B42="sam","",HLOOKUP(D42,[1]Février!$D$3:$AJ$356,298,0))</f>
        <v>0</v>
      </c>
      <c r="Q42" s="22">
        <f t="shared" si="2"/>
        <v>0</v>
      </c>
    </row>
    <row r="43" spans="1:17">
      <c r="A43" s="28">
        <v>6</v>
      </c>
      <c r="B43" s="19" t="s">
        <v>26</v>
      </c>
      <c r="C43" s="19" t="s">
        <v>30</v>
      </c>
      <c r="D43" s="38">
        <v>40582</v>
      </c>
      <c r="E43" s="27">
        <f>IF(B43="sam","",HLOOKUP(D43,[1]Février!$D$3:$AG$275,263,0))</f>
        <v>0</v>
      </c>
      <c r="F43" s="22">
        <f>IF(B43="sam","",HLOOKUP($D43,[1]Février!$D$3:$AG$276,264,0))</f>
        <v>0</v>
      </c>
      <c r="G43" s="22">
        <f>IF(B43="sam","",HLOOKUP($D43,[1]Février!$D$3:$AG$276,265,0))</f>
        <v>0</v>
      </c>
      <c r="H43" s="22">
        <f>IF(B43="sam","",HLOOKUP($D43,[1]Février!$D$3:$AG$276,266,0))</f>
        <v>0</v>
      </c>
      <c r="I43" s="22">
        <f>IF(B43="sam","",HLOOKUP($D43,[1]Février!$D$3:$AG$276,267,0))</f>
        <v>0</v>
      </c>
      <c r="J43" s="22">
        <f>IF(B43="sam","",HLOOKUP($D43,[1]Février!$D$3:$AG$276,268,0))</f>
        <v>0</v>
      </c>
      <c r="K43" s="22">
        <f>IF(B43="sam","",HLOOKUP($D43,[1]Février!$D$3:$AG$276,269,0))</f>
        <v>0</v>
      </c>
      <c r="L43" s="23">
        <f>IF(B43="sam","",HLOOKUP($D43,[1]Février!$D$3:$AG$276,270,0))</f>
        <v>0</v>
      </c>
      <c r="M43" s="22">
        <f>IF(B43="sam","",HLOOKUP(D43,[1]Février!$D$3:$AJ$356,296,0))</f>
        <v>0</v>
      </c>
      <c r="N43" s="22">
        <f>IF(B43="sam","",HLOOKUP(D43,[1]Février!$D$3:$AJ$356,297,0))</f>
        <v>0</v>
      </c>
      <c r="O43" s="22">
        <f t="shared" si="1"/>
        <v>0</v>
      </c>
      <c r="P43" s="22">
        <f>IF(B43="sam","",HLOOKUP(D43,[1]Février!$D$3:$AJ$356,298,0))</f>
        <v>0</v>
      </c>
      <c r="Q43" s="22">
        <f t="shared" si="2"/>
        <v>0</v>
      </c>
    </row>
    <row r="44" spans="1:17">
      <c r="A44" s="28">
        <v>6</v>
      </c>
      <c r="B44" s="19" t="s">
        <v>27</v>
      </c>
      <c r="C44" s="19" t="s">
        <v>30</v>
      </c>
      <c r="D44" s="38">
        <v>40583</v>
      </c>
      <c r="E44" s="27">
        <f>IF(B44="sam","",HLOOKUP(D44,[1]Février!$D$3:$AG$275,263,0))</f>
        <v>0</v>
      </c>
      <c r="F44" s="22">
        <f>IF(B44="sam","",HLOOKUP($D44,[1]Février!$D$3:$AG$276,264,0))</f>
        <v>0</v>
      </c>
      <c r="G44" s="22">
        <f>IF(B44="sam","",HLOOKUP($D44,[1]Février!$D$3:$AG$276,265,0))</f>
        <v>0</v>
      </c>
      <c r="H44" s="22">
        <f>IF(B44="sam","",HLOOKUP($D44,[1]Février!$D$3:$AG$276,266,0))</f>
        <v>0</v>
      </c>
      <c r="I44" s="22">
        <f>IF(B44="sam","",HLOOKUP($D44,[1]Février!$D$3:$AG$276,267,0))</f>
        <v>0</v>
      </c>
      <c r="J44" s="22">
        <f>IF(B44="sam","",HLOOKUP($D44,[1]Février!$D$3:$AG$276,268,0))</f>
        <v>0</v>
      </c>
      <c r="K44" s="22">
        <f>IF(B44="sam","",HLOOKUP($D44,[1]Février!$D$3:$AG$276,269,0))</f>
        <v>0</v>
      </c>
      <c r="L44" s="23">
        <f>IF(B44="sam","",HLOOKUP($D44,[1]Février!$D$3:$AG$276,270,0))</f>
        <v>0</v>
      </c>
      <c r="M44" s="22">
        <f>IF(B44="sam","",HLOOKUP(D44,[1]Février!$D$3:$AJ$356,296,0))</f>
        <v>0</v>
      </c>
      <c r="N44" s="22">
        <f>IF(B44="sam","",HLOOKUP(D44,[1]Février!$D$3:$AJ$356,297,0))</f>
        <v>0</v>
      </c>
      <c r="O44" s="22">
        <f t="shared" si="1"/>
        <v>0</v>
      </c>
      <c r="P44" s="22">
        <f>IF(B44="sam","",HLOOKUP(D44,[1]Février!$D$3:$AJ$356,298,0))</f>
        <v>0</v>
      </c>
      <c r="Q44" s="22">
        <f t="shared" si="2"/>
        <v>0</v>
      </c>
    </row>
    <row r="45" spans="1:17">
      <c r="A45" s="28">
        <v>6</v>
      </c>
      <c r="B45" s="19" t="s">
        <v>28</v>
      </c>
      <c r="C45" s="19" t="s">
        <v>30</v>
      </c>
      <c r="D45" s="38">
        <v>40584</v>
      </c>
      <c r="E45" s="27">
        <f>IF(B45="sam","",HLOOKUP(D45,[1]Février!$D$3:$AG$275,263,0))</f>
        <v>0</v>
      </c>
      <c r="F45" s="22">
        <f>IF(B45="sam","",HLOOKUP($D45,[1]Février!$D$3:$AG$276,264,0))</f>
        <v>0</v>
      </c>
      <c r="G45" s="22">
        <f>IF(B45="sam","",HLOOKUP($D45,[1]Février!$D$3:$AG$276,265,0))</f>
        <v>0</v>
      </c>
      <c r="H45" s="22">
        <f>IF(B45="sam","",HLOOKUP($D45,[1]Février!$D$3:$AG$276,266,0))</f>
        <v>0</v>
      </c>
      <c r="I45" s="22">
        <f>IF(B45="sam","",HLOOKUP($D45,[1]Février!$D$3:$AG$276,267,0))</f>
        <v>0</v>
      </c>
      <c r="J45" s="22">
        <f>IF(B45="sam","",HLOOKUP($D45,[1]Février!$D$3:$AG$276,268,0))</f>
        <v>0</v>
      </c>
      <c r="K45" s="22">
        <f>IF(B45="sam","",HLOOKUP($D45,[1]Février!$D$3:$AG$276,269,0))</f>
        <v>0</v>
      </c>
      <c r="L45" s="23">
        <f>IF(B45="sam","",HLOOKUP($D45,[1]Février!$D$3:$AG$276,270,0))</f>
        <v>0</v>
      </c>
      <c r="M45" s="22">
        <f>IF(B45="sam","",HLOOKUP(D45,[1]Février!$D$3:$AJ$356,296,0))</f>
        <v>0</v>
      </c>
      <c r="N45" s="22">
        <f>IF(B45="sam","",HLOOKUP(D45,[1]Février!$D$3:$AJ$356,297,0))</f>
        <v>0</v>
      </c>
      <c r="O45" s="22">
        <f t="shared" si="1"/>
        <v>0</v>
      </c>
      <c r="P45" s="22">
        <f>IF(B45="sam","",HLOOKUP(D45,[1]Février!$D$3:$AJ$356,298,0))</f>
        <v>0</v>
      </c>
      <c r="Q45" s="22">
        <f t="shared" si="2"/>
        <v>0</v>
      </c>
    </row>
    <row r="46" spans="1:17">
      <c r="A46" s="28">
        <v>6</v>
      </c>
      <c r="B46" s="19" t="s">
        <v>29</v>
      </c>
      <c r="C46" s="19" t="s">
        <v>30</v>
      </c>
      <c r="D46" s="38">
        <v>40585</v>
      </c>
      <c r="E46" s="27">
        <f>IF(B46="sam","",HLOOKUP(D46,[1]Février!$D$3:$AG$275,263,0))</f>
        <v>0</v>
      </c>
      <c r="F46" s="22">
        <f>IF(B46="sam","",HLOOKUP($D46,[1]Février!$D$3:$AG$276,264,0))</f>
        <v>0</v>
      </c>
      <c r="G46" s="22">
        <f>IF(B46="sam","",HLOOKUP($D46,[1]Février!$D$3:$AG$276,265,0))</f>
        <v>0</v>
      </c>
      <c r="H46" s="22">
        <f>IF(B46="sam","",HLOOKUP($D46,[1]Février!$D$3:$AG$276,266,0))</f>
        <v>0</v>
      </c>
      <c r="I46" s="22">
        <f>IF(B46="sam","",HLOOKUP($D46,[1]Février!$D$3:$AG$276,267,0))</f>
        <v>0</v>
      </c>
      <c r="J46" s="22">
        <f>IF(B46="sam","",HLOOKUP($D46,[1]Février!$D$3:$AG$276,268,0))</f>
        <v>0</v>
      </c>
      <c r="K46" s="22">
        <f>IF(B46="sam","",HLOOKUP($D46,[1]Février!$D$3:$AG$276,269,0))</f>
        <v>0</v>
      </c>
      <c r="L46" s="23">
        <f>IF(B46="sam","",HLOOKUP($D46,[1]Février!$D$3:$AG$276,270,0))</f>
        <v>0</v>
      </c>
      <c r="M46" s="22">
        <f>IF(B46="sam","",HLOOKUP(D46,[1]Février!$D$3:$AJ$356,296,0))</f>
        <v>0</v>
      </c>
      <c r="N46" s="22">
        <f>IF(B46="sam","",HLOOKUP(D46,[1]Février!$D$3:$AJ$356,297,0))</f>
        <v>0</v>
      </c>
      <c r="O46" s="22">
        <f t="shared" si="1"/>
        <v>0</v>
      </c>
      <c r="P46" s="22">
        <f>IF(B46="sam","",HLOOKUP(D46,[1]Février!$D$3:$AJ$356,298,0))</f>
        <v>0</v>
      </c>
      <c r="Q46" s="22">
        <f t="shared" si="2"/>
        <v>0</v>
      </c>
    </row>
    <row r="47" spans="1:17">
      <c r="A47" s="28">
        <v>6</v>
      </c>
      <c r="B47" s="19" t="s">
        <v>22</v>
      </c>
      <c r="C47" s="19" t="s">
        <v>30</v>
      </c>
      <c r="D47" s="38">
        <v>40586</v>
      </c>
      <c r="E47" s="27" t="str">
        <f>IF(B47="sam","",HLOOKUP(D47,[1]Février!$D$3:$AG$275,263,0))</f>
        <v/>
      </c>
      <c r="F47" s="22" t="str">
        <f>IF(B47="sam","",HLOOKUP($D47,[1]Février!$D$3:$AG$276,264,0))</f>
        <v/>
      </c>
      <c r="G47" s="22" t="str">
        <f>IF(B47="sam","",HLOOKUP($D47,[1]Février!$D$3:$AG$276,265,0))</f>
        <v/>
      </c>
      <c r="H47" s="22" t="str">
        <f>IF(B47="sam","",HLOOKUP($D47,[1]Février!$D$3:$AG$276,266,0))</f>
        <v/>
      </c>
      <c r="I47" s="22" t="str">
        <f>IF(B47="sam","",HLOOKUP($D47,[1]Février!$D$3:$AG$276,267,0))</f>
        <v/>
      </c>
      <c r="J47" s="22" t="str">
        <f>IF(B47="sam","",HLOOKUP($D47,[1]Février!$D$3:$AG$276,268,0))</f>
        <v/>
      </c>
      <c r="K47" s="22" t="str">
        <f>IF(B47="sam","",HLOOKUP($D47,[1]Février!$D$3:$AG$276,269,0))</f>
        <v/>
      </c>
      <c r="L47" s="23" t="str">
        <f>IF(B47="sam","",HLOOKUP($D47,[1]Février!$D$3:$AG$276,270,0))</f>
        <v/>
      </c>
      <c r="M47" s="22" t="str">
        <f>IF(B47="sam","",HLOOKUP(D47,[1]Février!$D$3:$AJ$356,296,0))</f>
        <v/>
      </c>
      <c r="N47" s="22" t="str">
        <f>IF(B47="sam","",HLOOKUP(D47,[1]Février!$D$3:$AJ$356,297,0))</f>
        <v/>
      </c>
      <c r="O47" s="22" t="str">
        <f t="shared" si="1"/>
        <v/>
      </c>
      <c r="P47" s="22" t="str">
        <f>IF(B47="sam","",HLOOKUP(D47,[1]Février!$D$3:$AJ$356,298,0))</f>
        <v/>
      </c>
      <c r="Q47" s="22" t="str">
        <f t="shared" si="2"/>
        <v/>
      </c>
    </row>
    <row r="48" spans="1:17">
      <c r="A48" s="24">
        <v>6</v>
      </c>
      <c r="B48" s="25" t="s">
        <v>24</v>
      </c>
      <c r="C48" s="25" t="s">
        <v>30</v>
      </c>
      <c r="D48" s="39">
        <v>40587</v>
      </c>
      <c r="E48" s="27">
        <f>IF(B48="sam","",HLOOKUP(D48,[1]Février!$D$3:$AG$275,263,0))</f>
        <v>0</v>
      </c>
      <c r="F48" s="22">
        <f>IF(B48="sam","",HLOOKUP($D48,[1]Février!$D$3:$AG$276,264,0))</f>
        <v>0</v>
      </c>
      <c r="G48" s="22">
        <f>IF(B48="sam","",HLOOKUP($D48,[1]Février!$D$3:$AG$276,265,0))</f>
        <v>0</v>
      </c>
      <c r="H48" s="22">
        <f>IF(B48="sam","",HLOOKUP($D48,[1]Février!$D$3:$AG$276,266,0))</f>
        <v>0</v>
      </c>
      <c r="I48" s="22">
        <f>IF(B48="sam","",HLOOKUP($D48,[1]Février!$D$3:$AG$276,267,0))</f>
        <v>0</v>
      </c>
      <c r="J48" s="22">
        <f>IF(B48="sam","",HLOOKUP($D48,[1]Février!$D$3:$AG$276,268,0))</f>
        <v>0</v>
      </c>
      <c r="K48" s="22">
        <f>IF(B48="sam","",HLOOKUP($D48,[1]Février!$D$3:$AG$276,269,0))</f>
        <v>0</v>
      </c>
      <c r="L48" s="23">
        <f>IF(B48="sam","",HLOOKUP($D48,[1]Février!$D$3:$AG$276,270,0))</f>
        <v>0</v>
      </c>
      <c r="M48" s="22">
        <f>IF(B48="sam","",HLOOKUP(D48,[1]Février!$D$3:$AJ$356,296,0))</f>
        <v>0</v>
      </c>
      <c r="N48" s="22">
        <f>IF(B48="sam","",HLOOKUP(D48,[1]Février!$D$3:$AJ$356,297,0))</f>
        <v>0</v>
      </c>
      <c r="O48" s="22">
        <f t="shared" si="1"/>
        <v>0</v>
      </c>
      <c r="P48" s="22">
        <f>IF(B48="sam","",HLOOKUP(D48,[1]Février!$D$3:$AJ$356,298,0))</f>
        <v>0</v>
      </c>
      <c r="Q48" s="22">
        <f t="shared" si="2"/>
        <v>0</v>
      </c>
    </row>
    <row r="49" spans="1:17">
      <c r="A49" s="28">
        <v>7</v>
      </c>
      <c r="B49" s="19" t="s">
        <v>25</v>
      </c>
      <c r="C49" s="19" t="s">
        <v>30</v>
      </c>
      <c r="D49" s="38">
        <v>40588</v>
      </c>
      <c r="E49" s="27">
        <f>IF(B49="sam","",HLOOKUP(D49,[1]Février!$D$3:$AG$275,263,0))</f>
        <v>0</v>
      </c>
      <c r="F49" s="22">
        <f>IF(B49="sam","",HLOOKUP($D49,[1]Février!$D$3:$AG$276,264,0))</f>
        <v>0</v>
      </c>
      <c r="G49" s="22">
        <f>IF(B49="sam","",HLOOKUP($D49,[1]Février!$D$3:$AG$276,265,0))</f>
        <v>0</v>
      </c>
      <c r="H49" s="22">
        <f>IF(B49="sam","",HLOOKUP($D49,[1]Février!$D$3:$AG$276,266,0))</f>
        <v>0</v>
      </c>
      <c r="I49" s="22">
        <f>IF(B49="sam","",HLOOKUP($D49,[1]Février!$D$3:$AG$276,267,0))</f>
        <v>0</v>
      </c>
      <c r="J49" s="22">
        <f>IF(B49="sam","",HLOOKUP($D49,[1]Février!$D$3:$AG$276,268,0))</f>
        <v>0</v>
      </c>
      <c r="K49" s="22">
        <f>IF(B49="sam","",HLOOKUP($D49,[1]Février!$D$3:$AG$276,269,0))</f>
        <v>0</v>
      </c>
      <c r="L49" s="23">
        <f>IF(B49="sam","",HLOOKUP($D49,[1]Février!$D$3:$AG$276,270,0))</f>
        <v>0</v>
      </c>
      <c r="M49" s="22">
        <f>IF(B49="sam","",HLOOKUP(D49,[1]Février!$D$3:$AJ$356,296,0))</f>
        <v>0</v>
      </c>
      <c r="N49" s="22">
        <f>IF(B49="sam","",HLOOKUP(D49,[1]Février!$D$3:$AJ$356,297,0))</f>
        <v>0</v>
      </c>
      <c r="O49" s="22">
        <f t="shared" si="1"/>
        <v>0</v>
      </c>
      <c r="P49" s="22">
        <f>IF(B49="sam","",HLOOKUP(D49,[1]Février!$D$3:$AJ$356,298,0))</f>
        <v>0</v>
      </c>
      <c r="Q49" s="22">
        <f t="shared" si="2"/>
        <v>0</v>
      </c>
    </row>
    <row r="50" spans="1:17">
      <c r="A50" s="28">
        <v>7</v>
      </c>
      <c r="B50" s="19" t="s">
        <v>26</v>
      </c>
      <c r="C50" s="19" t="s">
        <v>30</v>
      </c>
      <c r="D50" s="38">
        <v>40589</v>
      </c>
      <c r="E50" s="27">
        <f>IF(B50="sam","",HLOOKUP(D50,[1]Février!$D$3:$AG$275,263,0))</f>
        <v>0</v>
      </c>
      <c r="F50" s="22">
        <f>IF(B50="sam","",HLOOKUP($D50,[1]Février!$D$3:$AG$276,264,0))</f>
        <v>0</v>
      </c>
      <c r="G50" s="22">
        <f>IF(B50="sam","",HLOOKUP($D50,[1]Février!$D$3:$AG$276,265,0))</f>
        <v>0</v>
      </c>
      <c r="H50" s="22">
        <f>IF(B50="sam","",HLOOKUP($D50,[1]Février!$D$3:$AG$276,266,0))</f>
        <v>0</v>
      </c>
      <c r="I50" s="22">
        <f>IF(B50="sam","",HLOOKUP($D50,[1]Février!$D$3:$AG$276,267,0))</f>
        <v>0</v>
      </c>
      <c r="J50" s="22">
        <f>IF(B50="sam","",HLOOKUP($D50,[1]Février!$D$3:$AG$276,268,0))</f>
        <v>0</v>
      </c>
      <c r="K50" s="22">
        <f>IF(B50="sam","",HLOOKUP($D50,[1]Février!$D$3:$AG$276,269,0))</f>
        <v>0</v>
      </c>
      <c r="L50" s="23">
        <f>IF(B50="sam","",HLOOKUP($D50,[1]Février!$D$3:$AG$276,270,0))</f>
        <v>0</v>
      </c>
      <c r="M50" s="22">
        <f>IF(B50="sam","",HLOOKUP(D50,[1]Février!$D$3:$AJ$356,296,0))</f>
        <v>0</v>
      </c>
      <c r="N50" s="22">
        <f>IF(B50="sam","",HLOOKUP(D50,[1]Février!$D$3:$AJ$356,297,0))</f>
        <v>0</v>
      </c>
      <c r="O50" s="22">
        <f t="shared" si="1"/>
        <v>0</v>
      </c>
      <c r="P50" s="22">
        <f>IF(B50="sam","",HLOOKUP(D50,[1]Février!$D$3:$AJ$356,298,0))</f>
        <v>0</v>
      </c>
      <c r="Q50" s="22">
        <f t="shared" si="2"/>
        <v>0</v>
      </c>
    </row>
    <row r="51" spans="1:17">
      <c r="A51" s="28">
        <v>7</v>
      </c>
      <c r="B51" s="19" t="s">
        <v>27</v>
      </c>
      <c r="C51" s="19" t="s">
        <v>30</v>
      </c>
      <c r="D51" s="38">
        <v>40590</v>
      </c>
      <c r="E51" s="27">
        <f>IF(B51="sam","",HLOOKUP(D51,[1]Février!$D$3:$AG$275,263,0))</f>
        <v>0</v>
      </c>
      <c r="F51" s="22">
        <f>IF(B51="sam","",HLOOKUP($D51,[1]Février!$D$3:$AG$276,264,0))</f>
        <v>0</v>
      </c>
      <c r="G51" s="22">
        <f>IF(B51="sam","",HLOOKUP($D51,[1]Février!$D$3:$AG$276,265,0))</f>
        <v>0</v>
      </c>
      <c r="H51" s="22">
        <f>IF(B51="sam","",HLOOKUP($D51,[1]Février!$D$3:$AG$276,266,0))</f>
        <v>0</v>
      </c>
      <c r="I51" s="22">
        <f>IF(B51="sam","",HLOOKUP($D51,[1]Février!$D$3:$AG$276,267,0))</f>
        <v>0</v>
      </c>
      <c r="J51" s="22">
        <f>IF(B51="sam","",HLOOKUP($D51,[1]Février!$D$3:$AG$276,268,0))</f>
        <v>0</v>
      </c>
      <c r="K51" s="22">
        <f>IF(B51="sam","",HLOOKUP($D51,[1]Février!$D$3:$AG$276,269,0))</f>
        <v>0</v>
      </c>
      <c r="L51" s="23">
        <f>IF(B51="sam","",HLOOKUP($D51,[1]Février!$D$3:$AG$276,270,0))</f>
        <v>0</v>
      </c>
      <c r="M51" s="22">
        <f>IF(B51="sam","",HLOOKUP(D51,[1]Février!$D$3:$AJ$356,296,0))</f>
        <v>0</v>
      </c>
      <c r="N51" s="22">
        <f>IF(B51="sam","",HLOOKUP(D51,[1]Février!$D$3:$AJ$356,297,0))</f>
        <v>0</v>
      </c>
      <c r="O51" s="22">
        <f t="shared" si="1"/>
        <v>0</v>
      </c>
      <c r="P51" s="22">
        <f>IF(B51="sam","",HLOOKUP(D51,[1]Février!$D$3:$AJ$356,298,0))</f>
        <v>0</v>
      </c>
      <c r="Q51" s="22">
        <f t="shared" si="2"/>
        <v>0</v>
      </c>
    </row>
    <row r="52" spans="1:17">
      <c r="A52" s="28">
        <v>7</v>
      </c>
      <c r="B52" s="19" t="s">
        <v>28</v>
      </c>
      <c r="C52" s="19" t="s">
        <v>30</v>
      </c>
      <c r="D52" s="38">
        <v>40591</v>
      </c>
      <c r="E52" s="27">
        <f>IF(B52="sam","",HLOOKUP(D52,[1]Février!$D$3:$AG$275,263,0))</f>
        <v>0</v>
      </c>
      <c r="F52" s="22">
        <f>IF(B52="sam","",HLOOKUP($D52,[1]Février!$D$3:$AG$276,264,0))</f>
        <v>0</v>
      </c>
      <c r="G52" s="22">
        <f>IF(B52="sam","",HLOOKUP($D52,[1]Février!$D$3:$AG$276,265,0))</f>
        <v>0</v>
      </c>
      <c r="H52" s="22">
        <f>IF(B52="sam","",HLOOKUP($D52,[1]Février!$D$3:$AG$276,266,0))</f>
        <v>0</v>
      </c>
      <c r="I52" s="22">
        <f>IF(B52="sam","",HLOOKUP($D52,[1]Février!$D$3:$AG$276,267,0))</f>
        <v>0</v>
      </c>
      <c r="J52" s="22">
        <f>IF(B52="sam","",HLOOKUP($D52,[1]Février!$D$3:$AG$276,268,0))</f>
        <v>0</v>
      </c>
      <c r="K52" s="22">
        <f>IF(B52="sam","",HLOOKUP($D52,[1]Février!$D$3:$AG$276,269,0))</f>
        <v>0</v>
      </c>
      <c r="L52" s="23">
        <f>IF(B52="sam","",HLOOKUP($D52,[1]Février!$D$3:$AG$276,270,0))</f>
        <v>0</v>
      </c>
      <c r="M52" s="22">
        <f>IF(B52="sam","",HLOOKUP(D52,[1]Février!$D$3:$AJ$356,296,0))</f>
        <v>0</v>
      </c>
      <c r="N52" s="22">
        <f>IF(B52="sam","",HLOOKUP(D52,[1]Février!$D$3:$AJ$356,297,0))</f>
        <v>0</v>
      </c>
      <c r="O52" s="22">
        <f t="shared" si="1"/>
        <v>0</v>
      </c>
      <c r="P52" s="22">
        <f>IF(B52="sam","",HLOOKUP(D52,[1]Février!$D$3:$AJ$356,298,0))</f>
        <v>0</v>
      </c>
      <c r="Q52" s="22">
        <f t="shared" si="2"/>
        <v>0</v>
      </c>
    </row>
    <row r="53" spans="1:17">
      <c r="A53" s="28">
        <v>7</v>
      </c>
      <c r="B53" s="19" t="s">
        <v>29</v>
      </c>
      <c r="C53" s="19" t="s">
        <v>30</v>
      </c>
      <c r="D53" s="38">
        <v>40592</v>
      </c>
      <c r="E53" s="27">
        <f>IF(B53="sam","",HLOOKUP(D53,[1]Février!$D$3:$AG$275,263,0))</f>
        <v>0</v>
      </c>
      <c r="F53" s="22">
        <f>IF(B53="sam","",HLOOKUP($D53,[1]Février!$D$3:$AG$276,264,0))</f>
        <v>0</v>
      </c>
      <c r="G53" s="22">
        <f>IF(B53="sam","",HLOOKUP($D53,[1]Février!$D$3:$AG$276,265,0))</f>
        <v>0</v>
      </c>
      <c r="H53" s="22">
        <f>IF(B53="sam","",HLOOKUP($D53,[1]Février!$D$3:$AG$276,266,0))</f>
        <v>0</v>
      </c>
      <c r="I53" s="22">
        <f>IF(B53="sam","",HLOOKUP($D53,[1]Février!$D$3:$AG$276,267,0))</f>
        <v>0</v>
      </c>
      <c r="J53" s="22">
        <f>IF(B53="sam","",HLOOKUP($D53,[1]Février!$D$3:$AG$276,268,0))</f>
        <v>0</v>
      </c>
      <c r="K53" s="22">
        <f>IF(B53="sam","",HLOOKUP($D53,[1]Février!$D$3:$AG$276,269,0))</f>
        <v>0</v>
      </c>
      <c r="L53" s="23">
        <f>IF(B53="sam","",HLOOKUP($D53,[1]Février!$D$3:$AG$276,270,0))</f>
        <v>0</v>
      </c>
      <c r="M53" s="22">
        <f>IF(B53="sam","",HLOOKUP(D53,[1]Février!$D$3:$AJ$356,296,0))</f>
        <v>0</v>
      </c>
      <c r="N53" s="22">
        <f>IF(B53="sam","",HLOOKUP(D53,[1]Février!$D$3:$AJ$356,297,0))</f>
        <v>0</v>
      </c>
      <c r="O53" s="22">
        <f t="shared" si="1"/>
        <v>0</v>
      </c>
      <c r="P53" s="22">
        <f>IF(B53="sam","",HLOOKUP(D53,[1]Février!$D$3:$AJ$356,298,0))</f>
        <v>0</v>
      </c>
      <c r="Q53" s="22">
        <f t="shared" si="2"/>
        <v>0</v>
      </c>
    </row>
    <row r="54" spans="1:17">
      <c r="A54" s="28">
        <v>7</v>
      </c>
      <c r="B54" s="19" t="s">
        <v>22</v>
      </c>
      <c r="C54" s="19" t="s">
        <v>30</v>
      </c>
      <c r="D54" s="38">
        <v>40593</v>
      </c>
      <c r="E54" s="27" t="str">
        <f>IF(B54="sam","",HLOOKUP(D54,[1]Février!$D$3:$AG$275,263,0))</f>
        <v/>
      </c>
      <c r="F54" s="22" t="str">
        <f>IF(B54="sam","",HLOOKUP($D54,[1]Février!$D$3:$AG$276,264,0))</f>
        <v/>
      </c>
      <c r="G54" s="22" t="str">
        <f>IF(B54="sam","",HLOOKUP($D54,[1]Février!$D$3:$AG$276,265,0))</f>
        <v/>
      </c>
      <c r="H54" s="22" t="str">
        <f>IF(B54="sam","",HLOOKUP($D54,[1]Février!$D$3:$AG$276,266,0))</f>
        <v/>
      </c>
      <c r="I54" s="22" t="str">
        <f>IF(B54="sam","",HLOOKUP($D54,[1]Février!$D$3:$AG$276,267,0))</f>
        <v/>
      </c>
      <c r="J54" s="22" t="str">
        <f>IF(B54="sam","",HLOOKUP($D54,[1]Février!$D$3:$AG$276,268,0))</f>
        <v/>
      </c>
      <c r="K54" s="22" t="str">
        <f>IF(B54="sam","",HLOOKUP($D54,[1]Février!$D$3:$AG$276,269,0))</f>
        <v/>
      </c>
      <c r="L54" s="23" t="str">
        <f>IF(B54="sam","",HLOOKUP($D54,[1]Février!$D$3:$AG$276,270,0))</f>
        <v/>
      </c>
      <c r="M54" s="22" t="str">
        <f>IF(B54="sam","",HLOOKUP(D54,[1]Février!$D$3:$AJ$356,296,0))</f>
        <v/>
      </c>
      <c r="N54" s="22" t="str">
        <f>IF(B54="sam","",HLOOKUP(D54,[1]Février!$D$3:$AJ$356,297,0))</f>
        <v/>
      </c>
      <c r="O54" s="22" t="str">
        <f t="shared" si="1"/>
        <v/>
      </c>
      <c r="P54" s="22" t="str">
        <f>IF(B54="sam","",HLOOKUP(D54,[1]Février!$D$3:$AJ$356,298,0))</f>
        <v/>
      </c>
      <c r="Q54" s="22" t="str">
        <f t="shared" si="2"/>
        <v/>
      </c>
    </row>
    <row r="55" spans="1:17">
      <c r="A55" s="24">
        <v>7</v>
      </c>
      <c r="B55" s="25" t="s">
        <v>24</v>
      </c>
      <c r="C55" s="25" t="s">
        <v>30</v>
      </c>
      <c r="D55" s="39">
        <v>40594</v>
      </c>
      <c r="E55" s="27">
        <f>IF(B55="sam","",HLOOKUP(D55,[1]Février!$D$3:$AG$275,263,0))</f>
        <v>0</v>
      </c>
      <c r="F55" s="22">
        <f>IF(B55="sam","",HLOOKUP($D55,[1]Février!$D$3:$AG$276,264,0))</f>
        <v>0</v>
      </c>
      <c r="G55" s="22">
        <f>IF(B55="sam","",HLOOKUP($D55,[1]Février!$D$3:$AG$276,265,0))</f>
        <v>0</v>
      </c>
      <c r="H55" s="22">
        <f>IF(B55="sam","",HLOOKUP($D55,[1]Février!$D$3:$AG$276,266,0))</f>
        <v>0</v>
      </c>
      <c r="I55" s="22">
        <f>IF(B55="sam","",HLOOKUP($D55,[1]Février!$D$3:$AG$276,267,0))</f>
        <v>0</v>
      </c>
      <c r="J55" s="22">
        <f>IF(B55="sam","",HLOOKUP($D55,[1]Février!$D$3:$AG$276,268,0))</f>
        <v>0</v>
      </c>
      <c r="K55" s="22">
        <f>IF(B55="sam","",HLOOKUP($D55,[1]Février!$D$3:$AG$276,269,0))</f>
        <v>0</v>
      </c>
      <c r="L55" s="23">
        <f>IF(B55="sam","",HLOOKUP($D55,[1]Février!$D$3:$AG$276,270,0))</f>
        <v>0</v>
      </c>
      <c r="M55" s="22">
        <f>IF(B55="sam","",HLOOKUP(D55,[1]Février!$D$3:$AJ$356,296,0))</f>
        <v>0</v>
      </c>
      <c r="N55" s="22">
        <f>IF(B55="sam","",HLOOKUP(D55,[1]Février!$D$3:$AJ$356,297,0))</f>
        <v>0</v>
      </c>
      <c r="O55" s="22">
        <f t="shared" si="1"/>
        <v>0</v>
      </c>
      <c r="P55" s="22">
        <f>IF(B55="sam","",HLOOKUP(D55,[1]Février!$D$3:$AJ$356,298,0))</f>
        <v>0</v>
      </c>
      <c r="Q55" s="22">
        <f t="shared" si="2"/>
        <v>0</v>
      </c>
    </row>
    <row r="56" spans="1:17">
      <c r="A56" s="28">
        <v>8</v>
      </c>
      <c r="B56" s="19" t="s">
        <v>25</v>
      </c>
      <c r="C56" s="19" t="s">
        <v>30</v>
      </c>
      <c r="D56" s="38">
        <v>40595</v>
      </c>
      <c r="E56" s="27">
        <f>IF(B56="sam","",HLOOKUP(D56,[1]Février!$D$3:$AG$275,263,0))</f>
        <v>0</v>
      </c>
      <c r="F56" s="22">
        <f>IF(B56="sam","",HLOOKUP($D56,[1]Février!$D$3:$AG$276,264,0))</f>
        <v>0</v>
      </c>
      <c r="G56" s="22">
        <f>IF(B56="sam","",HLOOKUP($D56,[1]Février!$D$3:$AG$276,265,0))</f>
        <v>0</v>
      </c>
      <c r="H56" s="22">
        <f>IF(B56="sam","",HLOOKUP($D56,[1]Février!$D$3:$AG$276,266,0))</f>
        <v>0</v>
      </c>
      <c r="I56" s="22">
        <f>IF(B56="sam","",HLOOKUP($D56,[1]Février!$D$3:$AG$276,267,0))</f>
        <v>0</v>
      </c>
      <c r="J56" s="22">
        <f>IF(B56="sam","",HLOOKUP($D56,[1]Février!$D$3:$AG$276,268,0))</f>
        <v>0</v>
      </c>
      <c r="K56" s="22">
        <f>IF(B56="sam","",HLOOKUP($D56,[1]Février!$D$3:$AG$276,269,0))</f>
        <v>0</v>
      </c>
      <c r="L56" s="23">
        <f>IF(B56="sam","",HLOOKUP($D56,[1]Février!$D$3:$AG$276,270,0))</f>
        <v>0</v>
      </c>
      <c r="M56" s="22">
        <f>IF(B56="sam","",HLOOKUP(D56,[1]Février!$D$3:$AJ$356,296,0))</f>
        <v>0</v>
      </c>
      <c r="N56" s="22">
        <f>IF(B56="sam","",HLOOKUP(D56,[1]Février!$D$3:$AJ$356,297,0))</f>
        <v>0</v>
      </c>
      <c r="O56" s="22">
        <f t="shared" si="1"/>
        <v>0</v>
      </c>
      <c r="P56" s="22">
        <f>IF(B56="sam","",HLOOKUP(D56,[1]Février!$D$3:$AJ$356,298,0))</f>
        <v>0</v>
      </c>
      <c r="Q56" s="22">
        <f t="shared" si="2"/>
        <v>0</v>
      </c>
    </row>
    <row r="57" spans="1:17">
      <c r="A57" s="28">
        <v>8</v>
      </c>
      <c r="B57" s="19" t="s">
        <v>26</v>
      </c>
      <c r="C57" s="19" t="s">
        <v>30</v>
      </c>
      <c r="D57" s="38">
        <v>40596</v>
      </c>
      <c r="E57" s="27">
        <f>IF(B57="sam","",HLOOKUP(D57,[1]Février!$D$3:$AG$275,263,0))</f>
        <v>0</v>
      </c>
      <c r="F57" s="22">
        <f>IF(B57="sam","",HLOOKUP($D57,[1]Février!$D$3:$AG$276,264,0))</f>
        <v>0</v>
      </c>
      <c r="G57" s="22">
        <f>IF(B57="sam","",HLOOKUP($D57,[1]Février!$D$3:$AG$276,265,0))</f>
        <v>0</v>
      </c>
      <c r="H57" s="22">
        <f>IF(B57="sam","",HLOOKUP($D57,[1]Février!$D$3:$AG$276,266,0))</f>
        <v>0</v>
      </c>
      <c r="I57" s="22">
        <f>IF(B57="sam","",HLOOKUP($D57,[1]Février!$D$3:$AG$276,267,0))</f>
        <v>0</v>
      </c>
      <c r="J57" s="22">
        <f>IF(B57="sam","",HLOOKUP($D57,[1]Février!$D$3:$AG$276,268,0))</f>
        <v>0</v>
      </c>
      <c r="K57" s="22">
        <f>IF(B57="sam","",HLOOKUP($D57,[1]Février!$D$3:$AG$276,269,0))</f>
        <v>0</v>
      </c>
      <c r="L57" s="23">
        <f>IF(B57="sam","",HLOOKUP($D57,[1]Février!$D$3:$AG$276,270,0))</f>
        <v>0</v>
      </c>
      <c r="M57" s="22">
        <f>IF(B57="sam","",HLOOKUP(D57,[1]Février!$D$3:$AJ$356,296,0))</f>
        <v>0</v>
      </c>
      <c r="N57" s="22">
        <f>IF(B57="sam","",HLOOKUP(D57,[1]Février!$D$3:$AJ$356,297,0))</f>
        <v>0</v>
      </c>
      <c r="O57" s="22">
        <f t="shared" si="1"/>
        <v>0</v>
      </c>
      <c r="P57" s="22">
        <f>IF(B57="sam","",HLOOKUP(D57,[1]Février!$D$3:$AJ$356,298,0))</f>
        <v>0</v>
      </c>
      <c r="Q57" s="22">
        <f t="shared" si="2"/>
        <v>0</v>
      </c>
    </row>
    <row r="58" spans="1:17">
      <c r="A58" s="28">
        <v>8</v>
      </c>
      <c r="B58" s="19" t="s">
        <v>27</v>
      </c>
      <c r="C58" s="19" t="s">
        <v>30</v>
      </c>
      <c r="D58" s="38">
        <v>40597</v>
      </c>
      <c r="E58" s="27">
        <f>IF(B58="sam","",HLOOKUP(D58,[1]Février!$D$3:$AG$275,263,0))</f>
        <v>0</v>
      </c>
      <c r="F58" s="22">
        <f>IF(B58="sam","",HLOOKUP($D58,[1]Février!$D$3:$AG$276,264,0))</f>
        <v>0</v>
      </c>
      <c r="G58" s="22">
        <f>IF(B58="sam","",HLOOKUP($D58,[1]Février!$D$3:$AG$276,265,0))</f>
        <v>0</v>
      </c>
      <c r="H58" s="22">
        <f>IF(B58="sam","",HLOOKUP($D58,[1]Février!$D$3:$AG$276,266,0))</f>
        <v>0</v>
      </c>
      <c r="I58" s="22">
        <f>IF(B58="sam","",HLOOKUP($D58,[1]Février!$D$3:$AG$276,267,0))</f>
        <v>0</v>
      </c>
      <c r="J58" s="22">
        <f>IF(B58="sam","",HLOOKUP($D58,[1]Février!$D$3:$AG$276,268,0))</f>
        <v>0</v>
      </c>
      <c r="K58" s="22">
        <f>IF(B58="sam","",HLOOKUP($D58,[1]Février!$D$3:$AG$276,269,0))</f>
        <v>0</v>
      </c>
      <c r="L58" s="23">
        <f>IF(B58="sam","",HLOOKUP($D58,[1]Février!$D$3:$AG$276,270,0))</f>
        <v>0</v>
      </c>
      <c r="M58" s="22">
        <f>IF(B58="sam","",HLOOKUP(D58,[1]Février!$D$3:$AJ$356,296,0))</f>
        <v>0</v>
      </c>
      <c r="N58" s="22">
        <f>IF(B58="sam","",HLOOKUP(D58,[1]Février!$D$3:$AJ$356,297,0))</f>
        <v>0</v>
      </c>
      <c r="O58" s="22">
        <f t="shared" si="1"/>
        <v>0</v>
      </c>
      <c r="P58" s="22">
        <f>IF(B58="sam","",HLOOKUP(D58,[1]Février!$D$3:$AJ$356,298,0))</f>
        <v>0</v>
      </c>
      <c r="Q58" s="22">
        <f t="shared" si="2"/>
        <v>0</v>
      </c>
    </row>
    <row r="59" spans="1:17">
      <c r="A59" s="28">
        <v>8</v>
      </c>
      <c r="B59" s="19" t="s">
        <v>28</v>
      </c>
      <c r="C59" s="19" t="s">
        <v>30</v>
      </c>
      <c r="D59" s="38">
        <v>40598</v>
      </c>
      <c r="E59" s="27">
        <f>IF(B59="sam","",HLOOKUP(D59,[1]Février!$D$3:$AG$275,263,0))</f>
        <v>0</v>
      </c>
      <c r="F59" s="22">
        <f>IF(B59="sam","",HLOOKUP($D59,[1]Février!$D$3:$AG$276,264,0))</f>
        <v>0</v>
      </c>
      <c r="G59" s="22">
        <f>IF(B59="sam","",HLOOKUP($D59,[1]Février!$D$3:$AG$276,265,0))</f>
        <v>0</v>
      </c>
      <c r="H59" s="22">
        <f>IF(B59="sam","",HLOOKUP($D59,[1]Février!$D$3:$AG$276,266,0))</f>
        <v>0</v>
      </c>
      <c r="I59" s="22">
        <f>IF(B59="sam","",HLOOKUP($D59,[1]Février!$D$3:$AG$276,267,0))</f>
        <v>0</v>
      </c>
      <c r="J59" s="22">
        <f>IF(B59="sam","",HLOOKUP($D59,[1]Février!$D$3:$AG$276,268,0))</f>
        <v>0</v>
      </c>
      <c r="K59" s="22">
        <f>IF(B59="sam","",HLOOKUP($D59,[1]Février!$D$3:$AG$276,269,0))</f>
        <v>0</v>
      </c>
      <c r="L59" s="23">
        <f>IF(B59="sam","",HLOOKUP($D59,[1]Février!$D$3:$AG$276,270,0))</f>
        <v>0</v>
      </c>
      <c r="M59" s="22">
        <f>IF(B59="sam","",HLOOKUP(D59,[1]Février!$D$3:$AJ$356,296,0))</f>
        <v>0</v>
      </c>
      <c r="N59" s="22">
        <f>IF(B59="sam","",HLOOKUP(D59,[1]Février!$D$3:$AJ$356,297,0))</f>
        <v>0</v>
      </c>
      <c r="O59" s="22">
        <f t="shared" si="1"/>
        <v>0</v>
      </c>
      <c r="P59" s="22">
        <f>IF(B59="sam","",HLOOKUP(D59,[1]Février!$D$3:$AJ$356,298,0))</f>
        <v>0</v>
      </c>
      <c r="Q59" s="22">
        <f t="shared" si="2"/>
        <v>0</v>
      </c>
    </row>
    <row r="60" spans="1:17">
      <c r="A60" s="28">
        <v>8</v>
      </c>
      <c r="B60" s="19" t="s">
        <v>29</v>
      </c>
      <c r="C60" s="19" t="s">
        <v>30</v>
      </c>
      <c r="D60" s="38">
        <v>40599</v>
      </c>
      <c r="E60" s="27">
        <f>IF(B60="sam","",HLOOKUP(D60,[1]Février!$D$3:$AG$275,263,0))</f>
        <v>0</v>
      </c>
      <c r="F60" s="22">
        <f>IF(B60="sam","",HLOOKUP($D60,[1]Février!$D$3:$AG$276,264,0))</f>
        <v>0</v>
      </c>
      <c r="G60" s="22">
        <f>IF(B60="sam","",HLOOKUP($D60,[1]Février!$D$3:$AG$276,265,0))</f>
        <v>0</v>
      </c>
      <c r="H60" s="22">
        <f>IF(B60="sam","",HLOOKUP($D60,[1]Février!$D$3:$AG$276,266,0))</f>
        <v>0</v>
      </c>
      <c r="I60" s="22">
        <f>IF(B60="sam","",HLOOKUP($D60,[1]Février!$D$3:$AG$276,267,0))</f>
        <v>0</v>
      </c>
      <c r="J60" s="22">
        <f>IF(B60="sam","",HLOOKUP($D60,[1]Février!$D$3:$AG$276,268,0))</f>
        <v>0</v>
      </c>
      <c r="K60" s="22">
        <f>IF(B60="sam","",HLOOKUP($D60,[1]Février!$D$3:$AG$276,269,0))</f>
        <v>0</v>
      </c>
      <c r="L60" s="23">
        <f>IF(B60="sam","",HLOOKUP($D60,[1]Février!$D$3:$AG$276,270,0))</f>
        <v>0</v>
      </c>
      <c r="M60" s="22">
        <f>IF(B60="sam","",HLOOKUP(D60,[1]Février!$D$3:$AJ$356,296,0))</f>
        <v>0</v>
      </c>
      <c r="N60" s="22">
        <f>IF(B60="sam","",HLOOKUP(D60,[1]Février!$D$3:$AJ$356,297,0))</f>
        <v>0</v>
      </c>
      <c r="O60" s="22">
        <f t="shared" si="1"/>
        <v>0</v>
      </c>
      <c r="P60" s="22">
        <f>IF(B60="sam","",HLOOKUP(D60,[1]Février!$D$3:$AJ$356,298,0))</f>
        <v>0</v>
      </c>
      <c r="Q60" s="22">
        <f t="shared" si="2"/>
        <v>0</v>
      </c>
    </row>
    <row r="61" spans="1:17">
      <c r="A61" s="28">
        <v>8</v>
      </c>
      <c r="B61" s="19" t="s">
        <v>22</v>
      </c>
      <c r="C61" s="19" t="s">
        <v>30</v>
      </c>
      <c r="D61" s="38">
        <v>40600</v>
      </c>
      <c r="E61" s="27" t="str">
        <f>IF(B61="sam","",HLOOKUP(D61,[1]Février!$D$3:$AG$275,263,0))</f>
        <v/>
      </c>
      <c r="F61" s="22" t="str">
        <f>IF(B61="sam","",HLOOKUP($D61,[1]Février!$D$3:$AG$276,264,0))</f>
        <v/>
      </c>
      <c r="G61" s="22" t="str">
        <f>IF(B61="sam","",HLOOKUP($D61,[1]Février!$D$3:$AG$276,265,0))</f>
        <v/>
      </c>
      <c r="H61" s="22" t="str">
        <f>IF(B61="sam","",HLOOKUP($D61,[1]Février!$D$3:$AG$276,266,0))</f>
        <v/>
      </c>
      <c r="I61" s="22" t="str">
        <f>IF(B61="sam","",HLOOKUP($D61,[1]Février!$D$3:$AG$276,267,0))</f>
        <v/>
      </c>
      <c r="J61" s="22" t="str">
        <f>IF(B61="sam","",HLOOKUP($D61,[1]Février!$D$3:$AG$276,268,0))</f>
        <v/>
      </c>
      <c r="K61" s="22" t="str">
        <f>IF(B61="sam","",HLOOKUP($D61,[1]Février!$D$3:$AG$276,269,0))</f>
        <v/>
      </c>
      <c r="L61" s="23" t="str">
        <f>IF(B61="sam","",HLOOKUP($D61,[1]Février!$D$3:$AG$276,270,0))</f>
        <v/>
      </c>
      <c r="M61" s="22" t="str">
        <f>IF(B61="sam","",HLOOKUP(D61,[1]Février!$D$3:$AJ$356,296,0))</f>
        <v/>
      </c>
      <c r="N61" s="22" t="str">
        <f>IF(B61="sam","",HLOOKUP(D61,[1]Février!$D$3:$AJ$356,297,0))</f>
        <v/>
      </c>
      <c r="O61" s="22" t="str">
        <f t="shared" si="1"/>
        <v/>
      </c>
      <c r="P61" s="22" t="str">
        <f>IF(B61="sam","",HLOOKUP(D61,[1]Février!$D$3:$AJ$356,298,0))</f>
        <v/>
      </c>
      <c r="Q61" s="22" t="str">
        <f t="shared" si="2"/>
        <v/>
      </c>
    </row>
    <row r="62" spans="1:17">
      <c r="A62" s="24">
        <v>8</v>
      </c>
      <c r="B62" s="25" t="s">
        <v>24</v>
      </c>
      <c r="C62" s="25" t="s">
        <v>30</v>
      </c>
      <c r="D62" s="39">
        <v>40601</v>
      </c>
      <c r="E62" s="27">
        <f>IF(B62="sam","",HLOOKUP(D62,[1]Février!$D$3:$AG$275,263,0))</f>
        <v>0</v>
      </c>
      <c r="F62" s="22">
        <f>IF(B62="sam","",HLOOKUP($D62,[1]Février!$D$3:$AG$276,264,0))</f>
        <v>0</v>
      </c>
      <c r="G62" s="22">
        <f>IF(B62="sam","",HLOOKUP($D62,[1]Février!$D$3:$AG$276,265,0))</f>
        <v>0</v>
      </c>
      <c r="H62" s="22">
        <f>IF(B62="sam","",HLOOKUP($D62,[1]Février!$D$3:$AG$276,266,0))</f>
        <v>0</v>
      </c>
      <c r="I62" s="22">
        <f>IF(B62="sam","",HLOOKUP($D62,[1]Février!$D$3:$AG$276,267,0))</f>
        <v>0</v>
      </c>
      <c r="J62" s="22">
        <f>IF(B62="sam","",HLOOKUP($D62,[1]Février!$D$3:$AG$276,268,0))</f>
        <v>0</v>
      </c>
      <c r="K62" s="22">
        <f>IF(B62="sam","",HLOOKUP($D62,[1]Février!$D$3:$AG$276,269,0))</f>
        <v>0</v>
      </c>
      <c r="L62" s="23">
        <f>IF(B62="sam","",HLOOKUP($D62,[1]Février!$D$3:$AG$276,270,0))</f>
        <v>0</v>
      </c>
      <c r="M62" s="22">
        <f>IF(B62="sam","",HLOOKUP(D62,[1]Février!$D$3:$AJ$356,296,0))</f>
        <v>0</v>
      </c>
      <c r="N62" s="22">
        <f>IF(B62="sam","",HLOOKUP(D62,[1]Février!$D$3:$AJ$356,297,0))</f>
        <v>0</v>
      </c>
      <c r="O62" s="22">
        <f t="shared" si="1"/>
        <v>0</v>
      </c>
      <c r="P62" s="22">
        <f>IF(B62="sam","",HLOOKUP(D62,[1]Février!$D$3:$AJ$356,298,0))</f>
        <v>0</v>
      </c>
      <c r="Q62" s="22">
        <f t="shared" si="2"/>
        <v>0</v>
      </c>
    </row>
    <row r="63" spans="1:17" ht="13.5" thickBot="1">
      <c r="A63" s="40">
        <v>9</v>
      </c>
      <c r="B63" s="30" t="s">
        <v>25</v>
      </c>
      <c r="C63" s="30" t="s">
        <v>30</v>
      </c>
      <c r="D63" s="41">
        <v>40602</v>
      </c>
      <c r="E63" s="34">
        <f>IF(B63="sam","",HLOOKUP(D63,[1]Février!$D$3:$AG$275,263,0))</f>
        <v>0</v>
      </c>
      <c r="F63" s="32">
        <f>IF(B63="sam","",HLOOKUP($D63,[1]Février!$D$3:$AG$276,264,0))</f>
        <v>0</v>
      </c>
      <c r="G63" s="32">
        <f>IF(B63="sam","",HLOOKUP($D63,[1]Février!$D$3:$AG$276,265,0))</f>
        <v>0</v>
      </c>
      <c r="H63" s="32">
        <f>IF(B63="sam","",HLOOKUP($D63,[1]Février!$D$3:$AG$276,266,0))</f>
        <v>0</v>
      </c>
      <c r="I63" s="32">
        <f>IF(B63="sam","",HLOOKUP($D63,[1]Février!$D$3:$AG$276,267,0))</f>
        <v>0</v>
      </c>
      <c r="J63" s="32">
        <f>IF(B63="sam","",HLOOKUP($D63,[1]Février!$D$3:$AG$276,268,0))</f>
        <v>0</v>
      </c>
      <c r="K63" s="32">
        <f>IF(B63="sam","",HLOOKUP($D63,[1]Février!$D$3:$AG$276,269,0))</f>
        <v>0</v>
      </c>
      <c r="L63" s="33">
        <f>IF(B63="sam","",HLOOKUP($D63,[1]Février!$D$3:$AG$276,270,0))</f>
        <v>0</v>
      </c>
      <c r="M63" s="32">
        <f>IF(B63="sam","",HLOOKUP(D63,[1]Février!$D$3:$AJ$356,296,0))</f>
        <v>0</v>
      </c>
      <c r="N63" s="32">
        <f>IF(B63="sam","",HLOOKUP(D63,[1]Février!$D$3:$AJ$356,297,0))</f>
        <v>0</v>
      </c>
      <c r="O63" s="32">
        <f t="shared" si="1"/>
        <v>0</v>
      </c>
      <c r="P63" s="32">
        <f>IF(B63="sam","",HLOOKUP(D63,[1]Février!$D$3:$AJ$356,298,0))</f>
        <v>0</v>
      </c>
      <c r="Q63" s="32">
        <f t="shared" si="2"/>
        <v>0</v>
      </c>
    </row>
    <row r="64" spans="1:17" hidden="1">
      <c r="A64" s="35">
        <v>9</v>
      </c>
      <c r="B64" s="36" t="s">
        <v>26</v>
      </c>
      <c r="C64" s="36" t="s">
        <v>31</v>
      </c>
      <c r="D64" s="37">
        <v>40603</v>
      </c>
      <c r="E64" s="27">
        <f>IF($B64="sam","",HLOOKUP($D64,[1]Mars!$D$3:$AH$275,263,0))</f>
        <v>0</v>
      </c>
      <c r="F64" s="22">
        <f>IF($B64="sam","",HLOOKUP($D64,[1]Mars!$D$3:$AH$275,264,0))</f>
        <v>0</v>
      </c>
      <c r="G64" s="22">
        <f>IF($B64="sam","",HLOOKUP($D64,[1]Mars!$D$3:$AH$275,265,0))</f>
        <v>0</v>
      </c>
      <c r="H64" s="22">
        <f>IF($B64="sam","",HLOOKUP($D64,[1]Mars!$D$3:$AH$275,266,0))</f>
        <v>0</v>
      </c>
      <c r="I64" s="22">
        <f>IF($B64="sam","",HLOOKUP($D64,[1]Mars!$D$3:$AH$275,267,0))</f>
        <v>0</v>
      </c>
      <c r="J64" s="22">
        <f>IF($B64="sam","",HLOOKUP($D64,[1]Mars!$D$3:$AH$275,268,0))</f>
        <v>0</v>
      </c>
      <c r="K64" s="22">
        <f>IF($B64="sam","",HLOOKUP($D64,[1]Mars!$D$3:$AH$275,269,0))</f>
        <v>0</v>
      </c>
      <c r="L64" s="23">
        <f>IF($B64="sam","",HLOOKUP($D64,[1]Mars!$D$3:$AH$275,270,0))</f>
        <v>0</v>
      </c>
      <c r="M64" s="22">
        <f>IF(B64="sam","",HLOOKUP(D64,[1]Mars!$D$3:$AH$323,296,0))</f>
        <v>0</v>
      </c>
      <c r="N64" s="22">
        <f>IF(B64="am","",HLOOKUP(D64,[1]Mars!$D$3:$AH$323,297,0))</f>
        <v>0</v>
      </c>
      <c r="O64" s="22">
        <f t="shared" si="1"/>
        <v>0</v>
      </c>
      <c r="P64" s="22">
        <f>IF(B64="sam","",HLOOKUP(D64,[1]Mars!$D$3:$AH$323,298,0))</f>
        <v>0</v>
      </c>
      <c r="Q64" s="22">
        <f t="shared" si="2"/>
        <v>0</v>
      </c>
    </row>
    <row r="65" spans="1:17" hidden="1">
      <c r="A65" s="28">
        <v>9</v>
      </c>
      <c r="B65" s="19" t="s">
        <v>27</v>
      </c>
      <c r="C65" s="19" t="s">
        <v>31</v>
      </c>
      <c r="D65" s="38">
        <v>40604</v>
      </c>
      <c r="E65" s="27">
        <f>IF($B65="sam","",HLOOKUP($D65,[1]Mars!$D$3:$AH$275,263,0))</f>
        <v>0</v>
      </c>
      <c r="F65" s="22">
        <f>IF($B65="sam","",HLOOKUP($D65,[1]Mars!$D$3:$AH$275,264,0))</f>
        <v>0</v>
      </c>
      <c r="G65" s="22">
        <f>IF($B65="sam","",HLOOKUP($D65,[1]Mars!$D$3:$AH$275,265,0))</f>
        <v>0</v>
      </c>
      <c r="H65" s="22">
        <f>IF($B65="sam","",HLOOKUP($D65,[1]Mars!$D$3:$AH$275,266,0))</f>
        <v>0</v>
      </c>
      <c r="I65" s="22">
        <f>IF($B65="sam","",HLOOKUP($D65,[1]Mars!$D$3:$AH$275,267,0))</f>
        <v>0</v>
      </c>
      <c r="J65" s="22">
        <f>IF($B65="sam","",HLOOKUP($D65,[1]Mars!$D$3:$AH$275,268,0))</f>
        <v>0</v>
      </c>
      <c r="K65" s="22">
        <f>IF($B65="sam","",HLOOKUP($D65,[1]Mars!$D$3:$AH$275,269,0))</f>
        <v>0</v>
      </c>
      <c r="L65" s="23">
        <f>IF($B65="sam","",HLOOKUP($D65,[1]Mars!$D$3:$AH$275,270,0))</f>
        <v>0</v>
      </c>
      <c r="M65" s="22">
        <f>IF(B65="sam","",HLOOKUP(D65,[1]Mars!$D$3:$AH$323,296,0))</f>
        <v>0</v>
      </c>
      <c r="N65" s="22">
        <f>IF(B65="am","",HLOOKUP(D65,[1]Mars!$D$3:$AH$323,297,0))</f>
        <v>0</v>
      </c>
      <c r="O65" s="22">
        <f t="shared" si="1"/>
        <v>0</v>
      </c>
      <c r="P65" s="22">
        <f>IF(B65="sam","",HLOOKUP(D65,[1]Mars!$D$3:$AH$323,298,0))</f>
        <v>0</v>
      </c>
      <c r="Q65" s="22">
        <f t="shared" si="2"/>
        <v>0</v>
      </c>
    </row>
    <row r="66" spans="1:17" hidden="1">
      <c r="A66" s="28">
        <v>9</v>
      </c>
      <c r="B66" s="19" t="s">
        <v>28</v>
      </c>
      <c r="C66" s="19" t="s">
        <v>31</v>
      </c>
      <c r="D66" s="38">
        <v>40605</v>
      </c>
      <c r="E66" s="27">
        <f>IF($B66="sam","",HLOOKUP($D66,[1]Mars!$D$3:$AH$275,263,0))</f>
        <v>0</v>
      </c>
      <c r="F66" s="22">
        <f>IF($B66="sam","",HLOOKUP($D66,[1]Mars!$D$3:$AH$275,264,0))</f>
        <v>0</v>
      </c>
      <c r="G66" s="22">
        <f>IF($B66="sam","",HLOOKUP($D66,[1]Mars!$D$3:$AH$275,265,0))</f>
        <v>0</v>
      </c>
      <c r="H66" s="22">
        <f>IF($B66="sam","",HLOOKUP($D66,[1]Mars!$D$3:$AH$275,266,0))</f>
        <v>0</v>
      </c>
      <c r="I66" s="22">
        <f>IF($B66="sam","",HLOOKUP($D66,[1]Mars!$D$3:$AH$275,267,0))</f>
        <v>0</v>
      </c>
      <c r="J66" s="22">
        <f>IF($B66="sam","",HLOOKUP($D66,[1]Mars!$D$3:$AH$275,268,0))</f>
        <v>0</v>
      </c>
      <c r="K66" s="22">
        <f>IF($B66="sam","",HLOOKUP($D66,[1]Mars!$D$3:$AH$275,269,0))</f>
        <v>0</v>
      </c>
      <c r="L66" s="23">
        <f>IF($B66="sam","",HLOOKUP($D66,[1]Mars!$D$3:$AH$275,270,0))</f>
        <v>0</v>
      </c>
      <c r="M66" s="22">
        <f>IF(B66="sam","",HLOOKUP(D66,[1]Mars!$D$3:$AH$323,296,0))</f>
        <v>0</v>
      </c>
      <c r="N66" s="22">
        <f>IF(B66="am","",HLOOKUP(D66,[1]Mars!$D$3:$AH$323,297,0))</f>
        <v>0</v>
      </c>
      <c r="O66" s="22">
        <f t="shared" si="1"/>
        <v>0</v>
      </c>
      <c r="P66" s="22">
        <f>IF(B66="sam","",HLOOKUP(D66,[1]Mars!$D$3:$AH$323,298,0))</f>
        <v>0</v>
      </c>
      <c r="Q66" s="22">
        <f t="shared" si="2"/>
        <v>0</v>
      </c>
    </row>
    <row r="67" spans="1:17" hidden="1">
      <c r="A67" s="28">
        <v>9</v>
      </c>
      <c r="B67" s="19" t="s">
        <v>29</v>
      </c>
      <c r="C67" s="19" t="s">
        <v>31</v>
      </c>
      <c r="D67" s="38">
        <v>40606</v>
      </c>
      <c r="E67" s="27">
        <f>IF($B67="sam","",HLOOKUP($D67,[1]Mars!$D$3:$AH$275,263,0))</f>
        <v>0</v>
      </c>
      <c r="F67" s="22">
        <f>IF($B67="sam","",HLOOKUP($D67,[1]Mars!$D$3:$AH$275,264,0))</f>
        <v>0</v>
      </c>
      <c r="G67" s="22">
        <f>IF($B67="sam","",HLOOKUP($D67,[1]Mars!$D$3:$AH$275,265,0))</f>
        <v>0</v>
      </c>
      <c r="H67" s="22">
        <f>IF($B67="sam","",HLOOKUP($D67,[1]Mars!$D$3:$AH$275,266,0))</f>
        <v>0</v>
      </c>
      <c r="I67" s="22">
        <f>IF($B67="sam","",HLOOKUP($D67,[1]Mars!$D$3:$AH$275,267,0))</f>
        <v>0</v>
      </c>
      <c r="J67" s="22">
        <f>IF($B67="sam","",HLOOKUP($D67,[1]Mars!$D$3:$AH$275,268,0))</f>
        <v>0</v>
      </c>
      <c r="K67" s="22">
        <f>IF($B67="sam","",HLOOKUP($D67,[1]Mars!$D$3:$AH$275,269,0))</f>
        <v>0</v>
      </c>
      <c r="L67" s="23">
        <f>IF($B67="sam","",HLOOKUP($D67,[1]Mars!$D$3:$AH$275,270,0))</f>
        <v>0</v>
      </c>
      <c r="M67" s="22">
        <f>IF(B67="sam","",HLOOKUP(D67,[1]Mars!$D$3:$AH$323,296,0))</f>
        <v>0</v>
      </c>
      <c r="N67" s="22">
        <f>IF(B67="am","",HLOOKUP(D67,[1]Mars!$D$3:$AH$323,297,0))</f>
        <v>0</v>
      </c>
      <c r="O67" s="22">
        <f t="shared" si="1"/>
        <v>0</v>
      </c>
      <c r="P67" s="22">
        <f>IF(B67="sam","",HLOOKUP(D67,[1]Mars!$D$3:$AH$323,298,0))</f>
        <v>0</v>
      </c>
      <c r="Q67" s="22">
        <f t="shared" si="2"/>
        <v>0</v>
      </c>
    </row>
    <row r="68" spans="1:17" hidden="1">
      <c r="A68" s="28">
        <v>9</v>
      </c>
      <c r="B68" s="19" t="s">
        <v>22</v>
      </c>
      <c r="C68" s="19" t="s">
        <v>31</v>
      </c>
      <c r="D68" s="38">
        <v>40607</v>
      </c>
      <c r="E68" s="27" t="str">
        <f>IF($B68="sam","",HLOOKUP($D68,[1]Mars!$D$3:$AH$275,263,0))</f>
        <v/>
      </c>
      <c r="F68" s="22" t="str">
        <f>IF($B68="sam","",HLOOKUP($D68,[1]Mars!$D$3:$AH$275,264,0))</f>
        <v/>
      </c>
      <c r="G68" s="22" t="str">
        <f>IF($B68="sam","",HLOOKUP($D68,[1]Mars!$D$3:$AH$275,265,0))</f>
        <v/>
      </c>
      <c r="H68" s="22" t="str">
        <f>IF($B68="sam","",HLOOKUP($D68,[1]Mars!$D$3:$AH$275,266,0))</f>
        <v/>
      </c>
      <c r="I68" s="22" t="str">
        <f>IF($B68="sam","",HLOOKUP($D68,[1]Mars!$D$3:$AH$275,267,0))</f>
        <v/>
      </c>
      <c r="J68" s="22" t="str">
        <f>IF($B68="sam","",HLOOKUP($D68,[1]Mars!$D$3:$AH$275,268,0))</f>
        <v/>
      </c>
      <c r="K68" s="22" t="str">
        <f>IF($B68="sam","",HLOOKUP($D68,[1]Mars!$D$3:$AH$275,269,0))</f>
        <v/>
      </c>
      <c r="L68" s="23" t="str">
        <f>IF($B68="sam","",HLOOKUP($D68,[1]Mars!$D$3:$AH$275,270,0))</f>
        <v/>
      </c>
      <c r="M68" s="22" t="str">
        <f>IF(B68="sam","",HLOOKUP(D68,[1]Mars!$D$3:$AH$323,296,0))</f>
        <v/>
      </c>
      <c r="N68" s="22">
        <f>IF(B68="am","",HLOOKUP(D68,[1]Mars!$D$3:$AH$323,297,0))</f>
        <v>0</v>
      </c>
      <c r="O68" s="22" t="str">
        <f t="shared" si="1"/>
        <v/>
      </c>
      <c r="P68" s="22" t="str">
        <f>IF(B68="sam","",HLOOKUP(D68,[1]Mars!$D$3:$AH$323,298,0))</f>
        <v/>
      </c>
      <c r="Q68" s="22" t="str">
        <f t="shared" si="2"/>
        <v/>
      </c>
    </row>
    <row r="69" spans="1:17" hidden="1">
      <c r="A69" s="24">
        <v>9</v>
      </c>
      <c r="B69" s="25" t="s">
        <v>24</v>
      </c>
      <c r="C69" s="25" t="s">
        <v>31</v>
      </c>
      <c r="D69" s="39">
        <v>40608</v>
      </c>
      <c r="E69" s="27">
        <f>IF($B69="sam","",HLOOKUP($D69,[1]Mars!$D$3:$AH$275,263,0))</f>
        <v>0</v>
      </c>
      <c r="F69" s="22">
        <f>IF($B69="sam","",HLOOKUP($D69,[1]Mars!$D$3:$AH$275,264,0))</f>
        <v>0</v>
      </c>
      <c r="G69" s="22">
        <f>IF($B69="sam","",HLOOKUP($D69,[1]Mars!$D$3:$AH$275,265,0))</f>
        <v>0</v>
      </c>
      <c r="H69" s="22">
        <f>IF($B69="sam","",HLOOKUP($D69,[1]Mars!$D$3:$AH$275,266,0))</f>
        <v>0</v>
      </c>
      <c r="I69" s="22">
        <f>IF($B69="sam","",HLOOKUP($D69,[1]Mars!$D$3:$AH$275,267,0))</f>
        <v>0</v>
      </c>
      <c r="J69" s="22">
        <f>IF($B69="sam","",HLOOKUP($D69,[1]Mars!$D$3:$AH$275,268,0))</f>
        <v>0</v>
      </c>
      <c r="K69" s="22">
        <f>IF($B69="sam","",HLOOKUP($D69,[1]Mars!$D$3:$AH$275,269,0))</f>
        <v>0</v>
      </c>
      <c r="L69" s="23">
        <f>IF($B69="sam","",HLOOKUP($D69,[1]Mars!$D$3:$AH$275,270,0))</f>
        <v>0</v>
      </c>
      <c r="M69" s="22">
        <f>IF(B69="sam","",HLOOKUP(D69,[1]Mars!$D$3:$AH$323,296,0))</f>
        <v>0</v>
      </c>
      <c r="N69" s="22">
        <f>IF(B69="am","",HLOOKUP(D69,[1]Mars!$D$3:$AH$323,297,0))</f>
        <v>0</v>
      </c>
      <c r="O69" s="22">
        <f t="shared" si="1"/>
        <v>0</v>
      </c>
      <c r="P69" s="22">
        <f>IF(B69="sam","",HLOOKUP(D69,[1]Mars!$D$3:$AH$323,298,0))</f>
        <v>0</v>
      </c>
      <c r="Q69" s="22">
        <f t="shared" si="2"/>
        <v>0</v>
      </c>
    </row>
    <row r="70" spans="1:17" hidden="1">
      <c r="A70" s="28">
        <v>10</v>
      </c>
      <c r="B70" s="19" t="s">
        <v>25</v>
      </c>
      <c r="C70" s="19" t="s">
        <v>31</v>
      </c>
      <c r="D70" s="38">
        <v>40609</v>
      </c>
      <c r="E70" s="27">
        <f>IF($B70="sam","",HLOOKUP($D70,[1]Mars!$D$3:$AH$275,263,0))</f>
        <v>0</v>
      </c>
      <c r="F70" s="22">
        <f>IF($B70="sam","",HLOOKUP($D70,[1]Mars!$D$3:$AH$275,264,0))</f>
        <v>0</v>
      </c>
      <c r="G70" s="22">
        <f>IF($B70="sam","",HLOOKUP($D70,[1]Mars!$D$3:$AH$275,265,0))</f>
        <v>0</v>
      </c>
      <c r="H70" s="22">
        <f>IF($B70="sam","",HLOOKUP($D70,[1]Mars!$D$3:$AH$275,266,0))</f>
        <v>0</v>
      </c>
      <c r="I70" s="22">
        <f>IF($B70="sam","",HLOOKUP($D70,[1]Mars!$D$3:$AH$275,267,0))</f>
        <v>0</v>
      </c>
      <c r="J70" s="22">
        <f>IF($B70="sam","",HLOOKUP($D70,[1]Mars!$D$3:$AH$275,268,0))</f>
        <v>0</v>
      </c>
      <c r="K70" s="22">
        <f>IF($B70="sam","",HLOOKUP($D70,[1]Mars!$D$3:$AH$275,269,0))</f>
        <v>0</v>
      </c>
      <c r="L70" s="23">
        <f>IF($B70="sam","",HLOOKUP($D70,[1]Mars!$D$3:$AH$275,270,0))</f>
        <v>0</v>
      </c>
      <c r="M70" s="22">
        <f>IF(B70="sam","",HLOOKUP(D70,[1]Mars!$D$3:$AH$323,296,0))</f>
        <v>0</v>
      </c>
      <c r="N70" s="22">
        <f>IF(B70="am","",HLOOKUP(D70,[1]Mars!$D$3:$AH$323,297,0))</f>
        <v>0</v>
      </c>
      <c r="O70" s="22">
        <f t="shared" ref="O70:O94" si="3">IF(B70="sam","",SUM(M70,N70))</f>
        <v>0</v>
      </c>
      <c r="P70" s="22">
        <f>IF(B70="sam","",HLOOKUP(D70,[1]Mars!$D$3:$AH$323,298,0))</f>
        <v>0</v>
      </c>
      <c r="Q70" s="22">
        <f t="shared" ref="Q70:Q94" si="4">IF(B70="sam","",O70+P70)</f>
        <v>0</v>
      </c>
    </row>
    <row r="71" spans="1:17" hidden="1">
      <c r="A71" s="28">
        <v>10</v>
      </c>
      <c r="B71" s="19" t="s">
        <v>26</v>
      </c>
      <c r="C71" s="19" t="s">
        <v>31</v>
      </c>
      <c r="D71" s="38">
        <v>40610</v>
      </c>
      <c r="E71" s="27">
        <f>IF($B71="sam","",HLOOKUP($D71,[1]Mars!$D$3:$AH$275,263,0))</f>
        <v>0</v>
      </c>
      <c r="F71" s="22">
        <f>IF($B71="sam","",HLOOKUP($D71,[1]Mars!$D$3:$AH$275,264,0))</f>
        <v>0</v>
      </c>
      <c r="G71" s="22">
        <f>IF($B71="sam","",HLOOKUP($D71,[1]Mars!$D$3:$AH$275,265,0))</f>
        <v>0</v>
      </c>
      <c r="H71" s="22">
        <f>IF($B71="sam","",HLOOKUP($D71,[1]Mars!$D$3:$AH$275,266,0))</f>
        <v>0</v>
      </c>
      <c r="I71" s="22">
        <f>IF($B71="sam","",HLOOKUP($D71,[1]Mars!$D$3:$AH$275,267,0))</f>
        <v>0</v>
      </c>
      <c r="J71" s="22">
        <f>IF($B71="sam","",HLOOKUP($D71,[1]Mars!$D$3:$AH$275,268,0))</f>
        <v>0</v>
      </c>
      <c r="K71" s="22">
        <f>IF($B71="sam","",HLOOKUP($D71,[1]Mars!$D$3:$AH$275,269,0))</f>
        <v>0</v>
      </c>
      <c r="L71" s="23">
        <f>IF($B71="sam","",HLOOKUP($D71,[1]Mars!$D$3:$AH$275,270,0))</f>
        <v>0</v>
      </c>
      <c r="M71" s="22">
        <f>IF(B71="sam","",HLOOKUP(D71,[1]Mars!$D$3:$AH$323,296,0))</f>
        <v>0</v>
      </c>
      <c r="N71" s="22">
        <f>IF(B71="am","",HLOOKUP(D71,[1]Mars!$D$3:$AH$323,297,0))</f>
        <v>0</v>
      </c>
      <c r="O71" s="22">
        <f t="shared" si="3"/>
        <v>0</v>
      </c>
      <c r="P71" s="22">
        <f>IF(B71="sam","",HLOOKUP(D71,[1]Mars!$D$3:$AH$323,298,0))</f>
        <v>0</v>
      </c>
      <c r="Q71" s="22">
        <f t="shared" si="4"/>
        <v>0</v>
      </c>
    </row>
    <row r="72" spans="1:17" hidden="1">
      <c r="A72" s="28">
        <v>10</v>
      </c>
      <c r="B72" s="19" t="s">
        <v>27</v>
      </c>
      <c r="C72" s="19" t="s">
        <v>31</v>
      </c>
      <c r="D72" s="38">
        <v>40611</v>
      </c>
      <c r="E72" s="27">
        <f>IF($B72="sam","",HLOOKUP($D72,[1]Mars!$D$3:$AH$275,263,0))</f>
        <v>0</v>
      </c>
      <c r="F72" s="22">
        <f>IF($B72="sam","",HLOOKUP($D72,[1]Mars!$D$3:$AH$275,264,0))</f>
        <v>0</v>
      </c>
      <c r="G72" s="22">
        <f>IF($B72="sam","",HLOOKUP($D72,[1]Mars!$D$3:$AH$275,265,0))</f>
        <v>0</v>
      </c>
      <c r="H72" s="22">
        <f>IF($B72="sam","",HLOOKUP($D72,[1]Mars!$D$3:$AH$275,266,0))</f>
        <v>0</v>
      </c>
      <c r="I72" s="22">
        <f>IF($B72="sam","",HLOOKUP($D72,[1]Mars!$D$3:$AH$275,267,0))</f>
        <v>0</v>
      </c>
      <c r="J72" s="22">
        <f>IF($B72="sam","",HLOOKUP($D72,[1]Mars!$D$3:$AH$275,268,0))</f>
        <v>0</v>
      </c>
      <c r="K72" s="22">
        <f>IF($B72="sam","",HLOOKUP($D72,[1]Mars!$D$3:$AH$275,269,0))</f>
        <v>0</v>
      </c>
      <c r="L72" s="23">
        <f>IF($B72="sam","",HLOOKUP($D72,[1]Mars!$D$3:$AH$275,270,0))</f>
        <v>0</v>
      </c>
      <c r="M72" s="22">
        <f>IF(B72="sam","",HLOOKUP(D72,[1]Mars!$D$3:$AH$323,296,0))</f>
        <v>0</v>
      </c>
      <c r="N72" s="22">
        <f>IF(B72="am","",HLOOKUP(D72,[1]Mars!$D$3:$AH$323,297,0))</f>
        <v>0</v>
      </c>
      <c r="O72" s="22">
        <f t="shared" si="3"/>
        <v>0</v>
      </c>
      <c r="P72" s="22">
        <f>IF(B72="sam","",HLOOKUP(D72,[1]Mars!$D$3:$AH$323,298,0))</f>
        <v>0</v>
      </c>
      <c r="Q72" s="22">
        <f t="shared" si="4"/>
        <v>0</v>
      </c>
    </row>
    <row r="73" spans="1:17" hidden="1">
      <c r="A73" s="28">
        <v>10</v>
      </c>
      <c r="B73" s="19" t="s">
        <v>28</v>
      </c>
      <c r="C73" s="19" t="s">
        <v>31</v>
      </c>
      <c r="D73" s="38">
        <v>40612</v>
      </c>
      <c r="E73" s="27">
        <f>IF($B73="sam","",HLOOKUP($D73,[1]Mars!$D$3:$AH$275,263,0))</f>
        <v>0</v>
      </c>
      <c r="F73" s="22">
        <f>IF($B73="sam","",HLOOKUP($D73,[1]Mars!$D$3:$AH$275,264,0))</f>
        <v>0</v>
      </c>
      <c r="G73" s="22">
        <f>IF($B73="sam","",HLOOKUP($D73,[1]Mars!$D$3:$AH$275,265,0))</f>
        <v>0</v>
      </c>
      <c r="H73" s="22">
        <f>IF($B73="sam","",HLOOKUP($D73,[1]Mars!$D$3:$AH$275,266,0))</f>
        <v>0</v>
      </c>
      <c r="I73" s="22">
        <f>IF($B73="sam","",HLOOKUP($D73,[1]Mars!$D$3:$AH$275,267,0))</f>
        <v>0</v>
      </c>
      <c r="J73" s="22">
        <f>IF($B73="sam","",HLOOKUP($D73,[1]Mars!$D$3:$AH$275,268,0))</f>
        <v>0</v>
      </c>
      <c r="K73" s="22">
        <f>IF($B73="sam","",HLOOKUP($D73,[1]Mars!$D$3:$AH$275,269,0))</f>
        <v>0</v>
      </c>
      <c r="L73" s="23">
        <f>IF($B73="sam","",HLOOKUP($D73,[1]Mars!$D$3:$AH$275,270,0))</f>
        <v>0</v>
      </c>
      <c r="M73" s="22">
        <f>IF(B73="sam","",HLOOKUP(D73,[1]Mars!$D$3:$AH$323,296,0))</f>
        <v>0</v>
      </c>
      <c r="N73" s="22">
        <f>IF(B73="am","",HLOOKUP(D73,[1]Mars!$D$3:$AH$323,297,0))</f>
        <v>0</v>
      </c>
      <c r="O73" s="22">
        <f t="shared" si="3"/>
        <v>0</v>
      </c>
      <c r="P73" s="22">
        <f>IF(B73="sam","",HLOOKUP(D73,[1]Mars!$D$3:$AH$323,298,0))</f>
        <v>0</v>
      </c>
      <c r="Q73" s="22">
        <f t="shared" si="4"/>
        <v>0</v>
      </c>
    </row>
    <row r="74" spans="1:17" hidden="1">
      <c r="A74" s="28">
        <v>10</v>
      </c>
      <c r="B74" s="19" t="s">
        <v>29</v>
      </c>
      <c r="C74" s="19" t="s">
        <v>31</v>
      </c>
      <c r="D74" s="38">
        <v>40613</v>
      </c>
      <c r="E74" s="27">
        <f>IF($B74="sam","",HLOOKUP($D74,[1]Mars!$D$3:$AH$275,263,0))</f>
        <v>0</v>
      </c>
      <c r="F74" s="22">
        <f>IF($B74="sam","",HLOOKUP($D74,[1]Mars!$D$3:$AH$275,264,0))</f>
        <v>0</v>
      </c>
      <c r="G74" s="22">
        <f>IF($B74="sam","",HLOOKUP($D74,[1]Mars!$D$3:$AH$275,265,0))</f>
        <v>0</v>
      </c>
      <c r="H74" s="22">
        <f>IF($B74="sam","",HLOOKUP($D74,[1]Mars!$D$3:$AH$275,266,0))</f>
        <v>0</v>
      </c>
      <c r="I74" s="22">
        <f>IF($B74="sam","",HLOOKUP($D74,[1]Mars!$D$3:$AH$275,267,0))</f>
        <v>0</v>
      </c>
      <c r="J74" s="22">
        <f>IF($B74="sam","",HLOOKUP($D74,[1]Mars!$D$3:$AH$275,268,0))</f>
        <v>0</v>
      </c>
      <c r="K74" s="22">
        <f>IF($B74="sam","",HLOOKUP($D74,[1]Mars!$D$3:$AH$275,269,0))</f>
        <v>0</v>
      </c>
      <c r="L74" s="23">
        <f>IF($B74="sam","",HLOOKUP($D74,[1]Mars!$D$3:$AH$275,270,0))</f>
        <v>0</v>
      </c>
      <c r="M74" s="22">
        <f>IF(B74="sam","",HLOOKUP(D74,[1]Mars!$D$3:$AH$323,296,0))</f>
        <v>0</v>
      </c>
      <c r="N74" s="22">
        <f>IF(B74="am","",HLOOKUP(D74,[1]Mars!$D$3:$AH$323,297,0))</f>
        <v>0</v>
      </c>
      <c r="O74" s="22">
        <f t="shared" si="3"/>
        <v>0</v>
      </c>
      <c r="P74" s="22">
        <f>IF(B74="sam","",HLOOKUP(D74,[1]Mars!$D$3:$AH$323,298,0))</f>
        <v>0</v>
      </c>
      <c r="Q74" s="22">
        <f t="shared" si="4"/>
        <v>0</v>
      </c>
    </row>
    <row r="75" spans="1:17" hidden="1">
      <c r="A75" s="28">
        <v>10</v>
      </c>
      <c r="B75" s="19" t="s">
        <v>22</v>
      </c>
      <c r="C75" s="19" t="s">
        <v>31</v>
      </c>
      <c r="D75" s="38">
        <v>40614</v>
      </c>
      <c r="E75" s="27" t="str">
        <f>IF($B75="sam","",HLOOKUP($D75,[1]Mars!$D$3:$AH$275,263,0))</f>
        <v/>
      </c>
      <c r="F75" s="22" t="str">
        <f>IF($B75="sam","",HLOOKUP($D75,[1]Mars!$D$3:$AH$275,264,0))</f>
        <v/>
      </c>
      <c r="G75" s="22" t="str">
        <f>IF($B75="sam","",HLOOKUP($D75,[1]Mars!$D$3:$AH$275,265,0))</f>
        <v/>
      </c>
      <c r="H75" s="22" t="str">
        <f>IF($B75="sam","",HLOOKUP($D75,[1]Mars!$D$3:$AH$275,266,0))</f>
        <v/>
      </c>
      <c r="I75" s="22" t="str">
        <f>IF($B75="sam","",HLOOKUP($D75,[1]Mars!$D$3:$AH$275,267,0))</f>
        <v/>
      </c>
      <c r="J75" s="22" t="str">
        <f>IF($B75="sam","",HLOOKUP($D75,[1]Mars!$D$3:$AH$275,268,0))</f>
        <v/>
      </c>
      <c r="K75" s="22" t="str">
        <f>IF($B75="sam","",HLOOKUP($D75,[1]Mars!$D$3:$AH$275,269,0))</f>
        <v/>
      </c>
      <c r="L75" s="23" t="str">
        <f>IF($B75="sam","",HLOOKUP($D75,[1]Mars!$D$3:$AH$275,270,0))</f>
        <v/>
      </c>
      <c r="M75" s="22" t="str">
        <f>IF(B75="sam","",HLOOKUP(D75,[1]Mars!$D$3:$AH$323,296,0))</f>
        <v/>
      </c>
      <c r="N75" s="22">
        <f>IF(B75="am","",HLOOKUP(D75,[1]Mars!$D$3:$AH$323,297,0))</f>
        <v>0</v>
      </c>
      <c r="O75" s="22" t="str">
        <f t="shared" si="3"/>
        <v/>
      </c>
      <c r="P75" s="22" t="str">
        <f>IF(B75="sam","",HLOOKUP(D75,[1]Mars!$D$3:$AH$323,298,0))</f>
        <v/>
      </c>
      <c r="Q75" s="22" t="str">
        <f t="shared" si="4"/>
        <v/>
      </c>
    </row>
    <row r="76" spans="1:17" hidden="1">
      <c r="A76" s="24">
        <v>10</v>
      </c>
      <c r="B76" s="25" t="s">
        <v>24</v>
      </c>
      <c r="C76" s="25" t="s">
        <v>31</v>
      </c>
      <c r="D76" s="39">
        <v>40615</v>
      </c>
      <c r="E76" s="27">
        <f>IF($B76="sam","",HLOOKUP($D76,[1]Mars!$D$3:$AH$275,263,0))</f>
        <v>0</v>
      </c>
      <c r="F76" s="22">
        <f>IF($B76="sam","",HLOOKUP($D76,[1]Mars!$D$3:$AH$275,264,0))</f>
        <v>0</v>
      </c>
      <c r="G76" s="22">
        <f>IF($B76="sam","",HLOOKUP($D76,[1]Mars!$D$3:$AH$275,265,0))</f>
        <v>0</v>
      </c>
      <c r="H76" s="22">
        <f>IF($B76="sam","",HLOOKUP($D76,[1]Mars!$D$3:$AH$275,266,0))</f>
        <v>0</v>
      </c>
      <c r="I76" s="22">
        <f>IF($B76="sam","",HLOOKUP($D76,[1]Mars!$D$3:$AH$275,267,0))</f>
        <v>0</v>
      </c>
      <c r="J76" s="22">
        <f>IF($B76="sam","",HLOOKUP($D76,[1]Mars!$D$3:$AH$275,268,0))</f>
        <v>0</v>
      </c>
      <c r="K76" s="22">
        <f>IF($B76="sam","",HLOOKUP($D76,[1]Mars!$D$3:$AH$275,269,0))</f>
        <v>0</v>
      </c>
      <c r="L76" s="23">
        <f>IF($B76="sam","",HLOOKUP($D76,[1]Mars!$D$3:$AH$275,270,0))</f>
        <v>0</v>
      </c>
      <c r="M76" s="22">
        <f>IF(B76="sam","",HLOOKUP(D76,[1]Mars!$D$3:$AH$323,296,0))</f>
        <v>0</v>
      </c>
      <c r="N76" s="22">
        <f>IF(B76="am","",HLOOKUP(D76,[1]Mars!$D$3:$AH$323,297,0))</f>
        <v>0</v>
      </c>
      <c r="O76" s="22">
        <f t="shared" si="3"/>
        <v>0</v>
      </c>
      <c r="P76" s="22">
        <f>IF(B76="sam","",HLOOKUP(D76,[1]Mars!$D$3:$AH$323,298,0))</f>
        <v>0</v>
      </c>
      <c r="Q76" s="22">
        <f t="shared" si="4"/>
        <v>0</v>
      </c>
    </row>
    <row r="77" spans="1:17" hidden="1">
      <c r="A77" s="28">
        <v>11</v>
      </c>
      <c r="B77" s="19" t="s">
        <v>25</v>
      </c>
      <c r="C77" s="19" t="s">
        <v>31</v>
      </c>
      <c r="D77" s="38">
        <v>40616</v>
      </c>
      <c r="E77" s="27">
        <f>IF($B77="sam","",HLOOKUP($D77,[1]Mars!$D$3:$AH$275,263,0))</f>
        <v>0</v>
      </c>
      <c r="F77" s="22">
        <f>IF($B77="sam","",HLOOKUP($D77,[1]Mars!$D$3:$AH$275,264,0))</f>
        <v>0</v>
      </c>
      <c r="G77" s="22">
        <f>IF($B77="sam","",HLOOKUP($D77,[1]Mars!$D$3:$AH$275,265,0))</f>
        <v>0</v>
      </c>
      <c r="H77" s="22">
        <f>IF($B77="sam","",HLOOKUP($D77,[1]Mars!$D$3:$AH$275,266,0))</f>
        <v>0</v>
      </c>
      <c r="I77" s="22">
        <f>IF($B77="sam","",HLOOKUP($D77,[1]Mars!$D$3:$AH$275,267,0))</f>
        <v>0</v>
      </c>
      <c r="J77" s="22">
        <f>IF($B77="sam","",HLOOKUP($D77,[1]Mars!$D$3:$AH$275,268,0))</f>
        <v>0</v>
      </c>
      <c r="K77" s="22">
        <f>IF($B77="sam","",HLOOKUP($D77,[1]Mars!$D$3:$AH$275,269,0))</f>
        <v>0</v>
      </c>
      <c r="L77" s="23">
        <f>IF($B77="sam","",HLOOKUP($D77,[1]Mars!$D$3:$AH$275,270,0))</f>
        <v>0</v>
      </c>
      <c r="M77" s="22">
        <f>IF(B77="sam","",HLOOKUP(D77,[1]Mars!$D$3:$AH$323,296,0))</f>
        <v>0</v>
      </c>
      <c r="N77" s="22">
        <f>IF(B77="am","",HLOOKUP(D77,[1]Mars!$D$3:$AH$323,297,0))</f>
        <v>0</v>
      </c>
      <c r="O77" s="22">
        <f t="shared" si="3"/>
        <v>0</v>
      </c>
      <c r="P77" s="22">
        <f>IF(B77="sam","",HLOOKUP(D77,[1]Mars!$D$3:$AH$323,298,0))</f>
        <v>0</v>
      </c>
      <c r="Q77" s="22">
        <f t="shared" si="4"/>
        <v>0</v>
      </c>
    </row>
    <row r="78" spans="1:17" hidden="1">
      <c r="A78" s="28">
        <v>11</v>
      </c>
      <c r="B78" s="19" t="s">
        <v>26</v>
      </c>
      <c r="C78" s="19" t="s">
        <v>31</v>
      </c>
      <c r="D78" s="38">
        <v>40617</v>
      </c>
      <c r="E78" s="27">
        <f>IF($B78="sam","",HLOOKUP($D78,[1]Mars!$D$3:$AH$275,263,0))</f>
        <v>0</v>
      </c>
      <c r="F78" s="22">
        <f>IF($B78="sam","",HLOOKUP($D78,[1]Mars!$D$3:$AH$275,264,0))</f>
        <v>0</v>
      </c>
      <c r="G78" s="22">
        <f>IF($B78="sam","",HLOOKUP($D78,[1]Mars!$D$3:$AH$275,265,0))</f>
        <v>0</v>
      </c>
      <c r="H78" s="22">
        <f>IF($B78="sam","",HLOOKUP($D78,[1]Mars!$D$3:$AH$275,266,0))</f>
        <v>0</v>
      </c>
      <c r="I78" s="22">
        <f>IF($B78="sam","",HLOOKUP($D78,[1]Mars!$D$3:$AH$275,267,0))</f>
        <v>0</v>
      </c>
      <c r="J78" s="22">
        <f>IF($B78="sam","",HLOOKUP($D78,[1]Mars!$D$3:$AH$275,268,0))</f>
        <v>0</v>
      </c>
      <c r="K78" s="22">
        <f>IF($B78="sam","",HLOOKUP($D78,[1]Mars!$D$3:$AH$275,269,0))</f>
        <v>0</v>
      </c>
      <c r="L78" s="23">
        <f>IF($B78="sam","",HLOOKUP($D78,[1]Mars!$D$3:$AH$275,270,0))</f>
        <v>0</v>
      </c>
      <c r="M78" s="22">
        <f>IF(B78="sam","",HLOOKUP(D78,[1]Mars!$D$3:$AH$323,296,0))</f>
        <v>0</v>
      </c>
      <c r="N78" s="22">
        <f>IF(B78="am","",HLOOKUP(D78,[1]Mars!$D$3:$AH$323,297,0))</f>
        <v>0</v>
      </c>
      <c r="O78" s="22">
        <f t="shared" si="3"/>
        <v>0</v>
      </c>
      <c r="P78" s="22">
        <f>IF(B78="sam","",HLOOKUP(D78,[1]Mars!$D$3:$AH$323,298,0))</f>
        <v>0</v>
      </c>
      <c r="Q78" s="22">
        <f t="shared" si="4"/>
        <v>0</v>
      </c>
    </row>
    <row r="79" spans="1:17" hidden="1">
      <c r="A79" s="28">
        <v>11</v>
      </c>
      <c r="B79" s="19" t="s">
        <v>27</v>
      </c>
      <c r="C79" s="19" t="s">
        <v>31</v>
      </c>
      <c r="D79" s="38">
        <v>40618</v>
      </c>
      <c r="E79" s="27">
        <f>IF($B79="sam","",HLOOKUP($D79,[1]Mars!$D$3:$AH$275,263,0))</f>
        <v>0</v>
      </c>
      <c r="F79" s="22">
        <f>IF($B79="sam","",HLOOKUP($D79,[1]Mars!$D$3:$AH$275,264,0))</f>
        <v>0</v>
      </c>
      <c r="G79" s="22">
        <f>IF($B79="sam","",HLOOKUP($D79,[1]Mars!$D$3:$AH$275,265,0))</f>
        <v>0</v>
      </c>
      <c r="H79" s="22">
        <f>IF($B79="sam","",HLOOKUP($D79,[1]Mars!$D$3:$AH$275,266,0))</f>
        <v>0</v>
      </c>
      <c r="I79" s="22">
        <f>IF($B79="sam","",HLOOKUP($D79,[1]Mars!$D$3:$AH$275,267,0))</f>
        <v>0</v>
      </c>
      <c r="J79" s="22">
        <f>IF($B79="sam","",HLOOKUP($D79,[1]Mars!$D$3:$AH$275,268,0))</f>
        <v>0</v>
      </c>
      <c r="K79" s="22">
        <f>IF($B79="sam","",HLOOKUP($D79,[1]Mars!$D$3:$AH$275,269,0))</f>
        <v>0</v>
      </c>
      <c r="L79" s="23">
        <f>IF($B79="sam","",HLOOKUP($D79,[1]Mars!$D$3:$AH$275,270,0))</f>
        <v>0</v>
      </c>
      <c r="M79" s="22">
        <f>IF(B79="sam","",HLOOKUP(D79,[1]Mars!$D$3:$AH$323,296,0))</f>
        <v>0</v>
      </c>
      <c r="N79" s="22">
        <f>IF(B79="am","",HLOOKUP(D79,[1]Mars!$D$3:$AH$323,297,0))</f>
        <v>0</v>
      </c>
      <c r="O79" s="22">
        <f t="shared" si="3"/>
        <v>0</v>
      </c>
      <c r="P79" s="22">
        <f>IF(B79="sam","",HLOOKUP(D79,[1]Mars!$D$3:$AH$323,298,0))</f>
        <v>0</v>
      </c>
      <c r="Q79" s="22">
        <f t="shared" si="4"/>
        <v>0</v>
      </c>
    </row>
    <row r="80" spans="1:17" hidden="1">
      <c r="A80" s="28">
        <v>11</v>
      </c>
      <c r="B80" s="19" t="s">
        <v>28</v>
      </c>
      <c r="C80" s="19" t="s">
        <v>31</v>
      </c>
      <c r="D80" s="38">
        <v>40619</v>
      </c>
      <c r="E80" s="27">
        <f>IF($B80="sam","",HLOOKUP($D80,[1]Mars!$D$3:$AH$275,263,0))</f>
        <v>0</v>
      </c>
      <c r="F80" s="22">
        <f>IF($B80="sam","",HLOOKUP($D80,[1]Mars!$D$3:$AH$275,264,0))</f>
        <v>0</v>
      </c>
      <c r="G80" s="22">
        <f>IF($B80="sam","",HLOOKUP($D80,[1]Mars!$D$3:$AH$275,265,0))</f>
        <v>0</v>
      </c>
      <c r="H80" s="22">
        <f>IF($B80="sam","",HLOOKUP($D80,[1]Mars!$D$3:$AH$275,266,0))</f>
        <v>0</v>
      </c>
      <c r="I80" s="22">
        <f>IF($B80="sam","",HLOOKUP($D80,[1]Mars!$D$3:$AH$275,267,0))</f>
        <v>0</v>
      </c>
      <c r="J80" s="22">
        <f>IF($B80="sam","",HLOOKUP($D80,[1]Mars!$D$3:$AH$275,268,0))</f>
        <v>0</v>
      </c>
      <c r="K80" s="22">
        <f>IF($B80="sam","",HLOOKUP($D80,[1]Mars!$D$3:$AH$275,269,0))</f>
        <v>0</v>
      </c>
      <c r="L80" s="23">
        <f>IF($B80="sam","",HLOOKUP($D80,[1]Mars!$D$3:$AH$275,270,0))</f>
        <v>0</v>
      </c>
      <c r="M80" s="22">
        <f>IF(B80="sam","",HLOOKUP(D80,[1]Mars!$D$3:$AH$323,296,0))</f>
        <v>0</v>
      </c>
      <c r="N80" s="22">
        <f>IF(B80="am","",HLOOKUP(D80,[1]Mars!$D$3:$AH$323,297,0))</f>
        <v>0</v>
      </c>
      <c r="O80" s="22">
        <f t="shared" si="3"/>
        <v>0</v>
      </c>
      <c r="P80" s="22">
        <f>IF(B80="sam","",HLOOKUP(D80,[1]Mars!$D$3:$AH$323,298,0))</f>
        <v>0</v>
      </c>
      <c r="Q80" s="22">
        <f t="shared" si="4"/>
        <v>0</v>
      </c>
    </row>
    <row r="81" spans="1:17" hidden="1">
      <c r="A81" s="28">
        <v>11</v>
      </c>
      <c r="B81" s="19" t="s">
        <v>29</v>
      </c>
      <c r="C81" s="19" t="s">
        <v>31</v>
      </c>
      <c r="D81" s="38">
        <v>40620</v>
      </c>
      <c r="E81" s="27">
        <f>IF($B81="sam","",HLOOKUP($D81,[1]Mars!$D$3:$AH$275,263,0))</f>
        <v>0</v>
      </c>
      <c r="F81" s="22">
        <f>IF($B81="sam","",HLOOKUP($D81,[1]Mars!$D$3:$AH$275,264,0))</f>
        <v>0</v>
      </c>
      <c r="G81" s="22">
        <f>IF($B81="sam","",HLOOKUP($D81,[1]Mars!$D$3:$AH$275,265,0))</f>
        <v>0</v>
      </c>
      <c r="H81" s="22">
        <f>IF($B81="sam","",HLOOKUP($D81,[1]Mars!$D$3:$AH$275,266,0))</f>
        <v>0</v>
      </c>
      <c r="I81" s="22">
        <f>IF($B81="sam","",HLOOKUP($D81,[1]Mars!$D$3:$AH$275,267,0))</f>
        <v>0</v>
      </c>
      <c r="J81" s="22">
        <f>IF($B81="sam","",HLOOKUP($D81,[1]Mars!$D$3:$AH$275,268,0))</f>
        <v>0</v>
      </c>
      <c r="K81" s="22">
        <f>IF($B81="sam","",HLOOKUP($D81,[1]Mars!$D$3:$AH$275,269,0))</f>
        <v>0</v>
      </c>
      <c r="L81" s="23">
        <f>IF($B81="sam","",HLOOKUP($D81,[1]Mars!$D$3:$AH$275,270,0))</f>
        <v>0</v>
      </c>
      <c r="M81" s="22">
        <f>IF(B81="sam","",HLOOKUP(D81,[1]Mars!$D$3:$AH$323,296,0))</f>
        <v>0</v>
      </c>
      <c r="N81" s="22">
        <f>IF(B81="am","",HLOOKUP(D81,[1]Mars!$D$3:$AH$323,297,0))</f>
        <v>0</v>
      </c>
      <c r="O81" s="22">
        <f t="shared" si="3"/>
        <v>0</v>
      </c>
      <c r="P81" s="22">
        <f>IF(B81="sam","",HLOOKUP(D81,[1]Mars!$D$3:$AH$323,298,0))</f>
        <v>0</v>
      </c>
      <c r="Q81" s="22">
        <f t="shared" si="4"/>
        <v>0</v>
      </c>
    </row>
    <row r="82" spans="1:17" hidden="1">
      <c r="A82" s="28">
        <v>11</v>
      </c>
      <c r="B82" s="19" t="s">
        <v>22</v>
      </c>
      <c r="C82" s="19" t="s">
        <v>31</v>
      </c>
      <c r="D82" s="38">
        <v>40621</v>
      </c>
      <c r="E82" s="27" t="str">
        <f>IF($B82="sam","",HLOOKUP($D82,[1]Mars!$D$3:$AH$275,263,0))</f>
        <v/>
      </c>
      <c r="F82" s="22" t="str">
        <f>IF($B82="sam","",HLOOKUP($D82,[1]Mars!$D$3:$AH$275,264,0))</f>
        <v/>
      </c>
      <c r="G82" s="22" t="str">
        <f>IF($B82="sam","",HLOOKUP($D82,[1]Mars!$D$3:$AH$275,265,0))</f>
        <v/>
      </c>
      <c r="H82" s="22" t="str">
        <f>IF($B82="sam","",HLOOKUP($D82,[1]Mars!$D$3:$AH$275,266,0))</f>
        <v/>
      </c>
      <c r="I82" s="22" t="str">
        <f>IF($B82="sam","",HLOOKUP($D82,[1]Mars!$D$3:$AH$275,267,0))</f>
        <v/>
      </c>
      <c r="J82" s="22" t="str">
        <f>IF($B82="sam","",HLOOKUP($D82,[1]Mars!$D$3:$AH$275,268,0))</f>
        <v/>
      </c>
      <c r="K82" s="22" t="str">
        <f>IF($B82="sam","",HLOOKUP($D82,[1]Mars!$D$3:$AH$275,269,0))</f>
        <v/>
      </c>
      <c r="L82" s="23" t="str">
        <f>IF($B82="sam","",HLOOKUP($D82,[1]Mars!$D$3:$AH$275,270,0))</f>
        <v/>
      </c>
      <c r="M82" s="22" t="str">
        <f>IF(B82="sam","",HLOOKUP(D82,[1]Mars!$D$3:$AH$323,296,0))</f>
        <v/>
      </c>
      <c r="N82" s="22">
        <f>IF(B82="am","",HLOOKUP(D82,[1]Mars!$D$3:$AH$323,297,0))</f>
        <v>0</v>
      </c>
      <c r="O82" s="22" t="str">
        <f t="shared" si="3"/>
        <v/>
      </c>
      <c r="P82" s="22" t="str">
        <f>IF(B82="sam","",HLOOKUP(D82,[1]Mars!$D$3:$AH$323,298,0))</f>
        <v/>
      </c>
      <c r="Q82" s="22" t="str">
        <f t="shared" si="4"/>
        <v/>
      </c>
    </row>
    <row r="83" spans="1:17" hidden="1">
      <c r="A83" s="24">
        <v>11</v>
      </c>
      <c r="B83" s="25" t="s">
        <v>24</v>
      </c>
      <c r="C83" s="25" t="s">
        <v>31</v>
      </c>
      <c r="D83" s="39">
        <v>40622</v>
      </c>
      <c r="E83" s="27">
        <f>IF($B83="sam","",HLOOKUP($D83,[1]Mars!$D$3:$AH$275,263,0))</f>
        <v>0</v>
      </c>
      <c r="F83" s="22">
        <f>IF($B83="sam","",HLOOKUP($D83,[1]Mars!$D$3:$AH$275,264,0))</f>
        <v>0</v>
      </c>
      <c r="G83" s="22">
        <f>IF($B83="sam","",HLOOKUP($D83,[1]Mars!$D$3:$AH$275,265,0))</f>
        <v>0</v>
      </c>
      <c r="H83" s="22">
        <f>IF($B83="sam","",HLOOKUP($D83,[1]Mars!$D$3:$AH$275,266,0))</f>
        <v>0</v>
      </c>
      <c r="I83" s="22">
        <f>IF($B83="sam","",HLOOKUP($D83,[1]Mars!$D$3:$AH$275,267,0))</f>
        <v>0</v>
      </c>
      <c r="J83" s="22">
        <f>IF($B83="sam","",HLOOKUP($D83,[1]Mars!$D$3:$AH$275,268,0))</f>
        <v>0</v>
      </c>
      <c r="K83" s="22">
        <f>IF($B83="sam","",HLOOKUP($D83,[1]Mars!$D$3:$AH$275,269,0))</f>
        <v>0</v>
      </c>
      <c r="L83" s="23">
        <f>IF($B83="sam","",HLOOKUP($D83,[1]Mars!$D$3:$AH$275,270,0))</f>
        <v>0</v>
      </c>
      <c r="M83" s="22">
        <f>IF(B83="sam","",HLOOKUP(D83,[1]Mars!$D$3:$AH$323,296,0))</f>
        <v>0</v>
      </c>
      <c r="N83" s="22">
        <f>IF(B83="am","",HLOOKUP(D83,[1]Mars!$D$3:$AH$323,297,0))</f>
        <v>0</v>
      </c>
      <c r="O83" s="22">
        <f t="shared" si="3"/>
        <v>0</v>
      </c>
      <c r="P83" s="22">
        <f>IF(B83="sam","",HLOOKUP(D83,[1]Mars!$D$3:$AH$323,298,0))</f>
        <v>0</v>
      </c>
      <c r="Q83" s="22">
        <f t="shared" si="4"/>
        <v>0</v>
      </c>
    </row>
    <row r="84" spans="1:17" hidden="1">
      <c r="A84" s="28">
        <v>12</v>
      </c>
      <c r="B84" s="19" t="s">
        <v>25</v>
      </c>
      <c r="C84" s="19" t="s">
        <v>31</v>
      </c>
      <c r="D84" s="38">
        <v>40623</v>
      </c>
      <c r="E84" s="27">
        <f>IF($B84="sam","",HLOOKUP($D84,[1]Mars!$D$3:$AH$275,263,0))</f>
        <v>0</v>
      </c>
      <c r="F84" s="22">
        <f>IF($B84="sam","",HLOOKUP($D84,[1]Mars!$D$3:$AH$275,264,0))</f>
        <v>0</v>
      </c>
      <c r="G84" s="22">
        <f>IF($B84="sam","",HLOOKUP($D84,[1]Mars!$D$3:$AH$275,265,0))</f>
        <v>0</v>
      </c>
      <c r="H84" s="22">
        <f>IF($B84="sam","",HLOOKUP($D84,[1]Mars!$D$3:$AH$275,266,0))</f>
        <v>0</v>
      </c>
      <c r="I84" s="22">
        <f>IF($B84="sam","",HLOOKUP($D84,[1]Mars!$D$3:$AH$275,267,0))</f>
        <v>0</v>
      </c>
      <c r="J84" s="22">
        <f>IF($B84="sam","",HLOOKUP($D84,[1]Mars!$D$3:$AH$275,268,0))</f>
        <v>0</v>
      </c>
      <c r="K84" s="22">
        <f>IF($B84="sam","",HLOOKUP($D84,[1]Mars!$D$3:$AH$275,269,0))</f>
        <v>0</v>
      </c>
      <c r="L84" s="23">
        <f>IF($B84="sam","",HLOOKUP($D84,[1]Mars!$D$3:$AH$275,270,0))</f>
        <v>0</v>
      </c>
      <c r="M84" s="22">
        <f>IF(B84="sam","",HLOOKUP(D84,[1]Mars!$D$3:$AH$323,296,0))</f>
        <v>0</v>
      </c>
      <c r="N84" s="22">
        <f>IF(B84="am","",HLOOKUP(D84,[1]Mars!$D$3:$AH$323,297,0))</f>
        <v>0</v>
      </c>
      <c r="O84" s="22">
        <f t="shared" si="3"/>
        <v>0</v>
      </c>
      <c r="P84" s="22">
        <f>IF(B84="sam","",HLOOKUP(D84,[1]Mars!$D$3:$AH$323,298,0))</f>
        <v>0</v>
      </c>
      <c r="Q84" s="22">
        <f t="shared" si="4"/>
        <v>0</v>
      </c>
    </row>
    <row r="85" spans="1:17" hidden="1">
      <c r="A85" s="28">
        <v>12</v>
      </c>
      <c r="B85" s="19" t="s">
        <v>26</v>
      </c>
      <c r="C85" s="19" t="s">
        <v>31</v>
      </c>
      <c r="D85" s="38">
        <v>40624</v>
      </c>
      <c r="E85" s="27">
        <f>IF($B85="sam","",HLOOKUP($D85,[1]Mars!$D$3:$AH$275,263,0))</f>
        <v>0</v>
      </c>
      <c r="F85" s="22">
        <f>IF($B85="sam","",HLOOKUP($D85,[1]Mars!$D$3:$AH$275,264,0))</f>
        <v>0</v>
      </c>
      <c r="G85" s="22">
        <f>IF($B85="sam","",HLOOKUP($D85,[1]Mars!$D$3:$AH$275,265,0))</f>
        <v>0</v>
      </c>
      <c r="H85" s="22">
        <f>IF($B85="sam","",HLOOKUP($D85,[1]Mars!$D$3:$AH$275,266,0))</f>
        <v>0</v>
      </c>
      <c r="I85" s="22">
        <f>IF($B85="sam","",HLOOKUP($D85,[1]Mars!$D$3:$AH$275,267,0))</f>
        <v>0</v>
      </c>
      <c r="J85" s="22">
        <f>IF($B85="sam","",HLOOKUP($D85,[1]Mars!$D$3:$AH$275,268,0))</f>
        <v>0</v>
      </c>
      <c r="K85" s="22">
        <f>IF($B85="sam","",HLOOKUP($D85,[1]Mars!$D$3:$AH$275,269,0))</f>
        <v>0</v>
      </c>
      <c r="L85" s="23">
        <f>IF($B85="sam","",HLOOKUP($D85,[1]Mars!$D$3:$AH$275,270,0))</f>
        <v>0</v>
      </c>
      <c r="M85" s="22">
        <f>IF(B85="sam","",HLOOKUP(D85,[1]Mars!$D$3:$AH$323,296,0))</f>
        <v>0</v>
      </c>
      <c r="N85" s="22">
        <f>IF(B85="am","",HLOOKUP(D85,[1]Mars!$D$3:$AH$323,297,0))</f>
        <v>0</v>
      </c>
      <c r="O85" s="22">
        <f t="shared" si="3"/>
        <v>0</v>
      </c>
      <c r="P85" s="22">
        <f>IF(B85="sam","",HLOOKUP(D85,[1]Mars!$D$3:$AH$323,298,0))</f>
        <v>0</v>
      </c>
      <c r="Q85" s="22">
        <f t="shared" si="4"/>
        <v>0</v>
      </c>
    </row>
    <row r="86" spans="1:17" hidden="1">
      <c r="A86" s="28">
        <v>12</v>
      </c>
      <c r="B86" s="19" t="s">
        <v>27</v>
      </c>
      <c r="C86" s="19" t="s">
        <v>31</v>
      </c>
      <c r="D86" s="38">
        <v>40625</v>
      </c>
      <c r="E86" s="27">
        <f>IF($B86="sam","",HLOOKUP($D86,[1]Mars!$D$3:$AH$275,263,0))</f>
        <v>0</v>
      </c>
      <c r="F86" s="22">
        <f>IF($B86="sam","",HLOOKUP($D86,[1]Mars!$D$3:$AH$275,264,0))</f>
        <v>0</v>
      </c>
      <c r="G86" s="22">
        <f>IF($B86="sam","",HLOOKUP($D86,[1]Mars!$D$3:$AH$275,265,0))</f>
        <v>0</v>
      </c>
      <c r="H86" s="22">
        <f>IF($B86="sam","",HLOOKUP($D86,[1]Mars!$D$3:$AH$275,266,0))</f>
        <v>0</v>
      </c>
      <c r="I86" s="22">
        <f>IF($B86="sam","",HLOOKUP($D86,[1]Mars!$D$3:$AH$275,267,0))</f>
        <v>0</v>
      </c>
      <c r="J86" s="22">
        <f>IF($B86="sam","",HLOOKUP($D86,[1]Mars!$D$3:$AH$275,268,0))</f>
        <v>0</v>
      </c>
      <c r="K86" s="22">
        <f>IF($B86="sam","",HLOOKUP($D86,[1]Mars!$D$3:$AH$275,269,0))</f>
        <v>0</v>
      </c>
      <c r="L86" s="23">
        <f>IF($B86="sam","",HLOOKUP($D86,[1]Mars!$D$3:$AH$275,270,0))</f>
        <v>0</v>
      </c>
      <c r="M86" s="22">
        <f>IF(B86="sam","",HLOOKUP(D86,[1]Mars!$D$3:$AH$323,296,0))</f>
        <v>0</v>
      </c>
      <c r="N86" s="22">
        <f>IF(B86="am","",HLOOKUP(D86,[1]Mars!$D$3:$AH$323,297,0))</f>
        <v>0</v>
      </c>
      <c r="O86" s="22">
        <f t="shared" si="3"/>
        <v>0</v>
      </c>
      <c r="P86" s="22">
        <f>IF(B86="sam","",HLOOKUP(D86,[1]Mars!$D$3:$AH$323,298,0))</f>
        <v>0</v>
      </c>
      <c r="Q86" s="22">
        <f t="shared" si="4"/>
        <v>0</v>
      </c>
    </row>
    <row r="87" spans="1:17" hidden="1">
      <c r="A87" s="28">
        <v>12</v>
      </c>
      <c r="B87" s="19" t="s">
        <v>28</v>
      </c>
      <c r="C87" s="19" t="s">
        <v>31</v>
      </c>
      <c r="D87" s="38">
        <v>40626</v>
      </c>
      <c r="E87" s="27">
        <f>IF($B87="sam","",HLOOKUP($D87,[1]Mars!$D$3:$AH$275,263,0))</f>
        <v>0</v>
      </c>
      <c r="F87" s="22">
        <f>IF($B87="sam","",HLOOKUP($D87,[1]Mars!$D$3:$AH$275,264,0))</f>
        <v>0</v>
      </c>
      <c r="G87" s="22">
        <f>IF($B87="sam","",HLOOKUP($D87,[1]Mars!$D$3:$AH$275,265,0))</f>
        <v>0</v>
      </c>
      <c r="H87" s="22">
        <f>IF($B87="sam","",HLOOKUP($D87,[1]Mars!$D$3:$AH$275,266,0))</f>
        <v>0</v>
      </c>
      <c r="I87" s="22">
        <f>IF($B87="sam","",HLOOKUP($D87,[1]Mars!$D$3:$AH$275,267,0))</f>
        <v>0</v>
      </c>
      <c r="J87" s="22">
        <f>IF($B87="sam","",HLOOKUP($D87,[1]Mars!$D$3:$AH$275,268,0))</f>
        <v>0</v>
      </c>
      <c r="K87" s="22">
        <f>IF($B87="sam","",HLOOKUP($D87,[1]Mars!$D$3:$AH$275,269,0))</f>
        <v>0</v>
      </c>
      <c r="L87" s="23">
        <f>IF($B87="sam","",HLOOKUP($D87,[1]Mars!$D$3:$AH$275,270,0))</f>
        <v>0</v>
      </c>
      <c r="M87" s="22">
        <f>IF(B87="sam","",HLOOKUP(D87,[1]Mars!$D$3:$AH$323,296,0))</f>
        <v>0</v>
      </c>
      <c r="N87" s="22">
        <f>IF(B87="am","",HLOOKUP(D87,[1]Mars!$D$3:$AH$323,297,0))</f>
        <v>0</v>
      </c>
      <c r="O87" s="22">
        <f t="shared" si="3"/>
        <v>0</v>
      </c>
      <c r="P87" s="22">
        <f>IF(B87="sam","",HLOOKUP(D87,[1]Mars!$D$3:$AH$323,298,0))</f>
        <v>0</v>
      </c>
      <c r="Q87" s="22">
        <f t="shared" si="4"/>
        <v>0</v>
      </c>
    </row>
    <row r="88" spans="1:17" hidden="1">
      <c r="A88" s="28">
        <v>12</v>
      </c>
      <c r="B88" s="19" t="s">
        <v>29</v>
      </c>
      <c r="C88" s="19" t="s">
        <v>31</v>
      </c>
      <c r="D88" s="38">
        <v>40627</v>
      </c>
      <c r="E88" s="27">
        <f>IF($B88="sam","",HLOOKUP($D88,[1]Mars!$D$3:$AH$275,263,0))</f>
        <v>0</v>
      </c>
      <c r="F88" s="22">
        <f>IF($B88="sam","",HLOOKUP($D88,[1]Mars!$D$3:$AH$275,264,0))</f>
        <v>0</v>
      </c>
      <c r="G88" s="22">
        <f>IF($B88="sam","",HLOOKUP($D88,[1]Mars!$D$3:$AH$275,265,0))</f>
        <v>0</v>
      </c>
      <c r="H88" s="22">
        <f>IF($B88="sam","",HLOOKUP($D88,[1]Mars!$D$3:$AH$275,266,0))</f>
        <v>0</v>
      </c>
      <c r="I88" s="22">
        <f>IF($B88="sam","",HLOOKUP($D88,[1]Mars!$D$3:$AH$275,267,0))</f>
        <v>0</v>
      </c>
      <c r="J88" s="22">
        <f>IF($B88="sam","",HLOOKUP($D88,[1]Mars!$D$3:$AH$275,268,0))</f>
        <v>0</v>
      </c>
      <c r="K88" s="22">
        <f>IF($B88="sam","",HLOOKUP($D88,[1]Mars!$D$3:$AH$275,269,0))</f>
        <v>0</v>
      </c>
      <c r="L88" s="23">
        <f>IF($B88="sam","",HLOOKUP($D88,[1]Mars!$D$3:$AH$275,270,0))</f>
        <v>0</v>
      </c>
      <c r="M88" s="22">
        <f>IF(B88="sam","",HLOOKUP(D88,[1]Mars!$D$3:$AH$323,296,0))</f>
        <v>0</v>
      </c>
      <c r="N88" s="22">
        <f>IF(B88="am","",HLOOKUP(D88,[1]Mars!$D$3:$AH$323,297,0))</f>
        <v>0</v>
      </c>
      <c r="O88" s="22">
        <f t="shared" si="3"/>
        <v>0</v>
      </c>
      <c r="P88" s="22">
        <f>IF(B88="sam","",HLOOKUP(D88,[1]Mars!$D$3:$AH$323,298,0))</f>
        <v>0</v>
      </c>
      <c r="Q88" s="22">
        <f t="shared" si="4"/>
        <v>0</v>
      </c>
    </row>
    <row r="89" spans="1:17" hidden="1">
      <c r="A89" s="28">
        <v>12</v>
      </c>
      <c r="B89" s="19" t="s">
        <v>22</v>
      </c>
      <c r="C89" s="19" t="s">
        <v>31</v>
      </c>
      <c r="D89" s="38">
        <v>40628</v>
      </c>
      <c r="E89" s="27" t="str">
        <f>IF($B89="sam","",HLOOKUP($D89,[1]Mars!$D$3:$AH$275,263,0))</f>
        <v/>
      </c>
      <c r="F89" s="22" t="str">
        <f>IF($B89="sam","",HLOOKUP($D89,[1]Mars!$D$3:$AH$275,264,0))</f>
        <v/>
      </c>
      <c r="G89" s="22" t="str">
        <f>IF($B89="sam","",HLOOKUP($D89,[1]Mars!$D$3:$AH$275,265,0))</f>
        <v/>
      </c>
      <c r="H89" s="22" t="str">
        <f>IF($B89="sam","",HLOOKUP($D89,[1]Mars!$D$3:$AH$275,266,0))</f>
        <v/>
      </c>
      <c r="I89" s="22" t="str">
        <f>IF($B89="sam","",HLOOKUP($D89,[1]Mars!$D$3:$AH$275,267,0))</f>
        <v/>
      </c>
      <c r="J89" s="22" t="str">
        <f>IF($B89="sam","",HLOOKUP($D89,[1]Mars!$D$3:$AH$275,268,0))</f>
        <v/>
      </c>
      <c r="K89" s="22" t="str">
        <f>IF($B89="sam","",HLOOKUP($D89,[1]Mars!$D$3:$AH$275,269,0))</f>
        <v/>
      </c>
      <c r="L89" s="23" t="str">
        <f>IF($B89="sam","",HLOOKUP($D89,[1]Mars!$D$3:$AH$275,270,0))</f>
        <v/>
      </c>
      <c r="M89" s="22" t="str">
        <f>IF(B89="sam","",HLOOKUP(D89,[1]Mars!$D$3:$AH$323,296,0))</f>
        <v/>
      </c>
      <c r="N89" s="22">
        <f>IF(B89="am","",HLOOKUP(D89,[1]Mars!$D$3:$AH$323,297,0))</f>
        <v>0</v>
      </c>
      <c r="O89" s="22" t="str">
        <f t="shared" si="3"/>
        <v/>
      </c>
      <c r="P89" s="22" t="str">
        <f>IF(B89="sam","",HLOOKUP(D89,[1]Mars!$D$3:$AH$323,298,0))</f>
        <v/>
      </c>
      <c r="Q89" s="22" t="str">
        <f t="shared" si="4"/>
        <v/>
      </c>
    </row>
    <row r="90" spans="1:17" hidden="1">
      <c r="A90" s="24">
        <v>12</v>
      </c>
      <c r="B90" s="25" t="s">
        <v>24</v>
      </c>
      <c r="C90" s="25" t="s">
        <v>31</v>
      </c>
      <c r="D90" s="39">
        <v>40629</v>
      </c>
      <c r="E90" s="27">
        <f>IF($B90="sam","",HLOOKUP($D90,[1]Mars!$D$3:$AH$275,263,0))</f>
        <v>0</v>
      </c>
      <c r="F90" s="22">
        <f>IF($B90="sam","",HLOOKUP($D90,[1]Mars!$D$3:$AH$275,264,0))</f>
        <v>0</v>
      </c>
      <c r="G90" s="22">
        <f>IF($B90="sam","",HLOOKUP($D90,[1]Mars!$D$3:$AH$275,265,0))</f>
        <v>0</v>
      </c>
      <c r="H90" s="22">
        <f>IF($B90="sam","",HLOOKUP($D90,[1]Mars!$D$3:$AH$275,266,0))</f>
        <v>0</v>
      </c>
      <c r="I90" s="22">
        <f>IF($B90="sam","",HLOOKUP($D90,[1]Mars!$D$3:$AH$275,267,0))</f>
        <v>0</v>
      </c>
      <c r="J90" s="22">
        <f>IF($B90="sam","",HLOOKUP($D90,[1]Mars!$D$3:$AH$275,268,0))</f>
        <v>0</v>
      </c>
      <c r="K90" s="22">
        <f>IF($B90="sam","",HLOOKUP($D90,[1]Mars!$D$3:$AH$275,269,0))</f>
        <v>0</v>
      </c>
      <c r="L90" s="23">
        <f>IF($B90="sam","",HLOOKUP($D90,[1]Mars!$D$3:$AH$275,270,0))</f>
        <v>0</v>
      </c>
      <c r="M90" s="22">
        <f>IF(B90="sam","",HLOOKUP(D90,[1]Mars!$D$3:$AH$323,296,0))</f>
        <v>0</v>
      </c>
      <c r="N90" s="22">
        <f>IF(B90="am","",HLOOKUP(D90,[1]Mars!$D$3:$AH$323,297,0))</f>
        <v>0</v>
      </c>
      <c r="O90" s="22">
        <f t="shared" si="3"/>
        <v>0</v>
      </c>
      <c r="P90" s="22">
        <f>IF(B90="sam","",HLOOKUP(D90,[1]Mars!$D$3:$AH$323,298,0))</f>
        <v>0</v>
      </c>
      <c r="Q90" s="22">
        <f t="shared" si="4"/>
        <v>0</v>
      </c>
    </row>
    <row r="91" spans="1:17" hidden="1">
      <c r="A91" s="28">
        <v>13</v>
      </c>
      <c r="B91" s="19" t="s">
        <v>25</v>
      </c>
      <c r="C91" s="19" t="s">
        <v>31</v>
      </c>
      <c r="D91" s="38">
        <v>40630</v>
      </c>
      <c r="E91" s="27">
        <f>IF($B91="sam","",HLOOKUP($D91,[1]Mars!$D$3:$AH$275,263,0))</f>
        <v>0</v>
      </c>
      <c r="F91" s="22">
        <f>IF($B91="sam","",HLOOKUP($D91,[1]Mars!$D$3:$AH$275,264,0))</f>
        <v>0</v>
      </c>
      <c r="G91" s="22">
        <f>IF($B91="sam","",HLOOKUP($D91,[1]Mars!$D$3:$AH$275,265,0))</f>
        <v>0</v>
      </c>
      <c r="H91" s="22">
        <f>IF($B91="sam","",HLOOKUP($D91,[1]Mars!$D$3:$AH$275,266,0))</f>
        <v>0</v>
      </c>
      <c r="I91" s="22">
        <f>IF($B91="sam","",HLOOKUP($D91,[1]Mars!$D$3:$AH$275,267,0))</f>
        <v>0</v>
      </c>
      <c r="J91" s="22">
        <f>IF($B91="sam","",HLOOKUP($D91,[1]Mars!$D$3:$AH$275,268,0))</f>
        <v>0</v>
      </c>
      <c r="K91" s="22">
        <f>IF($B91="sam","",HLOOKUP($D91,[1]Mars!$D$3:$AH$275,269,0))</f>
        <v>0</v>
      </c>
      <c r="L91" s="23">
        <f>IF($B91="sam","",HLOOKUP($D91,[1]Mars!$D$3:$AH$275,270,0))</f>
        <v>0</v>
      </c>
      <c r="M91" s="22">
        <f>IF(B91="sam","",HLOOKUP(D91,[1]Mars!$D$3:$AH$323,296,0))</f>
        <v>0</v>
      </c>
      <c r="N91" s="22">
        <f>IF(B91="am","",HLOOKUP(D91,[1]Mars!$D$3:$AH$323,297,0))</f>
        <v>0</v>
      </c>
      <c r="O91" s="22">
        <f t="shared" si="3"/>
        <v>0</v>
      </c>
      <c r="P91" s="22">
        <f>IF(B91="sam","",HLOOKUP(D91,[1]Mars!$D$3:$AH$323,298,0))</f>
        <v>0</v>
      </c>
      <c r="Q91" s="22">
        <f t="shared" si="4"/>
        <v>0</v>
      </c>
    </row>
    <row r="92" spans="1:17" hidden="1">
      <c r="A92" s="28">
        <v>13</v>
      </c>
      <c r="B92" s="19" t="s">
        <v>26</v>
      </c>
      <c r="C92" s="19" t="s">
        <v>31</v>
      </c>
      <c r="D92" s="38">
        <v>40631</v>
      </c>
      <c r="E92" s="27">
        <f>IF($B92="sam","",HLOOKUP($D92,[1]Mars!$D$3:$AH$275,263,0))</f>
        <v>0</v>
      </c>
      <c r="F92" s="22">
        <f>IF($B92="sam","",HLOOKUP($D92,[1]Mars!$D$3:$AH$275,264,0))</f>
        <v>0</v>
      </c>
      <c r="G92" s="22">
        <f>IF($B92="sam","",HLOOKUP($D92,[1]Mars!$D$3:$AH$275,265,0))</f>
        <v>0</v>
      </c>
      <c r="H92" s="22">
        <f>IF($B92="sam","",HLOOKUP($D92,[1]Mars!$D$3:$AH$275,266,0))</f>
        <v>0</v>
      </c>
      <c r="I92" s="22">
        <f>IF($B92="sam","",HLOOKUP($D92,[1]Mars!$D$3:$AH$275,267,0))</f>
        <v>0</v>
      </c>
      <c r="J92" s="22">
        <f>IF($B92="sam","",HLOOKUP($D92,[1]Mars!$D$3:$AH$275,268,0))</f>
        <v>0</v>
      </c>
      <c r="K92" s="22">
        <f>IF($B92="sam","",HLOOKUP($D92,[1]Mars!$D$3:$AH$275,269,0))</f>
        <v>0</v>
      </c>
      <c r="L92" s="23">
        <f>IF($B92="sam","",HLOOKUP($D92,[1]Mars!$D$3:$AH$275,270,0))</f>
        <v>0</v>
      </c>
      <c r="M92" s="22">
        <f>IF(B92="sam","",HLOOKUP(D92,[1]Mars!$D$3:$AH$323,296,0))</f>
        <v>0</v>
      </c>
      <c r="N92" s="22">
        <f>IF(B92="am","",HLOOKUP(D92,[1]Mars!$D$3:$AH$323,297,0))</f>
        <v>0</v>
      </c>
      <c r="O92" s="22">
        <f t="shared" si="3"/>
        <v>0</v>
      </c>
      <c r="P92" s="22">
        <f>IF(B92="sam","",HLOOKUP(D92,[1]Mars!$D$3:$AH$323,298,0))</f>
        <v>0</v>
      </c>
      <c r="Q92" s="22">
        <f t="shared" si="4"/>
        <v>0</v>
      </c>
    </row>
    <row r="93" spans="1:17" hidden="1">
      <c r="A93" s="28">
        <v>13</v>
      </c>
      <c r="B93" s="19" t="s">
        <v>27</v>
      </c>
      <c r="C93" s="19" t="s">
        <v>31</v>
      </c>
      <c r="D93" s="38">
        <v>40632</v>
      </c>
      <c r="E93" s="27">
        <f>IF($B93="sam","",HLOOKUP($D93,[1]Mars!$D$3:$AH$275,263,0))</f>
        <v>0</v>
      </c>
      <c r="F93" s="22">
        <f>IF($B93="sam","",HLOOKUP($D93,[1]Mars!$D$3:$AH$275,264,0))</f>
        <v>0</v>
      </c>
      <c r="G93" s="22">
        <f>IF($B93="sam","",HLOOKUP($D93,[1]Mars!$D$3:$AH$275,265,0))</f>
        <v>0</v>
      </c>
      <c r="H93" s="22">
        <f>IF($B93="sam","",HLOOKUP($D93,[1]Mars!$D$3:$AH$275,266,0))</f>
        <v>0</v>
      </c>
      <c r="I93" s="22">
        <f>IF($B93="sam","",HLOOKUP($D93,[1]Mars!$D$3:$AH$275,267,0))</f>
        <v>0</v>
      </c>
      <c r="J93" s="22">
        <f>IF($B93="sam","",HLOOKUP($D93,[1]Mars!$D$3:$AH$275,268,0))</f>
        <v>0</v>
      </c>
      <c r="K93" s="22">
        <f>IF($B93="sam","",HLOOKUP($D93,[1]Mars!$D$3:$AH$275,269,0))</f>
        <v>0</v>
      </c>
      <c r="L93" s="23">
        <f>IF($B93="sam","",HLOOKUP($D93,[1]Mars!$D$3:$AH$275,270,0))</f>
        <v>0</v>
      </c>
      <c r="M93" s="22">
        <f>IF(B93="sam","",HLOOKUP(D93,[1]Mars!$D$3:$AH$323,296,0))</f>
        <v>0</v>
      </c>
      <c r="N93" s="22">
        <f>IF(B93="am","",HLOOKUP(D93,[1]Mars!$D$3:$AH$323,297,0))</f>
        <v>0</v>
      </c>
      <c r="O93" s="22">
        <f t="shared" si="3"/>
        <v>0</v>
      </c>
      <c r="P93" s="22">
        <f>IF(B93="sam","",HLOOKUP(D93,[1]Mars!$D$3:$AH$323,298,0))</f>
        <v>0</v>
      </c>
      <c r="Q93" s="22">
        <f t="shared" si="4"/>
        <v>0</v>
      </c>
    </row>
    <row r="94" spans="1:17" ht="13.5" hidden="1" thickBot="1">
      <c r="A94" s="40">
        <v>13</v>
      </c>
      <c r="B94" s="30" t="s">
        <v>28</v>
      </c>
      <c r="C94" s="30" t="s">
        <v>31</v>
      </c>
      <c r="D94" s="41">
        <v>40633</v>
      </c>
      <c r="E94" s="34">
        <f>IF($B94="sam","",HLOOKUP($D94,[1]Mars!$D$3:$AH$275,263,0))</f>
        <v>0</v>
      </c>
      <c r="F94" s="32">
        <f>IF($B94="sam","",HLOOKUP($D94,[1]Mars!$D$3:$AH$275,264,0))</f>
        <v>0</v>
      </c>
      <c r="G94" s="32">
        <f>IF($B94="sam","",HLOOKUP($D94,[1]Mars!$D$3:$AH$275,265,0))</f>
        <v>0</v>
      </c>
      <c r="H94" s="32">
        <f>IF($B94="sam","",HLOOKUP($D94,[1]Mars!$D$3:$AH$275,266,0))</f>
        <v>0</v>
      </c>
      <c r="I94" s="32">
        <f>IF($B94="sam","",HLOOKUP($D94,[1]Mars!$D$3:$AH$275,267,0))</f>
        <v>0</v>
      </c>
      <c r="J94" s="32">
        <f>IF($B94="sam","",HLOOKUP($D94,[1]Mars!$D$3:$AH$275,268,0))</f>
        <v>0</v>
      </c>
      <c r="K94" s="32">
        <f>IF($B94="sam","",HLOOKUP($D94,[1]Mars!$D$3:$AH$275,269,0))</f>
        <v>0</v>
      </c>
      <c r="L94" s="33">
        <f>IF($B94="sam","",HLOOKUP($D94,[1]Mars!$D$3:$AH$275,270,0))</f>
        <v>0</v>
      </c>
      <c r="M94" s="32">
        <f>IF(B94="sam","",HLOOKUP(D94,[1]Mars!$D$3:$AH$323,296,0))</f>
        <v>0</v>
      </c>
      <c r="N94" s="32">
        <f>IF(B94="am","",HLOOKUP(D94,[1]Mars!$D$3:$AH$323,297,0))</f>
        <v>0</v>
      </c>
      <c r="O94" s="32">
        <f t="shared" si="3"/>
        <v>0</v>
      </c>
      <c r="P94" s="32">
        <f>IF(B94="sam","",HLOOKUP(D94,[1]Mars!$D$3:$AH$323,298,0))</f>
        <v>0</v>
      </c>
      <c r="Q94" s="32">
        <f t="shared" si="4"/>
        <v>0</v>
      </c>
    </row>
    <row r="95" spans="1:17" hidden="1">
      <c r="A95" s="35">
        <v>13</v>
      </c>
      <c r="B95" s="36" t="s">
        <v>29</v>
      </c>
      <c r="C95" s="36" t="s">
        <v>32</v>
      </c>
      <c r="D95" s="37">
        <v>40634</v>
      </c>
      <c r="E95" s="27">
        <f>IF(B95="sam","",HLOOKUP(D95,[1]Avril!$D$3:$AG$275,263,0))</f>
        <v>0</v>
      </c>
      <c r="F95" s="22">
        <f>IF(B95="sam","",HLOOKUP($D95,[1]Avril!$D$3:$AG$276,264,0))</f>
        <v>0</v>
      </c>
      <c r="G95" s="22">
        <f>IF($B95="sam","",HLOOKUP($D95,[1]Avril!$D$3:$AG$276,265,0))</f>
        <v>0</v>
      </c>
      <c r="H95" s="22">
        <f>IF($B95="sam","",HLOOKUP($D95,[1]Avril!$D$3:$AG$276,266,0))</f>
        <v>0</v>
      </c>
      <c r="I95" s="22">
        <f>IF($B95="sam","",HLOOKUP($D95,[1]Avril!$D$3:$AG$276,267,0))</f>
        <v>0</v>
      </c>
      <c r="J95" s="22">
        <f>IF($B95="sam","",HLOOKUP($D95,[1]Avril!$D$3:$AG$276,268,0))</f>
        <v>0</v>
      </c>
      <c r="K95" s="22">
        <f>IF($B95="sam","",HLOOKUP($D95,[1]Avril!$D$3:$AG$276,269,0))</f>
        <v>0</v>
      </c>
      <c r="L95" s="23">
        <f>IF($B95="sam","",HLOOKUP($D95,[1]Avril!$D$3:$AG$276,270,0))</f>
        <v>0</v>
      </c>
      <c r="M95" s="22">
        <f>IF(B95="sam","",HLOOKUP(D95,[1]Avril!$D$3:$AH$356,296,0))</f>
        <v>0</v>
      </c>
      <c r="N95" s="22">
        <f>IF(B95="sam","",HLOOKUP(D95,[1]Avril!$D$3:$AH$356,297,0))</f>
        <v>0</v>
      </c>
      <c r="O95" s="22">
        <f>IF(B95="sam","",SUM(M95,N95))</f>
        <v>0</v>
      </c>
      <c r="P95" s="22">
        <f>IF(B95="sam","",HLOOKUP(D95,[1]Avril!$D$3:$AH$356,298,0))</f>
        <v>0</v>
      </c>
      <c r="Q95" s="22">
        <f>IF(B95="sam","",O95+P95)</f>
        <v>0</v>
      </c>
    </row>
    <row r="96" spans="1:17" hidden="1">
      <c r="A96" s="28">
        <v>13</v>
      </c>
      <c r="B96" s="19" t="s">
        <v>22</v>
      </c>
      <c r="C96" s="19" t="s">
        <v>32</v>
      </c>
      <c r="D96" s="38">
        <v>40635</v>
      </c>
      <c r="E96" s="27" t="str">
        <f>IF(B96="sam","",HLOOKUP(D96,[1]Avril!$D$3:$AG$275,263,0))</f>
        <v/>
      </c>
      <c r="F96" s="22" t="str">
        <f>IF(B96="sam","",HLOOKUP($D96,[1]Avril!$D$3:$AG$276,264,0))</f>
        <v/>
      </c>
      <c r="G96" s="22" t="str">
        <f>IF($B96="sam","",HLOOKUP($D96,[1]Avril!$D$3:$AG$276,265,0))</f>
        <v/>
      </c>
      <c r="H96" s="22" t="str">
        <f>IF($B96="sam","",HLOOKUP($D96,[1]Avril!$D$3:$AG$276,266,0))</f>
        <v/>
      </c>
      <c r="I96" s="22" t="str">
        <f>IF($B96="sam","",HLOOKUP($D96,[1]Avril!$D$3:$AG$276,267,0))</f>
        <v/>
      </c>
      <c r="J96" s="22" t="str">
        <f>IF($B96="sam","",HLOOKUP($D96,[1]Avril!$D$3:$AG$276,268,0))</f>
        <v/>
      </c>
      <c r="K96" s="22" t="str">
        <f>IF($B96="sam","",HLOOKUP($D96,[1]Avril!$D$3:$AG$276,269,0))</f>
        <v/>
      </c>
      <c r="L96" s="23" t="str">
        <f>IF($B96="sam","",HLOOKUP($D96,[1]Avril!$D$3:$AG$276,270,0))</f>
        <v/>
      </c>
      <c r="M96" s="22" t="str">
        <f>IF(B96="sam","",HLOOKUP(D96,[1]Avril!$D$3:$AH$356,296,0))</f>
        <v/>
      </c>
      <c r="N96" s="22" t="str">
        <f>IF(B96="sam","",HLOOKUP(D96,[1]Avril!$D$3:$AH$356,297,0))</f>
        <v/>
      </c>
      <c r="O96" s="22" t="str">
        <f t="shared" ref="O96:O124" si="5">IF(B96="sam","",SUM(M96,N96))</f>
        <v/>
      </c>
      <c r="P96" s="22" t="str">
        <f>IF(B96="sam","",HLOOKUP(D96,[1]Avril!$D$3:$AH$356,298,0))</f>
        <v/>
      </c>
      <c r="Q96" s="22" t="str">
        <f t="shared" ref="Q96:Q124" si="6">IF(B96="sam","",O96+P96)</f>
        <v/>
      </c>
    </row>
    <row r="97" spans="1:17" hidden="1">
      <c r="A97" s="24">
        <v>13</v>
      </c>
      <c r="B97" s="25" t="s">
        <v>24</v>
      </c>
      <c r="C97" s="25" t="s">
        <v>32</v>
      </c>
      <c r="D97" s="39">
        <v>40636</v>
      </c>
      <c r="E97" s="27">
        <f>IF(B97="sam","",HLOOKUP(D97,[1]Avril!$D$3:$AG$275,263,0))</f>
        <v>0</v>
      </c>
      <c r="F97" s="22">
        <f>IF(B97="sam","",HLOOKUP($D97,[1]Avril!$D$3:$AG$276,264,0))</f>
        <v>0</v>
      </c>
      <c r="G97" s="22">
        <f>IF($B97="sam","",HLOOKUP($D97,[1]Avril!$D$3:$AG$276,265,0))</f>
        <v>0</v>
      </c>
      <c r="H97" s="22">
        <f>IF($B97="sam","",HLOOKUP($D97,[1]Avril!$D$3:$AG$276,266,0))</f>
        <v>0</v>
      </c>
      <c r="I97" s="22">
        <f>IF($B97="sam","",HLOOKUP($D97,[1]Avril!$D$3:$AG$276,267,0))</f>
        <v>0</v>
      </c>
      <c r="J97" s="22">
        <f>IF($B97="sam","",HLOOKUP($D97,[1]Avril!$D$3:$AG$276,268,0))</f>
        <v>0</v>
      </c>
      <c r="K97" s="22">
        <f>IF($B97="sam","",HLOOKUP($D97,[1]Avril!$D$3:$AG$276,269,0))</f>
        <v>0</v>
      </c>
      <c r="L97" s="23">
        <f>IF($B97="sam","",HLOOKUP($D97,[1]Avril!$D$3:$AG$276,270,0))</f>
        <v>0</v>
      </c>
      <c r="M97" s="22">
        <f>IF(B97="sam","",HLOOKUP(D97,[1]Avril!$D$3:$AH$356,296,0))</f>
        <v>0</v>
      </c>
      <c r="N97" s="22">
        <f>IF(B97="sam","",HLOOKUP(D97,[1]Avril!$D$3:$AH$356,297,0))</f>
        <v>0</v>
      </c>
      <c r="O97" s="22">
        <f t="shared" si="5"/>
        <v>0</v>
      </c>
      <c r="P97" s="22">
        <f>IF(B97="sam","",HLOOKUP(D97,[1]Avril!$D$3:$AH$356,298,0))</f>
        <v>0</v>
      </c>
      <c r="Q97" s="22">
        <f t="shared" si="6"/>
        <v>0</v>
      </c>
    </row>
    <row r="98" spans="1:17" hidden="1">
      <c r="A98" s="28">
        <v>14</v>
      </c>
      <c r="B98" s="19" t="s">
        <v>25</v>
      </c>
      <c r="C98" s="19" t="s">
        <v>32</v>
      </c>
      <c r="D98" s="38">
        <v>40637</v>
      </c>
      <c r="E98" s="27">
        <f>IF(B98="sam","",HLOOKUP(D98,[1]Avril!$D$3:$AG$275,263,0))</f>
        <v>0</v>
      </c>
      <c r="F98" s="22">
        <f>IF(B98="sam","",HLOOKUP($D98,[1]Avril!$D$3:$AG$276,264,0))</f>
        <v>0</v>
      </c>
      <c r="G98" s="22">
        <f>IF($B98="sam","",HLOOKUP($D98,[1]Avril!$D$3:$AG$276,265,0))</f>
        <v>0</v>
      </c>
      <c r="H98" s="22">
        <f>IF($B98="sam","",HLOOKUP($D98,[1]Avril!$D$3:$AG$276,266,0))</f>
        <v>0</v>
      </c>
      <c r="I98" s="22">
        <f>IF($B98="sam","",HLOOKUP($D98,[1]Avril!$D$3:$AG$276,267,0))</f>
        <v>0</v>
      </c>
      <c r="J98" s="22">
        <f>IF($B98="sam","",HLOOKUP($D98,[1]Avril!$D$3:$AG$276,268,0))</f>
        <v>0</v>
      </c>
      <c r="K98" s="22">
        <f>IF($B98="sam","",HLOOKUP($D98,[1]Avril!$D$3:$AG$276,269,0))</f>
        <v>0</v>
      </c>
      <c r="L98" s="23">
        <f>IF($B98="sam","",HLOOKUP($D98,[1]Avril!$D$3:$AG$276,270,0))</f>
        <v>0</v>
      </c>
      <c r="M98" s="22">
        <f>IF(B98="sam","",HLOOKUP(D98,[1]Avril!$D$3:$AH$356,296,0))</f>
        <v>0</v>
      </c>
      <c r="N98" s="22">
        <f>IF(B98="sam","",HLOOKUP(D98,[1]Avril!$D$3:$AH$356,297,0))</f>
        <v>0</v>
      </c>
      <c r="O98" s="22">
        <f t="shared" si="5"/>
        <v>0</v>
      </c>
      <c r="P98" s="22">
        <f>IF(B98="sam","",HLOOKUP(D98,[1]Avril!$D$3:$AH$356,298,0))</f>
        <v>0</v>
      </c>
      <c r="Q98" s="22">
        <f t="shared" si="6"/>
        <v>0</v>
      </c>
    </row>
    <row r="99" spans="1:17" hidden="1">
      <c r="A99" s="28">
        <v>14</v>
      </c>
      <c r="B99" s="19" t="s">
        <v>26</v>
      </c>
      <c r="C99" s="19" t="s">
        <v>32</v>
      </c>
      <c r="D99" s="38">
        <v>40638</v>
      </c>
      <c r="E99" s="27">
        <f>IF(B99="sam","",HLOOKUP(D99,[1]Avril!$D$3:$AG$275,263,0))</f>
        <v>0</v>
      </c>
      <c r="F99" s="22">
        <f>IF(B99="sam","",HLOOKUP($D99,[1]Avril!$D$3:$AG$276,264,0))</f>
        <v>0</v>
      </c>
      <c r="G99" s="22">
        <f>IF($B99="sam","",HLOOKUP($D99,[1]Avril!$D$3:$AG$276,265,0))</f>
        <v>0</v>
      </c>
      <c r="H99" s="22">
        <f>IF($B99="sam","",HLOOKUP($D99,[1]Avril!$D$3:$AG$276,266,0))</f>
        <v>0</v>
      </c>
      <c r="I99" s="22">
        <f>IF($B99="sam","",HLOOKUP($D99,[1]Avril!$D$3:$AG$276,267,0))</f>
        <v>0</v>
      </c>
      <c r="J99" s="22">
        <f>IF($B99="sam","",HLOOKUP($D99,[1]Avril!$D$3:$AG$276,268,0))</f>
        <v>0</v>
      </c>
      <c r="K99" s="22">
        <f>IF($B99="sam","",HLOOKUP($D99,[1]Avril!$D$3:$AG$276,269,0))</f>
        <v>0</v>
      </c>
      <c r="L99" s="23">
        <f>IF($B99="sam","",HLOOKUP($D99,[1]Avril!$D$3:$AG$276,270,0))</f>
        <v>0</v>
      </c>
      <c r="M99" s="22">
        <f>IF(B99="sam","",HLOOKUP(D99,[1]Avril!$D$3:$AH$356,296,0))</f>
        <v>0</v>
      </c>
      <c r="N99" s="22">
        <f>IF(B99="sam","",HLOOKUP(D99,[1]Avril!$D$3:$AH$356,297,0))</f>
        <v>0</v>
      </c>
      <c r="O99" s="22">
        <f t="shared" si="5"/>
        <v>0</v>
      </c>
      <c r="P99" s="22">
        <f>IF(B99="sam","",HLOOKUP(D99,[1]Avril!$D$3:$AH$356,298,0))</f>
        <v>0</v>
      </c>
      <c r="Q99" s="22">
        <f t="shared" si="6"/>
        <v>0</v>
      </c>
    </row>
    <row r="100" spans="1:17" hidden="1">
      <c r="A100" s="28">
        <v>14</v>
      </c>
      <c r="B100" s="19" t="s">
        <v>27</v>
      </c>
      <c r="C100" s="19" t="s">
        <v>32</v>
      </c>
      <c r="D100" s="38">
        <v>40639</v>
      </c>
      <c r="E100" s="27">
        <f>IF(B100="sam","",HLOOKUP(D100,[1]Avril!$D$3:$AG$275,263,0))</f>
        <v>0</v>
      </c>
      <c r="F100" s="22">
        <f>IF(B100="sam","",HLOOKUP($D100,[1]Avril!$D$3:$AG$276,264,0))</f>
        <v>0</v>
      </c>
      <c r="G100" s="22">
        <f>IF($B100="sam","",HLOOKUP($D100,[1]Avril!$D$3:$AG$276,265,0))</f>
        <v>0</v>
      </c>
      <c r="H100" s="22">
        <f>IF($B100="sam","",HLOOKUP($D100,[1]Avril!$D$3:$AG$276,266,0))</f>
        <v>0</v>
      </c>
      <c r="I100" s="22">
        <f>IF($B100="sam","",HLOOKUP($D100,[1]Avril!$D$3:$AG$276,267,0))</f>
        <v>0</v>
      </c>
      <c r="J100" s="22">
        <f>IF($B100="sam","",HLOOKUP($D100,[1]Avril!$D$3:$AG$276,268,0))</f>
        <v>0</v>
      </c>
      <c r="K100" s="22">
        <f>IF($B100="sam","",HLOOKUP($D100,[1]Avril!$D$3:$AG$276,269,0))</f>
        <v>0</v>
      </c>
      <c r="L100" s="23">
        <f>IF($B100="sam","",HLOOKUP($D100,[1]Avril!$D$3:$AG$276,270,0))</f>
        <v>0</v>
      </c>
      <c r="M100" s="22">
        <f>IF(B100="sam","",HLOOKUP(D100,[1]Avril!$D$3:$AH$356,296,0))</f>
        <v>0</v>
      </c>
      <c r="N100" s="22">
        <f>IF(B100="sam","",HLOOKUP(D100,[1]Avril!$D$3:$AH$356,297,0))</f>
        <v>0</v>
      </c>
      <c r="O100" s="22">
        <f t="shared" si="5"/>
        <v>0</v>
      </c>
      <c r="P100" s="22">
        <f>IF(B100="sam","",HLOOKUP(D100,[1]Avril!$D$3:$AH$356,298,0))</f>
        <v>0</v>
      </c>
      <c r="Q100" s="22">
        <f t="shared" si="6"/>
        <v>0</v>
      </c>
    </row>
    <row r="101" spans="1:17" hidden="1">
      <c r="A101" s="28">
        <v>14</v>
      </c>
      <c r="B101" s="19" t="s">
        <v>28</v>
      </c>
      <c r="C101" s="19" t="s">
        <v>32</v>
      </c>
      <c r="D101" s="38">
        <v>40640</v>
      </c>
      <c r="E101" s="27">
        <f>IF(B101="sam","",HLOOKUP(D101,[1]Avril!$D$3:$AG$275,263,0))</f>
        <v>0</v>
      </c>
      <c r="F101" s="22">
        <f>IF(B101="sam","",HLOOKUP($D101,[1]Avril!$D$3:$AG$276,264,0))</f>
        <v>0</v>
      </c>
      <c r="G101" s="22">
        <f>IF($B101="sam","",HLOOKUP($D101,[1]Avril!$D$3:$AG$276,265,0))</f>
        <v>0</v>
      </c>
      <c r="H101" s="22">
        <f>IF($B101="sam","",HLOOKUP($D101,[1]Avril!$D$3:$AG$276,266,0))</f>
        <v>0</v>
      </c>
      <c r="I101" s="22">
        <f>IF($B101="sam","",HLOOKUP($D101,[1]Avril!$D$3:$AG$276,267,0))</f>
        <v>0</v>
      </c>
      <c r="J101" s="22">
        <f>IF($B101="sam","",HLOOKUP($D101,[1]Avril!$D$3:$AG$276,268,0))</f>
        <v>0</v>
      </c>
      <c r="K101" s="22">
        <f>IF($B101="sam","",HLOOKUP($D101,[1]Avril!$D$3:$AG$276,269,0))</f>
        <v>0</v>
      </c>
      <c r="L101" s="23">
        <f>IF($B101="sam","",HLOOKUP($D101,[1]Avril!$D$3:$AG$276,270,0))</f>
        <v>0</v>
      </c>
      <c r="M101" s="22">
        <f>IF(B101="sam","",HLOOKUP(D101,[1]Avril!$D$3:$AH$356,296,0))</f>
        <v>0</v>
      </c>
      <c r="N101" s="22">
        <f>IF(B101="sam","",HLOOKUP(D101,[1]Avril!$D$3:$AH$356,297,0))</f>
        <v>0</v>
      </c>
      <c r="O101" s="22">
        <f t="shared" si="5"/>
        <v>0</v>
      </c>
      <c r="P101" s="22">
        <f>IF(B101="sam","",HLOOKUP(D101,[1]Avril!$D$3:$AH$356,298,0))</f>
        <v>0</v>
      </c>
      <c r="Q101" s="22">
        <f t="shared" si="6"/>
        <v>0</v>
      </c>
    </row>
    <row r="102" spans="1:17" hidden="1">
      <c r="A102" s="28">
        <v>14</v>
      </c>
      <c r="B102" s="19" t="s">
        <v>29</v>
      </c>
      <c r="C102" s="19" t="s">
        <v>32</v>
      </c>
      <c r="D102" s="38">
        <v>40641</v>
      </c>
      <c r="E102" s="27">
        <f>IF(B102="sam","",HLOOKUP(D102,[1]Avril!$D$3:$AG$275,263,0))</f>
        <v>0</v>
      </c>
      <c r="F102" s="22">
        <f>IF(B102="sam","",HLOOKUP($D102,[1]Avril!$D$3:$AG$276,264,0))</f>
        <v>0</v>
      </c>
      <c r="G102" s="22">
        <f>IF($B102="sam","",HLOOKUP($D102,[1]Avril!$D$3:$AG$276,265,0))</f>
        <v>0</v>
      </c>
      <c r="H102" s="22">
        <f>IF($B102="sam","",HLOOKUP($D102,[1]Avril!$D$3:$AG$276,266,0))</f>
        <v>0</v>
      </c>
      <c r="I102" s="22">
        <f>IF($B102="sam","",HLOOKUP($D102,[1]Avril!$D$3:$AG$276,267,0))</f>
        <v>0</v>
      </c>
      <c r="J102" s="22">
        <f>IF($B102="sam","",HLOOKUP($D102,[1]Avril!$D$3:$AG$276,268,0))</f>
        <v>0</v>
      </c>
      <c r="K102" s="22">
        <f>IF($B102="sam","",HLOOKUP($D102,[1]Avril!$D$3:$AG$276,269,0))</f>
        <v>0</v>
      </c>
      <c r="L102" s="23">
        <f>IF($B102="sam","",HLOOKUP($D102,[1]Avril!$D$3:$AG$276,270,0))</f>
        <v>0</v>
      </c>
      <c r="M102" s="22">
        <f>IF(B102="sam","",HLOOKUP(D102,[1]Avril!$D$3:$AH$356,296,0))</f>
        <v>0</v>
      </c>
      <c r="N102" s="22">
        <f>IF(B102="sam","",HLOOKUP(D102,[1]Avril!$D$3:$AH$356,297,0))</f>
        <v>0</v>
      </c>
      <c r="O102" s="22">
        <f t="shared" si="5"/>
        <v>0</v>
      </c>
      <c r="P102" s="22">
        <f>IF(B102="sam","",HLOOKUP(D102,[1]Avril!$D$3:$AH$356,298,0))</f>
        <v>0</v>
      </c>
      <c r="Q102" s="22">
        <f t="shared" si="6"/>
        <v>0</v>
      </c>
    </row>
    <row r="103" spans="1:17" hidden="1">
      <c r="A103" s="28">
        <v>14</v>
      </c>
      <c r="B103" s="19" t="s">
        <v>22</v>
      </c>
      <c r="C103" s="19" t="s">
        <v>32</v>
      </c>
      <c r="D103" s="38">
        <v>40642</v>
      </c>
      <c r="E103" s="27" t="str">
        <f>IF(B103="sam","",HLOOKUP(D103,[1]Avril!$D$3:$AG$275,263,0))</f>
        <v/>
      </c>
      <c r="F103" s="22" t="str">
        <f>IF(B103="sam","",HLOOKUP($D103,[1]Avril!$D$3:$AG$276,264,0))</f>
        <v/>
      </c>
      <c r="G103" s="22" t="str">
        <f>IF($B103="sam","",HLOOKUP($D103,[1]Avril!$D$3:$AG$276,265,0))</f>
        <v/>
      </c>
      <c r="H103" s="22" t="str">
        <f>IF($B103="sam","",HLOOKUP($D103,[1]Avril!$D$3:$AG$276,266,0))</f>
        <v/>
      </c>
      <c r="I103" s="22" t="str">
        <f>IF($B103="sam","",HLOOKUP($D103,[1]Avril!$D$3:$AG$276,267,0))</f>
        <v/>
      </c>
      <c r="J103" s="22" t="str">
        <f>IF($B103="sam","",HLOOKUP($D103,[1]Avril!$D$3:$AG$276,268,0))</f>
        <v/>
      </c>
      <c r="K103" s="22" t="str">
        <f>IF($B103="sam","",HLOOKUP($D103,[1]Avril!$D$3:$AG$276,269,0))</f>
        <v/>
      </c>
      <c r="L103" s="23" t="str">
        <f>IF($B103="sam","",HLOOKUP($D103,[1]Avril!$D$3:$AG$276,270,0))</f>
        <v/>
      </c>
      <c r="M103" s="22" t="str">
        <f>IF(B103="sam","",HLOOKUP(D103,[1]Avril!$D$3:$AH$356,296,0))</f>
        <v/>
      </c>
      <c r="N103" s="22" t="str">
        <f>IF(B103="sam","",HLOOKUP(D103,[1]Avril!$D$3:$AH$356,297,0))</f>
        <v/>
      </c>
      <c r="O103" s="22" t="str">
        <f t="shared" si="5"/>
        <v/>
      </c>
      <c r="P103" s="22" t="str">
        <f>IF(B103="sam","",HLOOKUP(D103,[1]Avril!$D$3:$AH$356,298,0))</f>
        <v/>
      </c>
      <c r="Q103" s="22" t="str">
        <f t="shared" si="6"/>
        <v/>
      </c>
    </row>
    <row r="104" spans="1:17" hidden="1">
      <c r="A104" s="24">
        <v>14</v>
      </c>
      <c r="B104" s="25" t="s">
        <v>24</v>
      </c>
      <c r="C104" s="25" t="s">
        <v>32</v>
      </c>
      <c r="D104" s="39">
        <v>40643</v>
      </c>
      <c r="E104" s="27">
        <f>IF(B104="sam","",HLOOKUP(D104,[1]Avril!$D$3:$AG$275,263,0))</f>
        <v>0</v>
      </c>
      <c r="F104" s="22">
        <f>IF(B104="sam","",HLOOKUP($D104,[1]Avril!$D$3:$AG$276,264,0))</f>
        <v>0</v>
      </c>
      <c r="G104" s="22">
        <f>IF($B104="sam","",HLOOKUP($D104,[1]Avril!$D$3:$AG$276,265,0))</f>
        <v>0</v>
      </c>
      <c r="H104" s="22">
        <f>IF($B104="sam","",HLOOKUP($D104,[1]Avril!$D$3:$AG$276,266,0))</f>
        <v>0</v>
      </c>
      <c r="I104" s="22">
        <f>IF($B104="sam","",HLOOKUP($D104,[1]Avril!$D$3:$AG$276,267,0))</f>
        <v>0</v>
      </c>
      <c r="J104" s="22">
        <f>IF($B104="sam","",HLOOKUP($D104,[1]Avril!$D$3:$AG$276,268,0))</f>
        <v>0</v>
      </c>
      <c r="K104" s="22">
        <f>IF($B104="sam","",HLOOKUP($D104,[1]Avril!$D$3:$AG$276,269,0))</f>
        <v>0</v>
      </c>
      <c r="L104" s="23">
        <f>IF($B104="sam","",HLOOKUP($D104,[1]Avril!$D$3:$AG$276,270,0))</f>
        <v>0</v>
      </c>
      <c r="M104" s="22">
        <f>IF(B104="sam","",HLOOKUP(D104,[1]Avril!$D$3:$AH$356,296,0))</f>
        <v>0</v>
      </c>
      <c r="N104" s="22">
        <f>IF(B104="sam","",HLOOKUP(D104,[1]Avril!$D$3:$AH$356,297,0))</f>
        <v>0</v>
      </c>
      <c r="O104" s="22">
        <f t="shared" si="5"/>
        <v>0</v>
      </c>
      <c r="P104" s="22">
        <f>IF(B104="sam","",HLOOKUP(D104,[1]Avril!$D$3:$AH$356,298,0))</f>
        <v>0</v>
      </c>
      <c r="Q104" s="22">
        <f t="shared" si="6"/>
        <v>0</v>
      </c>
    </row>
    <row r="105" spans="1:17" hidden="1">
      <c r="A105" s="28">
        <v>15</v>
      </c>
      <c r="B105" s="19" t="s">
        <v>25</v>
      </c>
      <c r="C105" s="19" t="s">
        <v>32</v>
      </c>
      <c r="D105" s="38">
        <v>40644</v>
      </c>
      <c r="E105" s="27">
        <f>IF(B105="sam","",HLOOKUP(D105,[1]Avril!$D$3:$AG$275,263,0))</f>
        <v>0</v>
      </c>
      <c r="F105" s="22">
        <f>IF(B105="sam","",HLOOKUP($D105,[1]Avril!$D$3:$AG$276,264,0))</f>
        <v>0</v>
      </c>
      <c r="G105" s="22">
        <f>IF($B105="sam","",HLOOKUP($D105,[1]Avril!$D$3:$AG$276,265,0))</f>
        <v>0</v>
      </c>
      <c r="H105" s="22">
        <f>IF($B105="sam","",HLOOKUP($D105,[1]Avril!$D$3:$AG$276,266,0))</f>
        <v>0</v>
      </c>
      <c r="I105" s="22">
        <f>IF($B105="sam","",HLOOKUP($D105,[1]Avril!$D$3:$AG$276,267,0))</f>
        <v>0</v>
      </c>
      <c r="J105" s="22">
        <f>IF($B105="sam","",HLOOKUP($D105,[1]Avril!$D$3:$AG$276,268,0))</f>
        <v>0</v>
      </c>
      <c r="K105" s="22">
        <f>IF($B105="sam","",HLOOKUP($D105,[1]Avril!$D$3:$AG$276,269,0))</f>
        <v>0</v>
      </c>
      <c r="L105" s="23">
        <f>IF($B105="sam","",HLOOKUP($D105,[1]Avril!$D$3:$AG$276,270,0))</f>
        <v>0</v>
      </c>
      <c r="M105" s="22">
        <f>IF(B105="sam","",HLOOKUP(D105,[1]Avril!$D$3:$AH$356,296,0))</f>
        <v>0</v>
      </c>
      <c r="N105" s="22">
        <f>IF(B105="sam","",HLOOKUP(D105,[1]Avril!$D$3:$AH$356,297,0))</f>
        <v>0</v>
      </c>
      <c r="O105" s="22">
        <f t="shared" si="5"/>
        <v>0</v>
      </c>
      <c r="P105" s="22">
        <f>IF(B105="sam","",HLOOKUP(D105,[1]Avril!$D$3:$AH$356,298,0))</f>
        <v>0</v>
      </c>
      <c r="Q105" s="22">
        <f t="shared" si="6"/>
        <v>0</v>
      </c>
    </row>
    <row r="106" spans="1:17" hidden="1">
      <c r="A106" s="28">
        <v>15</v>
      </c>
      <c r="B106" s="19" t="s">
        <v>26</v>
      </c>
      <c r="C106" s="19" t="s">
        <v>32</v>
      </c>
      <c r="D106" s="38">
        <v>40645</v>
      </c>
      <c r="E106" s="27">
        <f>IF(B106="sam","",HLOOKUP(D106,[1]Avril!$D$3:$AG$275,263,0))</f>
        <v>0</v>
      </c>
      <c r="F106" s="22">
        <f>IF(B106="sam","",HLOOKUP($D106,[1]Avril!$D$3:$AG$276,264,0))</f>
        <v>0</v>
      </c>
      <c r="G106" s="22">
        <f>IF($B106="sam","",HLOOKUP($D106,[1]Avril!$D$3:$AG$276,265,0))</f>
        <v>0</v>
      </c>
      <c r="H106" s="22">
        <f>IF($B106="sam","",HLOOKUP($D106,[1]Avril!$D$3:$AG$276,266,0))</f>
        <v>0</v>
      </c>
      <c r="I106" s="22">
        <f>IF($B106="sam","",HLOOKUP($D106,[1]Avril!$D$3:$AG$276,267,0))</f>
        <v>0</v>
      </c>
      <c r="J106" s="22">
        <f>IF($B106="sam","",HLOOKUP($D106,[1]Avril!$D$3:$AG$276,268,0))</f>
        <v>0</v>
      </c>
      <c r="K106" s="22">
        <f>IF($B106="sam","",HLOOKUP($D106,[1]Avril!$D$3:$AG$276,269,0))</f>
        <v>0</v>
      </c>
      <c r="L106" s="23">
        <f>IF($B106="sam","",HLOOKUP($D106,[1]Avril!$D$3:$AG$276,270,0))</f>
        <v>0</v>
      </c>
      <c r="M106" s="22">
        <f>IF(B106="sam","",HLOOKUP(D106,[1]Avril!$D$3:$AH$356,296,0))</f>
        <v>0</v>
      </c>
      <c r="N106" s="22">
        <f>IF(B106="sam","",HLOOKUP(D106,[1]Avril!$D$3:$AH$356,297,0))</f>
        <v>0</v>
      </c>
      <c r="O106" s="22">
        <f t="shared" si="5"/>
        <v>0</v>
      </c>
      <c r="P106" s="22">
        <f>IF(B106="sam","",HLOOKUP(D106,[1]Avril!$D$3:$AH$356,298,0))</f>
        <v>0</v>
      </c>
      <c r="Q106" s="22">
        <f t="shared" si="6"/>
        <v>0</v>
      </c>
    </row>
    <row r="107" spans="1:17" hidden="1">
      <c r="A107" s="28">
        <v>15</v>
      </c>
      <c r="B107" s="19" t="s">
        <v>27</v>
      </c>
      <c r="C107" s="19" t="s">
        <v>32</v>
      </c>
      <c r="D107" s="38">
        <v>40646</v>
      </c>
      <c r="E107" s="27">
        <f>IF(B107="sam","",HLOOKUP(D107,[1]Avril!$D$3:$AG$275,263,0))</f>
        <v>0</v>
      </c>
      <c r="F107" s="22">
        <f>IF(B107="sam","",HLOOKUP($D107,[1]Avril!$D$3:$AG$276,264,0))</f>
        <v>0</v>
      </c>
      <c r="G107" s="22">
        <f>IF($B107="sam","",HLOOKUP($D107,[1]Avril!$D$3:$AG$276,265,0))</f>
        <v>0</v>
      </c>
      <c r="H107" s="22">
        <f>IF($B107="sam","",HLOOKUP($D107,[1]Avril!$D$3:$AG$276,266,0))</f>
        <v>0</v>
      </c>
      <c r="I107" s="22">
        <f>IF($B107="sam","",HLOOKUP($D107,[1]Avril!$D$3:$AG$276,267,0))</f>
        <v>0</v>
      </c>
      <c r="J107" s="22">
        <f>IF($B107="sam","",HLOOKUP($D107,[1]Avril!$D$3:$AG$276,268,0))</f>
        <v>0</v>
      </c>
      <c r="K107" s="22">
        <f>IF($B107="sam","",HLOOKUP($D107,[1]Avril!$D$3:$AG$276,269,0))</f>
        <v>0</v>
      </c>
      <c r="L107" s="23">
        <f>IF($B107="sam","",HLOOKUP($D107,[1]Avril!$D$3:$AG$276,270,0))</f>
        <v>0</v>
      </c>
      <c r="M107" s="22">
        <f>IF(B107="sam","",HLOOKUP(D107,[1]Avril!$D$3:$AH$356,296,0))</f>
        <v>0</v>
      </c>
      <c r="N107" s="22">
        <f>IF(B107="sam","",HLOOKUP(D107,[1]Avril!$D$3:$AH$356,297,0))</f>
        <v>0</v>
      </c>
      <c r="O107" s="22">
        <f t="shared" si="5"/>
        <v>0</v>
      </c>
      <c r="P107" s="22">
        <f>IF(B107="sam","",HLOOKUP(D107,[1]Avril!$D$3:$AH$356,298,0))</f>
        <v>0</v>
      </c>
      <c r="Q107" s="22">
        <f t="shared" si="6"/>
        <v>0</v>
      </c>
    </row>
    <row r="108" spans="1:17" hidden="1">
      <c r="A108" s="28">
        <v>15</v>
      </c>
      <c r="B108" s="19" t="s">
        <v>28</v>
      </c>
      <c r="C108" s="19" t="s">
        <v>32</v>
      </c>
      <c r="D108" s="38">
        <v>40647</v>
      </c>
      <c r="E108" s="27">
        <f>IF(B108="sam","",HLOOKUP(D108,[1]Avril!$D$3:$AG$275,263,0))</f>
        <v>0</v>
      </c>
      <c r="F108" s="22">
        <f>IF(B108="sam","",HLOOKUP($D108,[1]Avril!$D$3:$AG$276,264,0))</f>
        <v>0</v>
      </c>
      <c r="G108" s="22">
        <f>IF($B108="sam","",HLOOKUP($D108,[1]Avril!$D$3:$AG$276,265,0))</f>
        <v>0</v>
      </c>
      <c r="H108" s="22">
        <f>IF($B108="sam","",HLOOKUP($D108,[1]Avril!$D$3:$AG$276,266,0))</f>
        <v>0</v>
      </c>
      <c r="I108" s="22">
        <f>IF($B108="sam","",HLOOKUP($D108,[1]Avril!$D$3:$AG$276,267,0))</f>
        <v>0</v>
      </c>
      <c r="J108" s="22">
        <f>IF($B108="sam","",HLOOKUP($D108,[1]Avril!$D$3:$AG$276,268,0))</f>
        <v>0</v>
      </c>
      <c r="K108" s="22">
        <f>IF($B108="sam","",HLOOKUP($D108,[1]Avril!$D$3:$AG$276,269,0))</f>
        <v>0</v>
      </c>
      <c r="L108" s="23">
        <f>IF($B108="sam","",HLOOKUP($D108,[1]Avril!$D$3:$AG$276,270,0))</f>
        <v>0</v>
      </c>
      <c r="M108" s="22">
        <f>IF(B108="sam","",HLOOKUP(D108,[1]Avril!$D$3:$AH$356,296,0))</f>
        <v>0</v>
      </c>
      <c r="N108" s="22">
        <f>IF(B108="sam","",HLOOKUP(D108,[1]Avril!$D$3:$AH$356,297,0))</f>
        <v>0</v>
      </c>
      <c r="O108" s="22">
        <f t="shared" si="5"/>
        <v>0</v>
      </c>
      <c r="P108" s="22">
        <f>IF(B108="sam","",HLOOKUP(D108,[1]Avril!$D$3:$AH$356,298,0))</f>
        <v>0</v>
      </c>
      <c r="Q108" s="22">
        <f t="shared" si="6"/>
        <v>0</v>
      </c>
    </row>
    <row r="109" spans="1:17" hidden="1">
      <c r="A109" s="28">
        <v>15</v>
      </c>
      <c r="B109" s="19" t="s">
        <v>29</v>
      </c>
      <c r="C109" s="19" t="s">
        <v>32</v>
      </c>
      <c r="D109" s="38">
        <v>40648</v>
      </c>
      <c r="E109" s="27">
        <f>IF(B109="sam","",HLOOKUP(D109,[1]Avril!$D$3:$AG$275,263,0))</f>
        <v>0</v>
      </c>
      <c r="F109" s="22">
        <f>IF(B109="sam","",HLOOKUP($D109,[1]Avril!$D$3:$AG$276,264,0))</f>
        <v>0</v>
      </c>
      <c r="G109" s="22">
        <f>IF($B109="sam","",HLOOKUP($D109,[1]Avril!$D$3:$AG$276,265,0))</f>
        <v>0</v>
      </c>
      <c r="H109" s="22">
        <f>IF($B109="sam","",HLOOKUP($D109,[1]Avril!$D$3:$AG$276,266,0))</f>
        <v>0</v>
      </c>
      <c r="I109" s="22">
        <f>IF($B109="sam","",HLOOKUP($D109,[1]Avril!$D$3:$AG$276,267,0))</f>
        <v>0</v>
      </c>
      <c r="J109" s="22">
        <f>IF($B109="sam","",HLOOKUP($D109,[1]Avril!$D$3:$AG$276,268,0))</f>
        <v>0</v>
      </c>
      <c r="K109" s="22">
        <f>IF($B109="sam","",HLOOKUP($D109,[1]Avril!$D$3:$AG$276,269,0))</f>
        <v>0</v>
      </c>
      <c r="L109" s="23">
        <f>IF($B109="sam","",HLOOKUP($D109,[1]Avril!$D$3:$AG$276,270,0))</f>
        <v>0</v>
      </c>
      <c r="M109" s="22">
        <f>IF(B109="sam","",HLOOKUP(D109,[1]Avril!$D$3:$AH$356,296,0))</f>
        <v>0</v>
      </c>
      <c r="N109" s="22">
        <f>IF(B109="sam","",HLOOKUP(D109,[1]Avril!$D$3:$AH$356,297,0))</f>
        <v>0</v>
      </c>
      <c r="O109" s="22">
        <f t="shared" si="5"/>
        <v>0</v>
      </c>
      <c r="P109" s="22">
        <f>IF(B109="sam","",HLOOKUP(D109,[1]Avril!$D$3:$AH$356,298,0))</f>
        <v>0</v>
      </c>
      <c r="Q109" s="22">
        <f t="shared" si="6"/>
        <v>0</v>
      </c>
    </row>
    <row r="110" spans="1:17" hidden="1">
      <c r="A110" s="28">
        <v>15</v>
      </c>
      <c r="B110" s="19" t="s">
        <v>22</v>
      </c>
      <c r="C110" s="19" t="s">
        <v>32</v>
      </c>
      <c r="D110" s="38">
        <v>40649</v>
      </c>
      <c r="E110" s="27" t="str">
        <f>IF(B110="sam","",HLOOKUP(D110,[1]Avril!$D$3:$AG$275,263,0))</f>
        <v/>
      </c>
      <c r="F110" s="22" t="str">
        <f>IF(B110="sam","",HLOOKUP($D110,[1]Avril!$D$3:$AG$276,264,0))</f>
        <v/>
      </c>
      <c r="G110" s="22" t="str">
        <f>IF($B110="sam","",HLOOKUP($D110,[1]Avril!$D$3:$AG$276,265,0))</f>
        <v/>
      </c>
      <c r="H110" s="22" t="str">
        <f>IF($B110="sam","",HLOOKUP($D110,[1]Avril!$D$3:$AG$276,266,0))</f>
        <v/>
      </c>
      <c r="I110" s="22" t="str">
        <f>IF($B110="sam","",HLOOKUP($D110,[1]Avril!$D$3:$AG$276,267,0))</f>
        <v/>
      </c>
      <c r="J110" s="22" t="str">
        <f>IF($B110="sam","",HLOOKUP($D110,[1]Avril!$D$3:$AG$276,268,0))</f>
        <v/>
      </c>
      <c r="K110" s="22" t="str">
        <f>IF($B110="sam","",HLOOKUP($D110,[1]Avril!$D$3:$AG$276,269,0))</f>
        <v/>
      </c>
      <c r="L110" s="23" t="str">
        <f>IF($B110="sam","",HLOOKUP($D110,[1]Avril!$D$3:$AG$276,270,0))</f>
        <v/>
      </c>
      <c r="M110" s="22" t="str">
        <f>IF(B110="sam","",HLOOKUP(D110,[1]Avril!$D$3:$AH$356,296,0))</f>
        <v/>
      </c>
      <c r="N110" s="22" t="str">
        <f>IF(B110="sam","",HLOOKUP(D110,[1]Avril!$D$3:$AH$356,297,0))</f>
        <v/>
      </c>
      <c r="O110" s="22" t="str">
        <f t="shared" si="5"/>
        <v/>
      </c>
      <c r="P110" s="22" t="str">
        <f>IF(B110="sam","",HLOOKUP(D110,[1]Avril!$D$3:$AH$356,298,0))</f>
        <v/>
      </c>
      <c r="Q110" s="22" t="str">
        <f t="shared" si="6"/>
        <v/>
      </c>
    </row>
    <row r="111" spans="1:17" hidden="1">
      <c r="A111" s="24">
        <v>15</v>
      </c>
      <c r="B111" s="25" t="s">
        <v>24</v>
      </c>
      <c r="C111" s="25" t="s">
        <v>32</v>
      </c>
      <c r="D111" s="39">
        <v>40650</v>
      </c>
      <c r="E111" s="27">
        <f>IF(B111="sam","",HLOOKUP(D111,[1]Avril!$D$3:$AG$275,263,0))</f>
        <v>0</v>
      </c>
      <c r="F111" s="22">
        <f>IF(B111="sam","",HLOOKUP($D111,[1]Avril!$D$3:$AG$276,264,0))</f>
        <v>0</v>
      </c>
      <c r="G111" s="22">
        <f>IF($B111="sam","",HLOOKUP($D111,[1]Avril!$D$3:$AG$276,265,0))</f>
        <v>0</v>
      </c>
      <c r="H111" s="22">
        <f>IF($B111="sam","",HLOOKUP($D111,[1]Avril!$D$3:$AG$276,266,0))</f>
        <v>0</v>
      </c>
      <c r="I111" s="22">
        <f>IF($B111="sam","",HLOOKUP($D111,[1]Avril!$D$3:$AG$276,267,0))</f>
        <v>0</v>
      </c>
      <c r="J111" s="22">
        <f>IF($B111="sam","",HLOOKUP($D111,[1]Avril!$D$3:$AG$276,268,0))</f>
        <v>0</v>
      </c>
      <c r="K111" s="22">
        <f>IF($B111="sam","",HLOOKUP($D111,[1]Avril!$D$3:$AG$276,269,0))</f>
        <v>0</v>
      </c>
      <c r="L111" s="23">
        <f>IF($B111="sam","",HLOOKUP($D111,[1]Avril!$D$3:$AG$276,270,0))</f>
        <v>0</v>
      </c>
      <c r="M111" s="22">
        <f>IF(B111="sam","",HLOOKUP(D111,[1]Avril!$D$3:$AH$356,296,0))</f>
        <v>0</v>
      </c>
      <c r="N111" s="22">
        <f>IF(B111="sam","",HLOOKUP(D111,[1]Avril!$D$3:$AH$356,297,0))</f>
        <v>0</v>
      </c>
      <c r="O111" s="22">
        <f t="shared" si="5"/>
        <v>0</v>
      </c>
      <c r="P111" s="22">
        <f>IF(B111="sam","",HLOOKUP(D111,[1]Avril!$D$3:$AH$356,298,0))</f>
        <v>0</v>
      </c>
      <c r="Q111" s="22">
        <f t="shared" si="6"/>
        <v>0</v>
      </c>
    </row>
    <row r="112" spans="1:17" hidden="1">
      <c r="A112" s="28">
        <v>16</v>
      </c>
      <c r="B112" s="19" t="s">
        <v>25</v>
      </c>
      <c r="C112" s="19" t="s">
        <v>32</v>
      </c>
      <c r="D112" s="38">
        <v>40651</v>
      </c>
      <c r="E112" s="27">
        <f>IF(B112="sam","",HLOOKUP(D112,[1]Avril!$D$3:$AG$275,263,0))</f>
        <v>0</v>
      </c>
      <c r="F112" s="22">
        <f>IF(B112="sam","",HLOOKUP($D112,[1]Avril!$D$3:$AG$276,264,0))</f>
        <v>0</v>
      </c>
      <c r="G112" s="22">
        <f>IF($B112="sam","",HLOOKUP($D112,[1]Avril!$D$3:$AG$276,265,0))</f>
        <v>0</v>
      </c>
      <c r="H112" s="22">
        <f>IF($B112="sam","",HLOOKUP($D112,[1]Avril!$D$3:$AG$276,266,0))</f>
        <v>0</v>
      </c>
      <c r="I112" s="22">
        <f>IF($B112="sam","",HLOOKUP($D112,[1]Avril!$D$3:$AG$276,267,0))</f>
        <v>0</v>
      </c>
      <c r="J112" s="22">
        <f>IF($B112="sam","",HLOOKUP($D112,[1]Avril!$D$3:$AG$276,268,0))</f>
        <v>0</v>
      </c>
      <c r="K112" s="22">
        <f>IF($B112="sam","",HLOOKUP($D112,[1]Avril!$D$3:$AG$276,269,0))</f>
        <v>0</v>
      </c>
      <c r="L112" s="23">
        <f>IF($B112="sam","",HLOOKUP($D112,[1]Avril!$D$3:$AG$276,270,0))</f>
        <v>0</v>
      </c>
      <c r="M112" s="22">
        <f>IF(B112="sam","",HLOOKUP(D112,[1]Avril!$D$3:$AH$356,296,0))</f>
        <v>0</v>
      </c>
      <c r="N112" s="22">
        <f>IF(B112="sam","",HLOOKUP(D112,[1]Avril!$D$3:$AH$356,297,0))</f>
        <v>0</v>
      </c>
      <c r="O112" s="22">
        <f t="shared" si="5"/>
        <v>0</v>
      </c>
      <c r="P112" s="22">
        <f>IF(B112="sam","",HLOOKUP(D112,[1]Avril!$D$3:$AH$356,298,0))</f>
        <v>0</v>
      </c>
      <c r="Q112" s="22">
        <f t="shared" si="6"/>
        <v>0</v>
      </c>
    </row>
    <row r="113" spans="1:17" hidden="1">
      <c r="A113" s="28">
        <v>16</v>
      </c>
      <c r="B113" s="19" t="s">
        <v>26</v>
      </c>
      <c r="C113" s="19" t="s">
        <v>32</v>
      </c>
      <c r="D113" s="38">
        <v>40652</v>
      </c>
      <c r="E113" s="27">
        <f>IF(B113="sam","",HLOOKUP(D113,[1]Avril!$D$3:$AG$275,263,0))</f>
        <v>0</v>
      </c>
      <c r="F113" s="22">
        <f>IF(B113="sam","",HLOOKUP($D113,[1]Avril!$D$3:$AG$276,264,0))</f>
        <v>0</v>
      </c>
      <c r="G113" s="22">
        <f>IF($B113="sam","",HLOOKUP($D113,[1]Avril!$D$3:$AG$276,265,0))</f>
        <v>0</v>
      </c>
      <c r="H113" s="22">
        <f>IF($B113="sam","",HLOOKUP($D113,[1]Avril!$D$3:$AG$276,266,0))</f>
        <v>0</v>
      </c>
      <c r="I113" s="22">
        <f>IF($B113="sam","",HLOOKUP($D113,[1]Avril!$D$3:$AG$276,267,0))</f>
        <v>0</v>
      </c>
      <c r="J113" s="22">
        <f>IF($B113="sam","",HLOOKUP($D113,[1]Avril!$D$3:$AG$276,268,0))</f>
        <v>0</v>
      </c>
      <c r="K113" s="22">
        <f>IF($B113="sam","",HLOOKUP($D113,[1]Avril!$D$3:$AG$276,269,0))</f>
        <v>0</v>
      </c>
      <c r="L113" s="23">
        <f>IF($B113="sam","",HLOOKUP($D113,[1]Avril!$D$3:$AG$276,270,0))</f>
        <v>0</v>
      </c>
      <c r="M113" s="22">
        <f>IF(B113="sam","",HLOOKUP(D113,[1]Avril!$D$3:$AH$356,296,0))</f>
        <v>0</v>
      </c>
      <c r="N113" s="22">
        <f>IF(B113="sam","",HLOOKUP(D113,[1]Avril!$D$3:$AH$356,297,0))</f>
        <v>0</v>
      </c>
      <c r="O113" s="22">
        <f t="shared" si="5"/>
        <v>0</v>
      </c>
      <c r="P113" s="22">
        <f>IF(B113="sam","",HLOOKUP(D113,[1]Avril!$D$3:$AH$356,298,0))</f>
        <v>0</v>
      </c>
      <c r="Q113" s="22">
        <f t="shared" si="6"/>
        <v>0</v>
      </c>
    </row>
    <row r="114" spans="1:17" hidden="1">
      <c r="A114" s="28">
        <v>16</v>
      </c>
      <c r="B114" s="19" t="s">
        <v>27</v>
      </c>
      <c r="C114" s="19" t="s">
        <v>32</v>
      </c>
      <c r="D114" s="38">
        <v>40653</v>
      </c>
      <c r="E114" s="27">
        <f>IF(B114="sam","",HLOOKUP(D114,[1]Avril!$D$3:$AG$275,263,0))</f>
        <v>0</v>
      </c>
      <c r="F114" s="22">
        <f>IF(B114="sam","",HLOOKUP($D114,[1]Avril!$D$3:$AG$276,264,0))</f>
        <v>0</v>
      </c>
      <c r="G114" s="22">
        <f>IF($B114="sam","",HLOOKUP($D114,[1]Avril!$D$3:$AG$276,265,0))</f>
        <v>0</v>
      </c>
      <c r="H114" s="22">
        <f>IF($B114="sam","",HLOOKUP($D114,[1]Avril!$D$3:$AG$276,266,0))</f>
        <v>0</v>
      </c>
      <c r="I114" s="22">
        <f>IF($B114="sam","",HLOOKUP($D114,[1]Avril!$D$3:$AG$276,267,0))</f>
        <v>0</v>
      </c>
      <c r="J114" s="22">
        <f>IF($B114="sam","",HLOOKUP($D114,[1]Avril!$D$3:$AG$276,268,0))</f>
        <v>0</v>
      </c>
      <c r="K114" s="22">
        <f>IF($B114="sam","",HLOOKUP($D114,[1]Avril!$D$3:$AG$276,269,0))</f>
        <v>0</v>
      </c>
      <c r="L114" s="23">
        <f>IF($B114="sam","",HLOOKUP($D114,[1]Avril!$D$3:$AG$276,270,0))</f>
        <v>0</v>
      </c>
      <c r="M114" s="22">
        <f>IF(B114="sam","",HLOOKUP(D114,[1]Avril!$D$3:$AH$356,296,0))</f>
        <v>0</v>
      </c>
      <c r="N114" s="22">
        <f>IF(B114="sam","",HLOOKUP(D114,[1]Avril!$D$3:$AH$356,297,0))</f>
        <v>0</v>
      </c>
      <c r="O114" s="22">
        <f t="shared" si="5"/>
        <v>0</v>
      </c>
      <c r="P114" s="22">
        <f>IF(B114="sam","",HLOOKUP(D114,[1]Avril!$D$3:$AH$356,298,0))</f>
        <v>0</v>
      </c>
      <c r="Q114" s="22">
        <f t="shared" si="6"/>
        <v>0</v>
      </c>
    </row>
    <row r="115" spans="1:17" hidden="1">
      <c r="A115" s="28">
        <v>16</v>
      </c>
      <c r="B115" s="19" t="s">
        <v>28</v>
      </c>
      <c r="C115" s="19" t="s">
        <v>32</v>
      </c>
      <c r="D115" s="38">
        <v>40654</v>
      </c>
      <c r="E115" s="27">
        <f>IF(B115="sam","",HLOOKUP(D115,[1]Avril!$D$3:$AG$275,263,0))</f>
        <v>0</v>
      </c>
      <c r="F115" s="22">
        <f>IF(B115="sam","",HLOOKUP($D115,[1]Avril!$D$3:$AG$276,264,0))</f>
        <v>0</v>
      </c>
      <c r="G115" s="22">
        <f>IF($B115="sam","",HLOOKUP($D115,[1]Avril!$D$3:$AG$276,265,0))</f>
        <v>0</v>
      </c>
      <c r="H115" s="22">
        <f>IF($B115="sam","",HLOOKUP($D115,[1]Avril!$D$3:$AG$276,266,0))</f>
        <v>0</v>
      </c>
      <c r="I115" s="22">
        <f>IF($B115="sam","",HLOOKUP($D115,[1]Avril!$D$3:$AG$276,267,0))</f>
        <v>0</v>
      </c>
      <c r="J115" s="22">
        <f>IF($B115="sam","",HLOOKUP($D115,[1]Avril!$D$3:$AG$276,268,0))</f>
        <v>0</v>
      </c>
      <c r="K115" s="22">
        <f>IF($B115="sam","",HLOOKUP($D115,[1]Avril!$D$3:$AG$276,269,0))</f>
        <v>0</v>
      </c>
      <c r="L115" s="23">
        <f>IF($B115="sam","",HLOOKUP($D115,[1]Avril!$D$3:$AG$276,270,0))</f>
        <v>0</v>
      </c>
      <c r="M115" s="22">
        <f>IF(B115="sam","",HLOOKUP(D115,[1]Avril!$D$3:$AH$356,296,0))</f>
        <v>0</v>
      </c>
      <c r="N115" s="22">
        <f>IF(B115="sam","",HLOOKUP(D115,[1]Avril!$D$3:$AH$356,297,0))</f>
        <v>0</v>
      </c>
      <c r="O115" s="22">
        <f t="shared" si="5"/>
        <v>0</v>
      </c>
      <c r="P115" s="22">
        <f>IF(B115="sam","",HLOOKUP(D115,[1]Avril!$D$3:$AH$356,298,0))</f>
        <v>0</v>
      </c>
      <c r="Q115" s="22">
        <f t="shared" si="6"/>
        <v>0</v>
      </c>
    </row>
    <row r="116" spans="1:17" hidden="1">
      <c r="A116" s="28">
        <v>16</v>
      </c>
      <c r="B116" s="19" t="s">
        <v>29</v>
      </c>
      <c r="C116" s="19" t="s">
        <v>32</v>
      </c>
      <c r="D116" s="38">
        <v>40655</v>
      </c>
      <c r="E116" s="27">
        <f>IF(B116="sam","",HLOOKUP(D116,[1]Avril!$D$3:$AG$275,263,0))</f>
        <v>0</v>
      </c>
      <c r="F116" s="22">
        <f>IF(B116="sam","",HLOOKUP($D116,[1]Avril!$D$3:$AG$276,264,0))</f>
        <v>0</v>
      </c>
      <c r="G116" s="22">
        <f>IF($B116="sam","",HLOOKUP($D116,[1]Avril!$D$3:$AG$276,265,0))</f>
        <v>0</v>
      </c>
      <c r="H116" s="22">
        <f>IF($B116="sam","",HLOOKUP($D116,[1]Avril!$D$3:$AG$276,266,0))</f>
        <v>0</v>
      </c>
      <c r="I116" s="22">
        <f>IF($B116="sam","",HLOOKUP($D116,[1]Avril!$D$3:$AG$276,267,0))</f>
        <v>0</v>
      </c>
      <c r="J116" s="22">
        <f>IF($B116="sam","",HLOOKUP($D116,[1]Avril!$D$3:$AG$276,268,0))</f>
        <v>0</v>
      </c>
      <c r="K116" s="22">
        <f>IF($B116="sam","",HLOOKUP($D116,[1]Avril!$D$3:$AG$276,269,0))</f>
        <v>0</v>
      </c>
      <c r="L116" s="23">
        <f>IF($B116="sam","",HLOOKUP($D116,[1]Avril!$D$3:$AG$276,270,0))</f>
        <v>0</v>
      </c>
      <c r="M116" s="22">
        <f>IF(B116="sam","",HLOOKUP(D116,[1]Avril!$D$3:$AH$356,296,0))</f>
        <v>0</v>
      </c>
      <c r="N116" s="22">
        <f>IF(B116="sam","",HLOOKUP(D116,[1]Avril!$D$3:$AH$356,297,0))</f>
        <v>0</v>
      </c>
      <c r="O116" s="22">
        <f t="shared" si="5"/>
        <v>0</v>
      </c>
      <c r="P116" s="22">
        <f>IF(B116="sam","",HLOOKUP(D116,[1]Avril!$D$3:$AH$356,298,0))</f>
        <v>0</v>
      </c>
      <c r="Q116" s="22">
        <f t="shared" si="6"/>
        <v>0</v>
      </c>
    </row>
    <row r="117" spans="1:17" hidden="1">
      <c r="A117" s="28">
        <v>16</v>
      </c>
      <c r="B117" s="19" t="s">
        <v>22</v>
      </c>
      <c r="C117" s="19" t="s">
        <v>32</v>
      </c>
      <c r="D117" s="38">
        <v>40656</v>
      </c>
      <c r="E117" s="27" t="str">
        <f>IF(B117="sam","",HLOOKUP(D117,[1]Avril!$D$3:$AG$275,263,0))</f>
        <v/>
      </c>
      <c r="F117" s="22" t="str">
        <f>IF(B117="sam","",HLOOKUP($D117,[1]Avril!$D$3:$AG$276,264,0))</f>
        <v/>
      </c>
      <c r="G117" s="22" t="str">
        <f>IF($B117="sam","",HLOOKUP($D117,[1]Avril!$D$3:$AG$276,265,0))</f>
        <v/>
      </c>
      <c r="H117" s="22" t="str">
        <f>IF($B117="sam","",HLOOKUP($D117,[1]Avril!$D$3:$AG$276,266,0))</f>
        <v/>
      </c>
      <c r="I117" s="22" t="str">
        <f>IF($B117="sam","",HLOOKUP($D117,[1]Avril!$D$3:$AG$276,267,0))</f>
        <v/>
      </c>
      <c r="J117" s="22" t="str">
        <f>IF($B117="sam","",HLOOKUP($D117,[1]Avril!$D$3:$AG$276,268,0))</f>
        <v/>
      </c>
      <c r="K117" s="22" t="str">
        <f>IF($B117="sam","",HLOOKUP($D117,[1]Avril!$D$3:$AG$276,269,0))</f>
        <v/>
      </c>
      <c r="L117" s="23" t="str">
        <f>IF($B117="sam","",HLOOKUP($D117,[1]Avril!$D$3:$AG$276,270,0))</f>
        <v/>
      </c>
      <c r="M117" s="22" t="str">
        <f>IF(B117="sam","",HLOOKUP(D117,[1]Avril!$D$3:$AH$356,296,0))</f>
        <v/>
      </c>
      <c r="N117" s="22" t="str">
        <f>IF(B117="sam","",HLOOKUP(D117,[1]Avril!$D$3:$AH$356,297,0))</f>
        <v/>
      </c>
      <c r="O117" s="22" t="str">
        <f t="shared" si="5"/>
        <v/>
      </c>
      <c r="P117" s="22" t="str">
        <f>IF(B117="sam","",HLOOKUP(D117,[1]Avril!$D$3:$AH$356,298,0))</f>
        <v/>
      </c>
      <c r="Q117" s="22" t="str">
        <f t="shared" si="6"/>
        <v/>
      </c>
    </row>
    <row r="118" spans="1:17" hidden="1">
      <c r="A118" s="24">
        <v>16</v>
      </c>
      <c r="B118" s="25" t="s">
        <v>24</v>
      </c>
      <c r="C118" s="25" t="s">
        <v>32</v>
      </c>
      <c r="D118" s="39">
        <v>40657</v>
      </c>
      <c r="E118" s="27">
        <f>IF(B118="sam","",HLOOKUP(D118,[1]Avril!$D$3:$AG$275,263,0))</f>
        <v>0</v>
      </c>
      <c r="F118" s="22">
        <f>IF(B118="sam","",HLOOKUP($D118,[1]Avril!$D$3:$AG$276,264,0))</f>
        <v>0</v>
      </c>
      <c r="G118" s="22">
        <f>IF($B118="sam","",HLOOKUP($D118,[1]Avril!$D$3:$AG$276,265,0))</f>
        <v>0</v>
      </c>
      <c r="H118" s="22">
        <f>IF($B118="sam","",HLOOKUP($D118,[1]Avril!$D$3:$AG$276,266,0))</f>
        <v>0</v>
      </c>
      <c r="I118" s="22">
        <f>IF($B118="sam","",HLOOKUP($D118,[1]Avril!$D$3:$AG$276,267,0))</f>
        <v>0</v>
      </c>
      <c r="J118" s="22">
        <f>IF($B118="sam","",HLOOKUP($D118,[1]Avril!$D$3:$AG$276,268,0))</f>
        <v>0</v>
      </c>
      <c r="K118" s="22">
        <f>IF($B118="sam","",HLOOKUP($D118,[1]Avril!$D$3:$AG$276,269,0))</f>
        <v>0</v>
      </c>
      <c r="L118" s="23">
        <f>IF($B118="sam","",HLOOKUP($D118,[1]Avril!$D$3:$AG$276,270,0))</f>
        <v>0</v>
      </c>
      <c r="M118" s="22">
        <f>IF(B118="sam","",HLOOKUP(D118,[1]Avril!$D$3:$AH$356,296,0))</f>
        <v>0</v>
      </c>
      <c r="N118" s="22">
        <f>IF(B118="sam","",HLOOKUP(D118,[1]Avril!$D$3:$AH$356,297,0))</f>
        <v>0</v>
      </c>
      <c r="O118" s="22">
        <f t="shared" si="5"/>
        <v>0</v>
      </c>
      <c r="P118" s="22">
        <f>IF(B118="sam","",HLOOKUP(D118,[1]Avril!$D$3:$AH$356,298,0))</f>
        <v>0</v>
      </c>
      <c r="Q118" s="22">
        <f t="shared" si="6"/>
        <v>0</v>
      </c>
    </row>
    <row r="119" spans="1:17" hidden="1">
      <c r="A119" s="24">
        <v>17</v>
      </c>
      <c r="B119" s="25" t="s">
        <v>25</v>
      </c>
      <c r="C119" s="25" t="s">
        <v>32</v>
      </c>
      <c r="D119" s="39">
        <v>40658</v>
      </c>
      <c r="E119" s="27">
        <f>IF(B119="sam","",HLOOKUP(D119,[1]Avril!$D$3:$AG$275,263,0))</f>
        <v>0</v>
      </c>
      <c r="F119" s="22">
        <f>IF(B119="sam","",HLOOKUP($D119,[1]Avril!$D$3:$AG$276,264,0))</f>
        <v>0</v>
      </c>
      <c r="G119" s="22">
        <f>IF($B119="sam","",HLOOKUP($D119,[1]Avril!$D$3:$AG$276,265,0))</f>
        <v>0</v>
      </c>
      <c r="H119" s="22">
        <f>IF($B119="sam","",HLOOKUP($D119,[1]Avril!$D$3:$AG$276,266,0))</f>
        <v>0</v>
      </c>
      <c r="I119" s="22">
        <f>IF($B119="sam","",HLOOKUP($D119,[1]Avril!$D$3:$AG$276,267,0))</f>
        <v>0</v>
      </c>
      <c r="J119" s="22">
        <f>IF($B119="sam","",HLOOKUP($D119,[1]Avril!$D$3:$AG$276,268,0))</f>
        <v>0</v>
      </c>
      <c r="K119" s="22">
        <f>IF($B119="sam","",HLOOKUP($D119,[1]Avril!$D$3:$AG$276,269,0))</f>
        <v>0</v>
      </c>
      <c r="L119" s="23">
        <f>IF($B119="sam","",HLOOKUP($D119,[1]Avril!$D$3:$AG$276,270,0))</f>
        <v>0</v>
      </c>
      <c r="M119" s="22">
        <f>IF(B119="sam","",HLOOKUP(D119,[1]Avril!$D$3:$AH$356,296,0))</f>
        <v>0</v>
      </c>
      <c r="N119" s="22">
        <f>IF(B119="sam","",HLOOKUP(D119,[1]Avril!$D$3:$AH$356,297,0))</f>
        <v>0</v>
      </c>
      <c r="O119" s="22">
        <f t="shared" si="5"/>
        <v>0</v>
      </c>
      <c r="P119" s="22">
        <f>IF(B119="sam","",HLOOKUP(D119,[1]Avril!$D$3:$AH$356,298,0))</f>
        <v>0</v>
      </c>
      <c r="Q119" s="22">
        <f t="shared" si="6"/>
        <v>0</v>
      </c>
    </row>
    <row r="120" spans="1:17" hidden="1">
      <c r="A120" s="28">
        <v>17</v>
      </c>
      <c r="B120" s="19" t="s">
        <v>26</v>
      </c>
      <c r="C120" s="19" t="s">
        <v>32</v>
      </c>
      <c r="D120" s="38">
        <v>40659</v>
      </c>
      <c r="E120" s="27">
        <f>IF(B120="sam","",HLOOKUP(D120,[1]Avril!$D$3:$AG$275,263,0))</f>
        <v>0</v>
      </c>
      <c r="F120" s="22">
        <f>IF(B120="sam","",HLOOKUP($D120,[1]Avril!$D$3:$AG$276,264,0))</f>
        <v>0</v>
      </c>
      <c r="G120" s="22">
        <f>IF($B120="sam","",HLOOKUP($D120,[1]Avril!$D$3:$AG$276,265,0))</f>
        <v>0</v>
      </c>
      <c r="H120" s="22">
        <f>IF($B120="sam","",HLOOKUP($D120,[1]Avril!$D$3:$AG$276,266,0))</f>
        <v>0</v>
      </c>
      <c r="I120" s="22">
        <f>IF($B120="sam","",HLOOKUP($D120,[1]Avril!$D$3:$AG$276,267,0))</f>
        <v>0</v>
      </c>
      <c r="J120" s="22">
        <f>IF($B120="sam","",HLOOKUP($D120,[1]Avril!$D$3:$AG$276,268,0))</f>
        <v>0</v>
      </c>
      <c r="K120" s="22">
        <f>IF($B120="sam","",HLOOKUP($D120,[1]Avril!$D$3:$AG$276,269,0))</f>
        <v>0</v>
      </c>
      <c r="L120" s="23">
        <f>IF($B120="sam","",HLOOKUP($D120,[1]Avril!$D$3:$AG$276,270,0))</f>
        <v>0</v>
      </c>
      <c r="M120" s="22">
        <f>IF(B120="sam","",HLOOKUP(D120,[1]Avril!$D$3:$AH$356,296,0))</f>
        <v>0</v>
      </c>
      <c r="N120" s="22">
        <f>IF(B120="sam","",HLOOKUP(D120,[1]Avril!$D$3:$AH$356,297,0))</f>
        <v>0</v>
      </c>
      <c r="O120" s="22">
        <f t="shared" si="5"/>
        <v>0</v>
      </c>
      <c r="P120" s="22">
        <f>IF(B120="sam","",HLOOKUP(D120,[1]Avril!$D$3:$AH$356,298,0))</f>
        <v>0</v>
      </c>
      <c r="Q120" s="22">
        <f t="shared" si="6"/>
        <v>0</v>
      </c>
    </row>
    <row r="121" spans="1:17" hidden="1">
      <c r="A121" s="28">
        <v>17</v>
      </c>
      <c r="B121" s="19" t="s">
        <v>27</v>
      </c>
      <c r="C121" s="19" t="s">
        <v>32</v>
      </c>
      <c r="D121" s="38">
        <v>40660</v>
      </c>
      <c r="E121" s="27">
        <f>IF(B121="sam","",HLOOKUP(D121,[1]Avril!$D$3:$AG$275,263,0))</f>
        <v>0</v>
      </c>
      <c r="F121" s="22">
        <f>IF(B121="sam","",HLOOKUP($D121,[1]Avril!$D$3:$AG$276,264,0))</f>
        <v>0</v>
      </c>
      <c r="G121" s="22">
        <f>IF($B121="sam","",HLOOKUP($D121,[1]Avril!$D$3:$AG$276,265,0))</f>
        <v>0</v>
      </c>
      <c r="H121" s="22">
        <f>IF($B121="sam","",HLOOKUP($D121,[1]Avril!$D$3:$AG$276,266,0))</f>
        <v>0</v>
      </c>
      <c r="I121" s="22">
        <f>IF($B121="sam","",HLOOKUP($D121,[1]Avril!$D$3:$AG$276,267,0))</f>
        <v>0</v>
      </c>
      <c r="J121" s="22">
        <f>IF($B121="sam","",HLOOKUP($D121,[1]Avril!$D$3:$AG$276,268,0))</f>
        <v>0</v>
      </c>
      <c r="K121" s="22">
        <f>IF($B121="sam","",HLOOKUP($D121,[1]Avril!$D$3:$AG$276,269,0))</f>
        <v>0</v>
      </c>
      <c r="L121" s="23">
        <f>IF($B121="sam","",HLOOKUP($D121,[1]Avril!$D$3:$AG$276,270,0))</f>
        <v>0</v>
      </c>
      <c r="M121" s="22">
        <f>IF(B121="sam","",HLOOKUP(D121,[1]Avril!$D$3:$AH$356,296,0))</f>
        <v>0</v>
      </c>
      <c r="N121" s="22">
        <f>IF(B121="sam","",HLOOKUP(D121,[1]Avril!$D$3:$AH$356,297,0))</f>
        <v>0</v>
      </c>
      <c r="O121" s="22">
        <f t="shared" si="5"/>
        <v>0</v>
      </c>
      <c r="P121" s="22">
        <f>IF(B121="sam","",HLOOKUP(D121,[1]Avril!$D$3:$AH$356,298,0))</f>
        <v>0</v>
      </c>
      <c r="Q121" s="22">
        <f t="shared" si="6"/>
        <v>0</v>
      </c>
    </row>
    <row r="122" spans="1:17" hidden="1">
      <c r="A122" s="28">
        <v>17</v>
      </c>
      <c r="B122" s="19" t="s">
        <v>28</v>
      </c>
      <c r="C122" s="19" t="s">
        <v>32</v>
      </c>
      <c r="D122" s="38">
        <v>40661</v>
      </c>
      <c r="E122" s="27">
        <f>IF(B122="sam","",HLOOKUP(D122,[1]Avril!$D$3:$AG$275,263,0))</f>
        <v>0</v>
      </c>
      <c r="F122" s="22">
        <f>IF(B122="sam","",HLOOKUP($D122,[1]Avril!$D$3:$AG$276,264,0))</f>
        <v>0</v>
      </c>
      <c r="G122" s="22">
        <f>IF($B122="sam","",HLOOKUP($D122,[1]Avril!$D$3:$AG$276,265,0))</f>
        <v>0</v>
      </c>
      <c r="H122" s="22">
        <f>IF($B122="sam","",HLOOKUP($D122,[1]Avril!$D$3:$AG$276,266,0))</f>
        <v>0</v>
      </c>
      <c r="I122" s="22">
        <f>IF($B122="sam","",HLOOKUP($D122,[1]Avril!$D$3:$AG$276,267,0))</f>
        <v>0</v>
      </c>
      <c r="J122" s="22">
        <f>IF($B122="sam","",HLOOKUP($D122,[1]Avril!$D$3:$AG$276,268,0))</f>
        <v>0</v>
      </c>
      <c r="K122" s="22">
        <f>IF($B122="sam","",HLOOKUP($D122,[1]Avril!$D$3:$AG$276,269,0))</f>
        <v>0</v>
      </c>
      <c r="L122" s="23">
        <f>IF($B122="sam","",HLOOKUP($D122,[1]Avril!$D$3:$AG$276,270,0))</f>
        <v>0</v>
      </c>
      <c r="M122" s="22">
        <f>IF(B122="sam","",HLOOKUP(D122,[1]Avril!$D$3:$AH$356,296,0))</f>
        <v>0</v>
      </c>
      <c r="N122" s="22">
        <f>IF(B122="sam","",HLOOKUP(D122,[1]Avril!$D$3:$AH$356,297,0))</f>
        <v>0</v>
      </c>
      <c r="O122" s="22">
        <f t="shared" si="5"/>
        <v>0</v>
      </c>
      <c r="P122" s="22">
        <f>IF(B122="sam","",HLOOKUP(D122,[1]Avril!$D$3:$AH$356,298,0))</f>
        <v>0</v>
      </c>
      <c r="Q122" s="22">
        <f t="shared" si="6"/>
        <v>0</v>
      </c>
    </row>
    <row r="123" spans="1:17" hidden="1">
      <c r="A123" s="28">
        <v>17</v>
      </c>
      <c r="B123" s="19" t="s">
        <v>29</v>
      </c>
      <c r="C123" s="19" t="s">
        <v>32</v>
      </c>
      <c r="D123" s="38">
        <v>40662</v>
      </c>
      <c r="E123" s="27">
        <f>IF(B123="sam","",HLOOKUP(D123,[1]Avril!$D$3:$AG$275,263,0))</f>
        <v>0</v>
      </c>
      <c r="F123" s="22">
        <f>IF(B123="sam","",HLOOKUP($D123,[1]Avril!$D$3:$AG$276,264,0))</f>
        <v>0</v>
      </c>
      <c r="G123" s="22">
        <f>IF($B123="sam","",HLOOKUP($D123,[1]Avril!$D$3:$AG$276,265,0))</f>
        <v>0</v>
      </c>
      <c r="H123" s="22">
        <f>IF($B123="sam","",HLOOKUP($D123,[1]Avril!$D$3:$AG$276,266,0))</f>
        <v>0</v>
      </c>
      <c r="I123" s="22">
        <f>IF($B123="sam","",HLOOKUP($D123,[1]Avril!$D$3:$AG$276,267,0))</f>
        <v>0</v>
      </c>
      <c r="J123" s="22">
        <f>IF($B123="sam","",HLOOKUP($D123,[1]Avril!$D$3:$AG$276,268,0))</f>
        <v>0</v>
      </c>
      <c r="K123" s="22">
        <f>IF($B123="sam","",HLOOKUP($D123,[1]Avril!$D$3:$AG$276,269,0))</f>
        <v>0</v>
      </c>
      <c r="L123" s="23">
        <f>IF($B123="sam","",HLOOKUP($D123,[1]Avril!$D$3:$AG$276,270,0))</f>
        <v>0</v>
      </c>
      <c r="M123" s="22">
        <f>IF(B123="sam","",HLOOKUP(D123,[1]Avril!$D$3:$AH$356,296,0))</f>
        <v>0</v>
      </c>
      <c r="N123" s="22">
        <f>IF(B123="sam","",HLOOKUP(D123,[1]Avril!$D$3:$AH$356,297,0))</f>
        <v>0</v>
      </c>
      <c r="O123" s="22">
        <f t="shared" si="5"/>
        <v>0</v>
      </c>
      <c r="P123" s="22">
        <f>IF(B123="sam","",HLOOKUP(D123,[1]Avril!$D$3:$AH$356,298,0))</f>
        <v>0</v>
      </c>
      <c r="Q123" s="22">
        <f t="shared" si="6"/>
        <v>0</v>
      </c>
    </row>
    <row r="124" spans="1:17" ht="13.5" hidden="1" thickBot="1">
      <c r="A124" s="40">
        <v>17</v>
      </c>
      <c r="B124" s="30" t="s">
        <v>22</v>
      </c>
      <c r="C124" s="30" t="s">
        <v>32</v>
      </c>
      <c r="D124" s="41">
        <v>40663</v>
      </c>
      <c r="E124" s="34" t="str">
        <f>IF(B124="sam","",HLOOKUP(D124,[1]Avril!$D$3:$AG$275,248,0))</f>
        <v/>
      </c>
      <c r="F124" s="32" t="str">
        <f>IF(B124="sam","",HLOOKUP($D124,[1]Avril!$D$3:$AG$276,249,0))</f>
        <v/>
      </c>
      <c r="G124" s="32" t="str">
        <f>IF($B124="sam","",HLOOKUP($D124,[1]Avril!$D$3:$AG$276,250,0))</f>
        <v/>
      </c>
      <c r="H124" s="32" t="str">
        <f>IF($B124="sam","",HLOOKUP($D124,[1]Avril!$D$3:$AG$276,251,0))</f>
        <v/>
      </c>
      <c r="I124" s="32" t="str">
        <f>IF($B124="sam","",HLOOKUP($D124,[1]Avril!$D$3:$AG$276,252,0))</f>
        <v/>
      </c>
      <c r="J124" s="32" t="str">
        <f>IF($B124="sam","",HLOOKUP($D124,[1]Avril!$D$3:$AG$276,253,0))</f>
        <v/>
      </c>
      <c r="K124" s="32" t="str">
        <f>IF($B124="sam","",HLOOKUP($D124,[1]Avril!$D$3:$AG$276,254,0))</f>
        <v/>
      </c>
      <c r="L124" s="33" t="str">
        <f>IF($B124="sam","",HLOOKUP($D124,[1]Avril!$D$3:$AG$276,255,0))</f>
        <v/>
      </c>
      <c r="M124" s="32" t="str">
        <f>IF(B124="sam","",HLOOKUP(D124,[1]Avril!$D$3:$AH$356,296,0))</f>
        <v/>
      </c>
      <c r="N124" s="32" t="str">
        <f>IF(B124="sam","",HLOOKUP(D124,[1]Avril!$D$3:$AH$356,297,0))</f>
        <v/>
      </c>
      <c r="O124" s="32" t="str">
        <f t="shared" si="5"/>
        <v/>
      </c>
      <c r="P124" s="32" t="str">
        <f>IF(B124="sam","",HLOOKUP(D124,[1]Avril!$D$3:$AH$356,298,0))</f>
        <v/>
      </c>
      <c r="Q124" s="32" t="str">
        <f t="shared" si="6"/>
        <v/>
      </c>
    </row>
    <row r="125" spans="1:17" hidden="1">
      <c r="A125" s="42">
        <v>17</v>
      </c>
      <c r="B125" s="43" t="s">
        <v>24</v>
      </c>
      <c r="C125" s="43" t="s">
        <v>33</v>
      </c>
      <c r="D125" s="44">
        <v>40664</v>
      </c>
      <c r="E125" s="22">
        <f>IF(B125="sam","",HLOOKUP($D125,[1]Mai!$D$3:$AH$276,263,0))</f>
        <v>0</v>
      </c>
      <c r="F125" s="22">
        <f>IF(B125="sam","",HLOOKUP($D125,[1]Mai!$D$3:$AH$276,264,0))</f>
        <v>0</v>
      </c>
      <c r="G125" s="22">
        <f>IF(B125="sam","",HLOOKUP($D125,[1]Mai!$D$3:$AH$276,265,0))</f>
        <v>0</v>
      </c>
      <c r="H125" s="22">
        <f>IF(B125="sam","",HLOOKUP($D125,[1]Mai!$D$3:$AH$276,266,0))</f>
        <v>0</v>
      </c>
      <c r="I125" s="22">
        <f>IF(B125="sam","",HLOOKUP($D125,[1]Mai!$D$3:$AH$276,267,0))</f>
        <v>0</v>
      </c>
      <c r="J125" s="22">
        <f>IF(B125="sam","",HLOOKUP($D125,[1]Mai!$D$3:$AH$276,268,0))</f>
        <v>0</v>
      </c>
      <c r="K125" s="22">
        <f>IF(B125="sam","",HLOOKUP($D125,[1]Mai!$D$3:$AH$276,269,0))</f>
        <v>0</v>
      </c>
      <c r="L125" s="23">
        <f>IF(B125="sam","",HLOOKUP($D125,[1]Mai!$D$3:$AH$276,270,0))</f>
        <v>0</v>
      </c>
      <c r="M125" s="22">
        <f>IF(B125="sam","",HLOOKUP(D125,[1]Mai!$D$3:$AH$356,296,0))</f>
        <v>0</v>
      </c>
      <c r="N125" s="22">
        <f>IF(B125="sam","",HLOOKUP(D125,[1]Mai!$D$3:$AH$356,297,0))</f>
        <v>0</v>
      </c>
      <c r="O125" s="22">
        <f>IF(B125="sam","",SUM(M125,N125))</f>
        <v>0</v>
      </c>
      <c r="P125" s="22">
        <f>IF(B125="sam","",HLOOKUP(D125,[1]Mai!$D$3:$AH$356,298,0))</f>
        <v>0</v>
      </c>
      <c r="Q125" s="22">
        <f>IF(B125="sam","",O125+P125)</f>
        <v>0</v>
      </c>
    </row>
    <row r="126" spans="1:17" hidden="1">
      <c r="A126" s="28">
        <v>18</v>
      </c>
      <c r="B126" s="19" t="s">
        <v>25</v>
      </c>
      <c r="C126" s="19" t="s">
        <v>33</v>
      </c>
      <c r="D126" s="29">
        <v>40665</v>
      </c>
      <c r="E126" s="22">
        <f>IF(B126="sam","",HLOOKUP($D126,[1]Mai!$D$3:$AH$276,263,0))</f>
        <v>0</v>
      </c>
      <c r="F126" s="22">
        <f>IF(B126="sam","",HLOOKUP($D126,[1]Mai!$D$3:$AH$276,264,0))</f>
        <v>0</v>
      </c>
      <c r="G126" s="22">
        <f>IF(B126="sam","",HLOOKUP($D126,[1]Mai!$D$3:$AH$276,265,0))</f>
        <v>0</v>
      </c>
      <c r="H126" s="22">
        <f>IF(B126="sam","",HLOOKUP($D126,[1]Mai!$D$3:$AH$276,266,0))</f>
        <v>0</v>
      </c>
      <c r="I126" s="22">
        <f>IF(B126="sam","",HLOOKUP($D126,[1]Mai!$D$3:$AH$276,267,0))</f>
        <v>0</v>
      </c>
      <c r="J126" s="22">
        <f>IF(B126="sam","",HLOOKUP($D126,[1]Mai!$D$3:$AH$276,268,0))</f>
        <v>0</v>
      </c>
      <c r="K126" s="22">
        <f>IF(B126="sam","",HLOOKUP($D126,[1]Mai!$D$3:$AH$276,269,0))</f>
        <v>0</v>
      </c>
      <c r="L126" s="23">
        <f>IF(B126="sam","",HLOOKUP($D126,[1]Mai!$D$3:$AH$276,270,0))</f>
        <v>0</v>
      </c>
      <c r="M126" s="22">
        <f>IF(B126="sam","",HLOOKUP(D126,[1]Mai!$D$3:$AH$356,296,0))</f>
        <v>0</v>
      </c>
      <c r="N126" s="22">
        <f>IF(B126="sam","",HLOOKUP(D126,[1]Mai!$D$3:$AH$356,297,0))</f>
        <v>0</v>
      </c>
      <c r="O126" s="22">
        <f t="shared" ref="O126:O155" si="7">IF(B126="sam","",SUM(M126,N126))</f>
        <v>0</v>
      </c>
      <c r="P126" s="22">
        <f>IF(B126="sam","",HLOOKUP(D126,[1]Mai!$D$3:$AH$356,298,0))</f>
        <v>0</v>
      </c>
      <c r="Q126" s="22">
        <f t="shared" ref="Q126:Q155" si="8">IF(B126="sam","",O126+P126)</f>
        <v>0</v>
      </c>
    </row>
    <row r="127" spans="1:17" hidden="1">
      <c r="A127" s="28">
        <v>18</v>
      </c>
      <c r="B127" s="19" t="s">
        <v>26</v>
      </c>
      <c r="C127" s="19" t="s">
        <v>33</v>
      </c>
      <c r="D127" s="29">
        <v>40666</v>
      </c>
      <c r="E127" s="22">
        <f>IF(B127="sam","",HLOOKUP($D127,[1]Mai!$D$3:$AH$276,263,0))</f>
        <v>0</v>
      </c>
      <c r="F127" s="22">
        <f>IF(B127="sam","",HLOOKUP($D127,[1]Mai!$D$3:$AH$276,264,0))</f>
        <v>0</v>
      </c>
      <c r="G127" s="22">
        <f>IF(B127="sam","",HLOOKUP($D127,[1]Mai!$D$3:$AH$276,265,0))</f>
        <v>0</v>
      </c>
      <c r="H127" s="22">
        <f>IF(B127="sam","",HLOOKUP($D127,[1]Mai!$D$3:$AH$276,266,0))</f>
        <v>0</v>
      </c>
      <c r="I127" s="22">
        <f>IF(B127="sam","",HLOOKUP($D127,[1]Mai!$D$3:$AH$276,267,0))</f>
        <v>0</v>
      </c>
      <c r="J127" s="22">
        <f>IF(B127="sam","",HLOOKUP($D127,[1]Mai!$D$3:$AH$276,268,0))</f>
        <v>0</v>
      </c>
      <c r="K127" s="22">
        <f>IF(B127="sam","",HLOOKUP($D127,[1]Mai!$D$3:$AH$276,269,0))</f>
        <v>0</v>
      </c>
      <c r="L127" s="23">
        <f>IF(B127="sam","",HLOOKUP($D127,[1]Mai!$D$3:$AH$276,270,0))</f>
        <v>0</v>
      </c>
      <c r="M127" s="22">
        <f>IF(B127="sam","",HLOOKUP(D127,[1]Mai!$D$3:$AH$356,296,0))</f>
        <v>0</v>
      </c>
      <c r="N127" s="22">
        <f>IF(B127="sam","",HLOOKUP(D127,[1]Mai!$D$3:$AH$356,297,0))</f>
        <v>0</v>
      </c>
      <c r="O127" s="22">
        <f t="shared" si="7"/>
        <v>0</v>
      </c>
      <c r="P127" s="22">
        <f>IF(B127="sam","",HLOOKUP(D127,[1]Mai!$D$3:$AH$356,298,0))</f>
        <v>0</v>
      </c>
      <c r="Q127" s="22">
        <f t="shared" si="8"/>
        <v>0</v>
      </c>
    </row>
    <row r="128" spans="1:17" hidden="1">
      <c r="A128" s="28">
        <v>18</v>
      </c>
      <c r="B128" s="19" t="s">
        <v>27</v>
      </c>
      <c r="C128" s="19" t="s">
        <v>33</v>
      </c>
      <c r="D128" s="29">
        <v>40667</v>
      </c>
      <c r="E128" s="22">
        <f>IF(B128="sam","",HLOOKUP($D128,[1]Mai!$D$3:$AH$276,263,0))</f>
        <v>0</v>
      </c>
      <c r="F128" s="22">
        <f>IF(B128="sam","",HLOOKUP($D128,[1]Mai!$D$3:$AH$276,264,0))</f>
        <v>0</v>
      </c>
      <c r="G128" s="22">
        <f>IF(B128="sam","",HLOOKUP($D128,[1]Mai!$D$3:$AH$276,265,0))</f>
        <v>0</v>
      </c>
      <c r="H128" s="22">
        <f>IF(B128="sam","",HLOOKUP($D128,[1]Mai!$D$3:$AH$276,266,0))</f>
        <v>0</v>
      </c>
      <c r="I128" s="22">
        <f>IF(B128="sam","",HLOOKUP($D128,[1]Mai!$D$3:$AH$276,267,0))</f>
        <v>0</v>
      </c>
      <c r="J128" s="22">
        <f>IF(B128="sam","",HLOOKUP($D128,[1]Mai!$D$3:$AH$276,268,0))</f>
        <v>0</v>
      </c>
      <c r="K128" s="22">
        <f>IF(B128="sam","",HLOOKUP($D128,[1]Mai!$D$3:$AH$276,269,0))</f>
        <v>0</v>
      </c>
      <c r="L128" s="23">
        <f>IF(B128="sam","",HLOOKUP($D128,[1]Mai!$D$3:$AH$276,270,0))</f>
        <v>0</v>
      </c>
      <c r="M128" s="22">
        <f>IF(B128="sam","",HLOOKUP(D128,[1]Mai!$D$3:$AH$356,296,0))</f>
        <v>0</v>
      </c>
      <c r="N128" s="22">
        <f>IF(B128="sam","",HLOOKUP(D128,[1]Mai!$D$3:$AH$356,297,0))</f>
        <v>0</v>
      </c>
      <c r="O128" s="22">
        <f t="shared" si="7"/>
        <v>0</v>
      </c>
      <c r="P128" s="22">
        <f>IF(B128="sam","",HLOOKUP(D128,[1]Mai!$D$3:$AH$356,298,0))</f>
        <v>0</v>
      </c>
      <c r="Q128" s="22">
        <f t="shared" si="8"/>
        <v>0</v>
      </c>
    </row>
    <row r="129" spans="1:17" hidden="1">
      <c r="A129" s="28">
        <v>18</v>
      </c>
      <c r="B129" s="19" t="s">
        <v>28</v>
      </c>
      <c r="C129" s="19" t="s">
        <v>33</v>
      </c>
      <c r="D129" s="29">
        <v>40668</v>
      </c>
      <c r="E129" s="22">
        <f>IF(B129="sam","",HLOOKUP($D129,[1]Mai!$D$3:$AH$276,263,0))</f>
        <v>0</v>
      </c>
      <c r="F129" s="22">
        <f>IF(B129="sam","",HLOOKUP($D129,[1]Mai!$D$3:$AH$276,264,0))</f>
        <v>0</v>
      </c>
      <c r="G129" s="22">
        <f>IF(B129="sam","",HLOOKUP($D129,[1]Mai!$D$3:$AH$276,265,0))</f>
        <v>0</v>
      </c>
      <c r="H129" s="22">
        <f>IF(B129="sam","",HLOOKUP($D129,[1]Mai!$D$3:$AH$276,266,0))</f>
        <v>0</v>
      </c>
      <c r="I129" s="22">
        <f>IF(B129="sam","",HLOOKUP($D129,[1]Mai!$D$3:$AH$276,267,0))</f>
        <v>0</v>
      </c>
      <c r="J129" s="22">
        <f>IF(B129="sam","",HLOOKUP($D129,[1]Mai!$D$3:$AH$276,268,0))</f>
        <v>0</v>
      </c>
      <c r="K129" s="22">
        <f>IF(B129="sam","",HLOOKUP($D129,[1]Mai!$D$3:$AH$276,269,0))</f>
        <v>0</v>
      </c>
      <c r="L129" s="23">
        <f>IF(B129="sam","",HLOOKUP($D129,[1]Mai!$D$3:$AH$276,270,0))</f>
        <v>0</v>
      </c>
      <c r="M129" s="22">
        <f>IF(B129="sam","",HLOOKUP(D129,[1]Mai!$D$3:$AH$356,296,0))</f>
        <v>0</v>
      </c>
      <c r="N129" s="22">
        <f>IF(B129="sam","",HLOOKUP(D129,[1]Mai!$D$3:$AH$356,297,0))</f>
        <v>0</v>
      </c>
      <c r="O129" s="22">
        <f t="shared" si="7"/>
        <v>0</v>
      </c>
      <c r="P129" s="22">
        <f>IF(B129="sam","",HLOOKUP(D129,[1]Mai!$D$3:$AH$356,298,0))</f>
        <v>0</v>
      </c>
      <c r="Q129" s="22">
        <f t="shared" si="8"/>
        <v>0</v>
      </c>
    </row>
    <row r="130" spans="1:17" hidden="1">
      <c r="A130" s="28">
        <v>18</v>
      </c>
      <c r="B130" s="19" t="s">
        <v>29</v>
      </c>
      <c r="C130" s="19" t="s">
        <v>33</v>
      </c>
      <c r="D130" s="29">
        <v>40669</v>
      </c>
      <c r="E130" s="22">
        <f>IF(B130="sam","",HLOOKUP($D130,[1]Mai!$D$3:$AH$276,263,0))</f>
        <v>0</v>
      </c>
      <c r="F130" s="22">
        <f>IF(B130="sam","",HLOOKUP($D130,[1]Mai!$D$3:$AH$276,264,0))</f>
        <v>0</v>
      </c>
      <c r="G130" s="22">
        <f>IF(B130="sam","",HLOOKUP($D130,[1]Mai!$D$3:$AH$276,265,0))</f>
        <v>0</v>
      </c>
      <c r="H130" s="22">
        <f>IF(B130="sam","",HLOOKUP($D130,[1]Mai!$D$3:$AH$276,266,0))</f>
        <v>0</v>
      </c>
      <c r="I130" s="22">
        <f>IF(B130="sam","",HLOOKUP($D130,[1]Mai!$D$3:$AH$276,267,0))</f>
        <v>0</v>
      </c>
      <c r="J130" s="22">
        <f>IF(B130="sam","",HLOOKUP($D130,[1]Mai!$D$3:$AH$276,268,0))</f>
        <v>0</v>
      </c>
      <c r="K130" s="22">
        <f>IF(B130="sam","",HLOOKUP($D130,[1]Mai!$D$3:$AH$276,269,0))</f>
        <v>0</v>
      </c>
      <c r="L130" s="23">
        <f>IF(B130="sam","",HLOOKUP($D130,[1]Mai!$D$3:$AH$276,270,0))</f>
        <v>0</v>
      </c>
      <c r="M130" s="22">
        <f>IF(B130="sam","",HLOOKUP(D130,[1]Mai!$D$3:$AH$356,296,0))</f>
        <v>0</v>
      </c>
      <c r="N130" s="22">
        <f>IF(B130="sam","",HLOOKUP(D130,[1]Mai!$D$3:$AH$356,297,0))</f>
        <v>0</v>
      </c>
      <c r="O130" s="22">
        <f t="shared" si="7"/>
        <v>0</v>
      </c>
      <c r="P130" s="22">
        <f>IF(B130="sam","",HLOOKUP(D130,[1]Mai!$D$3:$AH$356,298,0))</f>
        <v>0</v>
      </c>
      <c r="Q130" s="22">
        <f t="shared" si="8"/>
        <v>0</v>
      </c>
    </row>
    <row r="131" spans="1:17" hidden="1">
      <c r="A131" s="28">
        <v>18</v>
      </c>
      <c r="B131" s="19" t="s">
        <v>22</v>
      </c>
      <c r="C131" s="19" t="s">
        <v>33</v>
      </c>
      <c r="D131" s="29">
        <v>40670</v>
      </c>
      <c r="E131" s="22" t="str">
        <f>IF(B131="sam","",HLOOKUP($D131,[1]Mai!$D$3:$AH$276,263,0))</f>
        <v/>
      </c>
      <c r="F131" s="22" t="str">
        <f>IF(B131="sam","",HLOOKUP($D131,[1]Mai!$D$3:$AH$276,264,0))</f>
        <v/>
      </c>
      <c r="G131" s="22" t="str">
        <f>IF(B131="sam","",HLOOKUP($D131,[1]Mai!$D$3:$AH$276,265,0))</f>
        <v/>
      </c>
      <c r="H131" s="22" t="str">
        <f>IF(B131="sam","",HLOOKUP($D131,[1]Mai!$D$3:$AH$276,266,0))</f>
        <v/>
      </c>
      <c r="I131" s="22" t="str">
        <f>IF(B131="sam","",HLOOKUP($D131,[1]Mai!$D$3:$AH$276,267,0))</f>
        <v/>
      </c>
      <c r="J131" s="22" t="str">
        <f>IF(B131="sam","",HLOOKUP($D131,[1]Mai!$D$3:$AH$276,268,0))</f>
        <v/>
      </c>
      <c r="K131" s="22" t="str">
        <f>IF(B131="sam","",HLOOKUP($D131,[1]Mai!$D$3:$AH$276,269,0))</f>
        <v/>
      </c>
      <c r="L131" s="23" t="str">
        <f>IF(B131="sam","",HLOOKUP($D131,[1]Mai!$D$3:$AH$276,270,0))</f>
        <v/>
      </c>
      <c r="M131" s="22" t="str">
        <f>IF(B131="sam","",HLOOKUP(D131,[1]Mai!$D$3:$AH$356,296,0))</f>
        <v/>
      </c>
      <c r="N131" s="22" t="str">
        <f>IF(B131="sam","",HLOOKUP(D131,[1]Mai!$D$3:$AH$356,297,0))</f>
        <v/>
      </c>
      <c r="O131" s="22" t="str">
        <f t="shared" si="7"/>
        <v/>
      </c>
      <c r="P131" s="22" t="str">
        <f>IF(B131="sam","",HLOOKUP(D131,[1]Mai!$D$3:$AH$356,298,0))</f>
        <v/>
      </c>
      <c r="Q131" s="22" t="str">
        <f t="shared" si="8"/>
        <v/>
      </c>
    </row>
    <row r="132" spans="1:17" hidden="1">
      <c r="A132" s="24">
        <v>18</v>
      </c>
      <c r="B132" s="25" t="s">
        <v>24</v>
      </c>
      <c r="C132" s="25" t="s">
        <v>33</v>
      </c>
      <c r="D132" s="26">
        <v>40671</v>
      </c>
      <c r="E132" s="22">
        <f>IF(B132="sam","",HLOOKUP($D132,[1]Mai!$D$3:$AH$276,263,0))</f>
        <v>0</v>
      </c>
      <c r="F132" s="22">
        <f>IF(B132="sam","",HLOOKUP($D132,[1]Mai!$D$3:$AH$276,264,0))</f>
        <v>0</v>
      </c>
      <c r="G132" s="22">
        <f>IF(B132="sam","",HLOOKUP($D132,[1]Mai!$D$3:$AH$276,265,0))</f>
        <v>0</v>
      </c>
      <c r="H132" s="22">
        <f>IF(B132="sam","",HLOOKUP($D132,[1]Mai!$D$3:$AH$276,266,0))</f>
        <v>0</v>
      </c>
      <c r="I132" s="22">
        <f>IF(B132="sam","",HLOOKUP($D132,[1]Mai!$D$3:$AH$276,267,0))</f>
        <v>0</v>
      </c>
      <c r="J132" s="22">
        <f>IF(B132="sam","",HLOOKUP($D132,[1]Mai!$D$3:$AH$276,268,0))</f>
        <v>0</v>
      </c>
      <c r="K132" s="22">
        <f>IF(B132="sam","",HLOOKUP($D132,[1]Mai!$D$3:$AH$276,269,0))</f>
        <v>0</v>
      </c>
      <c r="L132" s="23">
        <f>IF(B132="sam","",HLOOKUP($D132,[1]Mai!$D$3:$AH$276,270,0))</f>
        <v>0</v>
      </c>
      <c r="M132" s="22">
        <f>IF(B132="sam","",HLOOKUP(D132,[1]Mai!$D$3:$AH$356,296,0))</f>
        <v>0</v>
      </c>
      <c r="N132" s="22">
        <f>IF(B132="sam","",HLOOKUP(D132,[1]Mai!$D$3:$AH$356,297,0))</f>
        <v>0</v>
      </c>
      <c r="O132" s="22">
        <f t="shared" si="7"/>
        <v>0</v>
      </c>
      <c r="P132" s="22">
        <f>IF(B132="sam","",HLOOKUP(D132,[1]Mai!$D$3:$AH$356,298,0))</f>
        <v>0</v>
      </c>
      <c r="Q132" s="22">
        <f t="shared" si="8"/>
        <v>0</v>
      </c>
    </row>
    <row r="133" spans="1:17" hidden="1">
      <c r="A133" s="28">
        <v>19</v>
      </c>
      <c r="B133" s="19" t="s">
        <v>25</v>
      </c>
      <c r="C133" s="19" t="s">
        <v>33</v>
      </c>
      <c r="D133" s="29">
        <v>40672</v>
      </c>
      <c r="E133" s="22">
        <f>IF(B133="sam","",HLOOKUP($D133,[1]Mai!$D$3:$AH$276,263,0))</f>
        <v>0</v>
      </c>
      <c r="F133" s="22">
        <f>IF(B133="sam","",HLOOKUP($D133,[1]Mai!$D$3:$AH$276,264,0))</f>
        <v>0</v>
      </c>
      <c r="G133" s="22">
        <f>IF(B133="sam","",HLOOKUP($D133,[1]Mai!$D$3:$AH$276,265,0))</f>
        <v>0</v>
      </c>
      <c r="H133" s="22">
        <f>IF(B133="sam","",HLOOKUP($D133,[1]Mai!$D$3:$AH$276,266,0))</f>
        <v>0</v>
      </c>
      <c r="I133" s="22">
        <f>IF(B133="sam","",HLOOKUP($D133,[1]Mai!$D$3:$AH$276,267,0))</f>
        <v>0</v>
      </c>
      <c r="J133" s="22">
        <f>IF(B133="sam","",HLOOKUP($D133,[1]Mai!$D$3:$AH$276,268,0))</f>
        <v>0</v>
      </c>
      <c r="K133" s="22">
        <f>IF(B133="sam","",HLOOKUP($D133,[1]Mai!$D$3:$AH$276,269,0))</f>
        <v>0</v>
      </c>
      <c r="L133" s="23">
        <f>IF(B133="sam","",HLOOKUP($D133,[1]Mai!$D$3:$AH$276,270,0))</f>
        <v>0</v>
      </c>
      <c r="M133" s="22">
        <f>IF(B133="sam","",HLOOKUP(D133,[1]Mai!$D$3:$AH$356,296,0))</f>
        <v>0</v>
      </c>
      <c r="N133" s="22">
        <f>IF(B133="sam","",HLOOKUP(D133,[1]Mai!$D$3:$AH$356,297,0))</f>
        <v>0</v>
      </c>
      <c r="O133" s="22">
        <f t="shared" si="7"/>
        <v>0</v>
      </c>
      <c r="P133" s="22">
        <f>IF(B133="sam","",HLOOKUP(D133,[1]Mai!$D$3:$AH$356,298,0))</f>
        <v>0</v>
      </c>
      <c r="Q133" s="22">
        <f t="shared" si="8"/>
        <v>0</v>
      </c>
    </row>
    <row r="134" spans="1:17" hidden="1">
      <c r="A134" s="28">
        <v>19</v>
      </c>
      <c r="B134" s="19" t="s">
        <v>26</v>
      </c>
      <c r="C134" s="19" t="s">
        <v>33</v>
      </c>
      <c r="D134" s="29">
        <v>40673</v>
      </c>
      <c r="E134" s="22">
        <f>IF(B134="sam","",HLOOKUP($D134,[1]Mai!$D$3:$AH$276,263,0))</f>
        <v>0</v>
      </c>
      <c r="F134" s="22">
        <f>IF(B134="sam","",HLOOKUP($D134,[1]Mai!$D$3:$AH$276,264,0))</f>
        <v>0</v>
      </c>
      <c r="G134" s="22">
        <f>IF(B134="sam","",HLOOKUP($D134,[1]Mai!$D$3:$AH$276,265,0))</f>
        <v>0</v>
      </c>
      <c r="H134" s="22">
        <f>IF(B134="sam","",HLOOKUP($D134,[1]Mai!$D$3:$AH$276,266,0))</f>
        <v>0</v>
      </c>
      <c r="I134" s="22">
        <f>IF(B134="sam","",HLOOKUP($D134,[1]Mai!$D$3:$AH$276,267,0))</f>
        <v>0</v>
      </c>
      <c r="J134" s="22">
        <f>IF(B134="sam","",HLOOKUP($D134,[1]Mai!$D$3:$AH$276,268,0))</f>
        <v>0</v>
      </c>
      <c r="K134" s="22">
        <f>IF(B134="sam","",HLOOKUP($D134,[1]Mai!$D$3:$AH$276,269,0))</f>
        <v>0</v>
      </c>
      <c r="L134" s="23">
        <f>IF(B134="sam","",HLOOKUP($D134,[1]Mai!$D$3:$AH$276,270,0))</f>
        <v>0</v>
      </c>
      <c r="M134" s="22">
        <f>IF(B134="sam","",HLOOKUP(D134,[1]Mai!$D$3:$AH$356,296,0))</f>
        <v>0</v>
      </c>
      <c r="N134" s="22">
        <f>IF(B134="sam","",HLOOKUP(D134,[1]Mai!$D$3:$AH$356,297,0))</f>
        <v>0</v>
      </c>
      <c r="O134" s="22">
        <f t="shared" si="7"/>
        <v>0</v>
      </c>
      <c r="P134" s="22">
        <f>IF(B134="sam","",HLOOKUP(D134,[1]Mai!$D$3:$AH$356,298,0))</f>
        <v>0</v>
      </c>
      <c r="Q134" s="22">
        <f t="shared" si="8"/>
        <v>0</v>
      </c>
    </row>
    <row r="135" spans="1:17" hidden="1">
      <c r="A135" s="28">
        <v>19</v>
      </c>
      <c r="B135" s="19" t="s">
        <v>27</v>
      </c>
      <c r="C135" s="19" t="s">
        <v>33</v>
      </c>
      <c r="D135" s="29">
        <v>40674</v>
      </c>
      <c r="E135" s="22">
        <f>IF(B135="sam","",HLOOKUP($D135,[1]Mai!$D$3:$AH$276,263,0))</f>
        <v>0</v>
      </c>
      <c r="F135" s="22">
        <f>IF(B135="sam","",HLOOKUP($D135,[1]Mai!$D$3:$AH$276,264,0))</f>
        <v>0</v>
      </c>
      <c r="G135" s="22">
        <f>IF(B135="sam","",HLOOKUP($D135,[1]Mai!$D$3:$AH$276,265,0))</f>
        <v>0</v>
      </c>
      <c r="H135" s="22">
        <f>IF(B135="sam","",HLOOKUP($D135,[1]Mai!$D$3:$AH$276,266,0))</f>
        <v>0</v>
      </c>
      <c r="I135" s="22">
        <f>IF(B135="sam","",HLOOKUP($D135,[1]Mai!$D$3:$AH$276,267,0))</f>
        <v>0</v>
      </c>
      <c r="J135" s="22">
        <f>IF(B135="sam","",HLOOKUP($D135,[1]Mai!$D$3:$AH$276,268,0))</f>
        <v>0</v>
      </c>
      <c r="K135" s="22">
        <f>IF(B135="sam","",HLOOKUP($D135,[1]Mai!$D$3:$AH$276,269,0))</f>
        <v>0</v>
      </c>
      <c r="L135" s="23">
        <f>IF(B135="sam","",HLOOKUP($D135,[1]Mai!$D$3:$AH$276,270,0))</f>
        <v>0</v>
      </c>
      <c r="M135" s="22">
        <f>IF(B135="sam","",HLOOKUP(D135,[1]Mai!$D$3:$AH$356,296,0))</f>
        <v>0</v>
      </c>
      <c r="N135" s="22">
        <f>IF(B135="sam","",HLOOKUP(D135,[1]Mai!$D$3:$AH$356,297,0))</f>
        <v>0</v>
      </c>
      <c r="O135" s="22">
        <f t="shared" si="7"/>
        <v>0</v>
      </c>
      <c r="P135" s="22">
        <f>IF(B135="sam","",HLOOKUP(D135,[1]Mai!$D$3:$AH$356,298,0))</f>
        <v>0</v>
      </c>
      <c r="Q135" s="22">
        <f t="shared" si="8"/>
        <v>0</v>
      </c>
    </row>
    <row r="136" spans="1:17" hidden="1">
      <c r="A136" s="28">
        <v>19</v>
      </c>
      <c r="B136" s="19" t="s">
        <v>28</v>
      </c>
      <c r="C136" s="19" t="s">
        <v>33</v>
      </c>
      <c r="D136" s="29">
        <v>40675</v>
      </c>
      <c r="E136" s="22">
        <f>IF(B136="sam","",HLOOKUP($D136,[1]Mai!$D$3:$AH$276,263,0))</f>
        <v>0</v>
      </c>
      <c r="F136" s="22">
        <f>IF(B136="sam","",HLOOKUP($D136,[1]Mai!$D$3:$AH$276,264,0))</f>
        <v>0</v>
      </c>
      <c r="G136" s="22">
        <f>IF(B136="sam","",HLOOKUP($D136,[1]Mai!$D$3:$AH$276,265,0))</f>
        <v>0</v>
      </c>
      <c r="H136" s="22">
        <f>IF(B136="sam","",HLOOKUP($D136,[1]Mai!$D$3:$AH$276,266,0))</f>
        <v>0</v>
      </c>
      <c r="I136" s="22">
        <f>IF(B136="sam","",HLOOKUP($D136,[1]Mai!$D$3:$AH$276,267,0))</f>
        <v>0</v>
      </c>
      <c r="J136" s="22">
        <f>IF(B136="sam","",HLOOKUP($D136,[1]Mai!$D$3:$AH$276,268,0))</f>
        <v>0</v>
      </c>
      <c r="K136" s="22">
        <f>IF(B136="sam","",HLOOKUP($D136,[1]Mai!$D$3:$AH$276,269,0))</f>
        <v>0</v>
      </c>
      <c r="L136" s="23">
        <f>IF(B136="sam","",HLOOKUP($D136,[1]Mai!$D$3:$AH$276,270,0))</f>
        <v>0</v>
      </c>
      <c r="M136" s="22">
        <f>IF(B136="sam","",HLOOKUP(D136,[1]Mai!$D$3:$AH$356,296,0))</f>
        <v>0</v>
      </c>
      <c r="N136" s="22">
        <f>IF(B136="sam","",HLOOKUP(D136,[1]Mai!$D$3:$AH$356,297,0))</f>
        <v>0</v>
      </c>
      <c r="O136" s="22">
        <f t="shared" si="7"/>
        <v>0</v>
      </c>
      <c r="P136" s="22">
        <f>IF(B136="sam","",HLOOKUP(D136,[1]Mai!$D$3:$AH$356,298,0))</f>
        <v>0</v>
      </c>
      <c r="Q136" s="22">
        <f t="shared" si="8"/>
        <v>0</v>
      </c>
    </row>
    <row r="137" spans="1:17" hidden="1">
      <c r="A137" s="28">
        <v>19</v>
      </c>
      <c r="B137" s="19" t="s">
        <v>29</v>
      </c>
      <c r="C137" s="19" t="s">
        <v>33</v>
      </c>
      <c r="D137" s="29">
        <v>40676</v>
      </c>
      <c r="E137" s="22">
        <f>IF(B137="sam","",HLOOKUP($D137,[1]Mai!$D$3:$AH$276,263,0))</f>
        <v>0</v>
      </c>
      <c r="F137" s="22">
        <f>IF(B137="sam","",HLOOKUP($D137,[1]Mai!$D$3:$AH$276,264,0))</f>
        <v>0</v>
      </c>
      <c r="G137" s="22">
        <f>IF(B137="sam","",HLOOKUP($D137,[1]Mai!$D$3:$AH$276,265,0))</f>
        <v>0</v>
      </c>
      <c r="H137" s="22">
        <f>IF(B137="sam","",HLOOKUP($D137,[1]Mai!$D$3:$AH$276,266,0))</f>
        <v>0</v>
      </c>
      <c r="I137" s="22">
        <f>IF(B137="sam","",HLOOKUP($D137,[1]Mai!$D$3:$AH$276,267,0))</f>
        <v>0</v>
      </c>
      <c r="J137" s="22">
        <f>IF(B137="sam","",HLOOKUP($D137,[1]Mai!$D$3:$AH$276,268,0))</f>
        <v>0</v>
      </c>
      <c r="K137" s="22">
        <f>IF(B137="sam","",HLOOKUP($D137,[1]Mai!$D$3:$AH$276,269,0))</f>
        <v>0</v>
      </c>
      <c r="L137" s="23">
        <f>IF(B137="sam","",HLOOKUP($D137,[1]Mai!$D$3:$AH$276,270,0))</f>
        <v>0</v>
      </c>
      <c r="M137" s="22">
        <f>IF(B137="sam","",HLOOKUP(D137,[1]Mai!$D$3:$AH$356,296,0))</f>
        <v>0</v>
      </c>
      <c r="N137" s="22">
        <f>IF(B137="sam","",HLOOKUP(D137,[1]Mai!$D$3:$AH$356,297,0))</f>
        <v>0</v>
      </c>
      <c r="O137" s="22">
        <f t="shared" si="7"/>
        <v>0</v>
      </c>
      <c r="P137" s="22">
        <f>IF(B137="sam","",HLOOKUP(D137,[1]Mai!$D$3:$AH$356,298,0))</f>
        <v>0</v>
      </c>
      <c r="Q137" s="22">
        <f t="shared" si="8"/>
        <v>0</v>
      </c>
    </row>
    <row r="138" spans="1:17" hidden="1">
      <c r="A138" s="28">
        <v>19</v>
      </c>
      <c r="B138" s="19" t="s">
        <v>22</v>
      </c>
      <c r="C138" s="19" t="s">
        <v>33</v>
      </c>
      <c r="D138" s="29">
        <v>40677</v>
      </c>
      <c r="E138" s="22" t="str">
        <f>IF(B138="sam","",HLOOKUP($D138,[1]Mai!$D$3:$AH$276,263,0))</f>
        <v/>
      </c>
      <c r="F138" s="22" t="str">
        <f>IF(B138="sam","",HLOOKUP($D138,[1]Mai!$D$3:$AH$276,264,0))</f>
        <v/>
      </c>
      <c r="G138" s="22" t="str">
        <f>IF(B138="sam","",HLOOKUP($D138,[1]Mai!$D$3:$AH$276,265,0))</f>
        <v/>
      </c>
      <c r="H138" s="22" t="str">
        <f>IF(B138="sam","",HLOOKUP($D138,[1]Mai!$D$3:$AH$276,266,0))</f>
        <v/>
      </c>
      <c r="I138" s="22" t="str">
        <f>IF(B138="sam","",HLOOKUP($D138,[1]Mai!$D$3:$AH$276,267,0))</f>
        <v/>
      </c>
      <c r="J138" s="22" t="str">
        <f>IF(B138="sam","",HLOOKUP($D138,[1]Mai!$D$3:$AH$276,268,0))</f>
        <v/>
      </c>
      <c r="K138" s="22" t="str">
        <f>IF(B138="sam","",HLOOKUP($D138,[1]Mai!$D$3:$AH$276,269,0))</f>
        <v/>
      </c>
      <c r="L138" s="23" t="str">
        <f>IF(B138="sam","",HLOOKUP($D138,[1]Mai!$D$3:$AH$276,270,0))</f>
        <v/>
      </c>
      <c r="M138" s="22" t="str">
        <f>IF(B138="sam","",HLOOKUP(D138,[1]Mai!$D$3:$AH$356,296,0))</f>
        <v/>
      </c>
      <c r="N138" s="22" t="str">
        <f>IF(B138="sam","",HLOOKUP(D138,[1]Mai!$D$3:$AH$356,297,0))</f>
        <v/>
      </c>
      <c r="O138" s="22" t="str">
        <f t="shared" si="7"/>
        <v/>
      </c>
      <c r="P138" s="22" t="str">
        <f>IF(B138="sam","",HLOOKUP(D138,[1]Mai!$D$3:$AH$356,298,0))</f>
        <v/>
      </c>
      <c r="Q138" s="22" t="str">
        <f t="shared" si="8"/>
        <v/>
      </c>
    </row>
    <row r="139" spans="1:17" hidden="1">
      <c r="A139" s="24">
        <v>19</v>
      </c>
      <c r="B139" s="25" t="s">
        <v>24</v>
      </c>
      <c r="C139" s="25" t="s">
        <v>33</v>
      </c>
      <c r="D139" s="26">
        <v>40678</v>
      </c>
      <c r="E139" s="22">
        <f>IF(B139="sam","",HLOOKUP($D139,[1]Mai!$D$3:$AH$276,263,0))</f>
        <v>0</v>
      </c>
      <c r="F139" s="22">
        <f>IF(B139="sam","",HLOOKUP($D139,[1]Mai!$D$3:$AH$276,264,0))</f>
        <v>0</v>
      </c>
      <c r="G139" s="22">
        <f>IF(B139="sam","",HLOOKUP($D139,[1]Mai!$D$3:$AH$276,265,0))</f>
        <v>0</v>
      </c>
      <c r="H139" s="22">
        <f>IF(B139="sam","",HLOOKUP($D139,[1]Mai!$D$3:$AH$276,266,0))</f>
        <v>0</v>
      </c>
      <c r="I139" s="22">
        <f>IF(B139="sam","",HLOOKUP($D139,[1]Mai!$D$3:$AH$276,267,0))</f>
        <v>0</v>
      </c>
      <c r="J139" s="22">
        <f>IF(B139="sam","",HLOOKUP($D139,[1]Mai!$D$3:$AH$276,268,0))</f>
        <v>0</v>
      </c>
      <c r="K139" s="22">
        <f>IF(B139="sam","",HLOOKUP($D139,[1]Mai!$D$3:$AH$276,269,0))</f>
        <v>0</v>
      </c>
      <c r="L139" s="23">
        <f>IF(B139="sam","",HLOOKUP($D139,[1]Mai!$D$3:$AH$276,270,0))</f>
        <v>0</v>
      </c>
      <c r="M139" s="22">
        <f>IF(B139="sam","",HLOOKUP(D139,[1]Mai!$D$3:$AH$356,296,0))</f>
        <v>0</v>
      </c>
      <c r="N139" s="22">
        <f>IF(B139="sam","",HLOOKUP(D139,[1]Mai!$D$3:$AH$356,297,0))</f>
        <v>0</v>
      </c>
      <c r="O139" s="22">
        <f t="shared" si="7"/>
        <v>0</v>
      </c>
      <c r="P139" s="22">
        <f>IF(B139="sam","",HLOOKUP(D139,[1]Mai!$D$3:$AH$356,298,0))</f>
        <v>0</v>
      </c>
      <c r="Q139" s="22">
        <f t="shared" si="8"/>
        <v>0</v>
      </c>
    </row>
    <row r="140" spans="1:17" hidden="1">
      <c r="A140" s="28">
        <v>20</v>
      </c>
      <c r="B140" s="19" t="s">
        <v>25</v>
      </c>
      <c r="C140" s="19" t="s">
        <v>33</v>
      </c>
      <c r="D140" s="29">
        <v>40679</v>
      </c>
      <c r="E140" s="22">
        <f>IF(B140="sam","",HLOOKUP($D140,[1]Mai!$D$3:$AH$276,263,0))</f>
        <v>0</v>
      </c>
      <c r="F140" s="22">
        <f>IF(B140="sam","",HLOOKUP($D140,[1]Mai!$D$3:$AH$276,264,0))</f>
        <v>0</v>
      </c>
      <c r="G140" s="22">
        <f>IF(B140="sam","",HLOOKUP($D140,[1]Mai!$D$3:$AH$276,265,0))</f>
        <v>0</v>
      </c>
      <c r="H140" s="22">
        <f>IF(B140="sam","",HLOOKUP($D140,[1]Mai!$D$3:$AH$276,266,0))</f>
        <v>0</v>
      </c>
      <c r="I140" s="22">
        <f>IF(B140="sam","",HLOOKUP($D140,[1]Mai!$D$3:$AH$276,267,0))</f>
        <v>0</v>
      </c>
      <c r="J140" s="22">
        <f>IF(B140="sam","",HLOOKUP($D140,[1]Mai!$D$3:$AH$276,268,0))</f>
        <v>0</v>
      </c>
      <c r="K140" s="22">
        <f>IF(B140="sam","",HLOOKUP($D140,[1]Mai!$D$3:$AH$276,269,0))</f>
        <v>0</v>
      </c>
      <c r="L140" s="23">
        <f>IF(B140="sam","",HLOOKUP($D140,[1]Mai!$D$3:$AH$276,270,0))</f>
        <v>0</v>
      </c>
      <c r="M140" s="22">
        <f>IF(B140="sam","",HLOOKUP(D140,[1]Mai!$D$3:$AH$356,296,0))</f>
        <v>0</v>
      </c>
      <c r="N140" s="22">
        <f>IF(B140="sam","",HLOOKUP(D140,[1]Mai!$D$3:$AH$356,297,0))</f>
        <v>0</v>
      </c>
      <c r="O140" s="22">
        <f t="shared" si="7"/>
        <v>0</v>
      </c>
      <c r="P140" s="22">
        <f>IF(B140="sam","",HLOOKUP(D140,[1]Mai!$D$3:$AH$356,298,0))</f>
        <v>0</v>
      </c>
      <c r="Q140" s="22">
        <f t="shared" si="8"/>
        <v>0</v>
      </c>
    </row>
    <row r="141" spans="1:17" hidden="1">
      <c r="A141" s="28">
        <v>20</v>
      </c>
      <c r="B141" s="19" t="s">
        <v>26</v>
      </c>
      <c r="C141" s="19" t="s">
        <v>33</v>
      </c>
      <c r="D141" s="29">
        <v>40680</v>
      </c>
      <c r="E141" s="22">
        <f>IF(B141="sam","",HLOOKUP($D141,[1]Mai!$D$3:$AH$276,263,0))</f>
        <v>0</v>
      </c>
      <c r="F141" s="22">
        <f>IF(B141="sam","",HLOOKUP($D141,[1]Mai!$D$3:$AH$276,264,0))</f>
        <v>0</v>
      </c>
      <c r="G141" s="22">
        <f>IF(B141="sam","",HLOOKUP($D141,[1]Mai!$D$3:$AH$276,265,0))</f>
        <v>0</v>
      </c>
      <c r="H141" s="22">
        <f>IF(B141="sam","",HLOOKUP($D141,[1]Mai!$D$3:$AH$276,266,0))</f>
        <v>0</v>
      </c>
      <c r="I141" s="22">
        <f>IF(B141="sam","",HLOOKUP($D141,[1]Mai!$D$3:$AH$276,267,0))</f>
        <v>0</v>
      </c>
      <c r="J141" s="22">
        <f>IF(B141="sam","",HLOOKUP($D141,[1]Mai!$D$3:$AH$276,268,0))</f>
        <v>0</v>
      </c>
      <c r="K141" s="22">
        <f>IF(B141="sam","",HLOOKUP($D141,[1]Mai!$D$3:$AH$276,269,0))</f>
        <v>0</v>
      </c>
      <c r="L141" s="23">
        <f>IF(B141="sam","",HLOOKUP($D141,[1]Mai!$D$3:$AH$276,270,0))</f>
        <v>0</v>
      </c>
      <c r="M141" s="22">
        <f>IF(B141="sam","",HLOOKUP(D141,[1]Mai!$D$3:$AH$356,296,0))</f>
        <v>0</v>
      </c>
      <c r="N141" s="22">
        <f>IF(B141="sam","",HLOOKUP(D141,[1]Mai!$D$3:$AH$356,297,0))</f>
        <v>0</v>
      </c>
      <c r="O141" s="22">
        <f t="shared" si="7"/>
        <v>0</v>
      </c>
      <c r="P141" s="22">
        <f>IF(B141="sam","",HLOOKUP(D141,[1]Mai!$D$3:$AH$356,298,0))</f>
        <v>0</v>
      </c>
      <c r="Q141" s="22">
        <f t="shared" si="8"/>
        <v>0</v>
      </c>
    </row>
    <row r="142" spans="1:17" hidden="1">
      <c r="A142" s="28">
        <v>20</v>
      </c>
      <c r="B142" s="19" t="s">
        <v>27</v>
      </c>
      <c r="C142" s="19" t="s">
        <v>33</v>
      </c>
      <c r="D142" s="29">
        <v>40681</v>
      </c>
      <c r="E142" s="22">
        <f>IF(B142="sam","",HLOOKUP($D142,[1]Mai!$D$3:$AH$276,263,0))</f>
        <v>0</v>
      </c>
      <c r="F142" s="22">
        <f>IF(B142="sam","",HLOOKUP($D142,[1]Mai!$D$3:$AH$276,264,0))</f>
        <v>0</v>
      </c>
      <c r="G142" s="22">
        <f>IF(B142="sam","",HLOOKUP($D142,[1]Mai!$D$3:$AH$276,265,0))</f>
        <v>0</v>
      </c>
      <c r="H142" s="22">
        <f>IF(B142="sam","",HLOOKUP($D142,[1]Mai!$D$3:$AH$276,266,0))</f>
        <v>0</v>
      </c>
      <c r="I142" s="22">
        <f>IF(B142="sam","",HLOOKUP($D142,[1]Mai!$D$3:$AH$276,267,0))</f>
        <v>0</v>
      </c>
      <c r="J142" s="22">
        <f>IF(B142="sam","",HLOOKUP($D142,[1]Mai!$D$3:$AH$276,268,0))</f>
        <v>0</v>
      </c>
      <c r="K142" s="22">
        <f>IF(B142="sam","",HLOOKUP($D142,[1]Mai!$D$3:$AH$276,269,0))</f>
        <v>0</v>
      </c>
      <c r="L142" s="23">
        <f>IF(B142="sam","",HLOOKUP($D142,[1]Mai!$D$3:$AH$276,270,0))</f>
        <v>0</v>
      </c>
      <c r="M142" s="22">
        <f>IF(B142="sam","",HLOOKUP(D142,[1]Mai!$D$3:$AH$356,296,0))</f>
        <v>0</v>
      </c>
      <c r="N142" s="22">
        <f>IF(B142="sam","",HLOOKUP(D142,[1]Mai!$D$3:$AH$356,297,0))</f>
        <v>0</v>
      </c>
      <c r="O142" s="22">
        <f t="shared" si="7"/>
        <v>0</v>
      </c>
      <c r="P142" s="22">
        <f>IF(B142="sam","",HLOOKUP(D142,[1]Mai!$D$3:$AH$356,298,0))</f>
        <v>0</v>
      </c>
      <c r="Q142" s="22">
        <f t="shared" si="8"/>
        <v>0</v>
      </c>
    </row>
    <row r="143" spans="1:17" hidden="1">
      <c r="A143" s="28">
        <v>20</v>
      </c>
      <c r="B143" s="19" t="s">
        <v>28</v>
      </c>
      <c r="C143" s="19" t="s">
        <v>33</v>
      </c>
      <c r="D143" s="29">
        <v>40682</v>
      </c>
      <c r="E143" s="22">
        <f>IF(B143="sam","",HLOOKUP($D143,[1]Mai!$D$3:$AH$276,263,0))</f>
        <v>0</v>
      </c>
      <c r="F143" s="22">
        <f>IF(B143="sam","",HLOOKUP($D143,[1]Mai!$D$3:$AH$276,264,0))</f>
        <v>0</v>
      </c>
      <c r="G143" s="22">
        <f>IF(B143="sam","",HLOOKUP($D143,[1]Mai!$D$3:$AH$276,265,0))</f>
        <v>0</v>
      </c>
      <c r="H143" s="22">
        <f>IF(B143="sam","",HLOOKUP($D143,[1]Mai!$D$3:$AH$276,266,0))</f>
        <v>0</v>
      </c>
      <c r="I143" s="22">
        <f>IF(B143="sam","",HLOOKUP($D143,[1]Mai!$D$3:$AH$276,267,0))</f>
        <v>0</v>
      </c>
      <c r="J143" s="22">
        <f>IF(B143="sam","",HLOOKUP($D143,[1]Mai!$D$3:$AH$276,268,0))</f>
        <v>0</v>
      </c>
      <c r="K143" s="22">
        <f>IF(B143="sam","",HLOOKUP($D143,[1]Mai!$D$3:$AH$276,269,0))</f>
        <v>0</v>
      </c>
      <c r="L143" s="23">
        <f>IF(B143="sam","",HLOOKUP($D143,[1]Mai!$D$3:$AH$276,270,0))</f>
        <v>0</v>
      </c>
      <c r="M143" s="22">
        <f>IF(B143="sam","",HLOOKUP(D143,[1]Mai!$D$3:$AH$356,296,0))</f>
        <v>0</v>
      </c>
      <c r="N143" s="22">
        <f>IF(B143="sam","",HLOOKUP(D143,[1]Mai!$D$3:$AH$356,297,0))</f>
        <v>0</v>
      </c>
      <c r="O143" s="22">
        <f t="shared" si="7"/>
        <v>0</v>
      </c>
      <c r="P143" s="22">
        <f>IF(B143="sam","",HLOOKUP(D143,[1]Mai!$D$3:$AH$356,298,0))</f>
        <v>0</v>
      </c>
      <c r="Q143" s="22">
        <f t="shared" si="8"/>
        <v>0</v>
      </c>
    </row>
    <row r="144" spans="1:17" hidden="1">
      <c r="A144" s="28">
        <v>20</v>
      </c>
      <c r="B144" s="19" t="s">
        <v>29</v>
      </c>
      <c r="C144" s="19" t="s">
        <v>33</v>
      </c>
      <c r="D144" s="29">
        <v>40683</v>
      </c>
      <c r="E144" s="22">
        <f>IF(B144="sam","",HLOOKUP($D144,[1]Mai!$D$3:$AH$276,263,0))</f>
        <v>0</v>
      </c>
      <c r="F144" s="22">
        <f>IF(B144="sam","",HLOOKUP($D144,[1]Mai!$D$3:$AH$276,264,0))</f>
        <v>0</v>
      </c>
      <c r="G144" s="22">
        <f>IF(B144="sam","",HLOOKUP($D144,[1]Mai!$D$3:$AH$276,265,0))</f>
        <v>0</v>
      </c>
      <c r="H144" s="22">
        <f>IF(B144="sam","",HLOOKUP($D144,[1]Mai!$D$3:$AH$276,266,0))</f>
        <v>0</v>
      </c>
      <c r="I144" s="22">
        <f>IF(B144="sam","",HLOOKUP($D144,[1]Mai!$D$3:$AH$276,267,0))</f>
        <v>0</v>
      </c>
      <c r="J144" s="22">
        <f>IF(B144="sam","",HLOOKUP($D144,[1]Mai!$D$3:$AH$276,268,0))</f>
        <v>0</v>
      </c>
      <c r="K144" s="22">
        <f>IF(B144="sam","",HLOOKUP($D144,[1]Mai!$D$3:$AH$276,269,0))</f>
        <v>0</v>
      </c>
      <c r="L144" s="23">
        <f>IF(B144="sam","",HLOOKUP($D144,[1]Mai!$D$3:$AH$276,270,0))</f>
        <v>0</v>
      </c>
      <c r="M144" s="22">
        <f>IF(B144="sam","",HLOOKUP(D144,[1]Mai!$D$3:$AH$356,296,0))</f>
        <v>0</v>
      </c>
      <c r="N144" s="22">
        <f>IF(B144="sam","",HLOOKUP(D144,[1]Mai!$D$3:$AH$356,297,0))</f>
        <v>0</v>
      </c>
      <c r="O144" s="22">
        <f t="shared" si="7"/>
        <v>0</v>
      </c>
      <c r="P144" s="22">
        <f>IF(B144="sam","",HLOOKUP(D144,[1]Mai!$D$3:$AH$356,298,0))</f>
        <v>0</v>
      </c>
      <c r="Q144" s="22">
        <f t="shared" si="8"/>
        <v>0</v>
      </c>
    </row>
    <row r="145" spans="1:17" hidden="1">
      <c r="A145" s="28">
        <v>20</v>
      </c>
      <c r="B145" s="19" t="s">
        <v>22</v>
      </c>
      <c r="C145" s="19" t="s">
        <v>33</v>
      </c>
      <c r="D145" s="29">
        <v>40684</v>
      </c>
      <c r="E145" s="22" t="str">
        <f>IF(B145="sam","",HLOOKUP($D145,[1]Mai!$D$3:$AH$276,263,0))</f>
        <v/>
      </c>
      <c r="F145" s="22" t="str">
        <f>IF(B145="sam","",HLOOKUP($D145,[1]Mai!$D$3:$AH$276,264,0))</f>
        <v/>
      </c>
      <c r="G145" s="22" t="str">
        <f>IF(B145="sam","",HLOOKUP($D145,[1]Mai!$D$3:$AH$276,265,0))</f>
        <v/>
      </c>
      <c r="H145" s="22" t="str">
        <f>IF(B145="sam","",HLOOKUP($D145,[1]Mai!$D$3:$AH$276,266,0))</f>
        <v/>
      </c>
      <c r="I145" s="22" t="str">
        <f>IF(B145="sam","",HLOOKUP($D145,[1]Mai!$D$3:$AH$276,267,0))</f>
        <v/>
      </c>
      <c r="J145" s="22" t="str">
        <f>IF(B145="sam","",HLOOKUP($D145,[1]Mai!$D$3:$AH$276,268,0))</f>
        <v/>
      </c>
      <c r="K145" s="22" t="str">
        <f>IF(B145="sam","",HLOOKUP($D145,[1]Mai!$D$3:$AH$276,269,0))</f>
        <v/>
      </c>
      <c r="L145" s="23" t="str">
        <f>IF(B145="sam","",HLOOKUP($D145,[1]Mai!$D$3:$AH$276,270,0))</f>
        <v/>
      </c>
      <c r="M145" s="22" t="str">
        <f>IF(B145="sam","",HLOOKUP(D145,[1]Mai!$D$3:$AH$356,296,0))</f>
        <v/>
      </c>
      <c r="N145" s="22" t="str">
        <f>IF(B145="sam","",HLOOKUP(D145,[1]Mai!$D$3:$AH$356,297,0))</f>
        <v/>
      </c>
      <c r="O145" s="22" t="str">
        <f t="shared" si="7"/>
        <v/>
      </c>
      <c r="P145" s="22" t="str">
        <f>IF(B145="sam","",HLOOKUP(D145,[1]Mai!$D$3:$AH$356,298,0))</f>
        <v/>
      </c>
      <c r="Q145" s="22" t="str">
        <f t="shared" si="8"/>
        <v/>
      </c>
    </row>
    <row r="146" spans="1:17" hidden="1">
      <c r="A146" s="24">
        <v>20</v>
      </c>
      <c r="B146" s="25" t="s">
        <v>24</v>
      </c>
      <c r="C146" s="25" t="s">
        <v>33</v>
      </c>
      <c r="D146" s="26">
        <v>40685</v>
      </c>
      <c r="E146" s="22">
        <f>IF(B146="sam","",HLOOKUP($D146,[1]Mai!$D$3:$AH$276,263,0))</f>
        <v>0</v>
      </c>
      <c r="F146" s="22">
        <f>IF(B146="sam","",HLOOKUP($D146,[1]Mai!$D$3:$AH$276,264,0))</f>
        <v>0</v>
      </c>
      <c r="G146" s="22">
        <f>IF(B146="sam","",HLOOKUP($D146,[1]Mai!$D$3:$AH$276,265,0))</f>
        <v>0</v>
      </c>
      <c r="H146" s="22">
        <f>IF(B146="sam","",HLOOKUP($D146,[1]Mai!$D$3:$AH$276,266,0))</f>
        <v>0</v>
      </c>
      <c r="I146" s="22">
        <f>IF(B146="sam","",HLOOKUP($D146,[1]Mai!$D$3:$AH$276,267,0))</f>
        <v>0</v>
      </c>
      <c r="J146" s="22">
        <f>IF(B146="sam","",HLOOKUP($D146,[1]Mai!$D$3:$AH$276,268,0))</f>
        <v>0</v>
      </c>
      <c r="K146" s="22">
        <f>IF(B146="sam","",HLOOKUP($D146,[1]Mai!$D$3:$AH$276,269,0))</f>
        <v>0</v>
      </c>
      <c r="L146" s="23">
        <f>IF(B146="sam","",HLOOKUP($D146,[1]Mai!$D$3:$AH$276,270,0))</f>
        <v>0</v>
      </c>
      <c r="M146" s="22">
        <f>IF(B146="sam","",HLOOKUP(D146,[1]Mai!$D$3:$AH$356,296,0))</f>
        <v>0</v>
      </c>
      <c r="N146" s="22">
        <f>IF(B146="sam","",HLOOKUP(D146,[1]Mai!$D$3:$AH$356,297,0))</f>
        <v>0</v>
      </c>
      <c r="O146" s="22">
        <f t="shared" si="7"/>
        <v>0</v>
      </c>
      <c r="P146" s="22">
        <f>IF(B146="sam","",HLOOKUP(D146,[1]Mai!$D$3:$AH$356,298,0))</f>
        <v>0</v>
      </c>
      <c r="Q146" s="22">
        <f t="shared" si="8"/>
        <v>0</v>
      </c>
    </row>
    <row r="147" spans="1:17" hidden="1">
      <c r="A147" s="28">
        <v>21</v>
      </c>
      <c r="B147" s="19" t="s">
        <v>25</v>
      </c>
      <c r="C147" s="19" t="s">
        <v>33</v>
      </c>
      <c r="D147" s="29">
        <v>40686</v>
      </c>
      <c r="E147" s="22">
        <f>IF(B147="sam","",HLOOKUP($D147,[1]Mai!$D$3:$AH$276,263,0))</f>
        <v>0</v>
      </c>
      <c r="F147" s="22">
        <f>IF(B147="sam","",HLOOKUP($D147,[1]Mai!$D$3:$AH$276,264,0))</f>
        <v>0</v>
      </c>
      <c r="G147" s="22">
        <f>IF(B147="sam","",HLOOKUP($D147,[1]Mai!$D$3:$AH$276,265,0))</f>
        <v>0</v>
      </c>
      <c r="H147" s="22">
        <f>IF(B147="sam","",HLOOKUP($D147,[1]Mai!$D$3:$AH$276,266,0))</f>
        <v>0</v>
      </c>
      <c r="I147" s="22">
        <f>IF(B147="sam","",HLOOKUP($D147,[1]Mai!$D$3:$AH$276,267,0))</f>
        <v>0</v>
      </c>
      <c r="J147" s="22">
        <f>IF(B147="sam","",HLOOKUP($D147,[1]Mai!$D$3:$AH$276,268,0))</f>
        <v>0</v>
      </c>
      <c r="K147" s="22">
        <f>IF(B147="sam","",HLOOKUP($D147,[1]Mai!$D$3:$AH$276,269,0))</f>
        <v>0</v>
      </c>
      <c r="L147" s="23">
        <f>IF(B147="sam","",HLOOKUP($D147,[1]Mai!$D$3:$AH$276,270,0))</f>
        <v>0</v>
      </c>
      <c r="M147" s="22">
        <f>IF(B147="sam","",HLOOKUP(D147,[1]Mai!$D$3:$AH$356,296,0))</f>
        <v>0</v>
      </c>
      <c r="N147" s="22">
        <f>IF(B147="sam","",HLOOKUP(D147,[1]Mai!$D$3:$AH$356,297,0))</f>
        <v>0</v>
      </c>
      <c r="O147" s="22">
        <f t="shared" si="7"/>
        <v>0</v>
      </c>
      <c r="P147" s="22">
        <f>IF(B147="sam","",HLOOKUP(D147,[1]Mai!$D$3:$AH$356,298,0))</f>
        <v>0</v>
      </c>
      <c r="Q147" s="22">
        <f t="shared" si="8"/>
        <v>0</v>
      </c>
    </row>
    <row r="148" spans="1:17" hidden="1">
      <c r="A148" s="28">
        <v>21</v>
      </c>
      <c r="B148" s="19" t="s">
        <v>26</v>
      </c>
      <c r="C148" s="19" t="s">
        <v>33</v>
      </c>
      <c r="D148" s="29">
        <v>40687</v>
      </c>
      <c r="E148" s="22">
        <f>IF(B148="sam","",HLOOKUP($D148,[1]Mai!$D$3:$AH$276,263,0))</f>
        <v>0</v>
      </c>
      <c r="F148" s="22">
        <f>IF(B148="sam","",HLOOKUP($D148,[1]Mai!$D$3:$AH$276,264,0))</f>
        <v>0</v>
      </c>
      <c r="G148" s="22">
        <f>IF(B148="sam","",HLOOKUP($D148,[1]Mai!$D$3:$AH$276,265,0))</f>
        <v>0</v>
      </c>
      <c r="H148" s="22">
        <f>IF(B148="sam","",HLOOKUP($D148,[1]Mai!$D$3:$AH$276,266,0))</f>
        <v>0</v>
      </c>
      <c r="I148" s="22">
        <f>IF(B148="sam","",HLOOKUP($D148,[1]Mai!$D$3:$AH$276,267,0))</f>
        <v>0</v>
      </c>
      <c r="J148" s="22">
        <f>IF(B148="sam","",HLOOKUP($D148,[1]Mai!$D$3:$AH$276,268,0))</f>
        <v>0</v>
      </c>
      <c r="K148" s="22">
        <f>IF(B148="sam","",HLOOKUP($D148,[1]Mai!$D$3:$AH$276,269,0))</f>
        <v>0</v>
      </c>
      <c r="L148" s="23">
        <f>IF(B148="sam","",HLOOKUP($D148,[1]Mai!$D$3:$AH$276,270,0))</f>
        <v>0</v>
      </c>
      <c r="M148" s="22">
        <f>IF(B148="sam","",HLOOKUP(D148,[1]Mai!$D$3:$AH$356,296,0))</f>
        <v>0</v>
      </c>
      <c r="N148" s="22">
        <f>IF(B148="sam","",HLOOKUP(D148,[1]Mai!$D$3:$AH$356,297,0))</f>
        <v>0</v>
      </c>
      <c r="O148" s="22">
        <f t="shared" si="7"/>
        <v>0</v>
      </c>
      <c r="P148" s="22">
        <f>IF(B148="sam","",HLOOKUP(D148,[1]Mai!$D$3:$AH$356,298,0))</f>
        <v>0</v>
      </c>
      <c r="Q148" s="22">
        <f t="shared" si="8"/>
        <v>0</v>
      </c>
    </row>
    <row r="149" spans="1:17" hidden="1">
      <c r="A149" s="28">
        <v>21</v>
      </c>
      <c r="B149" s="19" t="s">
        <v>27</v>
      </c>
      <c r="C149" s="19" t="s">
        <v>33</v>
      </c>
      <c r="D149" s="29">
        <v>40688</v>
      </c>
      <c r="E149" s="22">
        <f>IF(B149="sam","",HLOOKUP($D149,[1]Mai!$D$3:$AH$276,263,0))</f>
        <v>0</v>
      </c>
      <c r="F149" s="22">
        <f>IF(B149="sam","",HLOOKUP($D149,[1]Mai!$D$3:$AH$276,264,0))</f>
        <v>0</v>
      </c>
      <c r="G149" s="22">
        <f>IF(B149="sam","",HLOOKUP($D149,[1]Mai!$D$3:$AH$276,265,0))</f>
        <v>0</v>
      </c>
      <c r="H149" s="22">
        <f>IF(B149="sam","",HLOOKUP($D149,[1]Mai!$D$3:$AH$276,266,0))</f>
        <v>0</v>
      </c>
      <c r="I149" s="22">
        <f>IF(B149="sam","",HLOOKUP($D149,[1]Mai!$D$3:$AH$276,267,0))</f>
        <v>0</v>
      </c>
      <c r="J149" s="22">
        <f>IF(B149="sam","",HLOOKUP($D149,[1]Mai!$D$3:$AH$276,268,0))</f>
        <v>0</v>
      </c>
      <c r="K149" s="22">
        <f>IF(B149="sam","",HLOOKUP($D149,[1]Mai!$D$3:$AH$276,269,0))</f>
        <v>0</v>
      </c>
      <c r="L149" s="23">
        <f>IF(B149="sam","",HLOOKUP($D149,[1]Mai!$D$3:$AH$276,270,0))</f>
        <v>0</v>
      </c>
      <c r="M149" s="22">
        <f>IF(B149="sam","",HLOOKUP(D149,[1]Mai!$D$3:$AH$356,296,0))</f>
        <v>0</v>
      </c>
      <c r="N149" s="22">
        <f>IF(B149="sam","",HLOOKUP(D149,[1]Mai!$D$3:$AH$356,297,0))</f>
        <v>0</v>
      </c>
      <c r="O149" s="22">
        <f t="shared" si="7"/>
        <v>0</v>
      </c>
      <c r="P149" s="22">
        <f>IF(B149="sam","",HLOOKUP(D149,[1]Mai!$D$3:$AH$356,298,0))</f>
        <v>0</v>
      </c>
      <c r="Q149" s="22">
        <f t="shared" si="8"/>
        <v>0</v>
      </c>
    </row>
    <row r="150" spans="1:17" hidden="1">
      <c r="A150" s="28">
        <v>21</v>
      </c>
      <c r="B150" s="19" t="s">
        <v>28</v>
      </c>
      <c r="C150" s="19" t="s">
        <v>33</v>
      </c>
      <c r="D150" s="29">
        <v>40689</v>
      </c>
      <c r="E150" s="22">
        <f>IF(B150="sam","",HLOOKUP($D150,[1]Mai!$D$3:$AH$276,263,0))</f>
        <v>0</v>
      </c>
      <c r="F150" s="22">
        <f>IF(B150="sam","",HLOOKUP($D150,[1]Mai!$D$3:$AH$276,264,0))</f>
        <v>0</v>
      </c>
      <c r="G150" s="22">
        <f>IF(B150="sam","",HLOOKUP($D150,[1]Mai!$D$3:$AH$276,265,0))</f>
        <v>0</v>
      </c>
      <c r="H150" s="22">
        <f>IF(B150="sam","",HLOOKUP($D150,[1]Mai!$D$3:$AH$276,266,0))</f>
        <v>0</v>
      </c>
      <c r="I150" s="22">
        <f>IF(B150="sam","",HLOOKUP($D150,[1]Mai!$D$3:$AH$276,267,0))</f>
        <v>0</v>
      </c>
      <c r="J150" s="22">
        <f>IF(B150="sam","",HLOOKUP($D150,[1]Mai!$D$3:$AH$276,268,0))</f>
        <v>0</v>
      </c>
      <c r="K150" s="22">
        <f>IF(B150="sam","",HLOOKUP($D150,[1]Mai!$D$3:$AH$276,269,0))</f>
        <v>0</v>
      </c>
      <c r="L150" s="23">
        <f>IF(B150="sam","",HLOOKUP($D150,[1]Mai!$D$3:$AH$276,270,0))</f>
        <v>0</v>
      </c>
      <c r="M150" s="22">
        <f>IF(B150="sam","",HLOOKUP(D150,[1]Mai!$D$3:$AH$356,296,0))</f>
        <v>0</v>
      </c>
      <c r="N150" s="22">
        <f>IF(B150="sam","",HLOOKUP(D150,[1]Mai!$D$3:$AH$356,297,0))</f>
        <v>0</v>
      </c>
      <c r="O150" s="22">
        <f t="shared" si="7"/>
        <v>0</v>
      </c>
      <c r="P150" s="22">
        <f>IF(B150="sam","",HLOOKUP(D150,[1]Mai!$D$3:$AH$356,298,0))</f>
        <v>0</v>
      </c>
      <c r="Q150" s="22">
        <f t="shared" si="8"/>
        <v>0</v>
      </c>
    </row>
    <row r="151" spans="1:17" hidden="1">
      <c r="A151" s="28">
        <v>21</v>
      </c>
      <c r="B151" s="19" t="s">
        <v>29</v>
      </c>
      <c r="C151" s="19" t="s">
        <v>33</v>
      </c>
      <c r="D151" s="29">
        <v>40690</v>
      </c>
      <c r="E151" s="22">
        <f>IF(B151="sam","",HLOOKUP($D151,[1]Mai!$D$3:$AH$276,263,0))</f>
        <v>0</v>
      </c>
      <c r="F151" s="22">
        <f>IF(B151="sam","",HLOOKUP($D151,[1]Mai!$D$3:$AH$276,264,0))</f>
        <v>0</v>
      </c>
      <c r="G151" s="22">
        <f>IF(B151="sam","",HLOOKUP($D151,[1]Mai!$D$3:$AH$276,265,0))</f>
        <v>0</v>
      </c>
      <c r="H151" s="22">
        <f>IF(B151="sam","",HLOOKUP($D151,[1]Mai!$D$3:$AH$276,266,0))</f>
        <v>0</v>
      </c>
      <c r="I151" s="22">
        <f>IF(B151="sam","",HLOOKUP($D151,[1]Mai!$D$3:$AH$276,267,0))</f>
        <v>0</v>
      </c>
      <c r="J151" s="22">
        <f>IF(B151="sam","",HLOOKUP($D151,[1]Mai!$D$3:$AH$276,268,0))</f>
        <v>0</v>
      </c>
      <c r="K151" s="22">
        <f>IF(B151="sam","",HLOOKUP($D151,[1]Mai!$D$3:$AH$276,269,0))</f>
        <v>0</v>
      </c>
      <c r="L151" s="23">
        <f>IF(B151="sam","",HLOOKUP($D151,[1]Mai!$D$3:$AH$276,270,0))</f>
        <v>0</v>
      </c>
      <c r="M151" s="22">
        <f>IF(B151="sam","",HLOOKUP(D151,[1]Mai!$D$3:$AH$356,296,0))</f>
        <v>0</v>
      </c>
      <c r="N151" s="22">
        <f>IF(B151="sam","",HLOOKUP(D151,[1]Mai!$D$3:$AH$356,297,0))</f>
        <v>0</v>
      </c>
      <c r="O151" s="22">
        <f t="shared" si="7"/>
        <v>0</v>
      </c>
      <c r="P151" s="22">
        <f>IF(B151="sam","",HLOOKUP(D151,[1]Mai!$D$3:$AH$356,298,0))</f>
        <v>0</v>
      </c>
      <c r="Q151" s="22">
        <f t="shared" si="8"/>
        <v>0</v>
      </c>
    </row>
    <row r="152" spans="1:17" hidden="1">
      <c r="A152" s="28">
        <v>21</v>
      </c>
      <c r="B152" s="19" t="s">
        <v>22</v>
      </c>
      <c r="C152" s="19" t="s">
        <v>33</v>
      </c>
      <c r="D152" s="29">
        <v>40691</v>
      </c>
      <c r="E152" s="22" t="str">
        <f>IF(B152="sam","",HLOOKUP($D152,[1]Mai!$D$3:$AH$276,263,0))</f>
        <v/>
      </c>
      <c r="F152" s="22" t="str">
        <f>IF(B152="sam","",HLOOKUP($D152,[1]Mai!$D$3:$AH$276,264,0))</f>
        <v/>
      </c>
      <c r="G152" s="22" t="str">
        <f>IF(B152="sam","",HLOOKUP($D152,[1]Mai!$D$3:$AH$276,265,0))</f>
        <v/>
      </c>
      <c r="H152" s="22" t="str">
        <f>IF(B152="sam","",HLOOKUP($D152,[1]Mai!$D$3:$AH$276,266,0))</f>
        <v/>
      </c>
      <c r="I152" s="22" t="str">
        <f>IF(B152="sam","",HLOOKUP($D152,[1]Mai!$D$3:$AH$276,267,0))</f>
        <v/>
      </c>
      <c r="J152" s="22" t="str">
        <f>IF(B152="sam","",HLOOKUP($D152,[1]Mai!$D$3:$AH$276,268,0))</f>
        <v/>
      </c>
      <c r="K152" s="22" t="str">
        <f>IF(B152="sam","",HLOOKUP($D152,[1]Mai!$D$3:$AH$276,269,0))</f>
        <v/>
      </c>
      <c r="L152" s="23" t="str">
        <f>IF(B152="sam","",HLOOKUP($D152,[1]Mai!$D$3:$AH$276,270,0))</f>
        <v/>
      </c>
      <c r="M152" s="22" t="str">
        <f>IF(B152="sam","",HLOOKUP(D152,[1]Mai!$D$3:$AH$356,296,0))</f>
        <v/>
      </c>
      <c r="N152" s="22" t="str">
        <f>IF(B152="sam","",HLOOKUP(D152,[1]Mai!$D$3:$AH$356,297,0))</f>
        <v/>
      </c>
      <c r="O152" s="22" t="str">
        <f t="shared" si="7"/>
        <v/>
      </c>
      <c r="P152" s="22" t="str">
        <f>IF(B152="sam","",HLOOKUP(D152,[1]Mai!$D$3:$AH$356,298,0))</f>
        <v/>
      </c>
      <c r="Q152" s="22" t="str">
        <f t="shared" si="8"/>
        <v/>
      </c>
    </row>
    <row r="153" spans="1:17" hidden="1">
      <c r="A153" s="24">
        <v>21</v>
      </c>
      <c r="B153" s="25" t="s">
        <v>24</v>
      </c>
      <c r="C153" s="25" t="s">
        <v>33</v>
      </c>
      <c r="D153" s="26">
        <v>40692</v>
      </c>
      <c r="E153" s="22">
        <f>IF(B153="sam","",HLOOKUP($D153,[1]Mai!$D$3:$AH$276,263,0))</f>
        <v>0</v>
      </c>
      <c r="F153" s="22">
        <f>IF(B153="sam","",HLOOKUP($D153,[1]Mai!$D$3:$AH$276,264,0))</f>
        <v>0</v>
      </c>
      <c r="G153" s="22">
        <f>IF(B153="sam","",HLOOKUP($D153,[1]Mai!$D$3:$AH$276,265,0))</f>
        <v>0</v>
      </c>
      <c r="H153" s="22">
        <f>IF(B153="sam","",HLOOKUP($D153,[1]Mai!$D$3:$AH$276,266,0))</f>
        <v>0</v>
      </c>
      <c r="I153" s="22">
        <f>IF(B153="sam","",HLOOKUP($D153,[1]Mai!$D$3:$AH$276,267,0))</f>
        <v>0</v>
      </c>
      <c r="J153" s="22">
        <f>IF(B153="sam","",HLOOKUP($D153,[1]Mai!$D$3:$AH$276,268,0))</f>
        <v>0</v>
      </c>
      <c r="K153" s="22">
        <f>IF(B153="sam","",HLOOKUP($D153,[1]Mai!$D$3:$AH$276,269,0))</f>
        <v>0</v>
      </c>
      <c r="L153" s="23">
        <f>IF(B153="sam","",HLOOKUP($D153,[1]Mai!$D$3:$AH$276,270,0))</f>
        <v>0</v>
      </c>
      <c r="M153" s="22">
        <f>IF(B153="sam","",HLOOKUP(D153,[1]Mai!$D$3:$AH$356,296,0))</f>
        <v>0</v>
      </c>
      <c r="N153" s="22">
        <f>IF(B153="sam","",HLOOKUP(D153,[1]Mai!$D$3:$AH$356,297,0))</f>
        <v>0</v>
      </c>
      <c r="O153" s="22">
        <f t="shared" si="7"/>
        <v>0</v>
      </c>
      <c r="P153" s="22">
        <f>IF(B153="sam","",HLOOKUP(D153,[1]Mai!$D$3:$AH$356,298,0))</f>
        <v>0</v>
      </c>
      <c r="Q153" s="22">
        <f t="shared" si="8"/>
        <v>0</v>
      </c>
    </row>
    <row r="154" spans="1:17" hidden="1">
      <c r="A154" s="28">
        <v>22</v>
      </c>
      <c r="B154" s="19" t="s">
        <v>25</v>
      </c>
      <c r="C154" s="19" t="s">
        <v>33</v>
      </c>
      <c r="D154" s="29">
        <v>40693</v>
      </c>
      <c r="E154" s="22">
        <f>IF(B154="sam","",HLOOKUP($D154,[1]Mai!$D$3:$AH$276,263,0))</f>
        <v>0</v>
      </c>
      <c r="F154" s="22">
        <f>IF(B154="sam","",HLOOKUP($D154,[1]Mai!$D$3:$AH$276,264,0))</f>
        <v>0</v>
      </c>
      <c r="G154" s="22">
        <f>IF(B154="sam","",HLOOKUP($D154,[1]Mai!$D$3:$AH$276,265,0))</f>
        <v>0</v>
      </c>
      <c r="H154" s="22">
        <f>IF(B154="sam","",HLOOKUP($D154,[1]Mai!$D$3:$AH$276,266,0))</f>
        <v>0</v>
      </c>
      <c r="I154" s="22">
        <f>IF(B154="sam","",HLOOKUP($D154,[1]Mai!$D$3:$AH$276,267,0))</f>
        <v>0</v>
      </c>
      <c r="J154" s="22">
        <f>IF(B154="sam","",HLOOKUP($D154,[1]Mai!$D$3:$AH$276,268,0))</f>
        <v>0</v>
      </c>
      <c r="K154" s="22">
        <f>IF(B154="sam","",HLOOKUP($D154,[1]Mai!$D$3:$AH$276,269,0))</f>
        <v>0</v>
      </c>
      <c r="L154" s="23">
        <f>IF(B154="sam","",HLOOKUP($D154,[1]Mai!$D$3:$AH$276,270,0))</f>
        <v>0</v>
      </c>
      <c r="M154" s="22">
        <f>IF(B154="sam","",HLOOKUP(D154,[1]Mai!$D$3:$AH$356,296,0))</f>
        <v>0</v>
      </c>
      <c r="N154" s="22">
        <f>IF(B154="sam","",HLOOKUP(D154,[1]Mai!$D$3:$AH$356,297,0))</f>
        <v>0</v>
      </c>
      <c r="O154" s="22">
        <f t="shared" si="7"/>
        <v>0</v>
      </c>
      <c r="P154" s="22">
        <f>IF(B154="sam","",HLOOKUP(D154,[1]Mai!$D$3:$AH$356,298,0))</f>
        <v>0</v>
      </c>
      <c r="Q154" s="22">
        <f t="shared" si="8"/>
        <v>0</v>
      </c>
    </row>
    <row r="155" spans="1:17" ht="13.5" hidden="1" thickBot="1">
      <c r="A155" s="40">
        <v>22</v>
      </c>
      <c r="B155" s="30" t="s">
        <v>26</v>
      </c>
      <c r="C155" s="30" t="s">
        <v>33</v>
      </c>
      <c r="D155" s="31">
        <v>40694</v>
      </c>
      <c r="E155" s="34">
        <f>IF(B155="sam","",HLOOKUP($D155,[1]Mai!$D$3:$AH$276,263,0))</f>
        <v>0</v>
      </c>
      <c r="F155" s="32">
        <f>IF(B155="sam","",HLOOKUP($D155,[1]Mai!$D$3:$AH$276,264,0))</f>
        <v>0</v>
      </c>
      <c r="G155" s="32">
        <f>IF(B155="sam","",HLOOKUP($D155,[1]Mai!$D$3:$AH$276,265,0))</f>
        <v>0</v>
      </c>
      <c r="H155" s="32">
        <f>IF(B155="sam","",HLOOKUP($D155,[1]Mai!$D$3:$AH$276,266,0))</f>
        <v>0</v>
      </c>
      <c r="I155" s="32">
        <f>IF(B155="sam","",HLOOKUP($D155,[1]Mai!$D$3:$AH$276,267,0))</f>
        <v>0</v>
      </c>
      <c r="J155" s="32">
        <f>IF(B155="sam","",HLOOKUP($D155,[1]Mai!$D$3:$AH$276,268,0))</f>
        <v>0</v>
      </c>
      <c r="K155" s="32">
        <f>IF(B155="sam","",HLOOKUP($D155,[1]Mai!$D$3:$AH$276,269,0))</f>
        <v>0</v>
      </c>
      <c r="L155" s="33">
        <f>IF(B155="sam","",HLOOKUP($D155,[1]Mai!$D$3:$AH$276,270,0))</f>
        <v>0</v>
      </c>
      <c r="M155" s="32">
        <f>IF(B155="sam","",HLOOKUP(D155,[1]Mai!$D$3:$AH$356,296,0))</f>
        <v>0</v>
      </c>
      <c r="N155" s="32">
        <f>IF(B155="sam","",HLOOKUP(D155,[1]Mai!$D$3:$AH$356,297,0))</f>
        <v>0</v>
      </c>
      <c r="O155" s="32">
        <f t="shared" si="7"/>
        <v>0</v>
      </c>
      <c r="P155" s="32">
        <f>IF(B155="sam","",HLOOKUP(D155,[1]Mai!$D$3:$AH$356,298,0))</f>
        <v>0</v>
      </c>
      <c r="Q155" s="32">
        <f t="shared" si="8"/>
        <v>0</v>
      </c>
    </row>
    <row r="156" spans="1:17" hidden="1">
      <c r="A156" s="35">
        <v>22</v>
      </c>
      <c r="B156" s="36" t="s">
        <v>27</v>
      </c>
      <c r="C156" s="36" t="s">
        <v>34</v>
      </c>
      <c r="D156" s="37">
        <v>40695</v>
      </c>
      <c r="E156" s="27">
        <f>IF(B156="sam","",HLOOKUP(D156,[1]Juin!$D$3:$AG$275,263,0))</f>
        <v>0</v>
      </c>
      <c r="F156" s="22">
        <f>IF(B156="sam","",HLOOKUP($D156,[1]Juin!$D$3:$AG$276,264,0))</f>
        <v>0</v>
      </c>
      <c r="G156" s="22">
        <f>IF(B156="sam","",HLOOKUP(D156,[1]Juin!$D$3:$AG$275,265,0))</f>
        <v>0</v>
      </c>
      <c r="H156" s="22">
        <f>IF(B156="sam","",HLOOKUP(D156,[1]Juin!$D$3:$AG$275,266,0))</f>
        <v>0</v>
      </c>
      <c r="I156" s="22">
        <f>IF(B156="sam","",HLOOKUP(D156,[1]Juin!$D$3:$AG$275,267,0))</f>
        <v>0</v>
      </c>
      <c r="J156" s="22">
        <f>IF(B156="sam","",HLOOKUP(D156,[1]Juin!$D$3:$AG$275,268,0))</f>
        <v>0</v>
      </c>
      <c r="K156" s="22">
        <f>IF(B156="sam","",HLOOKUP(D156,[1]Juin!$D$3:$AG$275,269,0))</f>
        <v>0</v>
      </c>
      <c r="L156" s="23">
        <f>IF(B156="sam","",HLOOKUP(D156,[1]Juin!$D$3:$AG$275,270,0))</f>
        <v>0</v>
      </c>
      <c r="M156" s="22">
        <f>IF(B156="sam","",HLOOKUP(D156,[1]Juin!$D$3:$AG$356,296,0))</f>
        <v>0</v>
      </c>
      <c r="N156" s="22">
        <f>IF(B156="sam","",HLOOKUP(D156,[1]Juin!$D$3:$AG$356,297,0))</f>
        <v>0</v>
      </c>
      <c r="O156" s="22">
        <f>IF(B156="sam","",SUM(M156,N156))</f>
        <v>0</v>
      </c>
      <c r="P156" s="22">
        <f>IF(B156="sam","",HLOOKUP(D156,[1]Juin!$D$3:$AG$356,298,0))</f>
        <v>0</v>
      </c>
      <c r="Q156" s="22">
        <f>IF(B156="sam","",O156+P156)</f>
        <v>0</v>
      </c>
    </row>
    <row r="157" spans="1:17" hidden="1">
      <c r="A157" s="45">
        <v>22</v>
      </c>
      <c r="B157" s="46" t="s">
        <v>28</v>
      </c>
      <c r="C157" s="46" t="s">
        <v>34</v>
      </c>
      <c r="D157" s="47">
        <v>40696</v>
      </c>
      <c r="E157" s="27">
        <f>IF(B157="sam","",HLOOKUP(D157,[1]Juin!$D$3:$AG$275,263,0))</f>
        <v>0</v>
      </c>
      <c r="F157" s="22">
        <f>IF(B157="sam","",HLOOKUP($D157,[1]Juin!$D$3:$AG$276,264,0))</f>
        <v>0</v>
      </c>
      <c r="G157" s="22">
        <f>IF(B157="sam","",HLOOKUP(D157,[1]Juin!$D$3:$AG$275,265,0))</f>
        <v>0</v>
      </c>
      <c r="H157" s="22">
        <f>IF(B157="sam","",HLOOKUP(D157,[1]Juin!$D$3:$AG$275,266,0))</f>
        <v>0</v>
      </c>
      <c r="I157" s="22">
        <f>IF(B157="sam","",HLOOKUP(D157,[1]Juin!$D$3:$AG$275,267,0))</f>
        <v>0</v>
      </c>
      <c r="J157" s="22">
        <f>IF(B157="sam","",HLOOKUP(D157,[1]Juin!$D$3:$AG$275,268,0))</f>
        <v>0</v>
      </c>
      <c r="K157" s="22">
        <f>IF(B157="sam","",HLOOKUP(D157,[1]Juin!$D$3:$AG$275,269,0))</f>
        <v>0</v>
      </c>
      <c r="L157" s="23">
        <f>IF(B157="sam","",HLOOKUP(D157,[1]Juin!$D$3:$AG$275,270,0))</f>
        <v>0</v>
      </c>
      <c r="M157" s="22">
        <f>IF(B157="sam","",HLOOKUP(D157,[1]Juin!$D$3:$AG$356,296,0))</f>
        <v>0</v>
      </c>
      <c r="N157" s="22">
        <f>IF(B157="sam","",HLOOKUP(D157,[1]Juin!$D$3:$AG$356,297,0))</f>
        <v>0</v>
      </c>
      <c r="O157" s="22">
        <f t="shared" ref="O157:O185" si="9">IF(B157="sam","",SUM(M157,N157))</f>
        <v>0</v>
      </c>
      <c r="P157" s="22">
        <f>IF(B157="sam","",HLOOKUP(D157,[1]Juin!$D$3:$AG$356,298,0))</f>
        <v>0</v>
      </c>
      <c r="Q157" s="22">
        <f t="shared" ref="Q157:Q185" si="10">IF(B157="sam","",O157+P157)</f>
        <v>0</v>
      </c>
    </row>
    <row r="158" spans="1:17" hidden="1">
      <c r="A158" s="28">
        <v>22</v>
      </c>
      <c r="B158" s="19" t="s">
        <v>29</v>
      </c>
      <c r="C158" s="19" t="s">
        <v>34</v>
      </c>
      <c r="D158" s="38">
        <v>40697</v>
      </c>
      <c r="E158" s="27">
        <f>IF(B158="sam","",HLOOKUP(D158,[1]Juin!$D$3:$AG$275,263,0))</f>
        <v>0</v>
      </c>
      <c r="F158" s="22">
        <f>IF(B158="sam","",HLOOKUP($D158,[1]Juin!$D$3:$AG$276,264,0))</f>
        <v>0</v>
      </c>
      <c r="G158" s="22">
        <f>IF(B158="sam","",HLOOKUP(D158,[1]Juin!$D$3:$AG$275,265,0))</f>
        <v>0</v>
      </c>
      <c r="H158" s="22">
        <f>IF(B158="sam","",HLOOKUP(D158,[1]Juin!$D$3:$AG$275,266,0))</f>
        <v>0</v>
      </c>
      <c r="I158" s="22">
        <f>IF(B158="sam","",HLOOKUP(D158,[1]Juin!$D$3:$AG$275,267,0))</f>
        <v>0</v>
      </c>
      <c r="J158" s="22">
        <f>IF(B158="sam","",HLOOKUP(D158,[1]Juin!$D$3:$AG$275,268,0))</f>
        <v>0</v>
      </c>
      <c r="K158" s="22">
        <f>IF(B158="sam","",HLOOKUP(D158,[1]Juin!$D$3:$AG$275,269,0))</f>
        <v>0</v>
      </c>
      <c r="L158" s="23">
        <f>IF(B158="sam","",HLOOKUP(D158,[1]Juin!$D$3:$AG$275,270,0))</f>
        <v>0</v>
      </c>
      <c r="M158" s="22">
        <f>IF(B158="sam","",HLOOKUP(D158,[1]Juin!$D$3:$AG$356,296,0))</f>
        <v>0</v>
      </c>
      <c r="N158" s="22">
        <f>IF(B158="sam","",HLOOKUP(D158,[1]Juin!$D$3:$AG$356,297,0))</f>
        <v>0</v>
      </c>
      <c r="O158" s="22">
        <f t="shared" si="9"/>
        <v>0</v>
      </c>
      <c r="P158" s="22">
        <f>IF(B158="sam","",HLOOKUP(D158,[1]Juin!$D$3:$AG$356,298,0))</f>
        <v>0</v>
      </c>
      <c r="Q158" s="22">
        <f t="shared" si="10"/>
        <v>0</v>
      </c>
    </row>
    <row r="159" spans="1:17" hidden="1">
      <c r="A159" s="28">
        <v>22</v>
      </c>
      <c r="B159" s="19" t="s">
        <v>22</v>
      </c>
      <c r="C159" s="19" t="s">
        <v>34</v>
      </c>
      <c r="D159" s="38">
        <v>40698</v>
      </c>
      <c r="E159" s="27" t="str">
        <f>IF(B159="sam","",HLOOKUP(D159,[1]Juin!$D$3:$AG$275,263,0))</f>
        <v/>
      </c>
      <c r="F159" s="22" t="str">
        <f>IF(B159="sam","",HLOOKUP($D159,[1]Juin!$D$3:$AG$276,264,0))</f>
        <v/>
      </c>
      <c r="G159" s="22" t="str">
        <f>IF(B159="sam","",HLOOKUP(D159,[1]Juin!$D$3:$AG$275,265,0))</f>
        <v/>
      </c>
      <c r="H159" s="22" t="str">
        <f>IF(B159="sam","",HLOOKUP(D159,[1]Juin!$D$3:$AG$275,266,0))</f>
        <v/>
      </c>
      <c r="I159" s="22" t="str">
        <f>IF(B159="sam","",HLOOKUP(D159,[1]Juin!$D$3:$AG$275,267,0))</f>
        <v/>
      </c>
      <c r="J159" s="22" t="str">
        <f>IF(B159="sam","",HLOOKUP(D159,[1]Juin!$D$3:$AG$275,268,0))</f>
        <v/>
      </c>
      <c r="K159" s="22" t="str">
        <f>IF(B159="sam","",HLOOKUP(D159,[1]Juin!$D$3:$AG$275,269,0))</f>
        <v/>
      </c>
      <c r="L159" s="23" t="str">
        <f>IF(B159="sam","",HLOOKUP(D159,[1]Juin!$D$3:$AG$275,270,0))</f>
        <v/>
      </c>
      <c r="M159" s="22" t="str">
        <f>IF(B159="sam","",HLOOKUP(D159,[1]Juin!$D$3:$AG$356,296,0))</f>
        <v/>
      </c>
      <c r="N159" s="22" t="str">
        <f>IF(B159="sam","",HLOOKUP(D159,[1]Juin!$D$3:$AG$356,297,0))</f>
        <v/>
      </c>
      <c r="O159" s="22" t="str">
        <f t="shared" si="9"/>
        <v/>
      </c>
      <c r="P159" s="22" t="str">
        <f>IF(B159="sam","",HLOOKUP(D159,[1]Juin!$D$3:$AG$356,298,0))</f>
        <v/>
      </c>
      <c r="Q159" s="22" t="str">
        <f t="shared" si="10"/>
        <v/>
      </c>
    </row>
    <row r="160" spans="1:17" hidden="1">
      <c r="A160" s="24">
        <v>22</v>
      </c>
      <c r="B160" s="25" t="s">
        <v>24</v>
      </c>
      <c r="C160" s="25" t="s">
        <v>34</v>
      </c>
      <c r="D160" s="39">
        <v>40699</v>
      </c>
      <c r="E160" s="27">
        <f>IF(B160="sam","",HLOOKUP(D160,[1]Juin!$D$3:$AG$275,263,0))</f>
        <v>0</v>
      </c>
      <c r="F160" s="22">
        <f>IF(B160="sam","",HLOOKUP($D160,[1]Juin!$D$3:$AG$276,264,0))</f>
        <v>0</v>
      </c>
      <c r="G160" s="22">
        <f>IF(B160="sam","",HLOOKUP(D160,[1]Juin!$D$3:$AG$275,265,0))</f>
        <v>0</v>
      </c>
      <c r="H160" s="22">
        <f>IF(B160="sam","",HLOOKUP(D160,[1]Juin!$D$3:$AG$275,266,0))</f>
        <v>0</v>
      </c>
      <c r="I160" s="22">
        <f>IF(B160="sam","",HLOOKUP(D160,[1]Juin!$D$3:$AG$275,267,0))</f>
        <v>0</v>
      </c>
      <c r="J160" s="22">
        <f>IF(B160="sam","",HLOOKUP(D160,[1]Juin!$D$3:$AG$275,268,0))</f>
        <v>0</v>
      </c>
      <c r="K160" s="22">
        <f>IF(B160="sam","",HLOOKUP(D160,[1]Juin!$D$3:$AG$275,269,0))</f>
        <v>0</v>
      </c>
      <c r="L160" s="23">
        <f>IF(B160="sam","",HLOOKUP(D160,[1]Juin!$D$3:$AG$275,270,0))</f>
        <v>0</v>
      </c>
      <c r="M160" s="22">
        <f>IF(B160="sam","",HLOOKUP(D160,[1]Juin!$D$3:$AG$356,296,0))</f>
        <v>0</v>
      </c>
      <c r="N160" s="22">
        <f>IF(B160="sam","",HLOOKUP(D160,[1]Juin!$D$3:$AG$356,297,0))</f>
        <v>0</v>
      </c>
      <c r="O160" s="22">
        <f t="shared" si="9"/>
        <v>0</v>
      </c>
      <c r="P160" s="22">
        <f>IF(B160="sam","",HLOOKUP(D160,[1]Juin!$D$3:$AG$356,298,0))</f>
        <v>0</v>
      </c>
      <c r="Q160" s="22">
        <f t="shared" si="10"/>
        <v>0</v>
      </c>
    </row>
    <row r="161" spans="1:17" hidden="1">
      <c r="A161" s="28">
        <v>23</v>
      </c>
      <c r="B161" s="19" t="s">
        <v>25</v>
      </c>
      <c r="C161" s="19" t="s">
        <v>34</v>
      </c>
      <c r="D161" s="38">
        <v>40700</v>
      </c>
      <c r="E161" s="27">
        <f>IF(B161="sam","",HLOOKUP(D161,[1]Juin!$D$3:$AG$275,263,0))</f>
        <v>0</v>
      </c>
      <c r="F161" s="22">
        <f>IF(B161="sam","",HLOOKUP($D161,[1]Juin!$D$3:$AG$276,264,0))</f>
        <v>0</v>
      </c>
      <c r="G161" s="22">
        <f>IF(B161="sam","",HLOOKUP(D161,[1]Juin!$D$3:$AG$275,265,0))</f>
        <v>0</v>
      </c>
      <c r="H161" s="22">
        <f>IF(B161="sam","",HLOOKUP(D161,[1]Juin!$D$3:$AG$275,266,0))</f>
        <v>0</v>
      </c>
      <c r="I161" s="22">
        <f>IF(B161="sam","",HLOOKUP(D161,[1]Juin!$D$3:$AG$275,267,0))</f>
        <v>0</v>
      </c>
      <c r="J161" s="22">
        <f>IF(B161="sam","",HLOOKUP(D161,[1]Juin!$D$3:$AG$275,268,0))</f>
        <v>0</v>
      </c>
      <c r="K161" s="22">
        <f>IF(B161="sam","",HLOOKUP(D161,[1]Juin!$D$3:$AG$275,269,0))</f>
        <v>0</v>
      </c>
      <c r="L161" s="23">
        <f>IF(B161="sam","",HLOOKUP(D161,[1]Juin!$D$3:$AG$275,270,0))</f>
        <v>0</v>
      </c>
      <c r="M161" s="22">
        <f>IF(B161="sam","",HLOOKUP(D161,[1]Juin!$D$3:$AG$356,296,0))</f>
        <v>0</v>
      </c>
      <c r="N161" s="22">
        <f>IF(B161="sam","",HLOOKUP(D161,[1]Juin!$D$3:$AG$356,297,0))</f>
        <v>0</v>
      </c>
      <c r="O161" s="22">
        <f t="shared" si="9"/>
        <v>0</v>
      </c>
      <c r="P161" s="22">
        <f>IF(B161="sam","",HLOOKUP(D161,[1]Juin!$D$3:$AG$356,298,0))</f>
        <v>0</v>
      </c>
      <c r="Q161" s="22">
        <f t="shared" si="10"/>
        <v>0</v>
      </c>
    </row>
    <row r="162" spans="1:17" hidden="1">
      <c r="A162" s="28">
        <v>23</v>
      </c>
      <c r="B162" s="19" t="s">
        <v>26</v>
      </c>
      <c r="C162" s="19" t="s">
        <v>34</v>
      </c>
      <c r="D162" s="38">
        <v>40701</v>
      </c>
      <c r="E162" s="27">
        <f>IF(B162="sam","",HLOOKUP(D162,[1]Juin!$D$3:$AG$275,263,0))</f>
        <v>0</v>
      </c>
      <c r="F162" s="22">
        <f>IF(B162="sam","",HLOOKUP($D162,[1]Juin!$D$3:$AG$276,264,0))</f>
        <v>0</v>
      </c>
      <c r="G162" s="22">
        <f>IF(B162="sam","",HLOOKUP(D162,[1]Juin!$D$3:$AG$275,265,0))</f>
        <v>0</v>
      </c>
      <c r="H162" s="22">
        <f>IF(B162="sam","",HLOOKUP(D162,[1]Juin!$D$3:$AG$275,266,0))</f>
        <v>0</v>
      </c>
      <c r="I162" s="22">
        <f>IF(B162="sam","",HLOOKUP(D162,[1]Juin!$D$3:$AG$275,267,0))</f>
        <v>0</v>
      </c>
      <c r="J162" s="22">
        <f>IF(B162="sam","",HLOOKUP(D162,[1]Juin!$D$3:$AG$275,268,0))</f>
        <v>0</v>
      </c>
      <c r="K162" s="22">
        <f>IF(B162="sam","",HLOOKUP(D162,[1]Juin!$D$3:$AG$275,269,0))</f>
        <v>0</v>
      </c>
      <c r="L162" s="23">
        <f>IF(B162="sam","",HLOOKUP(D162,[1]Juin!$D$3:$AG$275,270,0))</f>
        <v>0</v>
      </c>
      <c r="M162" s="22">
        <f>IF(B162="sam","",HLOOKUP(D162,[1]Juin!$D$3:$AG$356,296,0))</f>
        <v>0</v>
      </c>
      <c r="N162" s="22">
        <f>IF(B162="sam","",HLOOKUP(D162,[1]Juin!$D$3:$AG$356,297,0))</f>
        <v>0</v>
      </c>
      <c r="O162" s="22">
        <f t="shared" si="9"/>
        <v>0</v>
      </c>
      <c r="P162" s="22">
        <f>IF(B162="sam","",HLOOKUP(D162,[1]Juin!$D$3:$AG$356,298,0))</f>
        <v>0</v>
      </c>
      <c r="Q162" s="22">
        <f t="shared" si="10"/>
        <v>0</v>
      </c>
    </row>
    <row r="163" spans="1:17" hidden="1">
      <c r="A163" s="28">
        <v>23</v>
      </c>
      <c r="B163" s="19" t="s">
        <v>27</v>
      </c>
      <c r="C163" s="19" t="s">
        <v>34</v>
      </c>
      <c r="D163" s="38">
        <v>40702</v>
      </c>
      <c r="E163" s="27">
        <f>IF(B163="sam","",HLOOKUP(D163,[1]Juin!$D$3:$AG$275,263,0))</f>
        <v>0</v>
      </c>
      <c r="F163" s="22">
        <f>IF(B163="sam","",HLOOKUP($D163,[1]Juin!$D$3:$AG$276,264,0))</f>
        <v>0</v>
      </c>
      <c r="G163" s="22">
        <f>IF(B163="sam","",HLOOKUP(D163,[1]Juin!$D$3:$AG$275,265,0))</f>
        <v>0</v>
      </c>
      <c r="H163" s="22">
        <f>IF(B163="sam","",HLOOKUP(D163,[1]Juin!$D$3:$AG$275,266,0))</f>
        <v>0</v>
      </c>
      <c r="I163" s="22">
        <f>IF(B163="sam","",HLOOKUP(D163,[1]Juin!$D$3:$AG$275,267,0))</f>
        <v>0</v>
      </c>
      <c r="J163" s="22">
        <f>IF(B163="sam","",HLOOKUP(D163,[1]Juin!$D$3:$AG$275,268,0))</f>
        <v>0</v>
      </c>
      <c r="K163" s="22">
        <f>IF(B163="sam","",HLOOKUP(D163,[1]Juin!$D$3:$AG$275,269,0))</f>
        <v>0</v>
      </c>
      <c r="L163" s="23">
        <f>IF(B163="sam","",HLOOKUP(D163,[1]Juin!$D$3:$AG$275,270,0))</f>
        <v>0</v>
      </c>
      <c r="M163" s="22">
        <f>IF(B163="sam","",HLOOKUP(D163,[1]Juin!$D$3:$AG$356,296,0))</f>
        <v>0</v>
      </c>
      <c r="N163" s="22">
        <f>IF(B163="sam","",HLOOKUP(D163,[1]Juin!$D$3:$AG$356,297,0))</f>
        <v>0</v>
      </c>
      <c r="O163" s="22">
        <f t="shared" si="9"/>
        <v>0</v>
      </c>
      <c r="P163" s="22">
        <f>IF(B163="sam","",HLOOKUP(D163,[1]Juin!$D$3:$AG$356,298,0))</f>
        <v>0</v>
      </c>
      <c r="Q163" s="22">
        <f t="shared" si="10"/>
        <v>0</v>
      </c>
    </row>
    <row r="164" spans="1:17" hidden="1">
      <c r="A164" s="28">
        <v>23</v>
      </c>
      <c r="B164" s="19" t="s">
        <v>28</v>
      </c>
      <c r="C164" s="19" t="s">
        <v>34</v>
      </c>
      <c r="D164" s="38">
        <v>40703</v>
      </c>
      <c r="E164" s="27">
        <f>IF(B164="sam","",HLOOKUP(D164,[1]Juin!$D$3:$AG$275,263,0))</f>
        <v>0</v>
      </c>
      <c r="F164" s="22">
        <f>IF(B164="sam","",HLOOKUP($D164,[1]Juin!$D$3:$AG$276,264,0))</f>
        <v>0</v>
      </c>
      <c r="G164" s="22">
        <f>IF(B164="sam","",HLOOKUP(D164,[1]Juin!$D$3:$AG$275,265,0))</f>
        <v>0</v>
      </c>
      <c r="H164" s="22">
        <f>IF(B164="sam","",HLOOKUP(D164,[1]Juin!$D$3:$AG$275,266,0))</f>
        <v>0</v>
      </c>
      <c r="I164" s="22">
        <f>IF(B164="sam","",HLOOKUP(D164,[1]Juin!$D$3:$AG$275,267,0))</f>
        <v>0</v>
      </c>
      <c r="J164" s="22">
        <f>IF(B164="sam","",HLOOKUP(D164,[1]Juin!$D$3:$AG$275,268,0))</f>
        <v>0</v>
      </c>
      <c r="K164" s="22">
        <f>IF(B164="sam","",HLOOKUP(D164,[1]Juin!$D$3:$AG$275,269,0))</f>
        <v>0</v>
      </c>
      <c r="L164" s="23">
        <f>IF(B164="sam","",HLOOKUP(D164,[1]Juin!$D$3:$AG$275,270,0))</f>
        <v>0</v>
      </c>
      <c r="M164" s="22">
        <f>IF(B164="sam","",HLOOKUP(D164,[1]Juin!$D$3:$AG$356,296,0))</f>
        <v>0</v>
      </c>
      <c r="N164" s="22">
        <f>IF(B164="sam","",HLOOKUP(D164,[1]Juin!$D$3:$AG$356,297,0))</f>
        <v>0</v>
      </c>
      <c r="O164" s="22">
        <f t="shared" si="9"/>
        <v>0</v>
      </c>
      <c r="P164" s="22">
        <f>IF(B164="sam","",HLOOKUP(D164,[1]Juin!$D$3:$AG$356,298,0))</f>
        <v>0</v>
      </c>
      <c r="Q164" s="22">
        <f t="shared" si="10"/>
        <v>0</v>
      </c>
    </row>
    <row r="165" spans="1:17" hidden="1">
      <c r="A165" s="28">
        <v>23</v>
      </c>
      <c r="B165" s="19" t="s">
        <v>29</v>
      </c>
      <c r="C165" s="19" t="s">
        <v>34</v>
      </c>
      <c r="D165" s="38">
        <v>40704</v>
      </c>
      <c r="E165" s="27">
        <f>IF(B165="sam","",HLOOKUP(D165,[1]Juin!$D$3:$AG$275,263,0))</f>
        <v>0</v>
      </c>
      <c r="F165" s="22">
        <f>IF(B165="sam","",HLOOKUP($D165,[1]Juin!$D$3:$AG$276,264,0))</f>
        <v>0</v>
      </c>
      <c r="G165" s="22">
        <f>IF(B165="sam","",HLOOKUP(D165,[1]Juin!$D$3:$AG$275,265,0))</f>
        <v>0</v>
      </c>
      <c r="H165" s="22">
        <f>IF(B165="sam","",HLOOKUP(D165,[1]Juin!$D$3:$AG$275,266,0))</f>
        <v>0</v>
      </c>
      <c r="I165" s="22">
        <f>IF(B165="sam","",HLOOKUP(D165,[1]Juin!$D$3:$AG$275,267,0))</f>
        <v>0</v>
      </c>
      <c r="J165" s="22">
        <f>IF(B165="sam","",HLOOKUP(D165,[1]Juin!$D$3:$AG$275,268,0))</f>
        <v>0</v>
      </c>
      <c r="K165" s="22">
        <f>IF(B165="sam","",HLOOKUP(D165,[1]Juin!$D$3:$AG$275,269,0))</f>
        <v>0</v>
      </c>
      <c r="L165" s="23">
        <f>IF(B165="sam","",HLOOKUP(D165,[1]Juin!$D$3:$AG$275,270,0))</f>
        <v>0</v>
      </c>
      <c r="M165" s="22">
        <f>IF(B165="sam","",HLOOKUP(D165,[1]Juin!$D$3:$AG$356,296,0))</f>
        <v>0</v>
      </c>
      <c r="N165" s="22">
        <f>IF(B165="sam","",HLOOKUP(D165,[1]Juin!$D$3:$AG$356,297,0))</f>
        <v>0</v>
      </c>
      <c r="O165" s="22">
        <f t="shared" si="9"/>
        <v>0</v>
      </c>
      <c r="P165" s="22">
        <f>IF(B165="sam","",HLOOKUP(D165,[1]Juin!$D$3:$AG$356,298,0))</f>
        <v>0</v>
      </c>
      <c r="Q165" s="22">
        <f t="shared" si="10"/>
        <v>0</v>
      </c>
    </row>
    <row r="166" spans="1:17" hidden="1">
      <c r="A166" s="28">
        <v>23</v>
      </c>
      <c r="B166" s="19" t="s">
        <v>22</v>
      </c>
      <c r="C166" s="19" t="s">
        <v>34</v>
      </c>
      <c r="D166" s="38">
        <v>40705</v>
      </c>
      <c r="E166" s="27" t="str">
        <f>IF(B166="sam","",HLOOKUP(D166,[1]Juin!$D$3:$AG$275,263,0))</f>
        <v/>
      </c>
      <c r="F166" s="22" t="str">
        <f>IF(B166="sam","",HLOOKUP($D166,[1]Juin!$D$3:$AG$276,264,0))</f>
        <v/>
      </c>
      <c r="G166" s="22" t="str">
        <f>IF(B166="sam","",HLOOKUP(D166,[1]Juin!$D$3:$AG$275,265,0))</f>
        <v/>
      </c>
      <c r="H166" s="22" t="str">
        <f>IF(B166="sam","",HLOOKUP(D166,[1]Juin!$D$3:$AG$275,266,0))</f>
        <v/>
      </c>
      <c r="I166" s="22" t="str">
        <f>IF(B166="sam","",HLOOKUP(D166,[1]Juin!$D$3:$AG$275,267,0))</f>
        <v/>
      </c>
      <c r="J166" s="22" t="str">
        <f>IF(B166="sam","",HLOOKUP(D166,[1]Juin!$D$3:$AG$275,268,0))</f>
        <v/>
      </c>
      <c r="K166" s="22" t="str">
        <f>IF(B166="sam","",HLOOKUP(D166,[1]Juin!$D$3:$AG$275,269,0))</f>
        <v/>
      </c>
      <c r="L166" s="23" t="str">
        <f>IF(B166="sam","",HLOOKUP(D166,[1]Juin!$D$3:$AG$275,270,0))</f>
        <v/>
      </c>
      <c r="M166" s="22" t="str">
        <f>IF(B166="sam","",HLOOKUP(D166,[1]Juin!$D$3:$AG$356,296,0))</f>
        <v/>
      </c>
      <c r="N166" s="22" t="str">
        <f>IF(B166="sam","",HLOOKUP(D166,[1]Juin!$D$3:$AG$356,297,0))</f>
        <v/>
      </c>
      <c r="O166" s="22" t="str">
        <f t="shared" si="9"/>
        <v/>
      </c>
      <c r="P166" s="22" t="str">
        <f>IF(B166="sam","",HLOOKUP(D166,[1]Juin!$D$3:$AG$356,298,0))</f>
        <v/>
      </c>
      <c r="Q166" s="22" t="str">
        <f t="shared" si="10"/>
        <v/>
      </c>
    </row>
    <row r="167" spans="1:17" hidden="1">
      <c r="A167" s="24">
        <v>23</v>
      </c>
      <c r="B167" s="25" t="s">
        <v>24</v>
      </c>
      <c r="C167" s="25" t="s">
        <v>34</v>
      </c>
      <c r="D167" s="39">
        <v>40706</v>
      </c>
      <c r="E167" s="27">
        <f>IF(B167="sam","",HLOOKUP(D167,[1]Juin!$D$3:$AG$275,263,0))</f>
        <v>0</v>
      </c>
      <c r="F167" s="22">
        <f>IF(B167="sam","",HLOOKUP($D167,[1]Juin!$D$3:$AG$276,264,0))</f>
        <v>0</v>
      </c>
      <c r="G167" s="22">
        <f>IF(B167="sam","",HLOOKUP(D167,[1]Juin!$D$3:$AG$275,265,0))</f>
        <v>0</v>
      </c>
      <c r="H167" s="22">
        <f>IF(B167="sam","",HLOOKUP(D167,[1]Juin!$D$3:$AG$275,266,0))</f>
        <v>0</v>
      </c>
      <c r="I167" s="22">
        <f>IF(B167="sam","",HLOOKUP(D167,[1]Juin!$D$3:$AG$275,267,0))</f>
        <v>0</v>
      </c>
      <c r="J167" s="22">
        <f>IF(B167="sam","",HLOOKUP(D167,[1]Juin!$D$3:$AG$275,268,0))</f>
        <v>0</v>
      </c>
      <c r="K167" s="22">
        <f>IF(B167="sam","",HLOOKUP(D167,[1]Juin!$D$3:$AG$275,269,0))</f>
        <v>0</v>
      </c>
      <c r="L167" s="23">
        <f>IF(B167="sam","",HLOOKUP(D167,[1]Juin!$D$3:$AG$275,270,0))</f>
        <v>0</v>
      </c>
      <c r="M167" s="22">
        <f>IF(B167="sam","",HLOOKUP(D167,[1]Juin!$D$3:$AG$356,296,0))</f>
        <v>0</v>
      </c>
      <c r="N167" s="22">
        <f>IF(B167="sam","",HLOOKUP(D167,[1]Juin!$D$3:$AG$356,297,0))</f>
        <v>0</v>
      </c>
      <c r="O167" s="22">
        <f t="shared" si="9"/>
        <v>0</v>
      </c>
      <c r="P167" s="22">
        <f>IF(B167="sam","",HLOOKUP(D167,[1]Juin!$D$3:$AG$356,298,0))</f>
        <v>0</v>
      </c>
      <c r="Q167" s="22">
        <f t="shared" si="10"/>
        <v>0</v>
      </c>
    </row>
    <row r="168" spans="1:17" hidden="1">
      <c r="A168" s="45">
        <v>24</v>
      </c>
      <c r="B168" s="46" t="s">
        <v>25</v>
      </c>
      <c r="C168" s="46" t="s">
        <v>34</v>
      </c>
      <c r="D168" s="47">
        <v>40707</v>
      </c>
      <c r="E168" s="27">
        <f>IF(B168="sam","",HLOOKUP(D168,[1]Juin!$D$3:$AG$275,263,0))</f>
        <v>0</v>
      </c>
      <c r="F168" s="22">
        <f>IF(B168="sam","",HLOOKUP($D168,[1]Juin!$D$3:$AG$276,264,0))</f>
        <v>0</v>
      </c>
      <c r="G168" s="22">
        <f>IF(B168="sam","",HLOOKUP(D168,[1]Juin!$D$3:$AG$275,265,0))</f>
        <v>0</v>
      </c>
      <c r="H168" s="22">
        <f>IF(B168="sam","",HLOOKUP(D168,[1]Juin!$D$3:$AG$275,266,0))</f>
        <v>0</v>
      </c>
      <c r="I168" s="22">
        <f>IF(B168="sam","",HLOOKUP(D168,[1]Juin!$D$3:$AG$275,267,0))</f>
        <v>0</v>
      </c>
      <c r="J168" s="22">
        <f>IF(B168="sam","",HLOOKUP(D168,[1]Juin!$D$3:$AG$275,268,0))</f>
        <v>0</v>
      </c>
      <c r="K168" s="22">
        <f>IF(B168="sam","",HLOOKUP(D168,[1]Juin!$D$3:$AG$275,269,0))</f>
        <v>0</v>
      </c>
      <c r="L168" s="23">
        <f>IF(B168="sam","",HLOOKUP(D168,[1]Juin!$D$3:$AG$275,270,0))</f>
        <v>0</v>
      </c>
      <c r="M168" s="22">
        <f>IF(B168="sam","",HLOOKUP(D168,[1]Juin!$D$3:$AG$356,296,0))</f>
        <v>0</v>
      </c>
      <c r="N168" s="22">
        <f>IF(B168="sam","",HLOOKUP(D168,[1]Juin!$D$3:$AG$356,297,0))</f>
        <v>0</v>
      </c>
      <c r="O168" s="22">
        <f t="shared" si="9"/>
        <v>0</v>
      </c>
      <c r="P168" s="22">
        <f>IF(B168="sam","",HLOOKUP(D168,[1]Juin!$D$3:$AG$356,298,0))</f>
        <v>0</v>
      </c>
      <c r="Q168" s="22">
        <f t="shared" si="10"/>
        <v>0</v>
      </c>
    </row>
    <row r="169" spans="1:17" hidden="1">
      <c r="A169" s="28">
        <v>24</v>
      </c>
      <c r="B169" s="19" t="s">
        <v>26</v>
      </c>
      <c r="C169" s="19" t="s">
        <v>34</v>
      </c>
      <c r="D169" s="38">
        <v>40708</v>
      </c>
      <c r="E169" s="27">
        <f>IF(B169="sam","",HLOOKUP(D169,[1]Juin!$D$3:$AG$275,263,0))</f>
        <v>0</v>
      </c>
      <c r="F169" s="22">
        <f>IF(B169="sam","",HLOOKUP($D169,[1]Juin!$D$3:$AG$276,264,0))</f>
        <v>0</v>
      </c>
      <c r="G169" s="22">
        <f>IF(B169="sam","",HLOOKUP(D169,[1]Juin!$D$3:$AG$275,265,0))</f>
        <v>0</v>
      </c>
      <c r="H169" s="22">
        <f>IF(B169="sam","",HLOOKUP(D169,[1]Juin!$D$3:$AG$275,266,0))</f>
        <v>0</v>
      </c>
      <c r="I169" s="22">
        <f>IF(B169="sam","",HLOOKUP(D169,[1]Juin!$D$3:$AG$275,267,0))</f>
        <v>0</v>
      </c>
      <c r="J169" s="22">
        <f>IF(B169="sam","",HLOOKUP(D169,[1]Juin!$D$3:$AG$275,268,0))</f>
        <v>0</v>
      </c>
      <c r="K169" s="22">
        <f>IF(B169="sam","",HLOOKUP(D169,[1]Juin!$D$3:$AG$275,269,0))</f>
        <v>0</v>
      </c>
      <c r="L169" s="23">
        <f>IF(B169="sam","",HLOOKUP(D169,[1]Juin!$D$3:$AG$275,270,0))</f>
        <v>0</v>
      </c>
      <c r="M169" s="22">
        <f>IF(B169="sam","",HLOOKUP(D169,[1]Juin!$D$3:$AG$356,296,0))</f>
        <v>0</v>
      </c>
      <c r="N169" s="22">
        <f>IF(B169="sam","",HLOOKUP(D169,[1]Juin!$D$3:$AG$356,297,0))</f>
        <v>0</v>
      </c>
      <c r="O169" s="22">
        <f t="shared" si="9"/>
        <v>0</v>
      </c>
      <c r="P169" s="22">
        <f>IF(B169="sam","",HLOOKUP(D169,[1]Juin!$D$3:$AG$356,298,0))</f>
        <v>0</v>
      </c>
      <c r="Q169" s="22">
        <f t="shared" si="10"/>
        <v>0</v>
      </c>
    </row>
    <row r="170" spans="1:17" hidden="1">
      <c r="A170" s="28">
        <v>24</v>
      </c>
      <c r="B170" s="19" t="s">
        <v>27</v>
      </c>
      <c r="C170" s="19" t="s">
        <v>34</v>
      </c>
      <c r="D170" s="38">
        <v>40709</v>
      </c>
      <c r="E170" s="27">
        <f>IF(B170="sam","",HLOOKUP(D170,[1]Juin!$D$3:$AG$275,263,0))</f>
        <v>0</v>
      </c>
      <c r="F170" s="22">
        <f>IF(B170="sam","",HLOOKUP($D170,[1]Juin!$D$3:$AG$276,264,0))</f>
        <v>0</v>
      </c>
      <c r="G170" s="22">
        <f>IF(B170="sam","",HLOOKUP(D170,[1]Juin!$D$3:$AG$275,265,0))</f>
        <v>0</v>
      </c>
      <c r="H170" s="22">
        <f>IF(B170="sam","",HLOOKUP(D170,[1]Juin!$D$3:$AG$275,266,0))</f>
        <v>0</v>
      </c>
      <c r="I170" s="22">
        <f>IF(B170="sam","",HLOOKUP(D170,[1]Juin!$D$3:$AG$275,267,0))</f>
        <v>0</v>
      </c>
      <c r="J170" s="22">
        <f>IF(B170="sam","",HLOOKUP(D170,[1]Juin!$D$3:$AG$275,268,0))</f>
        <v>0</v>
      </c>
      <c r="K170" s="22">
        <f>IF(B170="sam","",HLOOKUP(D170,[1]Juin!$D$3:$AG$275,269,0))</f>
        <v>0</v>
      </c>
      <c r="L170" s="23">
        <f>IF(B170="sam","",HLOOKUP(D170,[1]Juin!$D$3:$AG$275,270,0))</f>
        <v>0</v>
      </c>
      <c r="M170" s="22">
        <f>IF(B170="sam","",HLOOKUP(D170,[1]Juin!$D$3:$AG$356,296,0))</f>
        <v>0</v>
      </c>
      <c r="N170" s="22">
        <f>IF(B170="sam","",HLOOKUP(D170,[1]Juin!$D$3:$AG$356,297,0))</f>
        <v>0</v>
      </c>
      <c r="O170" s="22">
        <f t="shared" si="9"/>
        <v>0</v>
      </c>
      <c r="P170" s="22">
        <f>IF(B170="sam","",HLOOKUP(D170,[1]Juin!$D$3:$AG$356,298,0))</f>
        <v>0</v>
      </c>
      <c r="Q170" s="22">
        <f t="shared" si="10"/>
        <v>0</v>
      </c>
    </row>
    <row r="171" spans="1:17" hidden="1">
      <c r="A171" s="28">
        <v>24</v>
      </c>
      <c r="B171" s="19" t="s">
        <v>28</v>
      </c>
      <c r="C171" s="19" t="s">
        <v>34</v>
      </c>
      <c r="D171" s="38">
        <v>40710</v>
      </c>
      <c r="E171" s="27">
        <f>IF(B171="sam","",HLOOKUP(D171,[1]Juin!$D$3:$AG$275,263,0))</f>
        <v>0</v>
      </c>
      <c r="F171" s="22">
        <f>IF(B171="sam","",HLOOKUP($D171,[1]Juin!$D$3:$AG$276,264,0))</f>
        <v>0</v>
      </c>
      <c r="G171" s="22">
        <f>IF(B171="sam","",HLOOKUP(D171,[1]Juin!$D$3:$AG$275,265,0))</f>
        <v>0</v>
      </c>
      <c r="H171" s="22">
        <f>IF(B171="sam","",HLOOKUP(D171,[1]Juin!$D$3:$AG$275,266,0))</f>
        <v>0</v>
      </c>
      <c r="I171" s="22">
        <f>IF(B171="sam","",HLOOKUP(D171,[1]Juin!$D$3:$AG$275,267,0))</f>
        <v>0</v>
      </c>
      <c r="J171" s="22">
        <f>IF(B171="sam","",HLOOKUP(D171,[1]Juin!$D$3:$AG$275,268,0))</f>
        <v>0</v>
      </c>
      <c r="K171" s="22">
        <f>IF(B171="sam","",HLOOKUP(D171,[1]Juin!$D$3:$AG$275,269,0))</f>
        <v>0</v>
      </c>
      <c r="L171" s="23">
        <f>IF(B171="sam","",HLOOKUP(D171,[1]Juin!$D$3:$AG$275,270,0))</f>
        <v>0</v>
      </c>
      <c r="M171" s="22">
        <f>IF(B171="sam","",HLOOKUP(D171,[1]Juin!$D$3:$AG$356,296,0))</f>
        <v>0</v>
      </c>
      <c r="N171" s="22">
        <f>IF(B171="sam","",HLOOKUP(D171,[1]Juin!$D$3:$AG$356,297,0))</f>
        <v>0</v>
      </c>
      <c r="O171" s="22">
        <f t="shared" si="9"/>
        <v>0</v>
      </c>
      <c r="P171" s="22">
        <f>IF(B171="sam","",HLOOKUP(D171,[1]Juin!$D$3:$AG$356,298,0))</f>
        <v>0</v>
      </c>
      <c r="Q171" s="22">
        <f t="shared" si="10"/>
        <v>0</v>
      </c>
    </row>
    <row r="172" spans="1:17" hidden="1">
      <c r="A172" s="28">
        <v>24</v>
      </c>
      <c r="B172" s="19" t="s">
        <v>29</v>
      </c>
      <c r="C172" s="19" t="s">
        <v>34</v>
      </c>
      <c r="D172" s="38">
        <v>40711</v>
      </c>
      <c r="E172" s="27">
        <f>IF(B172="sam","",HLOOKUP(D172,[1]Juin!$D$3:$AG$275,263,0))</f>
        <v>0</v>
      </c>
      <c r="F172" s="22">
        <f>IF(B172="sam","",HLOOKUP($D172,[1]Juin!$D$3:$AG$276,264,0))</f>
        <v>0</v>
      </c>
      <c r="G172" s="22">
        <f>IF(B172="sam","",HLOOKUP(D172,[1]Juin!$D$3:$AG$275,265,0))</f>
        <v>0</v>
      </c>
      <c r="H172" s="22">
        <f>IF(B172="sam","",HLOOKUP(D172,[1]Juin!$D$3:$AG$275,266,0))</f>
        <v>0</v>
      </c>
      <c r="I172" s="22">
        <f>IF(B172="sam","",HLOOKUP(D172,[1]Juin!$D$3:$AG$275,267,0))</f>
        <v>0</v>
      </c>
      <c r="J172" s="22">
        <f>IF(B172="sam","",HLOOKUP(D172,[1]Juin!$D$3:$AG$275,268,0))</f>
        <v>0</v>
      </c>
      <c r="K172" s="22">
        <f>IF(B172="sam","",HLOOKUP(D172,[1]Juin!$D$3:$AG$275,269,0))</f>
        <v>0</v>
      </c>
      <c r="L172" s="23">
        <f>IF(B172="sam","",HLOOKUP(D172,[1]Juin!$D$3:$AG$275,270,0))</f>
        <v>0</v>
      </c>
      <c r="M172" s="22">
        <f>IF(B172="sam","",HLOOKUP(D172,[1]Juin!$D$3:$AG$356,296,0))</f>
        <v>0</v>
      </c>
      <c r="N172" s="22">
        <f>IF(B172="sam","",HLOOKUP(D172,[1]Juin!$D$3:$AG$356,297,0))</f>
        <v>0</v>
      </c>
      <c r="O172" s="22">
        <f t="shared" si="9"/>
        <v>0</v>
      </c>
      <c r="P172" s="22">
        <f>IF(B172="sam","",HLOOKUP(D172,[1]Juin!$D$3:$AG$356,298,0))</f>
        <v>0</v>
      </c>
      <c r="Q172" s="22">
        <f t="shared" si="10"/>
        <v>0</v>
      </c>
    </row>
    <row r="173" spans="1:17" hidden="1">
      <c r="A173" s="28">
        <v>24</v>
      </c>
      <c r="B173" s="19" t="s">
        <v>22</v>
      </c>
      <c r="C173" s="19" t="s">
        <v>34</v>
      </c>
      <c r="D173" s="38">
        <v>40712</v>
      </c>
      <c r="E173" s="27" t="str">
        <f>IF(B173="sam","",HLOOKUP(D173,[1]Juin!$D$3:$AG$275,263,0))</f>
        <v/>
      </c>
      <c r="F173" s="22" t="str">
        <f>IF(B173="sam","",HLOOKUP($D173,[1]Juin!$D$3:$AG$276,264,0))</f>
        <v/>
      </c>
      <c r="G173" s="22" t="str">
        <f>IF(B173="sam","",HLOOKUP(D173,[1]Juin!$D$3:$AG$275,265,0))</f>
        <v/>
      </c>
      <c r="H173" s="22" t="str">
        <f>IF(B173="sam","",HLOOKUP(D173,[1]Juin!$D$3:$AG$275,266,0))</f>
        <v/>
      </c>
      <c r="I173" s="22" t="str">
        <f>IF(B173="sam","",HLOOKUP(D173,[1]Juin!$D$3:$AG$275,267,0))</f>
        <v/>
      </c>
      <c r="J173" s="22" t="str">
        <f>IF(B173="sam","",HLOOKUP(D173,[1]Juin!$D$3:$AG$275,268,0))</f>
        <v/>
      </c>
      <c r="K173" s="22" t="str">
        <f>IF(B173="sam","",HLOOKUP(D173,[1]Juin!$D$3:$AG$275,269,0))</f>
        <v/>
      </c>
      <c r="L173" s="23" t="str">
        <f>IF(B173="sam","",HLOOKUP(D173,[1]Juin!$D$3:$AG$275,270,0))</f>
        <v/>
      </c>
      <c r="M173" s="22" t="str">
        <f>IF(B173="sam","",HLOOKUP(D173,[1]Juin!$D$3:$AG$356,296,0))</f>
        <v/>
      </c>
      <c r="N173" s="22" t="str">
        <f>IF(B173="sam","",HLOOKUP(D173,[1]Juin!$D$3:$AG$356,297,0))</f>
        <v/>
      </c>
      <c r="O173" s="22" t="str">
        <f t="shared" si="9"/>
        <v/>
      </c>
      <c r="P173" s="22" t="str">
        <f>IF(B173="sam","",HLOOKUP(D173,[1]Juin!$D$3:$AG$356,298,0))</f>
        <v/>
      </c>
      <c r="Q173" s="22" t="str">
        <f t="shared" si="10"/>
        <v/>
      </c>
    </row>
    <row r="174" spans="1:17" hidden="1">
      <c r="A174" s="24">
        <v>24</v>
      </c>
      <c r="B174" s="25" t="s">
        <v>24</v>
      </c>
      <c r="C174" s="25" t="s">
        <v>34</v>
      </c>
      <c r="D174" s="39">
        <v>40713</v>
      </c>
      <c r="E174" s="27">
        <f>IF(B174="sam","",HLOOKUP(D174,[1]Juin!$D$3:$AG$275,263,0))</f>
        <v>0</v>
      </c>
      <c r="F174" s="22">
        <f>IF(B174="sam","",HLOOKUP($D174,[1]Juin!$D$3:$AG$276,264,0))</f>
        <v>0</v>
      </c>
      <c r="G174" s="22">
        <f>IF(B174="sam","",HLOOKUP(D174,[1]Juin!$D$3:$AG$275,265,0))</f>
        <v>0</v>
      </c>
      <c r="H174" s="22">
        <f>IF(B174="sam","",HLOOKUP(D174,[1]Juin!$D$3:$AG$275,266,0))</f>
        <v>0</v>
      </c>
      <c r="I174" s="22">
        <f>IF(B174="sam","",HLOOKUP(D174,[1]Juin!$D$3:$AG$275,267,0))</f>
        <v>0</v>
      </c>
      <c r="J174" s="22">
        <f>IF(B174="sam","",HLOOKUP(D174,[1]Juin!$D$3:$AG$275,268,0))</f>
        <v>0</v>
      </c>
      <c r="K174" s="22">
        <f>IF(B174="sam","",HLOOKUP(D174,[1]Juin!$D$3:$AG$275,269,0))</f>
        <v>0</v>
      </c>
      <c r="L174" s="23">
        <f>IF(B174="sam","",HLOOKUP(D174,[1]Juin!$D$3:$AG$275,270,0))</f>
        <v>0</v>
      </c>
      <c r="M174" s="22">
        <f>IF(B174="sam","",HLOOKUP(D174,[1]Juin!$D$3:$AG$356,296,0))</f>
        <v>0</v>
      </c>
      <c r="N174" s="22">
        <f>IF(B174="sam","",HLOOKUP(D174,[1]Juin!$D$3:$AG$356,297,0))</f>
        <v>0</v>
      </c>
      <c r="O174" s="22">
        <f t="shared" si="9"/>
        <v>0</v>
      </c>
      <c r="P174" s="22">
        <f>IF(B174="sam","",HLOOKUP(D174,[1]Juin!$D$3:$AG$356,298,0))</f>
        <v>0</v>
      </c>
      <c r="Q174" s="22">
        <f t="shared" si="10"/>
        <v>0</v>
      </c>
    </row>
    <row r="175" spans="1:17" hidden="1">
      <c r="A175" s="28">
        <v>25</v>
      </c>
      <c r="B175" s="19" t="s">
        <v>25</v>
      </c>
      <c r="C175" s="19" t="s">
        <v>34</v>
      </c>
      <c r="D175" s="38">
        <v>40714</v>
      </c>
      <c r="E175" s="27">
        <f>IF(B175="sam","",HLOOKUP(D175,[1]Juin!$D$3:$AG$275,263,0))</f>
        <v>0</v>
      </c>
      <c r="F175" s="22">
        <f>IF(B175="sam","",HLOOKUP($D175,[1]Juin!$D$3:$AG$276,264,0))</f>
        <v>0</v>
      </c>
      <c r="G175" s="22">
        <f>IF(B175="sam","",HLOOKUP(D175,[1]Juin!$D$3:$AG$275,265,0))</f>
        <v>0</v>
      </c>
      <c r="H175" s="22">
        <f>IF(B175="sam","",HLOOKUP(D175,[1]Juin!$D$3:$AG$275,266,0))</f>
        <v>0</v>
      </c>
      <c r="I175" s="22">
        <f>IF(B175="sam","",HLOOKUP(D175,[1]Juin!$D$3:$AG$275,267,0))</f>
        <v>0</v>
      </c>
      <c r="J175" s="22">
        <f>IF(B175="sam","",HLOOKUP(D175,[1]Juin!$D$3:$AG$275,268,0))</f>
        <v>0</v>
      </c>
      <c r="K175" s="22">
        <f>IF(B175="sam","",HLOOKUP(D175,[1]Juin!$D$3:$AG$275,269,0))</f>
        <v>0</v>
      </c>
      <c r="L175" s="23">
        <f>IF(B175="sam","",HLOOKUP(D175,[1]Juin!$D$3:$AG$275,270,0))</f>
        <v>0</v>
      </c>
      <c r="M175" s="22">
        <f>IF(B175="sam","",HLOOKUP(D175,[1]Juin!$D$3:$AG$356,296,0))</f>
        <v>0</v>
      </c>
      <c r="N175" s="22">
        <f>IF(B175="sam","",HLOOKUP(D175,[1]Juin!$D$3:$AG$356,297,0))</f>
        <v>0</v>
      </c>
      <c r="O175" s="22">
        <f t="shared" si="9"/>
        <v>0</v>
      </c>
      <c r="P175" s="22">
        <f>IF(B175="sam","",HLOOKUP(D175,[1]Juin!$D$3:$AG$356,298,0))</f>
        <v>0</v>
      </c>
      <c r="Q175" s="22">
        <f t="shared" si="10"/>
        <v>0</v>
      </c>
    </row>
    <row r="176" spans="1:17" hidden="1">
      <c r="A176" s="28">
        <v>25</v>
      </c>
      <c r="B176" s="19" t="s">
        <v>26</v>
      </c>
      <c r="C176" s="19" t="s">
        <v>34</v>
      </c>
      <c r="D176" s="38">
        <v>40715</v>
      </c>
      <c r="E176" s="27">
        <f>IF(B176="sam","",HLOOKUP(D176,[1]Juin!$D$3:$AG$275,263,0))</f>
        <v>0</v>
      </c>
      <c r="F176" s="22">
        <f>IF(B176="sam","",HLOOKUP($D176,[1]Juin!$D$3:$AG$276,264,0))</f>
        <v>0</v>
      </c>
      <c r="G176" s="22">
        <f>IF(B176="sam","",HLOOKUP(D176,[1]Juin!$D$3:$AG$275,265,0))</f>
        <v>0</v>
      </c>
      <c r="H176" s="22">
        <f>IF(B176="sam","",HLOOKUP(D176,[1]Juin!$D$3:$AG$275,266,0))</f>
        <v>0</v>
      </c>
      <c r="I176" s="22">
        <f>IF(B176="sam","",HLOOKUP(D176,[1]Juin!$D$3:$AG$275,267,0))</f>
        <v>0</v>
      </c>
      <c r="J176" s="22">
        <f>IF(B176="sam","",HLOOKUP(D176,[1]Juin!$D$3:$AG$275,268,0))</f>
        <v>0</v>
      </c>
      <c r="K176" s="22">
        <f>IF(B176="sam","",HLOOKUP(D176,[1]Juin!$D$3:$AG$275,269,0))</f>
        <v>0</v>
      </c>
      <c r="L176" s="23">
        <f>IF(B176="sam","",HLOOKUP(D176,[1]Juin!$D$3:$AG$275,270,0))</f>
        <v>0</v>
      </c>
      <c r="M176" s="22">
        <f>IF(B176="sam","",HLOOKUP(D176,[1]Juin!$D$3:$AG$356,296,0))</f>
        <v>0</v>
      </c>
      <c r="N176" s="22">
        <f>IF(B176="sam","",HLOOKUP(D176,[1]Juin!$D$3:$AG$356,297,0))</f>
        <v>0</v>
      </c>
      <c r="O176" s="22">
        <f t="shared" si="9"/>
        <v>0</v>
      </c>
      <c r="P176" s="22">
        <f>IF(B176="sam","",HLOOKUP(D176,[1]Juin!$D$3:$AG$356,298,0))</f>
        <v>0</v>
      </c>
      <c r="Q176" s="22">
        <f t="shared" si="10"/>
        <v>0</v>
      </c>
    </row>
    <row r="177" spans="1:17" hidden="1">
      <c r="A177" s="28">
        <v>25</v>
      </c>
      <c r="B177" s="19" t="s">
        <v>27</v>
      </c>
      <c r="C177" s="19" t="s">
        <v>34</v>
      </c>
      <c r="D177" s="38">
        <v>40716</v>
      </c>
      <c r="E177" s="27">
        <f>IF(B177="sam","",HLOOKUP(D177,[1]Juin!$D$3:$AG$275,263,0))</f>
        <v>0</v>
      </c>
      <c r="F177" s="22">
        <f>IF(B177="sam","",HLOOKUP($D177,[1]Juin!$D$3:$AG$276,264,0))</f>
        <v>0</v>
      </c>
      <c r="G177" s="22">
        <f>IF(B177="sam","",HLOOKUP(D177,[1]Juin!$D$3:$AG$275,265,0))</f>
        <v>0</v>
      </c>
      <c r="H177" s="22">
        <f>IF(B177="sam","",HLOOKUP(D177,[1]Juin!$D$3:$AG$275,266,0))</f>
        <v>0</v>
      </c>
      <c r="I177" s="22">
        <f>IF(B177="sam","",HLOOKUP(D177,[1]Juin!$D$3:$AG$275,267,0))</f>
        <v>0</v>
      </c>
      <c r="J177" s="22">
        <f>IF(B177="sam","",HLOOKUP(D177,[1]Juin!$D$3:$AG$275,268,0))</f>
        <v>0</v>
      </c>
      <c r="K177" s="22">
        <f>IF(B177="sam","",HLOOKUP(D177,[1]Juin!$D$3:$AG$275,269,0))</f>
        <v>0</v>
      </c>
      <c r="L177" s="23">
        <f>IF(B177="sam","",HLOOKUP(D177,[1]Juin!$D$3:$AG$275,270,0))</f>
        <v>0</v>
      </c>
      <c r="M177" s="22">
        <f>IF(B177="sam","",HLOOKUP(D177,[1]Juin!$D$3:$AG$356,296,0))</f>
        <v>0</v>
      </c>
      <c r="N177" s="22">
        <f>IF(B177="sam","",HLOOKUP(D177,[1]Juin!$D$3:$AG$356,297,0))</f>
        <v>0</v>
      </c>
      <c r="O177" s="22">
        <f t="shared" si="9"/>
        <v>0</v>
      </c>
      <c r="P177" s="22">
        <f>IF(B177="sam","",HLOOKUP(D177,[1]Juin!$D$3:$AG$356,298,0))</f>
        <v>0</v>
      </c>
      <c r="Q177" s="22">
        <f t="shared" si="10"/>
        <v>0</v>
      </c>
    </row>
    <row r="178" spans="1:17" hidden="1">
      <c r="A178" s="28">
        <v>25</v>
      </c>
      <c r="B178" s="19" t="s">
        <v>28</v>
      </c>
      <c r="C178" s="19" t="s">
        <v>34</v>
      </c>
      <c r="D178" s="38">
        <v>40717</v>
      </c>
      <c r="E178" s="27">
        <f>IF(B178="sam","",HLOOKUP(D178,[1]Juin!$D$3:$AG$275,263,0))</f>
        <v>0</v>
      </c>
      <c r="F178" s="22">
        <f>IF(B178="sam","",HLOOKUP($D178,[1]Juin!$D$3:$AG$276,264,0))</f>
        <v>0</v>
      </c>
      <c r="G178" s="22">
        <f>IF(B178="sam","",HLOOKUP(D178,[1]Juin!$D$3:$AG$275,265,0))</f>
        <v>0</v>
      </c>
      <c r="H178" s="22">
        <f>IF(B178="sam","",HLOOKUP(D178,[1]Juin!$D$3:$AG$275,266,0))</f>
        <v>0</v>
      </c>
      <c r="I178" s="22">
        <f>IF(B178="sam","",HLOOKUP(D178,[1]Juin!$D$3:$AG$275,267,0))</f>
        <v>0</v>
      </c>
      <c r="J178" s="22">
        <f>IF(B178="sam","",HLOOKUP(D178,[1]Juin!$D$3:$AG$275,268,0))</f>
        <v>0</v>
      </c>
      <c r="K178" s="22">
        <f>IF(B178="sam","",HLOOKUP(D178,[1]Juin!$D$3:$AG$275,269,0))</f>
        <v>0</v>
      </c>
      <c r="L178" s="23">
        <f>IF(B178="sam","",HLOOKUP(D178,[1]Juin!$D$3:$AG$275,270,0))</f>
        <v>0</v>
      </c>
      <c r="M178" s="22">
        <f>IF(B178="sam","",HLOOKUP(D178,[1]Juin!$D$3:$AG$356,296,0))</f>
        <v>0</v>
      </c>
      <c r="N178" s="22">
        <f>IF(B178="sam","",HLOOKUP(D178,[1]Juin!$D$3:$AG$356,297,0))</f>
        <v>0</v>
      </c>
      <c r="O178" s="22">
        <f t="shared" si="9"/>
        <v>0</v>
      </c>
      <c r="P178" s="22">
        <f>IF(B178="sam","",HLOOKUP(D178,[1]Juin!$D$3:$AG$356,298,0))</f>
        <v>0</v>
      </c>
      <c r="Q178" s="22">
        <f t="shared" si="10"/>
        <v>0</v>
      </c>
    </row>
    <row r="179" spans="1:17" hidden="1">
      <c r="A179" s="28">
        <v>25</v>
      </c>
      <c r="B179" s="19" t="s">
        <v>29</v>
      </c>
      <c r="C179" s="19" t="s">
        <v>34</v>
      </c>
      <c r="D179" s="38">
        <v>40718</v>
      </c>
      <c r="E179" s="27">
        <f>IF(B179="sam","",HLOOKUP(D179,[1]Juin!$D$3:$AG$275,263,0))</f>
        <v>0</v>
      </c>
      <c r="F179" s="22">
        <f>IF(B179="sam","",HLOOKUP($D179,[1]Juin!$D$3:$AG$276,264,0))</f>
        <v>0</v>
      </c>
      <c r="G179" s="22">
        <f>IF(B179="sam","",HLOOKUP(D179,[1]Juin!$D$3:$AG$275,265,0))</f>
        <v>0</v>
      </c>
      <c r="H179" s="22">
        <f>IF(B179="sam","",HLOOKUP(D179,[1]Juin!$D$3:$AG$275,266,0))</f>
        <v>0</v>
      </c>
      <c r="I179" s="22">
        <f>IF(B179="sam","",HLOOKUP(D179,[1]Juin!$D$3:$AG$275,267,0))</f>
        <v>0</v>
      </c>
      <c r="J179" s="22">
        <f>IF(B179="sam","",HLOOKUP(D179,[1]Juin!$D$3:$AG$275,268,0))</f>
        <v>0</v>
      </c>
      <c r="K179" s="22">
        <f>IF(B179="sam","",HLOOKUP(D179,[1]Juin!$D$3:$AG$275,269,0))</f>
        <v>0</v>
      </c>
      <c r="L179" s="23">
        <f>IF(B179="sam","",HLOOKUP(D179,[1]Juin!$D$3:$AG$275,270,0))</f>
        <v>0</v>
      </c>
      <c r="M179" s="22">
        <f>IF(B179="sam","",HLOOKUP(D179,[1]Juin!$D$3:$AG$356,296,0))</f>
        <v>0</v>
      </c>
      <c r="N179" s="22">
        <f>IF(B179="sam","",HLOOKUP(D179,[1]Juin!$D$3:$AG$356,297,0))</f>
        <v>0</v>
      </c>
      <c r="O179" s="22">
        <f t="shared" si="9"/>
        <v>0</v>
      </c>
      <c r="P179" s="22">
        <f>IF(B179="sam","",HLOOKUP(D179,[1]Juin!$D$3:$AG$356,298,0))</f>
        <v>0</v>
      </c>
      <c r="Q179" s="22">
        <f t="shared" si="10"/>
        <v>0</v>
      </c>
    </row>
    <row r="180" spans="1:17" hidden="1">
      <c r="A180" s="28">
        <v>25</v>
      </c>
      <c r="B180" s="19" t="s">
        <v>22</v>
      </c>
      <c r="C180" s="19" t="s">
        <v>34</v>
      </c>
      <c r="D180" s="38">
        <v>40719</v>
      </c>
      <c r="E180" s="27" t="str">
        <f>IF(B180="sam","",HLOOKUP(D180,[1]Juin!$D$3:$AG$275,263,0))</f>
        <v/>
      </c>
      <c r="F180" s="22" t="str">
        <f>IF(B180="sam","",HLOOKUP($D180,[1]Juin!$D$3:$AG$276,264,0))</f>
        <v/>
      </c>
      <c r="G180" s="22" t="str">
        <f>IF(B180="sam","",HLOOKUP(D180,[1]Juin!$D$3:$AG$275,265,0))</f>
        <v/>
      </c>
      <c r="H180" s="22" t="str">
        <f>IF(B180="sam","",HLOOKUP(D180,[1]Juin!$D$3:$AG$275,266,0))</f>
        <v/>
      </c>
      <c r="I180" s="22" t="str">
        <f>IF(B180="sam","",HLOOKUP(D180,[1]Juin!$D$3:$AG$275,267,0))</f>
        <v/>
      </c>
      <c r="J180" s="22" t="str">
        <f>IF(B180="sam","",HLOOKUP(D180,[1]Juin!$D$3:$AG$275,268,0))</f>
        <v/>
      </c>
      <c r="K180" s="22" t="str">
        <f>IF(B180="sam","",HLOOKUP(D180,[1]Juin!$D$3:$AG$275,269,0))</f>
        <v/>
      </c>
      <c r="L180" s="23" t="str">
        <f>IF(B180="sam","",HLOOKUP(D180,[1]Juin!$D$3:$AG$275,270,0))</f>
        <v/>
      </c>
      <c r="M180" s="22" t="str">
        <f>IF(B180="sam","",HLOOKUP(D180,[1]Juin!$D$3:$AG$356,296,0))</f>
        <v/>
      </c>
      <c r="N180" s="22" t="str">
        <f>IF(B180="sam","",HLOOKUP(D180,[1]Juin!$D$3:$AG$356,297,0))</f>
        <v/>
      </c>
      <c r="O180" s="22" t="str">
        <f t="shared" si="9"/>
        <v/>
      </c>
      <c r="P180" s="22" t="str">
        <f>IF(B180="sam","",HLOOKUP(D180,[1]Juin!$D$3:$AG$356,298,0))</f>
        <v/>
      </c>
      <c r="Q180" s="22" t="str">
        <f t="shared" si="10"/>
        <v/>
      </c>
    </row>
    <row r="181" spans="1:17" hidden="1">
      <c r="A181" s="24">
        <v>25</v>
      </c>
      <c r="B181" s="25" t="s">
        <v>24</v>
      </c>
      <c r="C181" s="25" t="s">
        <v>34</v>
      </c>
      <c r="D181" s="39">
        <v>40720</v>
      </c>
      <c r="E181" s="27">
        <f>IF(B181="sam","",HLOOKUP(D181,[1]Juin!$D$3:$AG$275,263,0))</f>
        <v>0</v>
      </c>
      <c r="F181" s="22">
        <f>IF(B181="sam","",HLOOKUP($D181,[1]Juin!$D$3:$AG$276,264,0))</f>
        <v>0</v>
      </c>
      <c r="G181" s="22">
        <f>IF(B181="sam","",HLOOKUP(D181,[1]Juin!$D$3:$AG$275,265,0))</f>
        <v>0</v>
      </c>
      <c r="H181" s="22">
        <f>IF(B181="sam","",HLOOKUP(D181,[1]Juin!$D$3:$AG$275,266,0))</f>
        <v>0</v>
      </c>
      <c r="I181" s="22">
        <f>IF(B181="sam","",HLOOKUP(D181,[1]Juin!$D$3:$AG$275,267,0))</f>
        <v>0</v>
      </c>
      <c r="J181" s="22">
        <f>IF(B181="sam","",HLOOKUP(D181,[1]Juin!$D$3:$AG$275,268,0))</f>
        <v>0</v>
      </c>
      <c r="K181" s="22">
        <f>IF(B181="sam","",HLOOKUP(D181,[1]Juin!$D$3:$AG$275,269,0))</f>
        <v>0</v>
      </c>
      <c r="L181" s="23">
        <f>IF(B181="sam","",HLOOKUP(D181,[1]Juin!$D$3:$AG$275,270,0))</f>
        <v>0</v>
      </c>
      <c r="M181" s="22">
        <f>IF(B181="sam","",HLOOKUP(D181,[1]Juin!$D$3:$AG$356,296,0))</f>
        <v>0</v>
      </c>
      <c r="N181" s="22">
        <f>IF(B181="sam","",HLOOKUP(D181,[1]Juin!$D$3:$AG$356,297,0))</f>
        <v>0</v>
      </c>
      <c r="O181" s="22">
        <f t="shared" si="9"/>
        <v>0</v>
      </c>
      <c r="P181" s="22">
        <f>IF(B181="sam","",HLOOKUP(D181,[1]Juin!$D$3:$AG$356,298,0))</f>
        <v>0</v>
      </c>
      <c r="Q181" s="22">
        <f t="shared" si="10"/>
        <v>0</v>
      </c>
    </row>
    <row r="182" spans="1:17" hidden="1">
      <c r="A182" s="28">
        <v>26</v>
      </c>
      <c r="B182" s="19" t="s">
        <v>25</v>
      </c>
      <c r="C182" s="19" t="s">
        <v>34</v>
      </c>
      <c r="D182" s="38">
        <v>40721</v>
      </c>
      <c r="E182" s="27">
        <f>IF(B182="sam","",HLOOKUP(D182,[1]Juin!$D$3:$AG$275,263,0))</f>
        <v>0</v>
      </c>
      <c r="F182" s="22">
        <f>IF(B182="sam","",HLOOKUP($D182,[1]Juin!$D$3:$AG$276,264,0))</f>
        <v>0</v>
      </c>
      <c r="G182" s="22">
        <f>IF(B182="sam","",HLOOKUP(D182,[1]Juin!$D$3:$AG$275,265,0))</f>
        <v>0</v>
      </c>
      <c r="H182" s="22">
        <f>IF(B182="sam","",HLOOKUP(D182,[1]Juin!$D$3:$AG$275,266,0))</f>
        <v>0</v>
      </c>
      <c r="I182" s="22">
        <f>IF(B182="sam","",HLOOKUP(D182,[1]Juin!$D$3:$AG$275,267,0))</f>
        <v>0</v>
      </c>
      <c r="J182" s="22">
        <f>IF(B182="sam","",HLOOKUP(D182,[1]Juin!$D$3:$AG$275,268,0))</f>
        <v>0</v>
      </c>
      <c r="K182" s="22">
        <f>IF(B182="sam","",HLOOKUP(D182,[1]Juin!$D$3:$AG$275,269,0))</f>
        <v>0</v>
      </c>
      <c r="L182" s="23">
        <f>IF(B182="sam","",HLOOKUP(D182,[1]Juin!$D$3:$AG$275,270,0))</f>
        <v>0</v>
      </c>
      <c r="M182" s="22">
        <f>IF(B182="sam","",HLOOKUP(D182,[1]Juin!$D$3:$AG$356,296,0))</f>
        <v>0</v>
      </c>
      <c r="N182" s="22">
        <f>IF(B182="sam","",HLOOKUP(D182,[1]Juin!$D$3:$AG$356,297,0))</f>
        <v>0</v>
      </c>
      <c r="O182" s="22">
        <f t="shared" si="9"/>
        <v>0</v>
      </c>
      <c r="P182" s="22">
        <f>IF(B182="sam","",HLOOKUP(D182,[1]Juin!$D$3:$AG$356,298,0))</f>
        <v>0</v>
      </c>
      <c r="Q182" s="22">
        <f t="shared" si="10"/>
        <v>0</v>
      </c>
    </row>
    <row r="183" spans="1:17" hidden="1">
      <c r="A183" s="28">
        <v>26</v>
      </c>
      <c r="B183" s="19" t="s">
        <v>26</v>
      </c>
      <c r="C183" s="19" t="s">
        <v>34</v>
      </c>
      <c r="D183" s="38">
        <v>40722</v>
      </c>
      <c r="E183" s="27">
        <f>IF(B183="sam","",HLOOKUP(D183,[1]Juin!$D$3:$AG$275,263,0))</f>
        <v>0</v>
      </c>
      <c r="F183" s="22">
        <f>IF(B183="sam","",HLOOKUP($D183,[1]Juin!$D$3:$AG$276,264,0))</f>
        <v>0</v>
      </c>
      <c r="G183" s="22">
        <f>IF(B183="sam","",HLOOKUP(D183,[1]Juin!$D$3:$AG$275,265,0))</f>
        <v>0</v>
      </c>
      <c r="H183" s="22">
        <f>IF(B183="sam","",HLOOKUP(D183,[1]Juin!$D$3:$AG$275,266,0))</f>
        <v>0</v>
      </c>
      <c r="I183" s="22">
        <f>IF(B183="sam","",HLOOKUP(D183,[1]Juin!$D$3:$AG$275,267,0))</f>
        <v>0</v>
      </c>
      <c r="J183" s="22">
        <f>IF(B183="sam","",HLOOKUP(D183,[1]Juin!$D$3:$AG$275,268,0))</f>
        <v>0</v>
      </c>
      <c r="K183" s="22">
        <f>IF(B183="sam","",HLOOKUP(D183,[1]Juin!$D$3:$AG$275,269,0))</f>
        <v>0</v>
      </c>
      <c r="L183" s="23">
        <f>IF(B183="sam","",HLOOKUP(D183,[1]Juin!$D$3:$AG$275,270,0))</f>
        <v>0</v>
      </c>
      <c r="M183" s="22">
        <f>IF(B183="sam","",HLOOKUP(D183,[1]Juin!$D$3:$AG$356,296,0))</f>
        <v>0</v>
      </c>
      <c r="N183" s="22">
        <f>IF(B183="sam","",HLOOKUP(D183,[1]Juin!$D$3:$AG$356,297,0))</f>
        <v>0</v>
      </c>
      <c r="O183" s="22">
        <f t="shared" si="9"/>
        <v>0</v>
      </c>
      <c r="P183" s="22">
        <f>IF(B183="sam","",HLOOKUP(D183,[1]Juin!$D$3:$AG$356,298,0))</f>
        <v>0</v>
      </c>
      <c r="Q183" s="22">
        <f t="shared" si="10"/>
        <v>0</v>
      </c>
    </row>
    <row r="184" spans="1:17" hidden="1">
      <c r="A184" s="28">
        <v>26</v>
      </c>
      <c r="B184" s="19" t="s">
        <v>27</v>
      </c>
      <c r="C184" s="19" t="s">
        <v>34</v>
      </c>
      <c r="D184" s="38">
        <v>40723</v>
      </c>
      <c r="E184" s="27">
        <f>IF(B184="sam","",HLOOKUP(D184,[1]Juin!$D$3:$AG$275,263,0))</f>
        <v>0</v>
      </c>
      <c r="F184" s="22">
        <f>IF(B184="sam","",HLOOKUP($D184,[1]Juin!$D$3:$AG$276,264,0))</f>
        <v>0</v>
      </c>
      <c r="G184" s="22">
        <f>IF(B184="sam","",HLOOKUP(D184,[1]Juin!$D$3:$AG$275,265,0))</f>
        <v>0</v>
      </c>
      <c r="H184" s="22">
        <f>IF(B184="sam","",HLOOKUP(D184,[1]Juin!$D$3:$AG$275,266,0))</f>
        <v>0</v>
      </c>
      <c r="I184" s="22">
        <f>IF(B184="sam","",HLOOKUP(D184,[1]Juin!$D$3:$AG$275,267,0))</f>
        <v>0</v>
      </c>
      <c r="J184" s="22">
        <f>IF(B184="sam","",HLOOKUP(D184,[1]Juin!$D$3:$AG$275,268,0))</f>
        <v>0</v>
      </c>
      <c r="K184" s="22">
        <f>IF(B184="sam","",HLOOKUP(D184,[1]Juin!$D$3:$AG$275,269,0))</f>
        <v>0</v>
      </c>
      <c r="L184" s="23">
        <f>IF(B184="sam","",HLOOKUP(D184,[1]Juin!$D$3:$AG$275,270,0))</f>
        <v>0</v>
      </c>
      <c r="M184" s="22">
        <f>IF(B184="sam","",HLOOKUP(D184,[1]Juin!$D$3:$AG$356,296,0))</f>
        <v>0</v>
      </c>
      <c r="N184" s="22">
        <f>IF(B184="sam","",HLOOKUP(D184,[1]Juin!$D$3:$AG$356,297,0))</f>
        <v>0</v>
      </c>
      <c r="O184" s="22">
        <f t="shared" si="9"/>
        <v>0</v>
      </c>
      <c r="P184" s="22">
        <f>IF(B184="sam","",HLOOKUP(D184,[1]Juin!$D$3:$AG$356,298,0))</f>
        <v>0</v>
      </c>
      <c r="Q184" s="22">
        <f t="shared" si="10"/>
        <v>0</v>
      </c>
    </row>
    <row r="185" spans="1:17" ht="13.5" hidden="1" thickBot="1">
      <c r="A185" s="40">
        <v>26</v>
      </c>
      <c r="B185" s="30" t="s">
        <v>28</v>
      </c>
      <c r="C185" s="30" t="s">
        <v>34</v>
      </c>
      <c r="D185" s="41">
        <v>40724</v>
      </c>
      <c r="E185" s="34">
        <f>IF(B185="sam","",HLOOKUP(D185,[1]Juin!$D$3:$AG$275,263,0))</f>
        <v>0</v>
      </c>
      <c r="F185" s="32">
        <f>IF(B185="sam","",HLOOKUP($D185,[1]Juin!$D$3:$AG$276,264,0))</f>
        <v>0</v>
      </c>
      <c r="G185" s="32">
        <f>IF(B185="sam","",HLOOKUP(D185,[1]Juin!$D$3:$AG$275,265,0))</f>
        <v>0</v>
      </c>
      <c r="H185" s="32">
        <f>IF(B185="sam","",HLOOKUP(D185,[1]Juin!$D$3:$AG$275,266,0))</f>
        <v>0</v>
      </c>
      <c r="I185" s="32">
        <f>IF(B185="sam","",HLOOKUP(D185,[1]Juin!$D$3:$AG$275,267,0))</f>
        <v>0</v>
      </c>
      <c r="J185" s="32">
        <f>IF(B185="sam","",HLOOKUP(D185,[1]Juin!$D$3:$AG$275,268,0))</f>
        <v>0</v>
      </c>
      <c r="K185" s="32">
        <f>IF(B185="sam","",HLOOKUP(D185,[1]Juin!$D$3:$AG$275,269,0))</f>
        <v>0</v>
      </c>
      <c r="L185" s="33">
        <f>IF(B185="sam","",HLOOKUP(D185,[1]Juin!$D$3:$AG$275,270,0))</f>
        <v>0</v>
      </c>
      <c r="M185" s="32">
        <f>IF(B185="sam","",HLOOKUP(D185,[1]Juin!$D$3:$AG$356,296,0))</f>
        <v>0</v>
      </c>
      <c r="N185" s="32">
        <f>IF(B185="sam","",HLOOKUP(D185,[1]Juin!$D$3:$AG$356,297,0))</f>
        <v>0</v>
      </c>
      <c r="O185" s="32">
        <f t="shared" si="9"/>
        <v>0</v>
      </c>
      <c r="P185" s="32">
        <f>IF(B185="sam","",HLOOKUP(D185,[1]Juin!$D$3:$AG$356,298,0))</f>
        <v>0</v>
      </c>
      <c r="Q185" s="32">
        <f t="shared" si="10"/>
        <v>0</v>
      </c>
    </row>
    <row r="186" spans="1:17" hidden="1">
      <c r="A186" s="35">
        <v>26</v>
      </c>
      <c r="B186" s="36" t="s">
        <v>29</v>
      </c>
      <c r="C186" s="36" t="s">
        <v>35</v>
      </c>
      <c r="D186" s="37">
        <v>40725</v>
      </c>
      <c r="E186" s="27">
        <f>IF(B186="sam","",HLOOKUP(D186,[1]Juillet!$D$3:$AH$275,263,0))</f>
        <v>0</v>
      </c>
      <c r="F186" s="22">
        <f>IF(B186="sam","",HLOOKUP($D186,[1]Juillet!$D$3:$AH$276,264,0))</f>
        <v>0</v>
      </c>
      <c r="G186" s="22">
        <f>IF(B186="sam","",HLOOKUP(D186,[1]Juillet!$D$3:$AH$275,265,0))</f>
        <v>0</v>
      </c>
      <c r="H186" s="22">
        <f>IF(B186="sam","",HLOOKUP(D186,[1]Juillet!$D$3:$AH$275,266,0))</f>
        <v>0</v>
      </c>
      <c r="I186" s="22">
        <f>IF(B186="sam","",HLOOKUP(D186,[1]Juillet!$D$3:$AH$275,267,0))</f>
        <v>0</v>
      </c>
      <c r="J186" s="22">
        <f>IF(B186="sam","",HLOOKUP(D186,[1]Juillet!$D$3:$AH$275,268,0))</f>
        <v>0</v>
      </c>
      <c r="K186" s="22">
        <f>IF(B186="sam","",HLOOKUP(D186,[1]Juillet!$D$3:$AH$275,269,0))</f>
        <v>0</v>
      </c>
      <c r="L186" s="23">
        <f>IF(B186="sam","",HLOOKUP(D186,[1]Juillet!$D$3:$AH$275,270,0))</f>
        <v>0</v>
      </c>
      <c r="M186" s="22">
        <f>IF(B186="sam","",HLOOKUP(D186,[1]Juillet!$D$3:$AH$356,296,0))</f>
        <v>0</v>
      </c>
      <c r="N186" s="22">
        <f>IF(B186="sam","",HLOOKUP(D186,[1]Juillet!$D$3:$AH$356,297,0))</f>
        <v>0</v>
      </c>
      <c r="O186" s="22">
        <f>IF(B186="sam","",SUM(M186,N186))</f>
        <v>0</v>
      </c>
      <c r="P186" s="22">
        <f>IF(B186="sam","",HLOOKUP(D186,[1]Juillet!$D$3:$AH$356,298,0))</f>
        <v>0</v>
      </c>
      <c r="Q186" s="22">
        <f>IF(B186="sam","",O186+P186)</f>
        <v>0</v>
      </c>
    </row>
    <row r="187" spans="1:17" hidden="1">
      <c r="A187" s="28">
        <v>26</v>
      </c>
      <c r="B187" s="19" t="s">
        <v>22</v>
      </c>
      <c r="C187" s="19" t="s">
        <v>35</v>
      </c>
      <c r="D187" s="37">
        <v>40726</v>
      </c>
      <c r="E187" s="27" t="str">
        <f>IF(B187="sam","",HLOOKUP(D187,[1]Juillet!$D$3:$AH$275,263,0))</f>
        <v/>
      </c>
      <c r="F187" s="22" t="str">
        <f>IF(B187="sam","",HLOOKUP($D187,[1]Juillet!$D$3:$AH$276,264,0))</f>
        <v/>
      </c>
      <c r="G187" s="22" t="str">
        <f>IF(B187="sam","",HLOOKUP(D187,[1]Juillet!$D$3:$AH$275,265,0))</f>
        <v/>
      </c>
      <c r="H187" s="22" t="str">
        <f>IF(B187="sam","",HLOOKUP(D187,[1]Juillet!$D$3:$AH$275,266,0))</f>
        <v/>
      </c>
      <c r="I187" s="22" t="str">
        <f>IF(B187="sam","",HLOOKUP(D187,[1]Juillet!$D$3:$AH$275,267,0))</f>
        <v/>
      </c>
      <c r="J187" s="22" t="str">
        <f>IF(B187="sam","",HLOOKUP(D187,[1]Juillet!$D$3:$AH$275,268,0))</f>
        <v/>
      </c>
      <c r="K187" s="22" t="str">
        <f>IF(B187="sam","",HLOOKUP(D187,[1]Juillet!$D$3:$AH$275,269,0))</f>
        <v/>
      </c>
      <c r="L187" s="23" t="str">
        <f>IF(B187="sam","",HLOOKUP(D187,[1]Juillet!$D$3:$AH$275,270,0))</f>
        <v/>
      </c>
      <c r="M187" s="22" t="str">
        <f>IF(B187="sam","",HLOOKUP(D187,[1]Juillet!$D$3:$AH$356,296,0))</f>
        <v/>
      </c>
      <c r="N187" s="22" t="str">
        <f>IF(B187="sam","",HLOOKUP(D187,[1]Juillet!$D$3:$AH$356,297,0))</f>
        <v/>
      </c>
      <c r="O187" s="22" t="str">
        <f t="shared" ref="O187:O216" si="11">IF(B187="sam","",SUM(M187,N187))</f>
        <v/>
      </c>
      <c r="P187" s="22" t="str">
        <f>IF(B187="sam","",HLOOKUP(D187,[1]Juillet!$D$3:$AH$356,298,0))</f>
        <v/>
      </c>
      <c r="Q187" s="22" t="str">
        <f t="shared" ref="Q187:Q216" si="12">IF(B187="sam","",O187+P187)</f>
        <v/>
      </c>
    </row>
    <row r="188" spans="1:17" hidden="1">
      <c r="A188" s="24">
        <v>26</v>
      </c>
      <c r="B188" s="25" t="s">
        <v>24</v>
      </c>
      <c r="C188" s="25" t="s">
        <v>35</v>
      </c>
      <c r="D188" s="37">
        <v>40727</v>
      </c>
      <c r="E188" s="27">
        <f>IF(B188="sam","",HLOOKUP(D188,[1]Juillet!$D$3:$AH$275,263,0))</f>
        <v>0</v>
      </c>
      <c r="F188" s="22">
        <f>IF(B188="sam","",HLOOKUP($D188,[1]Juillet!$D$3:$AH$276,264,0))</f>
        <v>0</v>
      </c>
      <c r="G188" s="22">
        <f>IF(B188="sam","",HLOOKUP(D188,[1]Juillet!$D$3:$AH$275,265,0))</f>
        <v>0</v>
      </c>
      <c r="H188" s="22">
        <f>IF(B188="sam","",HLOOKUP(D188,[1]Juillet!$D$3:$AH$275,266,0))</f>
        <v>0</v>
      </c>
      <c r="I188" s="22">
        <f>IF(B188="sam","",HLOOKUP(D188,[1]Juillet!$D$3:$AH$275,267,0))</f>
        <v>0</v>
      </c>
      <c r="J188" s="22">
        <f>IF(B188="sam","",HLOOKUP(D188,[1]Juillet!$D$3:$AH$275,268,0))</f>
        <v>0</v>
      </c>
      <c r="K188" s="22">
        <f>IF(B188="sam","",HLOOKUP(D188,[1]Juillet!$D$3:$AH$275,269,0))</f>
        <v>0</v>
      </c>
      <c r="L188" s="23">
        <f>IF(B188="sam","",HLOOKUP(D188,[1]Juillet!$D$3:$AH$275,270,0))</f>
        <v>0</v>
      </c>
      <c r="M188" s="22">
        <f>IF(B188="sam","",HLOOKUP(D188,[1]Juillet!$D$3:$AH$356,296,0))</f>
        <v>0</v>
      </c>
      <c r="N188" s="22">
        <f>IF(B188="sam","",HLOOKUP(D188,[1]Juillet!$D$3:$AH$356,297,0))</f>
        <v>0</v>
      </c>
      <c r="O188" s="22">
        <f t="shared" si="11"/>
        <v>0</v>
      </c>
      <c r="P188" s="22">
        <f>IF(B188="sam","",HLOOKUP(D188,[1]Juillet!$D$3:$AH$356,298,0))</f>
        <v>0</v>
      </c>
      <c r="Q188" s="22">
        <f t="shared" si="12"/>
        <v>0</v>
      </c>
    </row>
    <row r="189" spans="1:17" hidden="1">
      <c r="A189" s="28">
        <v>27</v>
      </c>
      <c r="B189" s="19" t="s">
        <v>25</v>
      </c>
      <c r="C189" s="19" t="s">
        <v>35</v>
      </c>
      <c r="D189" s="37">
        <v>40728</v>
      </c>
      <c r="E189" s="27">
        <f>IF(B189="sam","",HLOOKUP(D189,[1]Juillet!$D$3:$AH$275,263,0))</f>
        <v>0</v>
      </c>
      <c r="F189" s="22">
        <f>IF(B189="sam","",HLOOKUP($D189,[1]Juillet!$D$3:$AH$276,264,0))</f>
        <v>0</v>
      </c>
      <c r="G189" s="22">
        <f>IF(B189="sam","",HLOOKUP(D189,[1]Juillet!$D$3:$AH$275,265,0))</f>
        <v>0</v>
      </c>
      <c r="H189" s="22">
        <f>IF(B189="sam","",HLOOKUP(D189,[1]Juillet!$D$3:$AH$275,266,0))</f>
        <v>0</v>
      </c>
      <c r="I189" s="22">
        <f>IF(B189="sam","",HLOOKUP(D189,[1]Juillet!$D$3:$AH$275,267,0))</f>
        <v>0</v>
      </c>
      <c r="J189" s="22">
        <f>IF(B189="sam","",HLOOKUP(D189,[1]Juillet!$D$3:$AH$275,268,0))</f>
        <v>0</v>
      </c>
      <c r="K189" s="22">
        <f>IF(B189="sam","",HLOOKUP(D189,[1]Juillet!$D$3:$AH$275,269,0))</f>
        <v>0</v>
      </c>
      <c r="L189" s="23">
        <f>IF(B189="sam","",HLOOKUP(D189,[1]Juillet!$D$3:$AH$275,270,0))</f>
        <v>0</v>
      </c>
      <c r="M189" s="22">
        <f>IF(B189="sam","",HLOOKUP(D189,[1]Juillet!$D$3:$AH$356,296,0))</f>
        <v>0</v>
      </c>
      <c r="N189" s="22">
        <f>IF(B189="sam","",HLOOKUP(D189,[1]Juillet!$D$3:$AH$356,297,0))</f>
        <v>0</v>
      </c>
      <c r="O189" s="22">
        <f t="shared" si="11"/>
        <v>0</v>
      </c>
      <c r="P189" s="22">
        <f>IF(B189="sam","",HLOOKUP(D189,[1]Juillet!$D$3:$AH$356,298,0))</f>
        <v>0</v>
      </c>
      <c r="Q189" s="22">
        <f t="shared" si="12"/>
        <v>0</v>
      </c>
    </row>
    <row r="190" spans="1:17" hidden="1">
      <c r="A190" s="28">
        <v>27</v>
      </c>
      <c r="B190" s="19" t="s">
        <v>26</v>
      </c>
      <c r="C190" s="19" t="s">
        <v>35</v>
      </c>
      <c r="D190" s="37">
        <v>40729</v>
      </c>
      <c r="E190" s="27">
        <f>IF(B190="sam","",HLOOKUP(D190,[1]Juillet!$D$3:$AH$275,263,0))</f>
        <v>0</v>
      </c>
      <c r="F190" s="22">
        <f>IF(B190="sam","",HLOOKUP($D190,[1]Juillet!$D$3:$AH$276,264,0))</f>
        <v>0</v>
      </c>
      <c r="G190" s="22">
        <f>IF(B190="sam","",HLOOKUP(D190,[1]Juillet!$D$3:$AH$275,265,0))</f>
        <v>0</v>
      </c>
      <c r="H190" s="22">
        <f>IF(B190="sam","",HLOOKUP(D190,[1]Juillet!$D$3:$AH$275,266,0))</f>
        <v>0</v>
      </c>
      <c r="I190" s="22">
        <f>IF(B190="sam","",HLOOKUP(D190,[1]Juillet!$D$3:$AH$275,267,0))</f>
        <v>0</v>
      </c>
      <c r="J190" s="22">
        <f>IF(B190="sam","",HLOOKUP(D190,[1]Juillet!$D$3:$AH$275,268,0))</f>
        <v>0</v>
      </c>
      <c r="K190" s="22">
        <f>IF(B190="sam","",HLOOKUP(D190,[1]Juillet!$D$3:$AH$275,269,0))</f>
        <v>0</v>
      </c>
      <c r="L190" s="23">
        <f>IF(B190="sam","",HLOOKUP(D190,[1]Juillet!$D$3:$AH$275,270,0))</f>
        <v>0</v>
      </c>
      <c r="M190" s="22">
        <f>IF(B190="sam","",HLOOKUP(D190,[1]Juillet!$D$3:$AH$356,296,0))</f>
        <v>0</v>
      </c>
      <c r="N190" s="22">
        <f>IF(B190="sam","",HLOOKUP(D190,[1]Juillet!$D$3:$AH$356,297,0))</f>
        <v>0</v>
      </c>
      <c r="O190" s="22">
        <f t="shared" si="11"/>
        <v>0</v>
      </c>
      <c r="P190" s="22">
        <f>IF(B190="sam","",HLOOKUP(D190,[1]Juillet!$D$3:$AH$356,298,0))</f>
        <v>0</v>
      </c>
      <c r="Q190" s="22">
        <f t="shared" si="12"/>
        <v>0</v>
      </c>
    </row>
    <row r="191" spans="1:17" hidden="1">
      <c r="A191" s="28">
        <v>27</v>
      </c>
      <c r="B191" s="19" t="s">
        <v>27</v>
      </c>
      <c r="C191" s="19" t="s">
        <v>35</v>
      </c>
      <c r="D191" s="37">
        <v>40730</v>
      </c>
      <c r="E191" s="27">
        <f>IF(B191="sam","",HLOOKUP(D191,[1]Juillet!$D$3:$AH$275,263,0))</f>
        <v>0</v>
      </c>
      <c r="F191" s="22">
        <f>IF(B191="sam","",HLOOKUP($D191,[1]Juillet!$D$3:$AH$276,264,0))</f>
        <v>0</v>
      </c>
      <c r="G191" s="22">
        <f>IF(B191="sam","",HLOOKUP(D191,[1]Juillet!$D$3:$AH$275,265,0))</f>
        <v>0</v>
      </c>
      <c r="H191" s="22">
        <f>IF(B191="sam","",HLOOKUP(D191,[1]Juillet!$D$3:$AH$275,266,0))</f>
        <v>0</v>
      </c>
      <c r="I191" s="22">
        <f>IF(B191="sam","",HLOOKUP(D191,[1]Juillet!$D$3:$AH$275,267,0))</f>
        <v>0</v>
      </c>
      <c r="J191" s="22">
        <f>IF(B191="sam","",HLOOKUP(D191,[1]Juillet!$D$3:$AH$275,268,0))</f>
        <v>0</v>
      </c>
      <c r="K191" s="22">
        <f>IF(B191="sam","",HLOOKUP(D191,[1]Juillet!$D$3:$AH$275,269,0))</f>
        <v>0</v>
      </c>
      <c r="L191" s="23">
        <f>IF(B191="sam","",HLOOKUP(D191,[1]Juillet!$D$3:$AH$275,270,0))</f>
        <v>0</v>
      </c>
      <c r="M191" s="22">
        <f>IF(B191="sam","",HLOOKUP(D191,[1]Juillet!$D$3:$AH$356,296,0))</f>
        <v>0</v>
      </c>
      <c r="N191" s="22">
        <f>IF(B191="sam","",HLOOKUP(D191,[1]Juillet!$D$3:$AH$356,297,0))</f>
        <v>0</v>
      </c>
      <c r="O191" s="22">
        <f t="shared" si="11"/>
        <v>0</v>
      </c>
      <c r="P191" s="22">
        <f>IF(B191="sam","",HLOOKUP(D191,[1]Juillet!$D$3:$AH$356,298,0))</f>
        <v>0</v>
      </c>
      <c r="Q191" s="22">
        <f t="shared" si="12"/>
        <v>0</v>
      </c>
    </row>
    <row r="192" spans="1:17" hidden="1">
      <c r="A192" s="28">
        <v>27</v>
      </c>
      <c r="B192" s="19" t="s">
        <v>28</v>
      </c>
      <c r="C192" s="19" t="s">
        <v>35</v>
      </c>
      <c r="D192" s="37">
        <v>40731</v>
      </c>
      <c r="E192" s="27">
        <f>IF(B192="sam","",HLOOKUP(D192,[1]Juillet!$D$3:$AH$275,263,0))</f>
        <v>0</v>
      </c>
      <c r="F192" s="22">
        <f>IF(B192="sam","",HLOOKUP($D192,[1]Juillet!$D$3:$AH$276,264,0))</f>
        <v>0</v>
      </c>
      <c r="G192" s="22">
        <f>IF(B192="sam","",HLOOKUP(D192,[1]Juillet!$D$3:$AH$275,265,0))</f>
        <v>0</v>
      </c>
      <c r="H192" s="22">
        <f>IF(B192="sam","",HLOOKUP(D192,[1]Juillet!$D$3:$AH$275,266,0))</f>
        <v>0</v>
      </c>
      <c r="I192" s="22">
        <f>IF(B192="sam","",HLOOKUP(D192,[1]Juillet!$D$3:$AH$275,267,0))</f>
        <v>0</v>
      </c>
      <c r="J192" s="22">
        <f>IF(B192="sam","",HLOOKUP(D192,[1]Juillet!$D$3:$AH$275,268,0))</f>
        <v>0</v>
      </c>
      <c r="K192" s="22">
        <f>IF(B192="sam","",HLOOKUP(D192,[1]Juillet!$D$3:$AH$275,269,0))</f>
        <v>0</v>
      </c>
      <c r="L192" s="23">
        <f>IF(B192="sam","",HLOOKUP(D192,[1]Juillet!$D$3:$AH$275,270,0))</f>
        <v>0</v>
      </c>
      <c r="M192" s="22">
        <f>IF(B192="sam","",HLOOKUP(D192,[1]Juillet!$D$3:$AH$356,296,0))</f>
        <v>0</v>
      </c>
      <c r="N192" s="22">
        <f>IF(B192="sam","",HLOOKUP(D192,[1]Juillet!$D$3:$AH$356,297,0))</f>
        <v>0</v>
      </c>
      <c r="O192" s="22">
        <f t="shared" si="11"/>
        <v>0</v>
      </c>
      <c r="P192" s="22">
        <f>IF(B192="sam","",HLOOKUP(D192,[1]Juillet!$D$3:$AH$356,298,0))</f>
        <v>0</v>
      </c>
      <c r="Q192" s="22">
        <f t="shared" si="12"/>
        <v>0</v>
      </c>
    </row>
    <row r="193" spans="1:17" hidden="1">
      <c r="A193" s="28">
        <v>27</v>
      </c>
      <c r="B193" s="19" t="s">
        <v>29</v>
      </c>
      <c r="C193" s="19" t="s">
        <v>35</v>
      </c>
      <c r="D193" s="37">
        <v>40732</v>
      </c>
      <c r="E193" s="27">
        <f>IF(B193="sam","",HLOOKUP(D193,[1]Juillet!$D$3:$AH$275,263,0))</f>
        <v>0</v>
      </c>
      <c r="F193" s="22">
        <f>IF(B193="sam","",HLOOKUP($D193,[1]Juillet!$D$3:$AH$276,264,0))</f>
        <v>0</v>
      </c>
      <c r="G193" s="22">
        <f>IF(B193="sam","",HLOOKUP(D193,[1]Juillet!$D$3:$AH$275,265,0))</f>
        <v>0</v>
      </c>
      <c r="H193" s="22">
        <f>IF(B193="sam","",HLOOKUP(D193,[1]Juillet!$D$3:$AH$275,266,0))</f>
        <v>0</v>
      </c>
      <c r="I193" s="22">
        <f>IF(B193="sam","",HLOOKUP(D193,[1]Juillet!$D$3:$AH$275,267,0))</f>
        <v>0</v>
      </c>
      <c r="J193" s="22">
        <f>IF(B193="sam","",HLOOKUP(D193,[1]Juillet!$D$3:$AH$275,268,0))</f>
        <v>0</v>
      </c>
      <c r="K193" s="22">
        <f>IF(B193="sam","",HLOOKUP(D193,[1]Juillet!$D$3:$AH$275,269,0))</f>
        <v>0</v>
      </c>
      <c r="L193" s="23">
        <f>IF(B193="sam","",HLOOKUP(D193,[1]Juillet!$D$3:$AH$275,270,0))</f>
        <v>0</v>
      </c>
      <c r="M193" s="22">
        <f>IF(B193="sam","",HLOOKUP(D193,[1]Juillet!$D$3:$AH$356,296,0))</f>
        <v>0</v>
      </c>
      <c r="N193" s="22">
        <f>IF(B193="sam","",HLOOKUP(D193,[1]Juillet!$D$3:$AH$356,297,0))</f>
        <v>0</v>
      </c>
      <c r="O193" s="22">
        <f t="shared" si="11"/>
        <v>0</v>
      </c>
      <c r="P193" s="22">
        <f>IF(B193="sam","",HLOOKUP(D193,[1]Juillet!$D$3:$AH$356,298,0))</f>
        <v>0</v>
      </c>
      <c r="Q193" s="22">
        <f t="shared" si="12"/>
        <v>0</v>
      </c>
    </row>
    <row r="194" spans="1:17" hidden="1">
      <c r="A194" s="28">
        <v>27</v>
      </c>
      <c r="B194" s="19" t="s">
        <v>22</v>
      </c>
      <c r="C194" s="19" t="s">
        <v>35</v>
      </c>
      <c r="D194" s="37">
        <v>40733</v>
      </c>
      <c r="E194" s="27" t="str">
        <f>IF(B194="sam","",HLOOKUP(D194,[1]Juillet!$D$3:$AH$275,263,0))</f>
        <v/>
      </c>
      <c r="F194" s="22" t="str">
        <f>IF(B194="sam","",HLOOKUP($D194,[1]Juillet!$D$3:$AH$276,264,0))</f>
        <v/>
      </c>
      <c r="G194" s="22" t="str">
        <f>IF(B194="sam","",HLOOKUP(D194,[1]Juillet!$D$3:$AH$275,265,0))</f>
        <v/>
      </c>
      <c r="H194" s="22" t="str">
        <f>IF(B194="sam","",HLOOKUP(D194,[1]Juillet!$D$3:$AH$275,266,0))</f>
        <v/>
      </c>
      <c r="I194" s="22" t="str">
        <f>IF(B194="sam","",HLOOKUP(D194,[1]Juillet!$D$3:$AH$275,267,0))</f>
        <v/>
      </c>
      <c r="J194" s="22" t="str">
        <f>IF(B194="sam","",HLOOKUP(D194,[1]Juillet!$D$3:$AH$275,268,0))</f>
        <v/>
      </c>
      <c r="K194" s="22" t="str">
        <f>IF(B194="sam","",HLOOKUP(D194,[1]Juillet!$D$3:$AH$275,269,0))</f>
        <v/>
      </c>
      <c r="L194" s="23" t="str">
        <f>IF(B194="sam","",HLOOKUP(D194,[1]Juillet!$D$3:$AH$275,270,0))</f>
        <v/>
      </c>
      <c r="M194" s="22" t="str">
        <f>IF(B194="sam","",HLOOKUP(D194,[1]Juillet!$D$3:$AH$356,296,0))</f>
        <v/>
      </c>
      <c r="N194" s="22" t="str">
        <f>IF(B194="sam","",HLOOKUP(D194,[1]Juillet!$D$3:$AH$356,297,0))</f>
        <v/>
      </c>
      <c r="O194" s="22" t="str">
        <f t="shared" si="11"/>
        <v/>
      </c>
      <c r="P194" s="22" t="str">
        <f>IF(B194="sam","",HLOOKUP(D194,[1]Juillet!$D$3:$AH$356,298,0))</f>
        <v/>
      </c>
      <c r="Q194" s="22" t="str">
        <f t="shared" si="12"/>
        <v/>
      </c>
    </row>
    <row r="195" spans="1:17" hidden="1">
      <c r="A195" s="24">
        <v>27</v>
      </c>
      <c r="B195" s="25" t="s">
        <v>24</v>
      </c>
      <c r="C195" s="25" t="s">
        <v>35</v>
      </c>
      <c r="D195" s="37">
        <v>40734</v>
      </c>
      <c r="E195" s="27">
        <f>IF(B195="sam","",HLOOKUP(D195,[1]Juillet!$D$3:$AH$275,263,0))</f>
        <v>0</v>
      </c>
      <c r="F195" s="22">
        <f>IF(B195="sam","",HLOOKUP($D195,[1]Juillet!$D$3:$AH$276,264,0))</f>
        <v>0</v>
      </c>
      <c r="G195" s="22">
        <f>IF(B195="sam","",HLOOKUP(D195,[1]Juillet!$D$3:$AH$275,265,0))</f>
        <v>0</v>
      </c>
      <c r="H195" s="22">
        <f>IF(B195="sam","",HLOOKUP(D195,[1]Juillet!$D$3:$AH$275,266,0))</f>
        <v>0</v>
      </c>
      <c r="I195" s="22">
        <f>IF(B195="sam","",HLOOKUP(D195,[1]Juillet!$D$3:$AH$275,267,0))</f>
        <v>0</v>
      </c>
      <c r="J195" s="22">
        <f>IF(B195="sam","",HLOOKUP(D195,[1]Juillet!$D$3:$AH$275,268,0))</f>
        <v>0</v>
      </c>
      <c r="K195" s="22">
        <f>IF(B195="sam","",HLOOKUP(D195,[1]Juillet!$D$3:$AH$275,269,0))</f>
        <v>0</v>
      </c>
      <c r="L195" s="23">
        <f>IF(B195="sam","",HLOOKUP(D195,[1]Juillet!$D$3:$AH$275,270,0))</f>
        <v>0</v>
      </c>
      <c r="M195" s="22">
        <f>IF(B195="sam","",HLOOKUP(D195,[1]Juillet!$D$3:$AH$356,296,0))</f>
        <v>0</v>
      </c>
      <c r="N195" s="22">
        <f>IF(B195="sam","",HLOOKUP(D195,[1]Juillet!$D$3:$AH$356,297,0))</f>
        <v>0</v>
      </c>
      <c r="O195" s="22">
        <f t="shared" si="11"/>
        <v>0</v>
      </c>
      <c r="P195" s="22">
        <f>IF(B195="sam","",HLOOKUP(D195,[1]Juillet!$D$3:$AH$356,298,0))</f>
        <v>0</v>
      </c>
      <c r="Q195" s="22">
        <f t="shared" si="12"/>
        <v>0</v>
      </c>
    </row>
    <row r="196" spans="1:17" hidden="1">
      <c r="A196" s="28">
        <v>28</v>
      </c>
      <c r="B196" s="19" t="s">
        <v>25</v>
      </c>
      <c r="C196" s="19" t="s">
        <v>35</v>
      </c>
      <c r="D196" s="37">
        <v>40735</v>
      </c>
      <c r="E196" s="27">
        <f>IF(B196="sam","",HLOOKUP(D196,[1]Juillet!$D$3:$AH$275,263,0))</f>
        <v>0</v>
      </c>
      <c r="F196" s="22">
        <f>IF(B196="sam","",HLOOKUP($D196,[1]Juillet!$D$3:$AH$276,264,0))</f>
        <v>0</v>
      </c>
      <c r="G196" s="22">
        <f>IF(B196="sam","",HLOOKUP(D196,[1]Juillet!$D$3:$AH$275,265,0))</f>
        <v>0</v>
      </c>
      <c r="H196" s="22">
        <f>IF(B196="sam","",HLOOKUP(D196,[1]Juillet!$D$3:$AH$275,266,0))</f>
        <v>0</v>
      </c>
      <c r="I196" s="22">
        <f>IF(B196="sam","",HLOOKUP(D196,[1]Juillet!$D$3:$AH$275,267,0))</f>
        <v>0</v>
      </c>
      <c r="J196" s="22">
        <f>IF(B196="sam","",HLOOKUP(D196,[1]Juillet!$D$3:$AH$275,268,0))</f>
        <v>0</v>
      </c>
      <c r="K196" s="22">
        <f>IF(B196="sam","",HLOOKUP(D196,[1]Juillet!$D$3:$AH$275,269,0))</f>
        <v>0</v>
      </c>
      <c r="L196" s="23">
        <f>IF(B196="sam","",HLOOKUP(D196,[1]Juillet!$D$3:$AH$275,270,0))</f>
        <v>0</v>
      </c>
      <c r="M196" s="22">
        <f>IF(B196="sam","",HLOOKUP(D196,[1]Juillet!$D$3:$AH$356,296,0))</f>
        <v>0</v>
      </c>
      <c r="N196" s="22">
        <f>IF(B196="sam","",HLOOKUP(D196,[1]Juillet!$D$3:$AH$356,297,0))</f>
        <v>0</v>
      </c>
      <c r="O196" s="22">
        <f t="shared" si="11"/>
        <v>0</v>
      </c>
      <c r="P196" s="22">
        <f>IF(B196="sam","",HLOOKUP(D196,[1]Juillet!$D$3:$AH$356,298,0))</f>
        <v>0</v>
      </c>
      <c r="Q196" s="22">
        <f t="shared" si="12"/>
        <v>0</v>
      </c>
    </row>
    <row r="197" spans="1:17" hidden="1">
      <c r="A197" s="28">
        <v>28</v>
      </c>
      <c r="B197" s="19" t="s">
        <v>26</v>
      </c>
      <c r="C197" s="19" t="s">
        <v>35</v>
      </c>
      <c r="D197" s="37">
        <v>40736</v>
      </c>
      <c r="E197" s="27">
        <f>IF(B197="sam","",HLOOKUP(D197,[1]Juillet!$D$3:$AH$275,263,0))</f>
        <v>0</v>
      </c>
      <c r="F197" s="22">
        <f>IF(B197="sam","",HLOOKUP($D197,[1]Juillet!$D$3:$AH$276,264,0))</f>
        <v>0</v>
      </c>
      <c r="G197" s="22">
        <f>IF(B197="sam","",HLOOKUP(D197,[1]Juillet!$D$3:$AH$275,265,0))</f>
        <v>0</v>
      </c>
      <c r="H197" s="22">
        <f>IF(B197="sam","",HLOOKUP(D197,[1]Juillet!$D$3:$AH$275,266,0))</f>
        <v>0</v>
      </c>
      <c r="I197" s="22">
        <f>IF(B197="sam","",HLOOKUP(D197,[1]Juillet!$D$3:$AH$275,267,0))</f>
        <v>0</v>
      </c>
      <c r="J197" s="22">
        <f>IF(B197="sam","",HLOOKUP(D197,[1]Juillet!$D$3:$AH$275,268,0))</f>
        <v>0</v>
      </c>
      <c r="K197" s="22">
        <f>IF(B197="sam","",HLOOKUP(D197,[1]Juillet!$D$3:$AH$275,269,0))</f>
        <v>0</v>
      </c>
      <c r="L197" s="23">
        <f>IF(B197="sam","",HLOOKUP(D197,[1]Juillet!$D$3:$AH$275,270,0))</f>
        <v>0</v>
      </c>
      <c r="M197" s="22">
        <f>IF(B197="sam","",HLOOKUP(D197,[1]Juillet!$D$3:$AH$356,296,0))</f>
        <v>0</v>
      </c>
      <c r="N197" s="22">
        <f>IF(B197="sam","",HLOOKUP(D197,[1]Juillet!$D$3:$AH$356,297,0))</f>
        <v>0</v>
      </c>
      <c r="O197" s="22">
        <f t="shared" si="11"/>
        <v>0</v>
      </c>
      <c r="P197" s="22">
        <f>IF(B197="sam","",HLOOKUP(D197,[1]Juillet!$D$3:$AH$356,298,0))</f>
        <v>0</v>
      </c>
      <c r="Q197" s="22">
        <f t="shared" si="12"/>
        <v>0</v>
      </c>
    </row>
    <row r="198" spans="1:17" hidden="1">
      <c r="A198" s="28">
        <v>28</v>
      </c>
      <c r="B198" s="19" t="s">
        <v>27</v>
      </c>
      <c r="C198" s="19" t="s">
        <v>35</v>
      </c>
      <c r="D198" s="37">
        <v>40737</v>
      </c>
      <c r="E198" s="27">
        <f>IF(B198="sam","",HLOOKUP(D198,[1]Juillet!$D$3:$AH$275,263,0))</f>
        <v>0</v>
      </c>
      <c r="F198" s="22">
        <f>IF(B198="sam","",HLOOKUP($D198,[1]Juillet!$D$3:$AH$276,264,0))</f>
        <v>0</v>
      </c>
      <c r="G198" s="22">
        <f>IF(B198="sam","",HLOOKUP(D198,[1]Juillet!$D$3:$AH$275,265,0))</f>
        <v>0</v>
      </c>
      <c r="H198" s="22">
        <f>IF(B198="sam","",HLOOKUP(D198,[1]Juillet!$D$3:$AH$275,266,0))</f>
        <v>0</v>
      </c>
      <c r="I198" s="22">
        <f>IF(B198="sam","",HLOOKUP(D198,[1]Juillet!$D$3:$AH$275,267,0))</f>
        <v>0</v>
      </c>
      <c r="J198" s="22">
        <f>IF(B198="sam","",HLOOKUP(D198,[1]Juillet!$D$3:$AH$275,268,0))</f>
        <v>0</v>
      </c>
      <c r="K198" s="22">
        <f>IF(B198="sam","",HLOOKUP(D198,[1]Juillet!$D$3:$AH$275,269,0))</f>
        <v>0</v>
      </c>
      <c r="L198" s="23">
        <f>IF(B198="sam","",HLOOKUP(D198,[1]Juillet!$D$3:$AH$275,270,0))</f>
        <v>0</v>
      </c>
      <c r="M198" s="22">
        <f>IF(B198="sam","",HLOOKUP(D198,[1]Juillet!$D$3:$AH$356,296,0))</f>
        <v>0</v>
      </c>
      <c r="N198" s="22">
        <f>IF(B198="sam","",HLOOKUP(D198,[1]Juillet!$D$3:$AH$356,297,0))</f>
        <v>0</v>
      </c>
      <c r="O198" s="22">
        <f t="shared" si="11"/>
        <v>0</v>
      </c>
      <c r="P198" s="22">
        <f>IF(B198="sam","",HLOOKUP(D198,[1]Juillet!$D$3:$AH$356,298,0))</f>
        <v>0</v>
      </c>
      <c r="Q198" s="22">
        <f t="shared" si="12"/>
        <v>0</v>
      </c>
    </row>
    <row r="199" spans="1:17" hidden="1">
      <c r="A199" s="24">
        <v>28</v>
      </c>
      <c r="B199" s="25" t="s">
        <v>28</v>
      </c>
      <c r="C199" s="25" t="s">
        <v>35</v>
      </c>
      <c r="D199" s="37">
        <v>40738</v>
      </c>
      <c r="E199" s="27">
        <f>IF(B199="sam","",HLOOKUP(D199,[1]Juillet!$D$3:$AH$275,263,0))</f>
        <v>0</v>
      </c>
      <c r="F199" s="22">
        <f>IF(B199="sam","",HLOOKUP($D199,[1]Juillet!$D$3:$AH$276,264,0))</f>
        <v>0</v>
      </c>
      <c r="G199" s="22">
        <f>IF(B199="sam","",HLOOKUP(D199,[1]Juillet!$D$3:$AH$275,265,0))</f>
        <v>0</v>
      </c>
      <c r="H199" s="22">
        <f>IF(B199="sam","",HLOOKUP(D199,[1]Juillet!$D$3:$AH$275,266,0))</f>
        <v>0</v>
      </c>
      <c r="I199" s="22">
        <f>IF(B199="sam","",HLOOKUP(D199,[1]Juillet!$D$3:$AH$275,267,0))</f>
        <v>0</v>
      </c>
      <c r="J199" s="22">
        <f>IF(B199="sam","",HLOOKUP(D199,[1]Juillet!$D$3:$AH$275,268,0))</f>
        <v>0</v>
      </c>
      <c r="K199" s="22">
        <f>IF(B199="sam","",HLOOKUP(D199,[1]Juillet!$D$3:$AH$275,269,0))</f>
        <v>0</v>
      </c>
      <c r="L199" s="23">
        <f>IF(B199="sam","",HLOOKUP(D199,[1]Juillet!$D$3:$AH$275,270,0))</f>
        <v>0</v>
      </c>
      <c r="M199" s="22">
        <f>IF(B199="sam","",HLOOKUP(D199,[1]Juillet!$D$3:$AH$356,296,0))</f>
        <v>0</v>
      </c>
      <c r="N199" s="22">
        <f>IF(B199="sam","",HLOOKUP(D199,[1]Juillet!$D$3:$AH$356,297,0))</f>
        <v>0</v>
      </c>
      <c r="O199" s="22">
        <f t="shared" si="11"/>
        <v>0</v>
      </c>
      <c r="P199" s="22">
        <f>IF(B199="sam","",HLOOKUP(D199,[1]Juillet!$D$3:$AH$356,298,0))</f>
        <v>0</v>
      </c>
      <c r="Q199" s="22">
        <f t="shared" si="12"/>
        <v>0</v>
      </c>
    </row>
    <row r="200" spans="1:17" hidden="1">
      <c r="A200" s="28">
        <v>28</v>
      </c>
      <c r="B200" s="19" t="s">
        <v>29</v>
      </c>
      <c r="C200" s="19" t="s">
        <v>35</v>
      </c>
      <c r="D200" s="37">
        <v>40739</v>
      </c>
      <c r="E200" s="27">
        <f>IF(B200="sam","",HLOOKUP(D200,[1]Juillet!$D$3:$AH$275,263,0))</f>
        <v>0</v>
      </c>
      <c r="F200" s="22">
        <f>IF(B200="sam","",HLOOKUP($D200,[1]Juillet!$D$3:$AH$276,264,0))</f>
        <v>0</v>
      </c>
      <c r="G200" s="22">
        <f>IF(B200="sam","",HLOOKUP(D200,[1]Juillet!$D$3:$AH$275,265,0))</f>
        <v>0</v>
      </c>
      <c r="H200" s="22">
        <f>IF(B200="sam","",HLOOKUP(D200,[1]Juillet!$D$3:$AH$275,266,0))</f>
        <v>0</v>
      </c>
      <c r="I200" s="22">
        <f>IF(B200="sam","",HLOOKUP(D200,[1]Juillet!$D$3:$AH$275,267,0))</f>
        <v>0</v>
      </c>
      <c r="J200" s="22">
        <f>IF(B200="sam","",HLOOKUP(D200,[1]Juillet!$D$3:$AH$275,268,0))</f>
        <v>0</v>
      </c>
      <c r="K200" s="22">
        <f>IF(B200="sam","",HLOOKUP(D200,[1]Juillet!$D$3:$AH$275,269,0))</f>
        <v>0</v>
      </c>
      <c r="L200" s="23">
        <f>IF(B200="sam","",HLOOKUP(D200,[1]Juillet!$D$3:$AH$275,270,0))</f>
        <v>0</v>
      </c>
      <c r="M200" s="22">
        <f>IF(B200="sam","",HLOOKUP(D200,[1]Juillet!$D$3:$AH$356,296,0))</f>
        <v>0</v>
      </c>
      <c r="N200" s="22">
        <f>IF(B200="sam","",HLOOKUP(D200,[1]Juillet!$D$3:$AH$356,297,0))</f>
        <v>0</v>
      </c>
      <c r="O200" s="22">
        <f t="shared" si="11"/>
        <v>0</v>
      </c>
      <c r="P200" s="22">
        <f>IF(B200="sam","",HLOOKUP(D200,[1]Juillet!$D$3:$AH$356,298,0))</f>
        <v>0</v>
      </c>
      <c r="Q200" s="22">
        <f t="shared" si="12"/>
        <v>0</v>
      </c>
    </row>
    <row r="201" spans="1:17" hidden="1">
      <c r="A201" s="28">
        <v>28</v>
      </c>
      <c r="B201" s="19" t="s">
        <v>22</v>
      </c>
      <c r="C201" s="19" t="s">
        <v>35</v>
      </c>
      <c r="D201" s="37">
        <v>40740</v>
      </c>
      <c r="E201" s="27" t="str">
        <f>IF(B201="sam","",HLOOKUP(D201,[1]Juillet!$D$3:$AH$275,263,0))</f>
        <v/>
      </c>
      <c r="F201" s="22" t="str">
        <f>IF(B201="sam","",HLOOKUP($D201,[1]Juillet!$D$3:$AH$276,264,0))</f>
        <v/>
      </c>
      <c r="G201" s="22" t="str">
        <f>IF(B201="sam","",HLOOKUP(D201,[1]Juillet!$D$3:$AH$275,265,0))</f>
        <v/>
      </c>
      <c r="H201" s="22" t="str">
        <f>IF(B201="sam","",HLOOKUP(D201,[1]Juillet!$D$3:$AH$275,266,0))</f>
        <v/>
      </c>
      <c r="I201" s="22" t="str">
        <f>IF(B201="sam","",HLOOKUP(D201,[1]Juillet!$D$3:$AH$275,267,0))</f>
        <v/>
      </c>
      <c r="J201" s="22" t="str">
        <f>IF(B201="sam","",HLOOKUP(D201,[1]Juillet!$D$3:$AH$275,268,0))</f>
        <v/>
      </c>
      <c r="K201" s="22" t="str">
        <f>IF(B201="sam","",HLOOKUP(D201,[1]Juillet!$D$3:$AH$275,269,0))</f>
        <v/>
      </c>
      <c r="L201" s="23" t="str">
        <f>IF(B201="sam","",HLOOKUP(D201,[1]Juillet!$D$3:$AH$275,270,0))</f>
        <v/>
      </c>
      <c r="M201" s="22" t="str">
        <f>IF(B201="sam","",HLOOKUP(D201,[1]Juillet!$D$3:$AH$356,296,0))</f>
        <v/>
      </c>
      <c r="N201" s="22" t="str">
        <f>IF(B201="sam","",HLOOKUP(D201,[1]Juillet!$D$3:$AH$356,297,0))</f>
        <v/>
      </c>
      <c r="O201" s="22" t="str">
        <f t="shared" si="11"/>
        <v/>
      </c>
      <c r="P201" s="22" t="str">
        <f>IF(B201="sam","",HLOOKUP(D201,[1]Juillet!$D$3:$AH$356,298,0))</f>
        <v/>
      </c>
      <c r="Q201" s="22" t="str">
        <f t="shared" si="12"/>
        <v/>
      </c>
    </row>
    <row r="202" spans="1:17" hidden="1">
      <c r="A202" s="24">
        <v>28</v>
      </c>
      <c r="B202" s="25" t="s">
        <v>24</v>
      </c>
      <c r="C202" s="25" t="s">
        <v>35</v>
      </c>
      <c r="D202" s="37">
        <v>40741</v>
      </c>
      <c r="E202" s="27">
        <f>IF(B202="sam","",HLOOKUP(D202,[1]Juillet!$D$3:$AH$275,263,0))</f>
        <v>0</v>
      </c>
      <c r="F202" s="22">
        <f>IF(B202="sam","",HLOOKUP($D202,[1]Juillet!$D$3:$AH$276,264,0))</f>
        <v>0</v>
      </c>
      <c r="G202" s="22">
        <f>IF(B202="sam","",HLOOKUP(D202,[1]Juillet!$D$3:$AH$275,265,0))</f>
        <v>0</v>
      </c>
      <c r="H202" s="22">
        <f>IF(B202="sam","",HLOOKUP(D202,[1]Juillet!$D$3:$AH$275,266,0))</f>
        <v>0</v>
      </c>
      <c r="I202" s="22">
        <f>IF(B202="sam","",HLOOKUP(D202,[1]Juillet!$D$3:$AH$275,267,0))</f>
        <v>0</v>
      </c>
      <c r="J202" s="22">
        <f>IF(B202="sam","",HLOOKUP(D202,[1]Juillet!$D$3:$AH$275,268,0))</f>
        <v>0</v>
      </c>
      <c r="K202" s="22">
        <f>IF(B202="sam","",HLOOKUP(D202,[1]Juillet!$D$3:$AH$275,269,0))</f>
        <v>0</v>
      </c>
      <c r="L202" s="23">
        <f>IF(B202="sam","",HLOOKUP(D202,[1]Juillet!$D$3:$AH$275,270,0))</f>
        <v>0</v>
      </c>
      <c r="M202" s="22">
        <f>IF(B202="sam","",HLOOKUP(D202,[1]Juillet!$D$3:$AH$356,296,0))</f>
        <v>0</v>
      </c>
      <c r="N202" s="22">
        <f>IF(B202="sam","",HLOOKUP(D202,[1]Juillet!$D$3:$AH$356,297,0))</f>
        <v>0</v>
      </c>
      <c r="O202" s="22">
        <f t="shared" si="11"/>
        <v>0</v>
      </c>
      <c r="P202" s="22">
        <f>IF(B202="sam","",HLOOKUP(D202,[1]Juillet!$D$3:$AH$356,298,0))</f>
        <v>0</v>
      </c>
      <c r="Q202" s="22">
        <f t="shared" si="12"/>
        <v>0</v>
      </c>
    </row>
    <row r="203" spans="1:17" hidden="1">
      <c r="A203" s="28">
        <v>29</v>
      </c>
      <c r="B203" s="19" t="s">
        <v>25</v>
      </c>
      <c r="C203" s="19" t="s">
        <v>35</v>
      </c>
      <c r="D203" s="37">
        <v>40742</v>
      </c>
      <c r="E203" s="27">
        <f>IF(B203="sam","",HLOOKUP(D203,[1]Juillet!$D$3:$AH$275,263,0))</f>
        <v>0</v>
      </c>
      <c r="F203" s="22">
        <f>IF(B203="sam","",HLOOKUP($D203,[1]Juillet!$D$3:$AH$276,264,0))</f>
        <v>0</v>
      </c>
      <c r="G203" s="22">
        <f>IF(B203="sam","",HLOOKUP(D203,[1]Juillet!$D$3:$AH$275,265,0))</f>
        <v>0</v>
      </c>
      <c r="H203" s="22">
        <f>IF(B203="sam","",HLOOKUP(D203,[1]Juillet!$D$3:$AH$275,266,0))</f>
        <v>0</v>
      </c>
      <c r="I203" s="22">
        <f>IF(B203="sam","",HLOOKUP(D203,[1]Juillet!$D$3:$AH$275,267,0))</f>
        <v>0</v>
      </c>
      <c r="J203" s="22">
        <f>IF(B203="sam","",HLOOKUP(D203,[1]Juillet!$D$3:$AH$275,268,0))</f>
        <v>0</v>
      </c>
      <c r="K203" s="22">
        <f>IF(B203="sam","",HLOOKUP(D203,[1]Juillet!$D$3:$AH$275,269,0))</f>
        <v>0</v>
      </c>
      <c r="L203" s="23">
        <f>IF(B203="sam","",HLOOKUP(D203,[1]Juillet!$D$3:$AH$275,270,0))</f>
        <v>0</v>
      </c>
      <c r="M203" s="22">
        <f>IF(B203="sam","",HLOOKUP(D203,[1]Juillet!$D$3:$AH$356,296,0))</f>
        <v>0</v>
      </c>
      <c r="N203" s="22">
        <f>IF(B203="sam","",HLOOKUP(D203,[1]Juillet!$D$3:$AH$356,297,0))</f>
        <v>0</v>
      </c>
      <c r="O203" s="22">
        <f t="shared" si="11"/>
        <v>0</v>
      </c>
      <c r="P203" s="22">
        <f>IF(B203="sam","",HLOOKUP(D203,[1]Juillet!$D$3:$AH$356,298,0))</f>
        <v>0</v>
      </c>
      <c r="Q203" s="22">
        <f t="shared" si="12"/>
        <v>0</v>
      </c>
    </row>
    <row r="204" spans="1:17" hidden="1">
      <c r="A204" s="28">
        <v>29</v>
      </c>
      <c r="B204" s="19" t="s">
        <v>26</v>
      </c>
      <c r="C204" s="19" t="s">
        <v>35</v>
      </c>
      <c r="D204" s="37">
        <v>40743</v>
      </c>
      <c r="E204" s="27">
        <f>IF(B204="sam","",HLOOKUP(D204,[1]Juillet!$D$3:$AH$275,263,0))</f>
        <v>0</v>
      </c>
      <c r="F204" s="22">
        <f>IF(B204="sam","",HLOOKUP($D204,[1]Juillet!$D$3:$AH$276,264,0))</f>
        <v>0</v>
      </c>
      <c r="G204" s="22">
        <f>IF(B204="sam","",HLOOKUP(D204,[1]Juillet!$D$3:$AH$275,265,0))</f>
        <v>0</v>
      </c>
      <c r="H204" s="22">
        <f>IF(B204="sam","",HLOOKUP(D204,[1]Juillet!$D$3:$AH$275,266,0))</f>
        <v>0</v>
      </c>
      <c r="I204" s="22">
        <f>IF(B204="sam","",HLOOKUP(D204,[1]Juillet!$D$3:$AH$275,267,0))</f>
        <v>0</v>
      </c>
      <c r="J204" s="22">
        <f>IF(B204="sam","",HLOOKUP(D204,[1]Juillet!$D$3:$AH$275,268,0))</f>
        <v>0</v>
      </c>
      <c r="K204" s="22">
        <f>IF(B204="sam","",HLOOKUP(D204,[1]Juillet!$D$3:$AH$275,269,0))</f>
        <v>0</v>
      </c>
      <c r="L204" s="23">
        <f>IF(B204="sam","",HLOOKUP(D204,[1]Juillet!$D$3:$AH$275,270,0))</f>
        <v>0</v>
      </c>
      <c r="M204" s="22">
        <f>IF(B204="sam","",HLOOKUP(D204,[1]Juillet!$D$3:$AH$356,296,0))</f>
        <v>0</v>
      </c>
      <c r="N204" s="22">
        <f>IF(B204="sam","",HLOOKUP(D204,[1]Juillet!$D$3:$AH$356,297,0))</f>
        <v>0</v>
      </c>
      <c r="O204" s="22">
        <f t="shared" si="11"/>
        <v>0</v>
      </c>
      <c r="P204" s="22">
        <f>IF(B204="sam","",HLOOKUP(D204,[1]Juillet!$D$3:$AH$356,298,0))</f>
        <v>0</v>
      </c>
      <c r="Q204" s="22">
        <f t="shared" si="12"/>
        <v>0</v>
      </c>
    </row>
    <row r="205" spans="1:17" hidden="1">
      <c r="A205" s="28">
        <v>29</v>
      </c>
      <c r="B205" s="19" t="s">
        <v>27</v>
      </c>
      <c r="C205" s="19" t="s">
        <v>35</v>
      </c>
      <c r="D205" s="37">
        <v>40744</v>
      </c>
      <c r="E205" s="27">
        <f>IF(B205="sam","",HLOOKUP(D205,[1]Juillet!$D$3:$AH$275,263,0))</f>
        <v>0</v>
      </c>
      <c r="F205" s="22">
        <f>IF(B205="sam","",HLOOKUP($D205,[1]Juillet!$D$3:$AH$276,264,0))</f>
        <v>0</v>
      </c>
      <c r="G205" s="22">
        <f>IF(B205="sam","",HLOOKUP(D205,[1]Juillet!$D$3:$AH$275,265,0))</f>
        <v>0</v>
      </c>
      <c r="H205" s="22">
        <f>IF(B205="sam","",HLOOKUP(D205,[1]Juillet!$D$3:$AH$275,266,0))</f>
        <v>0</v>
      </c>
      <c r="I205" s="22">
        <f>IF(B205="sam","",HLOOKUP(D205,[1]Juillet!$D$3:$AH$275,267,0))</f>
        <v>0</v>
      </c>
      <c r="J205" s="22">
        <f>IF(B205="sam","",HLOOKUP(D205,[1]Juillet!$D$3:$AH$275,268,0))</f>
        <v>0</v>
      </c>
      <c r="K205" s="22">
        <f>IF(B205="sam","",HLOOKUP(D205,[1]Juillet!$D$3:$AH$275,269,0))</f>
        <v>0</v>
      </c>
      <c r="L205" s="23">
        <f>IF(B205="sam","",HLOOKUP(D205,[1]Juillet!$D$3:$AH$275,270,0))</f>
        <v>0</v>
      </c>
      <c r="M205" s="22">
        <f>IF(B205="sam","",HLOOKUP(D205,[1]Juillet!$D$3:$AH$356,296,0))</f>
        <v>0</v>
      </c>
      <c r="N205" s="22">
        <f>IF(B205="sam","",HLOOKUP(D205,[1]Juillet!$D$3:$AH$356,297,0))</f>
        <v>0</v>
      </c>
      <c r="O205" s="22">
        <f t="shared" si="11"/>
        <v>0</v>
      </c>
      <c r="P205" s="22">
        <f>IF(B205="sam","",HLOOKUP(D205,[1]Juillet!$D$3:$AH$356,298,0))</f>
        <v>0</v>
      </c>
      <c r="Q205" s="22">
        <f t="shared" si="12"/>
        <v>0</v>
      </c>
    </row>
    <row r="206" spans="1:17" hidden="1">
      <c r="A206" s="28">
        <v>29</v>
      </c>
      <c r="B206" s="19" t="s">
        <v>28</v>
      </c>
      <c r="C206" s="19" t="s">
        <v>35</v>
      </c>
      <c r="D206" s="37">
        <v>40745</v>
      </c>
      <c r="E206" s="27">
        <f>IF(B206="sam","",HLOOKUP(D206,[1]Juillet!$D$3:$AH$275,263,0))</f>
        <v>0</v>
      </c>
      <c r="F206" s="22">
        <f>IF(B206="sam","",HLOOKUP($D206,[1]Juillet!$D$3:$AH$276,264,0))</f>
        <v>0</v>
      </c>
      <c r="G206" s="22">
        <f>IF(B206="sam","",HLOOKUP(D206,[1]Juillet!$D$3:$AH$275,265,0))</f>
        <v>0</v>
      </c>
      <c r="H206" s="22">
        <f>IF(B206="sam","",HLOOKUP(D206,[1]Juillet!$D$3:$AH$275,266,0))</f>
        <v>0</v>
      </c>
      <c r="I206" s="22">
        <f>IF(B206="sam","",HLOOKUP(D206,[1]Juillet!$D$3:$AH$275,267,0))</f>
        <v>0</v>
      </c>
      <c r="J206" s="22">
        <f>IF(B206="sam","",HLOOKUP(D206,[1]Juillet!$D$3:$AH$275,268,0))</f>
        <v>0</v>
      </c>
      <c r="K206" s="22">
        <f>IF(B206="sam","",HLOOKUP(D206,[1]Juillet!$D$3:$AH$275,269,0))</f>
        <v>0</v>
      </c>
      <c r="L206" s="23">
        <f>IF(B206="sam","",HLOOKUP(D206,[1]Juillet!$D$3:$AH$275,270,0))</f>
        <v>0</v>
      </c>
      <c r="M206" s="22">
        <f>IF(B206="sam","",HLOOKUP(D206,[1]Juillet!$D$3:$AH$356,296,0))</f>
        <v>0</v>
      </c>
      <c r="N206" s="22">
        <f>IF(B206="sam","",HLOOKUP(D206,[1]Juillet!$D$3:$AH$356,297,0))</f>
        <v>0</v>
      </c>
      <c r="O206" s="22">
        <f t="shared" si="11"/>
        <v>0</v>
      </c>
      <c r="P206" s="22">
        <f>IF(B206="sam","",HLOOKUP(D206,[1]Juillet!$D$3:$AH$356,298,0))</f>
        <v>0</v>
      </c>
      <c r="Q206" s="22">
        <f t="shared" si="12"/>
        <v>0</v>
      </c>
    </row>
    <row r="207" spans="1:17" hidden="1">
      <c r="A207" s="28">
        <v>29</v>
      </c>
      <c r="B207" s="19" t="s">
        <v>29</v>
      </c>
      <c r="C207" s="19" t="s">
        <v>35</v>
      </c>
      <c r="D207" s="37">
        <v>40746</v>
      </c>
      <c r="E207" s="27">
        <f>IF(B207="sam","",HLOOKUP(D207,[1]Juillet!$D$3:$AH$275,263,0))</f>
        <v>0</v>
      </c>
      <c r="F207" s="22">
        <f>IF(B207="sam","",HLOOKUP($D207,[1]Juillet!$D$3:$AH$276,264,0))</f>
        <v>0</v>
      </c>
      <c r="G207" s="22">
        <f>IF(B207="sam","",HLOOKUP(D207,[1]Juillet!$D$3:$AH$275,265,0))</f>
        <v>0</v>
      </c>
      <c r="H207" s="22">
        <f>IF(B207="sam","",HLOOKUP(D207,[1]Juillet!$D$3:$AH$275,266,0))</f>
        <v>0</v>
      </c>
      <c r="I207" s="22">
        <f>IF(B207="sam","",HLOOKUP(D207,[1]Juillet!$D$3:$AH$275,267,0))</f>
        <v>0</v>
      </c>
      <c r="J207" s="22">
        <f>IF(B207="sam","",HLOOKUP(D207,[1]Juillet!$D$3:$AH$275,268,0))</f>
        <v>0</v>
      </c>
      <c r="K207" s="22">
        <f>IF(B207="sam","",HLOOKUP(D207,[1]Juillet!$D$3:$AH$275,269,0))</f>
        <v>0</v>
      </c>
      <c r="L207" s="23">
        <f>IF(B207="sam","",HLOOKUP(D207,[1]Juillet!$D$3:$AH$275,270,0))</f>
        <v>0</v>
      </c>
      <c r="M207" s="22">
        <f>IF(B207="sam","",HLOOKUP(D207,[1]Juillet!$D$3:$AH$356,296,0))</f>
        <v>0</v>
      </c>
      <c r="N207" s="22">
        <f>IF(B207="sam","",HLOOKUP(D207,[1]Juillet!$D$3:$AH$356,297,0))</f>
        <v>0</v>
      </c>
      <c r="O207" s="22">
        <f t="shared" si="11"/>
        <v>0</v>
      </c>
      <c r="P207" s="22">
        <f>IF(B207="sam","",HLOOKUP(D207,[1]Juillet!$D$3:$AH$356,298,0))</f>
        <v>0</v>
      </c>
      <c r="Q207" s="22">
        <f t="shared" si="12"/>
        <v>0</v>
      </c>
    </row>
    <row r="208" spans="1:17" hidden="1">
      <c r="A208" s="28">
        <v>29</v>
      </c>
      <c r="B208" s="19" t="s">
        <v>22</v>
      </c>
      <c r="C208" s="19" t="s">
        <v>35</v>
      </c>
      <c r="D208" s="37">
        <v>40747</v>
      </c>
      <c r="E208" s="27" t="str">
        <f>IF(B208="sam","",HLOOKUP(D208,[1]Juillet!$D$3:$AH$275,263,0))</f>
        <v/>
      </c>
      <c r="F208" s="22" t="str">
        <f>IF(B208="sam","",HLOOKUP($D208,[1]Juillet!$D$3:$AH$276,264,0))</f>
        <v/>
      </c>
      <c r="G208" s="22" t="str">
        <f>IF(B208="sam","",HLOOKUP(D208,[1]Juillet!$D$3:$AH$275,265,0))</f>
        <v/>
      </c>
      <c r="H208" s="22" t="str">
        <f>IF(B208="sam","",HLOOKUP(D208,[1]Juillet!$D$3:$AH$275,266,0))</f>
        <v/>
      </c>
      <c r="I208" s="22" t="str">
        <f>IF(B208="sam","",HLOOKUP(D208,[1]Juillet!$D$3:$AH$275,267,0))</f>
        <v/>
      </c>
      <c r="J208" s="22" t="str">
        <f>IF(B208="sam","",HLOOKUP(D208,[1]Juillet!$D$3:$AH$275,268,0))</f>
        <v/>
      </c>
      <c r="K208" s="22" t="str">
        <f>IF(B208="sam","",HLOOKUP(D208,[1]Juillet!$D$3:$AH$275,269,0))</f>
        <v/>
      </c>
      <c r="L208" s="23" t="str">
        <f>IF(B208="sam","",HLOOKUP(D208,[1]Juillet!$D$3:$AH$275,270,0))</f>
        <v/>
      </c>
      <c r="M208" s="22" t="str">
        <f>IF(B208="sam","",HLOOKUP(D208,[1]Juillet!$D$3:$AH$356,296,0))</f>
        <v/>
      </c>
      <c r="N208" s="22" t="str">
        <f>IF(B208="sam","",HLOOKUP(D208,[1]Juillet!$D$3:$AH$356,297,0))</f>
        <v/>
      </c>
      <c r="O208" s="22" t="str">
        <f t="shared" si="11"/>
        <v/>
      </c>
      <c r="P208" s="22" t="str">
        <f>IF(B208="sam","",HLOOKUP(D208,[1]Juillet!$D$3:$AH$356,298,0))</f>
        <v/>
      </c>
      <c r="Q208" s="22" t="str">
        <f t="shared" si="12"/>
        <v/>
      </c>
    </row>
    <row r="209" spans="1:17" hidden="1">
      <c r="A209" s="24">
        <v>29</v>
      </c>
      <c r="B209" s="25" t="s">
        <v>24</v>
      </c>
      <c r="C209" s="25" t="s">
        <v>35</v>
      </c>
      <c r="D209" s="37">
        <v>40748</v>
      </c>
      <c r="E209" s="27">
        <f>IF(B209="sam","",HLOOKUP(D209,[1]Juillet!$D$3:$AH$275,263,0))</f>
        <v>0</v>
      </c>
      <c r="F209" s="22">
        <f>IF(B209="sam","",HLOOKUP($D209,[1]Juillet!$D$3:$AH$276,264,0))</f>
        <v>0</v>
      </c>
      <c r="G209" s="22">
        <f>IF(B209="sam","",HLOOKUP(D209,[1]Juillet!$D$3:$AH$275,265,0))</f>
        <v>0</v>
      </c>
      <c r="H209" s="22">
        <f>IF(B209="sam","",HLOOKUP(D209,[1]Juillet!$D$3:$AH$275,266,0))</f>
        <v>0</v>
      </c>
      <c r="I209" s="22">
        <f>IF(B209="sam","",HLOOKUP(D209,[1]Juillet!$D$3:$AH$275,267,0))</f>
        <v>0</v>
      </c>
      <c r="J209" s="22">
        <f>IF(B209="sam","",HLOOKUP(D209,[1]Juillet!$D$3:$AH$275,268,0))</f>
        <v>0</v>
      </c>
      <c r="K209" s="22">
        <f>IF(B209="sam","",HLOOKUP(D209,[1]Juillet!$D$3:$AH$275,269,0))</f>
        <v>0</v>
      </c>
      <c r="L209" s="23">
        <f>IF(B209="sam","",HLOOKUP(D209,[1]Juillet!$D$3:$AH$275,270,0))</f>
        <v>0</v>
      </c>
      <c r="M209" s="22">
        <f>IF(B209="sam","",HLOOKUP(D209,[1]Juillet!$D$3:$AH$356,296,0))</f>
        <v>0</v>
      </c>
      <c r="N209" s="22">
        <f>IF(B209="sam","",HLOOKUP(D209,[1]Juillet!$D$3:$AH$356,297,0))</f>
        <v>0</v>
      </c>
      <c r="O209" s="22">
        <f t="shared" si="11"/>
        <v>0</v>
      </c>
      <c r="P209" s="22">
        <f>IF(B209="sam","",HLOOKUP(D209,[1]Juillet!$D$3:$AH$356,298,0))</f>
        <v>0</v>
      </c>
      <c r="Q209" s="22">
        <f t="shared" si="12"/>
        <v>0</v>
      </c>
    </row>
    <row r="210" spans="1:17" hidden="1">
      <c r="A210" s="28">
        <v>30</v>
      </c>
      <c r="B210" s="19" t="s">
        <v>25</v>
      </c>
      <c r="C210" s="19" t="s">
        <v>35</v>
      </c>
      <c r="D210" s="37">
        <v>40749</v>
      </c>
      <c r="E210" s="27">
        <f>IF(B210="sam","",HLOOKUP(D210,[1]Juillet!$D$3:$AH$275,263,0))</f>
        <v>0</v>
      </c>
      <c r="F210" s="22">
        <f>IF(B210="sam","",HLOOKUP($D210,[1]Juillet!$D$3:$AH$276,264,0))</f>
        <v>0</v>
      </c>
      <c r="G210" s="22">
        <f>IF(B210="sam","",HLOOKUP(D210,[1]Juillet!$D$3:$AH$275,265,0))</f>
        <v>0</v>
      </c>
      <c r="H210" s="22">
        <f>IF(B210="sam","",HLOOKUP(D210,[1]Juillet!$D$3:$AH$275,266,0))</f>
        <v>0</v>
      </c>
      <c r="I210" s="22">
        <f>IF(B210="sam","",HLOOKUP(D210,[1]Juillet!$D$3:$AH$275,267,0))</f>
        <v>0</v>
      </c>
      <c r="J210" s="22">
        <f>IF(B210="sam","",HLOOKUP(D210,[1]Juillet!$D$3:$AH$275,268,0))</f>
        <v>0</v>
      </c>
      <c r="K210" s="22">
        <f>IF(B210="sam","",HLOOKUP(D210,[1]Juillet!$D$3:$AH$275,269,0))</f>
        <v>0</v>
      </c>
      <c r="L210" s="23">
        <f>IF(B210="sam","",HLOOKUP(D210,[1]Juillet!$D$3:$AH$275,270,0))</f>
        <v>0</v>
      </c>
      <c r="M210" s="22">
        <f>IF(B210="sam","",HLOOKUP(D210,[1]Juillet!$D$3:$AH$356,296,0))</f>
        <v>0</v>
      </c>
      <c r="N210" s="22">
        <f>IF(B210="sam","",HLOOKUP(D210,[1]Juillet!$D$3:$AH$356,297,0))</f>
        <v>0</v>
      </c>
      <c r="O210" s="22">
        <f t="shared" si="11"/>
        <v>0</v>
      </c>
      <c r="P210" s="22">
        <f>IF(B210="sam","",HLOOKUP(D210,[1]Juillet!$D$3:$AH$356,298,0))</f>
        <v>0</v>
      </c>
      <c r="Q210" s="22">
        <f t="shared" si="12"/>
        <v>0</v>
      </c>
    </row>
    <row r="211" spans="1:17" hidden="1">
      <c r="A211" s="28">
        <v>30</v>
      </c>
      <c r="B211" s="19" t="s">
        <v>26</v>
      </c>
      <c r="C211" s="19" t="s">
        <v>35</v>
      </c>
      <c r="D211" s="37">
        <v>40750</v>
      </c>
      <c r="E211" s="27">
        <f>IF(B211="sam","",HLOOKUP(D211,[1]Juillet!$D$3:$AH$275,263,0))</f>
        <v>0</v>
      </c>
      <c r="F211" s="22">
        <f>IF(B211="sam","",HLOOKUP($D211,[1]Juillet!$D$3:$AH$276,264,0))</f>
        <v>0</v>
      </c>
      <c r="G211" s="22">
        <f>IF(B211="sam","",HLOOKUP(D211,[1]Juillet!$D$3:$AH$275,265,0))</f>
        <v>0</v>
      </c>
      <c r="H211" s="22">
        <f>IF(B211="sam","",HLOOKUP(D211,[1]Juillet!$D$3:$AH$275,266,0))</f>
        <v>0</v>
      </c>
      <c r="I211" s="22">
        <f>IF(B211="sam","",HLOOKUP(D211,[1]Juillet!$D$3:$AH$275,267,0))</f>
        <v>0</v>
      </c>
      <c r="J211" s="22">
        <f>IF(B211="sam","",HLOOKUP(D211,[1]Juillet!$D$3:$AH$275,268,0))</f>
        <v>0</v>
      </c>
      <c r="K211" s="22">
        <f>IF(B211="sam","",HLOOKUP(D211,[1]Juillet!$D$3:$AH$275,269,0))</f>
        <v>0</v>
      </c>
      <c r="L211" s="23">
        <f>IF(B211="sam","",HLOOKUP(D211,[1]Juillet!$D$3:$AH$275,270,0))</f>
        <v>0</v>
      </c>
      <c r="M211" s="22">
        <f>IF(B211="sam","",HLOOKUP(D211,[1]Juillet!$D$3:$AH$356,296,0))</f>
        <v>0</v>
      </c>
      <c r="N211" s="22">
        <f>IF(B211="sam","",HLOOKUP(D211,[1]Juillet!$D$3:$AH$356,297,0))</f>
        <v>0</v>
      </c>
      <c r="O211" s="22">
        <f t="shared" si="11"/>
        <v>0</v>
      </c>
      <c r="P211" s="22">
        <f>IF(B211="sam","",HLOOKUP(D211,[1]Juillet!$D$3:$AH$356,298,0))</f>
        <v>0</v>
      </c>
      <c r="Q211" s="22">
        <f t="shared" si="12"/>
        <v>0</v>
      </c>
    </row>
    <row r="212" spans="1:17" hidden="1">
      <c r="A212" s="28">
        <v>30</v>
      </c>
      <c r="B212" s="19" t="s">
        <v>27</v>
      </c>
      <c r="C212" s="19" t="s">
        <v>35</v>
      </c>
      <c r="D212" s="37">
        <v>40751</v>
      </c>
      <c r="E212" s="27">
        <f>IF(B212="sam","",HLOOKUP(D212,[1]Juillet!$D$3:$AH$275,263,0))</f>
        <v>0</v>
      </c>
      <c r="F212" s="22">
        <f>IF(B212="sam","",HLOOKUP($D212,[1]Juillet!$D$3:$AH$276,264,0))</f>
        <v>0</v>
      </c>
      <c r="G212" s="22">
        <f>IF(B212="sam","",HLOOKUP(D212,[1]Juillet!$D$3:$AH$275,265,0))</f>
        <v>0</v>
      </c>
      <c r="H212" s="22">
        <f>IF(B212="sam","",HLOOKUP(D212,[1]Juillet!$D$3:$AH$275,266,0))</f>
        <v>0</v>
      </c>
      <c r="I212" s="22">
        <f>IF(B212="sam","",HLOOKUP(D212,[1]Juillet!$D$3:$AH$275,267,0))</f>
        <v>0</v>
      </c>
      <c r="J212" s="22">
        <f>IF(B212="sam","",HLOOKUP(D212,[1]Juillet!$D$3:$AH$275,268,0))</f>
        <v>0</v>
      </c>
      <c r="K212" s="22">
        <f>IF(B212="sam","",HLOOKUP(D212,[1]Juillet!$D$3:$AH$275,269,0))</f>
        <v>0</v>
      </c>
      <c r="L212" s="23">
        <f>IF(B212="sam","",HLOOKUP(D212,[1]Juillet!$D$3:$AH$275,270,0))</f>
        <v>0</v>
      </c>
      <c r="M212" s="22">
        <f>IF(B212="sam","",HLOOKUP(D212,[1]Juillet!$D$3:$AH$356,296,0))</f>
        <v>0</v>
      </c>
      <c r="N212" s="22">
        <f>IF(B212="sam","",HLOOKUP(D212,[1]Juillet!$D$3:$AH$356,297,0))</f>
        <v>0</v>
      </c>
      <c r="O212" s="22">
        <f t="shared" si="11"/>
        <v>0</v>
      </c>
      <c r="P212" s="22">
        <f>IF(B212="sam","",HLOOKUP(D212,[1]Juillet!$D$3:$AH$356,298,0))</f>
        <v>0</v>
      </c>
      <c r="Q212" s="22">
        <f t="shared" si="12"/>
        <v>0</v>
      </c>
    </row>
    <row r="213" spans="1:17" hidden="1">
      <c r="A213" s="28">
        <v>30</v>
      </c>
      <c r="B213" s="19" t="s">
        <v>28</v>
      </c>
      <c r="C213" s="19" t="s">
        <v>35</v>
      </c>
      <c r="D213" s="37">
        <v>40752</v>
      </c>
      <c r="E213" s="27">
        <f>IF(B213="sam","",HLOOKUP(D213,[1]Juillet!$D$3:$AH$275,263,0))</f>
        <v>0</v>
      </c>
      <c r="F213" s="22">
        <f>IF(B213="sam","",HLOOKUP($D213,[1]Juillet!$D$3:$AH$276,264,0))</f>
        <v>0</v>
      </c>
      <c r="G213" s="22">
        <f>IF(B213="sam","",HLOOKUP(D213,[1]Juillet!$D$3:$AH$275,265,0))</f>
        <v>0</v>
      </c>
      <c r="H213" s="22">
        <f>IF(B213="sam","",HLOOKUP(D213,[1]Juillet!$D$3:$AH$275,266,0))</f>
        <v>0</v>
      </c>
      <c r="I213" s="22">
        <f>IF(B213="sam","",HLOOKUP(D213,[1]Juillet!$D$3:$AH$275,267,0))</f>
        <v>0</v>
      </c>
      <c r="J213" s="22">
        <f>IF(B213="sam","",HLOOKUP(D213,[1]Juillet!$D$3:$AH$275,268,0))</f>
        <v>0</v>
      </c>
      <c r="K213" s="22">
        <f>IF(B213="sam","",HLOOKUP(D213,[1]Juillet!$D$3:$AH$275,269,0))</f>
        <v>0</v>
      </c>
      <c r="L213" s="23">
        <f>IF(B213="sam","",HLOOKUP(D213,[1]Juillet!$D$3:$AH$275,270,0))</f>
        <v>0</v>
      </c>
      <c r="M213" s="22">
        <f>IF(B213="sam","",HLOOKUP(D213,[1]Juillet!$D$3:$AH$356,296,0))</f>
        <v>0</v>
      </c>
      <c r="N213" s="22">
        <f>IF(B213="sam","",HLOOKUP(D213,[1]Juillet!$D$3:$AH$356,297,0))</f>
        <v>0</v>
      </c>
      <c r="O213" s="22">
        <f t="shared" si="11"/>
        <v>0</v>
      </c>
      <c r="P213" s="22">
        <f>IF(B213="sam","",HLOOKUP(D213,[1]Juillet!$D$3:$AH$356,298,0))</f>
        <v>0</v>
      </c>
      <c r="Q213" s="22">
        <f t="shared" si="12"/>
        <v>0</v>
      </c>
    </row>
    <row r="214" spans="1:17" hidden="1">
      <c r="A214" s="28">
        <v>30</v>
      </c>
      <c r="B214" s="19" t="s">
        <v>29</v>
      </c>
      <c r="C214" s="19" t="s">
        <v>35</v>
      </c>
      <c r="D214" s="37">
        <v>40753</v>
      </c>
      <c r="E214" s="27">
        <f>IF(B214="sam","",HLOOKUP(D214,[1]Juillet!$D$3:$AH$275,263,0))</f>
        <v>0</v>
      </c>
      <c r="F214" s="22">
        <f>IF(B214="sam","",HLOOKUP($D214,[1]Juillet!$D$3:$AH$276,264,0))</f>
        <v>0</v>
      </c>
      <c r="G214" s="22">
        <f>IF(B214="sam","",HLOOKUP(D214,[1]Juillet!$D$3:$AH$275,265,0))</f>
        <v>0</v>
      </c>
      <c r="H214" s="22">
        <f>IF(B214="sam","",HLOOKUP(D214,[1]Juillet!$D$3:$AH$275,266,0))</f>
        <v>0</v>
      </c>
      <c r="I214" s="22">
        <f>IF(B214="sam","",HLOOKUP(D214,[1]Juillet!$D$3:$AH$275,267,0))</f>
        <v>0</v>
      </c>
      <c r="J214" s="22">
        <f>IF(B214="sam","",HLOOKUP(D214,[1]Juillet!$D$3:$AH$275,268,0))</f>
        <v>0</v>
      </c>
      <c r="K214" s="22">
        <f>IF(B214="sam","",HLOOKUP(D214,[1]Juillet!$D$3:$AH$275,269,0))</f>
        <v>0</v>
      </c>
      <c r="L214" s="23">
        <f>IF(B214="sam","",HLOOKUP(D214,[1]Juillet!$D$3:$AH$275,270,0))</f>
        <v>0</v>
      </c>
      <c r="M214" s="22">
        <f>IF(B214="sam","",HLOOKUP(D214,[1]Juillet!$D$3:$AH$356,296,0))</f>
        <v>0</v>
      </c>
      <c r="N214" s="22">
        <f>IF(B214="sam","",HLOOKUP(D214,[1]Juillet!$D$3:$AH$356,297,0))</f>
        <v>0</v>
      </c>
      <c r="O214" s="22">
        <f t="shared" si="11"/>
        <v>0</v>
      </c>
      <c r="P214" s="22">
        <f>IF(B214="sam","",HLOOKUP(D214,[1]Juillet!$D$3:$AH$356,298,0))</f>
        <v>0</v>
      </c>
      <c r="Q214" s="22">
        <f t="shared" si="12"/>
        <v>0</v>
      </c>
    </row>
    <row r="215" spans="1:17" hidden="1">
      <c r="A215" s="28">
        <v>30</v>
      </c>
      <c r="B215" s="19" t="s">
        <v>22</v>
      </c>
      <c r="C215" s="19" t="s">
        <v>35</v>
      </c>
      <c r="D215" s="37">
        <v>40754</v>
      </c>
      <c r="E215" s="27" t="str">
        <f>IF(B215="sam","",HLOOKUP(D215,[1]Juillet!$D$3:$AH$275,263,0))</f>
        <v/>
      </c>
      <c r="F215" s="22" t="str">
        <f>IF(B215="sam","",HLOOKUP($D215,[1]Juillet!$D$3:$AH$276,264,0))</f>
        <v/>
      </c>
      <c r="G215" s="22" t="str">
        <f>IF(B215="sam","",HLOOKUP(D215,[1]Juillet!$D$3:$AH$275,265,0))</f>
        <v/>
      </c>
      <c r="H215" s="22" t="str">
        <f>IF(B215="sam","",HLOOKUP(D215,[1]Juillet!$D$3:$AH$275,266,0))</f>
        <v/>
      </c>
      <c r="I215" s="22" t="str">
        <f>IF(B215="sam","",HLOOKUP(D215,[1]Juillet!$D$3:$AH$275,267,0))</f>
        <v/>
      </c>
      <c r="J215" s="22" t="str">
        <f>IF(B215="sam","",HLOOKUP(D215,[1]Juillet!$D$3:$AH$275,268,0))</f>
        <v/>
      </c>
      <c r="K215" s="22" t="str">
        <f>IF(B215="sam","",HLOOKUP(D215,[1]Juillet!$D$3:$AH$275,269,0))</f>
        <v/>
      </c>
      <c r="L215" s="23" t="str">
        <f>IF(B215="sam","",HLOOKUP(D215,[1]Juillet!$D$3:$AH$275,270,0))</f>
        <v/>
      </c>
      <c r="M215" s="22" t="str">
        <f>IF(B215="sam","",HLOOKUP(D215,[1]Juillet!$D$3:$AH$356,296,0))</f>
        <v/>
      </c>
      <c r="N215" s="22" t="str">
        <f>IF(B215="sam","",HLOOKUP(D215,[1]Juillet!$D$3:$AH$356,297,0))</f>
        <v/>
      </c>
      <c r="O215" s="22" t="str">
        <f t="shared" si="11"/>
        <v/>
      </c>
      <c r="P215" s="22" t="str">
        <f>IF(B215="sam","",HLOOKUP(D215,[1]Juillet!$D$3:$AH$356,298,0))</f>
        <v/>
      </c>
      <c r="Q215" s="22" t="str">
        <f t="shared" si="12"/>
        <v/>
      </c>
    </row>
    <row r="216" spans="1:17" ht="13.5" hidden="1" thickBot="1">
      <c r="A216" s="48">
        <v>30</v>
      </c>
      <c r="B216" s="49" t="s">
        <v>24</v>
      </c>
      <c r="C216" s="49" t="s">
        <v>35</v>
      </c>
      <c r="D216" s="50">
        <v>40755</v>
      </c>
      <c r="E216" s="34">
        <f>IF(B216="sam","",HLOOKUP(D216,[1]Juillet!$D$3:$AH$275,263,0))</f>
        <v>0</v>
      </c>
      <c r="F216" s="32">
        <f>IF(B216="sam","",HLOOKUP($D216,[1]Juillet!$D$3:$AH$276,264,0))</f>
        <v>0</v>
      </c>
      <c r="G216" s="32">
        <f>IF(B216="sam","",HLOOKUP(D216,[1]Juillet!$D$3:$AH$275,265,0))</f>
        <v>0</v>
      </c>
      <c r="H216" s="32">
        <f>IF(B216="sam","",HLOOKUP(D216,[1]Juillet!$D$3:$AH$275,266,0))</f>
        <v>0</v>
      </c>
      <c r="I216" s="32">
        <f>IF(B216="sam","",HLOOKUP(D216,[1]Juillet!$D$3:$AH$275,267,0))</f>
        <v>0</v>
      </c>
      <c r="J216" s="32">
        <f>IF(B216="sam","",HLOOKUP(D216,[1]Juillet!$D$3:$AH$275,268,0))</f>
        <v>0</v>
      </c>
      <c r="K216" s="32">
        <f>IF(B216="sam","",HLOOKUP(D216,[1]Juillet!$D$3:$AH$275,269,0))</f>
        <v>0</v>
      </c>
      <c r="L216" s="33">
        <f>IF(B216="sam","",HLOOKUP(D216,[1]Juillet!$D$3:$AH$275,270,0))</f>
        <v>0</v>
      </c>
      <c r="M216" s="32">
        <f>IF(B216="sam","",HLOOKUP(D216,[1]Juillet!$D$3:$AH$356,296,0))</f>
        <v>0</v>
      </c>
      <c r="N216" s="32">
        <f>IF(B216="sam","",HLOOKUP(D216,[1]Juillet!$D$3:$AH$356,297,0))</f>
        <v>0</v>
      </c>
      <c r="O216" s="32">
        <f t="shared" si="11"/>
        <v>0</v>
      </c>
      <c r="P216" s="32">
        <f>IF(B216="sam","",HLOOKUP(D216,[1]Juillet!$D$3:$AH$356,298,0))</f>
        <v>0</v>
      </c>
      <c r="Q216" s="32">
        <f t="shared" si="12"/>
        <v>0</v>
      </c>
    </row>
    <row r="217" spans="1:17" hidden="1">
      <c r="A217" s="35">
        <v>31</v>
      </c>
      <c r="B217" s="36" t="s">
        <v>25</v>
      </c>
      <c r="C217" s="36" t="s">
        <v>36</v>
      </c>
      <c r="D217" s="37">
        <v>40756</v>
      </c>
      <c r="E217" s="27">
        <f>IF(B217="sam","",HLOOKUP(D217,[1]Août!$D$3:$AH$275,263,0))</f>
        <v>0</v>
      </c>
      <c r="F217" s="22">
        <f>IF(B217="sam","",HLOOKUP($D217,[1]Août!$D$3:$AH$276,264,0))</f>
        <v>0</v>
      </c>
      <c r="G217" s="22">
        <f>IF(B217="sam","",HLOOKUP(D217,[1]Août!$D$3:$AH$275,265,0))</f>
        <v>0</v>
      </c>
      <c r="H217" s="22">
        <f>IF(B217="sam","",HLOOKUP(D217,[1]Août!$D$3:$AH$275,266,0))</f>
        <v>0</v>
      </c>
      <c r="I217" s="22">
        <f>IF(B217="sam","",HLOOKUP(D217,[1]Août!$D$3:$AH$275,267,0))</f>
        <v>0</v>
      </c>
      <c r="J217" s="22">
        <f>IF(B217="sam","",HLOOKUP(D217,[1]Août!$D$3:$AH$275,268,0))</f>
        <v>0</v>
      </c>
      <c r="K217" s="22">
        <f>IF(B217="sam","",HLOOKUP(D217,[1]Août!$D$3:$AH$275,269,0))</f>
        <v>0</v>
      </c>
      <c r="L217" s="23">
        <f>IF(B217="sam","",HLOOKUP(D217,[1]Août!$D$3:$AH$275,270,0))</f>
        <v>0</v>
      </c>
      <c r="M217" s="22">
        <f>IF(B217="sam","",HLOOKUP(D217,[1]Août!$D$3:$AH$356,296,0))</f>
        <v>0</v>
      </c>
      <c r="N217" s="22">
        <f>IF(B217="sam","",HLOOKUP(D217,[1]Août!$D$3:$AH$356,297,0))</f>
        <v>0</v>
      </c>
      <c r="O217" s="22">
        <f>IF(B217="sam","",SUM(M217,N217))</f>
        <v>0</v>
      </c>
      <c r="P217" s="22">
        <f>IF(B217="sam","",HLOOKUP(D217,[1]Août!$D$3:$AH$356,298,0))</f>
        <v>0</v>
      </c>
      <c r="Q217" s="22">
        <f>IF(B217="sam","",O217+P217)</f>
        <v>0</v>
      </c>
    </row>
    <row r="218" spans="1:17" hidden="1">
      <c r="A218" s="28">
        <v>31</v>
      </c>
      <c r="B218" s="19" t="s">
        <v>26</v>
      </c>
      <c r="C218" s="19" t="s">
        <v>36</v>
      </c>
      <c r="D218" s="38">
        <v>40757</v>
      </c>
      <c r="E218" s="27">
        <f>IF(B218="sam","",HLOOKUP(D218,[1]Août!$D$3:$AH$275,263,0))</f>
        <v>0</v>
      </c>
      <c r="F218" s="22">
        <f>IF(B218="sam","",HLOOKUP($D218,[1]Août!$D$3:$AH$276,264,0))</f>
        <v>0</v>
      </c>
      <c r="G218" s="22">
        <f>IF(B218="sam","",HLOOKUP(D218,[1]Août!$D$3:$AH$275,265,0))</f>
        <v>0</v>
      </c>
      <c r="H218" s="22">
        <f>IF(B218="sam","",HLOOKUP(D218,[1]Août!$D$3:$AH$275,266,0))</f>
        <v>0</v>
      </c>
      <c r="I218" s="22">
        <f>IF(B218="sam","",HLOOKUP(D218,[1]Août!$D$3:$AH$275,267,0))</f>
        <v>0</v>
      </c>
      <c r="J218" s="22">
        <f>IF(B218="sam","",HLOOKUP(D218,[1]Août!$D$3:$AH$275,268,0))</f>
        <v>0</v>
      </c>
      <c r="K218" s="22">
        <f>IF(B218="sam","",HLOOKUP(D218,[1]Août!$D$3:$AH$275,269,0))</f>
        <v>0</v>
      </c>
      <c r="L218" s="23">
        <f>IF(B218="sam","",HLOOKUP(D218,[1]Août!$D$3:$AH$275,270,0))</f>
        <v>0</v>
      </c>
      <c r="M218" s="22">
        <f>IF(B218="sam","",HLOOKUP(D218,[1]Août!$D$3:$AH$356,296,0))</f>
        <v>0</v>
      </c>
      <c r="N218" s="22">
        <f>IF(B218="sam","",HLOOKUP(D218,[1]Août!$D$3:$AH$356,297,0))</f>
        <v>0</v>
      </c>
      <c r="O218" s="22">
        <f t="shared" ref="O218:O247" si="13">IF(B218="sam","",SUM(M218,N218))</f>
        <v>0</v>
      </c>
      <c r="P218" s="22">
        <f>IF(B218="sam","",HLOOKUP(D218,[1]Août!$D$3:$AH$356,298,0))</f>
        <v>0</v>
      </c>
      <c r="Q218" s="22">
        <f t="shared" ref="Q218:Q247" si="14">IF(B218="sam","",O218+P218)</f>
        <v>0</v>
      </c>
    </row>
    <row r="219" spans="1:17" hidden="1">
      <c r="A219" s="28">
        <v>31</v>
      </c>
      <c r="B219" s="19" t="s">
        <v>27</v>
      </c>
      <c r="C219" s="19" t="s">
        <v>36</v>
      </c>
      <c r="D219" s="38">
        <v>40758</v>
      </c>
      <c r="E219" s="27">
        <f>IF(B219="sam","",HLOOKUP(D219,[1]Août!$D$3:$AH$275,263,0))</f>
        <v>0</v>
      </c>
      <c r="F219" s="22">
        <f>IF(B219="sam","",HLOOKUP($D219,[1]Août!$D$3:$AH$276,264,0))</f>
        <v>0</v>
      </c>
      <c r="G219" s="22">
        <f>IF(B219="sam","",HLOOKUP(D219,[1]Août!$D$3:$AH$275,265,0))</f>
        <v>0</v>
      </c>
      <c r="H219" s="22">
        <f>IF(B219="sam","",HLOOKUP(D219,[1]Août!$D$3:$AH$275,266,0))</f>
        <v>0</v>
      </c>
      <c r="I219" s="22">
        <f>IF(B219="sam","",HLOOKUP(D219,[1]Août!$D$3:$AH$275,267,0))</f>
        <v>0</v>
      </c>
      <c r="J219" s="22">
        <f>IF(B219="sam","",HLOOKUP(D219,[1]Août!$D$3:$AH$275,268,0))</f>
        <v>0</v>
      </c>
      <c r="K219" s="22">
        <f>IF(B219="sam","",HLOOKUP(D219,[1]Août!$D$3:$AH$275,269,0))</f>
        <v>0</v>
      </c>
      <c r="L219" s="23">
        <f>IF(B219="sam","",HLOOKUP(D219,[1]Août!$D$3:$AH$275,270,0))</f>
        <v>0</v>
      </c>
      <c r="M219" s="22">
        <f>IF(B219="sam","",HLOOKUP(D219,[1]Août!$D$3:$AH$356,296,0))</f>
        <v>0</v>
      </c>
      <c r="N219" s="22">
        <f>IF(B219="sam","",HLOOKUP(D219,[1]Août!$D$3:$AH$356,297,0))</f>
        <v>0</v>
      </c>
      <c r="O219" s="22">
        <f t="shared" si="13"/>
        <v>0</v>
      </c>
      <c r="P219" s="22">
        <f>IF(B219="sam","",HLOOKUP(D219,[1]Août!$D$3:$AH$356,298,0))</f>
        <v>0</v>
      </c>
      <c r="Q219" s="22">
        <f t="shared" si="14"/>
        <v>0</v>
      </c>
    </row>
    <row r="220" spans="1:17" hidden="1">
      <c r="A220" s="28">
        <v>31</v>
      </c>
      <c r="B220" s="19" t="s">
        <v>28</v>
      </c>
      <c r="C220" s="19" t="s">
        <v>36</v>
      </c>
      <c r="D220" s="38">
        <v>40759</v>
      </c>
      <c r="E220" s="27">
        <f>IF(B220="sam","",HLOOKUP(D220,[1]Août!$D$3:$AH$275,263,0))</f>
        <v>0</v>
      </c>
      <c r="F220" s="22">
        <f>IF(B220="sam","",HLOOKUP($D220,[1]Août!$D$3:$AH$276,264,0))</f>
        <v>0</v>
      </c>
      <c r="G220" s="22">
        <f>IF(B220="sam","",HLOOKUP(D220,[1]Août!$D$3:$AH$275,265,0))</f>
        <v>0</v>
      </c>
      <c r="H220" s="22">
        <f>IF(B220="sam","",HLOOKUP(D220,[1]Août!$D$3:$AH$275,266,0))</f>
        <v>0</v>
      </c>
      <c r="I220" s="22">
        <f>IF(B220="sam","",HLOOKUP(D220,[1]Août!$D$3:$AH$275,267,0))</f>
        <v>0</v>
      </c>
      <c r="J220" s="22">
        <f>IF(B220="sam","",HLOOKUP(D220,[1]Août!$D$3:$AH$275,268,0))</f>
        <v>0</v>
      </c>
      <c r="K220" s="22">
        <f>IF(B220="sam","",HLOOKUP(D220,[1]Août!$D$3:$AH$275,269,0))</f>
        <v>0</v>
      </c>
      <c r="L220" s="23">
        <f>IF(B220="sam","",HLOOKUP(D220,[1]Août!$D$3:$AH$275,270,0))</f>
        <v>0</v>
      </c>
      <c r="M220" s="22">
        <f>IF(B220="sam","",HLOOKUP(D220,[1]Août!$D$3:$AH$356,296,0))</f>
        <v>0</v>
      </c>
      <c r="N220" s="22">
        <f>IF(B220="sam","",HLOOKUP(D220,[1]Août!$D$3:$AH$356,297,0))</f>
        <v>0</v>
      </c>
      <c r="O220" s="22">
        <f t="shared" si="13"/>
        <v>0</v>
      </c>
      <c r="P220" s="22">
        <f>IF(B220="sam","",HLOOKUP(D220,[1]Août!$D$3:$AH$356,298,0))</f>
        <v>0</v>
      </c>
      <c r="Q220" s="22">
        <f t="shared" si="14"/>
        <v>0</v>
      </c>
    </row>
    <row r="221" spans="1:17" hidden="1">
      <c r="A221" s="28">
        <v>31</v>
      </c>
      <c r="B221" s="19" t="s">
        <v>29</v>
      </c>
      <c r="C221" s="19" t="s">
        <v>36</v>
      </c>
      <c r="D221" s="38">
        <v>40760</v>
      </c>
      <c r="E221" s="27">
        <f>IF(B221="sam","",HLOOKUP(D221,[1]Août!$D$3:$AH$275,263,0))</f>
        <v>0</v>
      </c>
      <c r="F221" s="22">
        <f>IF(B221="sam","",HLOOKUP($D221,[1]Août!$D$3:$AH$276,264,0))</f>
        <v>0</v>
      </c>
      <c r="G221" s="22">
        <f>IF(B221="sam","",HLOOKUP(D221,[1]Août!$D$3:$AH$275,265,0))</f>
        <v>0</v>
      </c>
      <c r="H221" s="22">
        <f>IF(B221="sam","",HLOOKUP(D221,[1]Août!$D$3:$AH$275,266,0))</f>
        <v>0</v>
      </c>
      <c r="I221" s="22">
        <f>IF(B221="sam","",HLOOKUP(D221,[1]Août!$D$3:$AH$275,267,0))</f>
        <v>0</v>
      </c>
      <c r="J221" s="22">
        <f>IF(B221="sam","",HLOOKUP(D221,[1]Août!$D$3:$AH$275,268,0))</f>
        <v>0</v>
      </c>
      <c r="K221" s="22">
        <f>IF(B221="sam","",HLOOKUP(D221,[1]Août!$D$3:$AH$275,269,0))</f>
        <v>0</v>
      </c>
      <c r="L221" s="23">
        <f>IF(B221="sam","",HLOOKUP(D221,[1]Août!$D$3:$AH$275,270,0))</f>
        <v>0</v>
      </c>
      <c r="M221" s="22">
        <f>IF(B221="sam","",HLOOKUP(D221,[1]Août!$D$3:$AH$356,296,0))</f>
        <v>0</v>
      </c>
      <c r="N221" s="22">
        <f>IF(B221="sam","",HLOOKUP(D221,[1]Août!$D$3:$AH$356,297,0))</f>
        <v>0</v>
      </c>
      <c r="O221" s="22">
        <f t="shared" si="13"/>
        <v>0</v>
      </c>
      <c r="P221" s="22">
        <f>IF(B221="sam","",HLOOKUP(D221,[1]Août!$D$3:$AH$356,298,0))</f>
        <v>0</v>
      </c>
      <c r="Q221" s="22">
        <f t="shared" si="14"/>
        <v>0</v>
      </c>
    </row>
    <row r="222" spans="1:17" hidden="1">
      <c r="A222" s="28">
        <v>31</v>
      </c>
      <c r="B222" s="19" t="s">
        <v>22</v>
      </c>
      <c r="C222" s="19" t="s">
        <v>36</v>
      </c>
      <c r="D222" s="38">
        <v>40761</v>
      </c>
      <c r="E222" s="27" t="str">
        <f>IF(B222="sam","",HLOOKUP(D222,[1]Août!$D$3:$AH$275,263,0))</f>
        <v/>
      </c>
      <c r="F222" s="22" t="str">
        <f>IF(B222="sam","",HLOOKUP($D222,[1]Août!$D$3:$AH$276,264,0))</f>
        <v/>
      </c>
      <c r="G222" s="22" t="str">
        <f>IF(B222="sam","",HLOOKUP(D222,[1]Août!$D$3:$AH$275,265,0))</f>
        <v/>
      </c>
      <c r="H222" s="22" t="str">
        <f>IF(B222="sam","",HLOOKUP(D222,[1]Août!$D$3:$AH$275,266,0))</f>
        <v/>
      </c>
      <c r="I222" s="22" t="str">
        <f>IF(B222="sam","",HLOOKUP(D222,[1]Août!$D$3:$AH$275,267,0))</f>
        <v/>
      </c>
      <c r="J222" s="22" t="str">
        <f>IF(B222="sam","",HLOOKUP(D222,[1]Août!$D$3:$AH$275,268,0))</f>
        <v/>
      </c>
      <c r="K222" s="22" t="str">
        <f>IF(B222="sam","",HLOOKUP(D222,[1]Août!$D$3:$AH$275,269,0))</f>
        <v/>
      </c>
      <c r="L222" s="23" t="str">
        <f>IF(B222="sam","",HLOOKUP(D222,[1]Août!$D$3:$AH$275,270,0))</f>
        <v/>
      </c>
      <c r="M222" s="22" t="str">
        <f>IF(B222="sam","",HLOOKUP(D222,[1]Août!$D$3:$AH$356,296,0))</f>
        <v/>
      </c>
      <c r="N222" s="22" t="str">
        <f>IF(B222="sam","",HLOOKUP(D222,[1]Août!$D$3:$AH$356,297,0))</f>
        <v/>
      </c>
      <c r="O222" s="22" t="str">
        <f t="shared" si="13"/>
        <v/>
      </c>
      <c r="P222" s="22" t="str">
        <f>IF(B222="sam","",HLOOKUP(D222,[1]Août!$D$3:$AH$356,298,0))</f>
        <v/>
      </c>
      <c r="Q222" s="22" t="str">
        <f t="shared" si="14"/>
        <v/>
      </c>
    </row>
    <row r="223" spans="1:17" hidden="1">
      <c r="A223" s="24">
        <v>31</v>
      </c>
      <c r="B223" s="25" t="s">
        <v>24</v>
      </c>
      <c r="C223" s="25" t="s">
        <v>36</v>
      </c>
      <c r="D223" s="39">
        <v>40762</v>
      </c>
      <c r="E223" s="27">
        <f>IF(B223="sam","",HLOOKUP(D223,[1]Août!$D$3:$AH$275,263,0))</f>
        <v>0</v>
      </c>
      <c r="F223" s="22">
        <f>IF(B223="sam","",HLOOKUP($D223,[1]Août!$D$3:$AH$276,264,0))</f>
        <v>0</v>
      </c>
      <c r="G223" s="22">
        <f>IF(B223="sam","",HLOOKUP(D223,[1]Août!$D$3:$AH$275,265,0))</f>
        <v>0</v>
      </c>
      <c r="H223" s="22">
        <f>IF(B223="sam","",HLOOKUP(D223,[1]Août!$D$3:$AH$275,266,0))</f>
        <v>0</v>
      </c>
      <c r="I223" s="22">
        <f>IF(B223="sam","",HLOOKUP(D223,[1]Août!$D$3:$AH$275,267,0))</f>
        <v>0</v>
      </c>
      <c r="J223" s="22">
        <f>IF(B223="sam","",HLOOKUP(D223,[1]Août!$D$3:$AH$275,268,0))</f>
        <v>0</v>
      </c>
      <c r="K223" s="22">
        <f>IF(B223="sam","",HLOOKUP(D223,[1]Août!$D$3:$AH$275,269,0))</f>
        <v>0</v>
      </c>
      <c r="L223" s="23">
        <f>IF(B223="sam","",HLOOKUP(D223,[1]Août!$D$3:$AH$275,270,0))</f>
        <v>0</v>
      </c>
      <c r="M223" s="22">
        <f>IF(B223="sam","",HLOOKUP(D223,[1]Août!$D$3:$AH$356,296,0))</f>
        <v>0</v>
      </c>
      <c r="N223" s="22">
        <f>IF(B223="sam","",HLOOKUP(D223,[1]Août!$D$3:$AH$356,297,0))</f>
        <v>0</v>
      </c>
      <c r="O223" s="22">
        <f t="shared" si="13"/>
        <v>0</v>
      </c>
      <c r="P223" s="22">
        <f>IF(B223="sam","",HLOOKUP(D223,[1]Août!$D$3:$AH$356,298,0))</f>
        <v>0</v>
      </c>
      <c r="Q223" s="22">
        <f t="shared" si="14"/>
        <v>0</v>
      </c>
    </row>
    <row r="224" spans="1:17" hidden="1">
      <c r="A224" s="28">
        <v>32</v>
      </c>
      <c r="B224" s="19" t="s">
        <v>25</v>
      </c>
      <c r="C224" s="19" t="s">
        <v>36</v>
      </c>
      <c r="D224" s="38">
        <v>40763</v>
      </c>
      <c r="E224" s="27">
        <f>IF(B224="sam","",HLOOKUP(D224,[1]Août!$D$3:$AH$275,263,0))</f>
        <v>0</v>
      </c>
      <c r="F224" s="22">
        <f>IF(B224="sam","",HLOOKUP($D224,[1]Août!$D$3:$AH$276,264,0))</f>
        <v>0</v>
      </c>
      <c r="G224" s="22">
        <f>IF(B224="sam","",HLOOKUP(D224,[1]Août!$D$3:$AH$275,265,0))</f>
        <v>0</v>
      </c>
      <c r="H224" s="22">
        <f>IF(B224="sam","",HLOOKUP(D224,[1]Août!$D$3:$AH$275,266,0))</f>
        <v>0</v>
      </c>
      <c r="I224" s="22">
        <f>IF(B224="sam","",HLOOKUP(D224,[1]Août!$D$3:$AH$275,267,0))</f>
        <v>0</v>
      </c>
      <c r="J224" s="22">
        <f>IF(B224="sam","",HLOOKUP(D224,[1]Août!$D$3:$AH$275,268,0))</f>
        <v>0</v>
      </c>
      <c r="K224" s="22">
        <f>IF(B224="sam","",HLOOKUP(D224,[1]Août!$D$3:$AH$275,269,0))</f>
        <v>0</v>
      </c>
      <c r="L224" s="23">
        <f>IF(B224="sam","",HLOOKUP(D224,[1]Août!$D$3:$AH$275,270,0))</f>
        <v>0</v>
      </c>
      <c r="M224" s="22">
        <f>IF(B224="sam","",HLOOKUP(D224,[1]Août!$D$3:$AH$356,296,0))</f>
        <v>0</v>
      </c>
      <c r="N224" s="22">
        <f>IF(B224="sam","",HLOOKUP(D224,[1]Août!$D$3:$AH$356,297,0))</f>
        <v>0</v>
      </c>
      <c r="O224" s="22">
        <f t="shared" si="13"/>
        <v>0</v>
      </c>
      <c r="P224" s="22">
        <f>IF(B224="sam","",HLOOKUP(D224,[1]Août!$D$3:$AH$356,298,0))</f>
        <v>0</v>
      </c>
      <c r="Q224" s="22">
        <f t="shared" si="14"/>
        <v>0</v>
      </c>
    </row>
    <row r="225" spans="1:17" hidden="1">
      <c r="A225" s="28">
        <v>32</v>
      </c>
      <c r="B225" s="19" t="s">
        <v>26</v>
      </c>
      <c r="C225" s="19" t="s">
        <v>36</v>
      </c>
      <c r="D225" s="38">
        <v>40764</v>
      </c>
      <c r="E225" s="27">
        <f>IF(B225="sam","",HLOOKUP(D225,[1]Août!$D$3:$AH$275,263,0))</f>
        <v>0</v>
      </c>
      <c r="F225" s="22">
        <f>IF(B225="sam","",HLOOKUP($D225,[1]Août!$D$3:$AH$276,264,0))</f>
        <v>0</v>
      </c>
      <c r="G225" s="22">
        <f>IF(B225="sam","",HLOOKUP(D225,[1]Août!$D$3:$AH$275,265,0))</f>
        <v>0</v>
      </c>
      <c r="H225" s="22">
        <f>IF(B225="sam","",HLOOKUP(D225,[1]Août!$D$3:$AH$275,266,0))</f>
        <v>0</v>
      </c>
      <c r="I225" s="22">
        <f>IF(B225="sam","",HLOOKUP(D225,[1]Août!$D$3:$AH$275,267,0))</f>
        <v>0</v>
      </c>
      <c r="J225" s="22">
        <f>IF(B225="sam","",HLOOKUP(D225,[1]Août!$D$3:$AH$275,268,0))</f>
        <v>0</v>
      </c>
      <c r="K225" s="22">
        <f>IF(B225="sam","",HLOOKUP(D225,[1]Août!$D$3:$AH$275,269,0))</f>
        <v>0</v>
      </c>
      <c r="L225" s="23">
        <f>IF(B225="sam","",HLOOKUP(D225,[1]Août!$D$3:$AH$275,270,0))</f>
        <v>0</v>
      </c>
      <c r="M225" s="22">
        <f>IF(B225="sam","",HLOOKUP(D225,[1]Août!$D$3:$AH$356,296,0))</f>
        <v>0</v>
      </c>
      <c r="N225" s="22">
        <f>IF(B225="sam","",HLOOKUP(D225,[1]Août!$D$3:$AH$356,297,0))</f>
        <v>0</v>
      </c>
      <c r="O225" s="22">
        <f t="shared" si="13"/>
        <v>0</v>
      </c>
      <c r="P225" s="22">
        <f>IF(B225="sam","",HLOOKUP(D225,[1]Août!$D$3:$AH$356,298,0))</f>
        <v>0</v>
      </c>
      <c r="Q225" s="22">
        <f t="shared" si="14"/>
        <v>0</v>
      </c>
    </row>
    <row r="226" spans="1:17" hidden="1">
      <c r="A226" s="28">
        <v>32</v>
      </c>
      <c r="B226" s="19" t="s">
        <v>27</v>
      </c>
      <c r="C226" s="19" t="s">
        <v>36</v>
      </c>
      <c r="D226" s="38">
        <v>40765</v>
      </c>
      <c r="E226" s="27">
        <f>IF(B226="sam","",HLOOKUP(D226,[1]Août!$D$3:$AH$275,263,0))</f>
        <v>0</v>
      </c>
      <c r="F226" s="22">
        <f>IF(B226="sam","",HLOOKUP($D226,[1]Août!$D$3:$AH$276,264,0))</f>
        <v>0</v>
      </c>
      <c r="G226" s="22">
        <f>IF(B226="sam","",HLOOKUP(D226,[1]Août!$D$3:$AH$275,265,0))</f>
        <v>0</v>
      </c>
      <c r="H226" s="22">
        <f>IF(B226="sam","",HLOOKUP(D226,[1]Août!$D$3:$AH$275,266,0))</f>
        <v>0</v>
      </c>
      <c r="I226" s="22">
        <f>IF(B226="sam","",HLOOKUP(D226,[1]Août!$D$3:$AH$275,267,0))</f>
        <v>0</v>
      </c>
      <c r="J226" s="22">
        <f>IF(B226="sam","",HLOOKUP(D226,[1]Août!$D$3:$AH$275,268,0))</f>
        <v>0</v>
      </c>
      <c r="K226" s="22">
        <f>IF(B226="sam","",HLOOKUP(D226,[1]Août!$D$3:$AH$275,269,0))</f>
        <v>0</v>
      </c>
      <c r="L226" s="23">
        <f>IF(B226="sam","",HLOOKUP(D226,[1]Août!$D$3:$AH$275,270,0))</f>
        <v>0</v>
      </c>
      <c r="M226" s="22">
        <f>IF(B226="sam","",HLOOKUP(D226,[1]Août!$D$3:$AH$356,296,0))</f>
        <v>0</v>
      </c>
      <c r="N226" s="22">
        <f>IF(B226="sam","",HLOOKUP(D226,[1]Août!$D$3:$AH$356,297,0))</f>
        <v>0</v>
      </c>
      <c r="O226" s="22">
        <f t="shared" si="13"/>
        <v>0</v>
      </c>
      <c r="P226" s="22">
        <f>IF(B226="sam","",HLOOKUP(D226,[1]Août!$D$3:$AH$356,298,0))</f>
        <v>0</v>
      </c>
      <c r="Q226" s="22">
        <f t="shared" si="14"/>
        <v>0</v>
      </c>
    </row>
    <row r="227" spans="1:17" hidden="1">
      <c r="A227" s="28">
        <v>32</v>
      </c>
      <c r="B227" s="19" t="s">
        <v>28</v>
      </c>
      <c r="C227" s="19" t="s">
        <v>36</v>
      </c>
      <c r="D227" s="38">
        <v>40766</v>
      </c>
      <c r="E227" s="27">
        <f>IF(B227="sam","",HLOOKUP(D227,[1]Août!$D$3:$AH$275,263,0))</f>
        <v>0</v>
      </c>
      <c r="F227" s="22">
        <f>IF(B227="sam","",HLOOKUP($D227,[1]Août!$D$3:$AH$276,264,0))</f>
        <v>0</v>
      </c>
      <c r="G227" s="22">
        <f>IF(B227="sam","",HLOOKUP(D227,[1]Août!$D$3:$AH$275,265,0))</f>
        <v>0</v>
      </c>
      <c r="H227" s="22">
        <f>IF(B227="sam","",HLOOKUP(D227,[1]Août!$D$3:$AH$275,266,0))</f>
        <v>0</v>
      </c>
      <c r="I227" s="22">
        <f>IF(B227="sam","",HLOOKUP(D227,[1]Août!$D$3:$AH$275,267,0))</f>
        <v>0</v>
      </c>
      <c r="J227" s="22">
        <f>IF(B227="sam","",HLOOKUP(D227,[1]Août!$D$3:$AH$275,268,0))</f>
        <v>0</v>
      </c>
      <c r="K227" s="22">
        <f>IF(B227="sam","",HLOOKUP(D227,[1]Août!$D$3:$AH$275,269,0))</f>
        <v>0</v>
      </c>
      <c r="L227" s="23">
        <f>IF(B227="sam","",HLOOKUP(D227,[1]Août!$D$3:$AH$275,270,0))</f>
        <v>0</v>
      </c>
      <c r="M227" s="22">
        <f>IF(B227="sam","",HLOOKUP(D227,[1]Août!$D$3:$AH$356,296,0))</f>
        <v>0</v>
      </c>
      <c r="N227" s="22">
        <f>IF(B227="sam","",HLOOKUP(D227,[1]Août!$D$3:$AH$356,297,0))</f>
        <v>0</v>
      </c>
      <c r="O227" s="22">
        <f t="shared" si="13"/>
        <v>0</v>
      </c>
      <c r="P227" s="22">
        <f>IF(B227="sam","",HLOOKUP(D227,[1]Août!$D$3:$AH$356,298,0))</f>
        <v>0</v>
      </c>
      <c r="Q227" s="22">
        <f t="shared" si="14"/>
        <v>0</v>
      </c>
    </row>
    <row r="228" spans="1:17" hidden="1">
      <c r="A228" s="28">
        <v>32</v>
      </c>
      <c r="B228" s="19" t="s">
        <v>29</v>
      </c>
      <c r="C228" s="19" t="s">
        <v>36</v>
      </c>
      <c r="D228" s="38">
        <v>40767</v>
      </c>
      <c r="E228" s="27">
        <f>IF(B228="sam","",HLOOKUP(D228,[1]Août!$D$3:$AH$275,263,0))</f>
        <v>0</v>
      </c>
      <c r="F228" s="22">
        <f>IF(B228="sam","",HLOOKUP($D228,[1]Août!$D$3:$AH$276,264,0))</f>
        <v>0</v>
      </c>
      <c r="G228" s="22">
        <f>IF(B228="sam","",HLOOKUP(D228,[1]Août!$D$3:$AH$275,265,0))</f>
        <v>0</v>
      </c>
      <c r="H228" s="22">
        <f>IF(B228="sam","",HLOOKUP(D228,[1]Août!$D$3:$AH$275,266,0))</f>
        <v>0</v>
      </c>
      <c r="I228" s="22">
        <f>IF(B228="sam","",HLOOKUP(D228,[1]Août!$D$3:$AH$275,267,0))</f>
        <v>0</v>
      </c>
      <c r="J228" s="22">
        <f>IF(B228="sam","",HLOOKUP(D228,[1]Août!$D$3:$AH$275,268,0))</f>
        <v>0</v>
      </c>
      <c r="K228" s="22">
        <f>IF(B228="sam","",HLOOKUP(D228,[1]Août!$D$3:$AH$275,269,0))</f>
        <v>0</v>
      </c>
      <c r="L228" s="23">
        <f>IF(B228="sam","",HLOOKUP(D228,[1]Août!$D$3:$AH$275,270,0))</f>
        <v>0</v>
      </c>
      <c r="M228" s="22">
        <f>IF(B228="sam","",HLOOKUP(D228,[1]Août!$D$3:$AH$356,296,0))</f>
        <v>0</v>
      </c>
      <c r="N228" s="22">
        <f>IF(B228="sam","",HLOOKUP(D228,[1]Août!$D$3:$AH$356,297,0))</f>
        <v>0</v>
      </c>
      <c r="O228" s="22">
        <f t="shared" si="13"/>
        <v>0</v>
      </c>
      <c r="P228" s="22">
        <f>IF(B228="sam","",HLOOKUP(D228,[1]Août!$D$3:$AH$356,298,0))</f>
        <v>0</v>
      </c>
      <c r="Q228" s="22">
        <f t="shared" si="14"/>
        <v>0</v>
      </c>
    </row>
    <row r="229" spans="1:17" hidden="1">
      <c r="A229" s="28">
        <v>32</v>
      </c>
      <c r="B229" s="19" t="s">
        <v>22</v>
      </c>
      <c r="C229" s="19" t="s">
        <v>36</v>
      </c>
      <c r="D229" s="38">
        <v>40768</v>
      </c>
      <c r="E229" s="27" t="str">
        <f>IF(B229="sam","",HLOOKUP(D229,[1]Août!$D$3:$AH$275,263,0))</f>
        <v/>
      </c>
      <c r="F229" s="22" t="str">
        <f>IF(B229="sam","",HLOOKUP($D229,[1]Août!$D$3:$AH$276,264,0))</f>
        <v/>
      </c>
      <c r="G229" s="22" t="str">
        <f>IF(B229="sam","",HLOOKUP(D229,[1]Août!$D$3:$AH$275,265,0))</f>
        <v/>
      </c>
      <c r="H229" s="22" t="str">
        <f>IF(B229="sam","",HLOOKUP(D229,[1]Août!$D$3:$AH$275,266,0))</f>
        <v/>
      </c>
      <c r="I229" s="22" t="str">
        <f>IF(B229="sam","",HLOOKUP(D229,[1]Août!$D$3:$AH$275,267,0))</f>
        <v/>
      </c>
      <c r="J229" s="22" t="str">
        <f>IF(B229="sam","",HLOOKUP(D229,[1]Août!$D$3:$AH$275,268,0))</f>
        <v/>
      </c>
      <c r="K229" s="22" t="str">
        <f>IF(B229="sam","",HLOOKUP(D229,[1]Août!$D$3:$AH$275,269,0))</f>
        <v/>
      </c>
      <c r="L229" s="23" t="str">
        <f>IF(B229="sam","",HLOOKUP(D229,[1]Août!$D$3:$AH$275,270,0))</f>
        <v/>
      </c>
      <c r="M229" s="22" t="str">
        <f>IF(B229="sam","",HLOOKUP(D229,[1]Août!$D$3:$AH$356,296,0))</f>
        <v/>
      </c>
      <c r="N229" s="22" t="str">
        <f>IF(B229="sam","",HLOOKUP(D229,[1]Août!$D$3:$AH$356,297,0))</f>
        <v/>
      </c>
      <c r="O229" s="22" t="str">
        <f t="shared" si="13"/>
        <v/>
      </c>
      <c r="P229" s="22" t="str">
        <f>IF(B229="sam","",HLOOKUP(D229,[1]Août!$D$3:$AH$356,298,0))</f>
        <v/>
      </c>
      <c r="Q229" s="22" t="str">
        <f t="shared" si="14"/>
        <v/>
      </c>
    </row>
    <row r="230" spans="1:17" hidden="1">
      <c r="A230" s="24">
        <v>32</v>
      </c>
      <c r="B230" s="25" t="s">
        <v>24</v>
      </c>
      <c r="C230" s="25" t="s">
        <v>36</v>
      </c>
      <c r="D230" s="39">
        <v>40769</v>
      </c>
      <c r="E230" s="27">
        <f>IF(B230="sam","",HLOOKUP(D230,[1]Août!$D$3:$AH$275,263,0))</f>
        <v>0</v>
      </c>
      <c r="F230" s="22">
        <f>IF(B230="sam","",HLOOKUP($D230,[1]Août!$D$3:$AH$276,264,0))</f>
        <v>0</v>
      </c>
      <c r="G230" s="22">
        <f>IF(B230="sam","",HLOOKUP(D230,[1]Août!$D$3:$AH$275,265,0))</f>
        <v>0</v>
      </c>
      <c r="H230" s="22">
        <f>IF(B230="sam","",HLOOKUP(D230,[1]Août!$D$3:$AH$275,266,0))</f>
        <v>0</v>
      </c>
      <c r="I230" s="22">
        <f>IF(B230="sam","",HLOOKUP(D230,[1]Août!$D$3:$AH$275,267,0))</f>
        <v>0</v>
      </c>
      <c r="J230" s="22">
        <f>IF(B230="sam","",HLOOKUP(D230,[1]Août!$D$3:$AH$275,268,0))</f>
        <v>0</v>
      </c>
      <c r="K230" s="22">
        <f>IF(B230="sam","",HLOOKUP(D230,[1]Août!$D$3:$AH$275,269,0))</f>
        <v>0</v>
      </c>
      <c r="L230" s="23">
        <f>IF(B230="sam","",HLOOKUP(D230,[1]Août!$D$3:$AH$275,270,0))</f>
        <v>0</v>
      </c>
      <c r="M230" s="22">
        <f>IF(B230="sam","",HLOOKUP(D230,[1]Août!$D$3:$AH$356,296,0))</f>
        <v>0</v>
      </c>
      <c r="N230" s="22">
        <f>IF(B230="sam","",HLOOKUP(D230,[1]Août!$D$3:$AH$356,297,0))</f>
        <v>0</v>
      </c>
      <c r="O230" s="22">
        <f t="shared" si="13"/>
        <v>0</v>
      </c>
      <c r="P230" s="22">
        <f>IF(B230="sam","",HLOOKUP(D230,[1]Août!$D$3:$AH$356,298,0))</f>
        <v>0</v>
      </c>
      <c r="Q230" s="22">
        <f t="shared" si="14"/>
        <v>0</v>
      </c>
    </row>
    <row r="231" spans="1:17" hidden="1">
      <c r="A231" s="24">
        <v>33</v>
      </c>
      <c r="B231" s="25" t="s">
        <v>25</v>
      </c>
      <c r="C231" s="25" t="s">
        <v>36</v>
      </c>
      <c r="D231" s="39">
        <v>40770</v>
      </c>
      <c r="E231" s="27">
        <f>IF(B231="sam","",HLOOKUP(D231,[1]Août!$D$3:$AH$275,263,0))</f>
        <v>0</v>
      </c>
      <c r="F231" s="22">
        <f>IF(B231="sam","",HLOOKUP($D231,[1]Août!$D$3:$AH$276,264,0))</f>
        <v>0</v>
      </c>
      <c r="G231" s="22">
        <f>IF(B231="sam","",HLOOKUP(D231,[1]Août!$D$3:$AH$275,265,0))</f>
        <v>0</v>
      </c>
      <c r="H231" s="22">
        <f>IF(B231="sam","",HLOOKUP(D231,[1]Août!$D$3:$AH$275,266,0))</f>
        <v>0</v>
      </c>
      <c r="I231" s="22">
        <f>IF(B231="sam","",HLOOKUP(D231,[1]Août!$D$3:$AH$275,267,0))</f>
        <v>0</v>
      </c>
      <c r="J231" s="22">
        <f>IF(B231="sam","",HLOOKUP(D231,[1]Août!$D$3:$AH$275,268,0))</f>
        <v>0</v>
      </c>
      <c r="K231" s="22">
        <f>IF(B231="sam","",HLOOKUP(D231,[1]Août!$D$3:$AH$275,269,0))</f>
        <v>0</v>
      </c>
      <c r="L231" s="23">
        <f>IF(B231="sam","",HLOOKUP(D231,[1]Août!$D$3:$AH$275,270,0))</f>
        <v>0</v>
      </c>
      <c r="M231" s="22">
        <f>IF(B231="sam","",HLOOKUP(D231,[1]Août!$D$3:$AH$356,296,0))</f>
        <v>0</v>
      </c>
      <c r="N231" s="22">
        <f>IF(B231="sam","",HLOOKUP(D231,[1]Août!$D$3:$AH$356,297,0))</f>
        <v>0</v>
      </c>
      <c r="O231" s="22">
        <f t="shared" si="13"/>
        <v>0</v>
      </c>
      <c r="P231" s="22">
        <f>IF(B231="sam","",HLOOKUP(D231,[1]Août!$D$3:$AH$356,298,0))</f>
        <v>0</v>
      </c>
      <c r="Q231" s="22">
        <f t="shared" si="14"/>
        <v>0</v>
      </c>
    </row>
    <row r="232" spans="1:17" hidden="1">
      <c r="A232" s="28">
        <v>33</v>
      </c>
      <c r="B232" s="19" t="s">
        <v>26</v>
      </c>
      <c r="C232" s="19" t="s">
        <v>36</v>
      </c>
      <c r="D232" s="38">
        <v>40771</v>
      </c>
      <c r="E232" s="27">
        <f>IF(B232="sam","",HLOOKUP(D232,[1]Août!$D$3:$AH$275,263,0))</f>
        <v>0</v>
      </c>
      <c r="F232" s="22">
        <f>IF(B232="sam","",HLOOKUP($D232,[1]Août!$D$3:$AH$276,264,0))</f>
        <v>0</v>
      </c>
      <c r="G232" s="22">
        <f>IF(B232="sam","",HLOOKUP(D232,[1]Août!$D$3:$AH$275,265,0))</f>
        <v>0</v>
      </c>
      <c r="H232" s="22">
        <f>IF(B232="sam","",HLOOKUP(D232,[1]Août!$D$3:$AH$275,266,0))</f>
        <v>0</v>
      </c>
      <c r="I232" s="22">
        <f>IF(B232="sam","",HLOOKUP(D232,[1]Août!$D$3:$AH$275,267,0))</f>
        <v>0</v>
      </c>
      <c r="J232" s="22">
        <f>IF(B232="sam","",HLOOKUP(D232,[1]Août!$D$3:$AH$275,268,0))</f>
        <v>0</v>
      </c>
      <c r="K232" s="22">
        <f>IF(B232="sam","",HLOOKUP(D232,[1]Août!$D$3:$AH$275,269,0))</f>
        <v>0</v>
      </c>
      <c r="L232" s="23">
        <f>IF(B232="sam","",HLOOKUP(D232,[1]Août!$D$3:$AH$275,270,0))</f>
        <v>0</v>
      </c>
      <c r="M232" s="22">
        <f>IF(B232="sam","",HLOOKUP(D232,[1]Août!$D$3:$AH$356,296,0))</f>
        <v>0</v>
      </c>
      <c r="N232" s="22">
        <f>IF(B232="sam","",HLOOKUP(D232,[1]Août!$D$3:$AH$356,297,0))</f>
        <v>0</v>
      </c>
      <c r="O232" s="22">
        <f t="shared" si="13"/>
        <v>0</v>
      </c>
      <c r="P232" s="22">
        <f>IF(B232="sam","",HLOOKUP(D232,[1]Août!$D$3:$AH$356,298,0))</f>
        <v>0</v>
      </c>
      <c r="Q232" s="22">
        <f t="shared" si="14"/>
        <v>0</v>
      </c>
    </row>
    <row r="233" spans="1:17" hidden="1">
      <c r="A233" s="28">
        <v>33</v>
      </c>
      <c r="B233" s="19" t="s">
        <v>27</v>
      </c>
      <c r="C233" s="19" t="s">
        <v>36</v>
      </c>
      <c r="D233" s="38">
        <v>40772</v>
      </c>
      <c r="E233" s="27">
        <f>IF(B233="sam","",HLOOKUP(D233,[1]Août!$D$3:$AH$275,263,0))</f>
        <v>0</v>
      </c>
      <c r="F233" s="22">
        <f>IF(B233="sam","",HLOOKUP($D233,[1]Août!$D$3:$AH$276,264,0))</f>
        <v>0</v>
      </c>
      <c r="G233" s="22">
        <f>IF(B233="sam","",HLOOKUP(D233,[1]Août!$D$3:$AH$275,265,0))</f>
        <v>0</v>
      </c>
      <c r="H233" s="22">
        <f>IF(B233="sam","",HLOOKUP(D233,[1]Août!$D$3:$AH$275,266,0))</f>
        <v>0</v>
      </c>
      <c r="I233" s="22">
        <f>IF(B233="sam","",HLOOKUP(D233,[1]Août!$D$3:$AH$275,267,0))</f>
        <v>0</v>
      </c>
      <c r="J233" s="22">
        <f>IF(B233="sam","",HLOOKUP(D233,[1]Août!$D$3:$AH$275,268,0))</f>
        <v>0</v>
      </c>
      <c r="K233" s="22">
        <f>IF(B233="sam","",HLOOKUP(D233,[1]Août!$D$3:$AH$275,269,0))</f>
        <v>0</v>
      </c>
      <c r="L233" s="23">
        <f>IF(B233="sam","",HLOOKUP(D233,[1]Août!$D$3:$AH$275,270,0))</f>
        <v>0</v>
      </c>
      <c r="M233" s="22">
        <f>IF(B233="sam","",HLOOKUP(D233,[1]Août!$D$3:$AH$356,296,0))</f>
        <v>0</v>
      </c>
      <c r="N233" s="22">
        <f>IF(B233="sam","",HLOOKUP(D233,[1]Août!$D$3:$AH$356,297,0))</f>
        <v>0</v>
      </c>
      <c r="O233" s="22">
        <f t="shared" si="13"/>
        <v>0</v>
      </c>
      <c r="P233" s="22">
        <f>IF(B233="sam","",HLOOKUP(D233,[1]Août!$D$3:$AH$356,298,0))</f>
        <v>0</v>
      </c>
      <c r="Q233" s="22">
        <f t="shared" si="14"/>
        <v>0</v>
      </c>
    </row>
    <row r="234" spans="1:17" hidden="1">
      <c r="A234" s="28">
        <v>33</v>
      </c>
      <c r="B234" s="19" t="s">
        <v>28</v>
      </c>
      <c r="C234" s="19" t="s">
        <v>36</v>
      </c>
      <c r="D234" s="38">
        <v>40773</v>
      </c>
      <c r="E234" s="27">
        <f>IF(B234="sam","",HLOOKUP(D234,[1]Août!$D$3:$AH$275,263,0))</f>
        <v>0</v>
      </c>
      <c r="F234" s="22">
        <f>IF(B234="sam","",HLOOKUP($D234,[1]Août!$D$3:$AH$276,264,0))</f>
        <v>0</v>
      </c>
      <c r="G234" s="22">
        <f>IF(B234="sam","",HLOOKUP(D234,[1]Août!$D$3:$AH$275,265,0))</f>
        <v>0</v>
      </c>
      <c r="H234" s="22">
        <f>IF(B234="sam","",HLOOKUP(D234,[1]Août!$D$3:$AH$275,266,0))</f>
        <v>0</v>
      </c>
      <c r="I234" s="22">
        <f>IF(B234="sam","",HLOOKUP(D234,[1]Août!$D$3:$AH$275,267,0))</f>
        <v>0</v>
      </c>
      <c r="J234" s="22">
        <f>IF(B234="sam","",HLOOKUP(D234,[1]Août!$D$3:$AH$275,268,0))</f>
        <v>0</v>
      </c>
      <c r="K234" s="22">
        <f>IF(B234="sam","",HLOOKUP(D234,[1]Août!$D$3:$AH$275,269,0))</f>
        <v>0</v>
      </c>
      <c r="L234" s="23">
        <f>IF(B234="sam","",HLOOKUP(D234,[1]Août!$D$3:$AH$275,270,0))</f>
        <v>0</v>
      </c>
      <c r="M234" s="22">
        <f>IF(B234="sam","",HLOOKUP(D234,[1]Août!$D$3:$AH$356,296,0))</f>
        <v>0</v>
      </c>
      <c r="N234" s="22">
        <f>IF(B234="sam","",HLOOKUP(D234,[1]Août!$D$3:$AH$356,297,0))</f>
        <v>0</v>
      </c>
      <c r="O234" s="22">
        <f t="shared" si="13"/>
        <v>0</v>
      </c>
      <c r="P234" s="22">
        <f>IF(B234="sam","",HLOOKUP(D234,[1]Août!$D$3:$AH$356,298,0))</f>
        <v>0</v>
      </c>
      <c r="Q234" s="22">
        <f t="shared" si="14"/>
        <v>0</v>
      </c>
    </row>
    <row r="235" spans="1:17" hidden="1">
      <c r="A235" s="28">
        <v>33</v>
      </c>
      <c r="B235" s="19" t="s">
        <v>29</v>
      </c>
      <c r="C235" s="19" t="s">
        <v>36</v>
      </c>
      <c r="D235" s="38">
        <v>40774</v>
      </c>
      <c r="E235" s="27">
        <f>IF(B235="sam","",HLOOKUP(D235,[1]Août!$D$3:$AH$275,263,0))</f>
        <v>0</v>
      </c>
      <c r="F235" s="22">
        <f>IF(B235="sam","",HLOOKUP($D235,[1]Août!$D$3:$AH$276,264,0))</f>
        <v>0</v>
      </c>
      <c r="G235" s="22">
        <f>IF(B235="sam","",HLOOKUP(D235,[1]Août!$D$3:$AH$275,265,0))</f>
        <v>0</v>
      </c>
      <c r="H235" s="22">
        <f>IF(B235="sam","",HLOOKUP(D235,[1]Août!$D$3:$AH$275,266,0))</f>
        <v>0</v>
      </c>
      <c r="I235" s="22">
        <f>IF(B235="sam","",HLOOKUP(D235,[1]Août!$D$3:$AH$275,267,0))</f>
        <v>0</v>
      </c>
      <c r="J235" s="22">
        <f>IF(B235="sam","",HLOOKUP(D235,[1]Août!$D$3:$AH$275,268,0))</f>
        <v>0</v>
      </c>
      <c r="K235" s="22">
        <f>IF(B235="sam","",HLOOKUP(D235,[1]Août!$D$3:$AH$275,269,0))</f>
        <v>0</v>
      </c>
      <c r="L235" s="23">
        <f>IF(B235="sam","",HLOOKUP(D235,[1]Août!$D$3:$AH$275,270,0))</f>
        <v>0</v>
      </c>
      <c r="M235" s="22">
        <f>IF(B235="sam","",HLOOKUP(D235,[1]Août!$D$3:$AH$356,296,0))</f>
        <v>0</v>
      </c>
      <c r="N235" s="22">
        <f>IF(B235="sam","",HLOOKUP(D235,[1]Août!$D$3:$AH$356,297,0))</f>
        <v>0</v>
      </c>
      <c r="O235" s="22">
        <f t="shared" si="13"/>
        <v>0</v>
      </c>
      <c r="P235" s="22">
        <f>IF(B235="sam","",HLOOKUP(D235,[1]Août!$D$3:$AH$356,298,0))</f>
        <v>0</v>
      </c>
      <c r="Q235" s="22">
        <f t="shared" si="14"/>
        <v>0</v>
      </c>
    </row>
    <row r="236" spans="1:17" hidden="1">
      <c r="A236" s="28">
        <v>33</v>
      </c>
      <c r="B236" s="19" t="s">
        <v>22</v>
      </c>
      <c r="C236" s="19" t="s">
        <v>36</v>
      </c>
      <c r="D236" s="38">
        <v>40775</v>
      </c>
      <c r="E236" s="27" t="str">
        <f>IF(B236="sam","",HLOOKUP(D236,[1]Août!$D$3:$AH$275,263,0))</f>
        <v/>
      </c>
      <c r="F236" s="22" t="str">
        <f>IF(B236="sam","",HLOOKUP($D236,[1]Août!$D$3:$AH$276,264,0))</f>
        <v/>
      </c>
      <c r="G236" s="22" t="str">
        <f>IF(B236="sam","",HLOOKUP(D236,[1]Août!$D$3:$AH$275,265,0))</f>
        <v/>
      </c>
      <c r="H236" s="22" t="str">
        <f>IF(B236="sam","",HLOOKUP(D236,[1]Août!$D$3:$AH$275,266,0))</f>
        <v/>
      </c>
      <c r="I236" s="22" t="str">
        <f>IF(B236="sam","",HLOOKUP(D236,[1]Août!$D$3:$AH$275,267,0))</f>
        <v/>
      </c>
      <c r="J236" s="22" t="str">
        <f>IF(B236="sam","",HLOOKUP(D236,[1]Août!$D$3:$AH$275,268,0))</f>
        <v/>
      </c>
      <c r="K236" s="22" t="str">
        <f>IF(B236="sam","",HLOOKUP(D236,[1]Août!$D$3:$AH$275,269,0))</f>
        <v/>
      </c>
      <c r="L236" s="23" t="str">
        <f>IF(B236="sam","",HLOOKUP(D236,[1]Août!$D$3:$AH$275,270,0))</f>
        <v/>
      </c>
      <c r="M236" s="22" t="str">
        <f>IF(B236="sam","",HLOOKUP(D236,[1]Août!$D$3:$AH$356,296,0))</f>
        <v/>
      </c>
      <c r="N236" s="22" t="str">
        <f>IF(B236="sam","",HLOOKUP(D236,[1]Août!$D$3:$AH$356,297,0))</f>
        <v/>
      </c>
      <c r="O236" s="22" t="str">
        <f t="shared" si="13"/>
        <v/>
      </c>
      <c r="P236" s="22" t="str">
        <f>IF(B236="sam","",HLOOKUP(D236,[1]Août!$D$3:$AH$356,298,0))</f>
        <v/>
      </c>
      <c r="Q236" s="22" t="str">
        <f t="shared" si="14"/>
        <v/>
      </c>
    </row>
    <row r="237" spans="1:17" hidden="1">
      <c r="A237" s="24">
        <v>33</v>
      </c>
      <c r="B237" s="25" t="s">
        <v>24</v>
      </c>
      <c r="C237" s="25" t="s">
        <v>36</v>
      </c>
      <c r="D237" s="39">
        <v>40776</v>
      </c>
      <c r="E237" s="27">
        <f>IF(B237="sam","",HLOOKUP(D237,[1]Août!$D$3:$AH$275,263,0))</f>
        <v>0</v>
      </c>
      <c r="F237" s="22">
        <f>IF(B237="sam","",HLOOKUP($D237,[1]Août!$D$3:$AH$276,264,0))</f>
        <v>0</v>
      </c>
      <c r="G237" s="22">
        <f>IF(B237="sam","",HLOOKUP(D237,[1]Août!$D$3:$AH$275,265,0))</f>
        <v>0</v>
      </c>
      <c r="H237" s="22">
        <f>IF(B237="sam","",HLOOKUP(D237,[1]Août!$D$3:$AH$275,266,0))</f>
        <v>0</v>
      </c>
      <c r="I237" s="22">
        <f>IF(B237="sam","",HLOOKUP(D237,[1]Août!$D$3:$AH$275,267,0))</f>
        <v>0</v>
      </c>
      <c r="J237" s="22">
        <f>IF(B237="sam","",HLOOKUP(D237,[1]Août!$D$3:$AH$275,268,0))</f>
        <v>0</v>
      </c>
      <c r="K237" s="22">
        <f>IF(B237="sam","",HLOOKUP(D237,[1]Août!$D$3:$AH$275,269,0))</f>
        <v>0</v>
      </c>
      <c r="L237" s="23">
        <f>IF(B237="sam","",HLOOKUP(D237,[1]Août!$D$3:$AH$275,270,0))</f>
        <v>0</v>
      </c>
      <c r="M237" s="22">
        <f>IF(B237="sam","",HLOOKUP(D237,[1]Août!$D$3:$AH$356,296,0))</f>
        <v>0</v>
      </c>
      <c r="N237" s="22">
        <f>IF(B237="sam","",HLOOKUP(D237,[1]Août!$D$3:$AH$356,297,0))</f>
        <v>0</v>
      </c>
      <c r="O237" s="22">
        <f t="shared" si="13"/>
        <v>0</v>
      </c>
      <c r="P237" s="22">
        <f>IF(B237="sam","",HLOOKUP(D237,[1]Août!$D$3:$AH$356,298,0))</f>
        <v>0</v>
      </c>
      <c r="Q237" s="22">
        <f t="shared" si="14"/>
        <v>0</v>
      </c>
    </row>
    <row r="238" spans="1:17" hidden="1">
      <c r="A238" s="28">
        <v>34</v>
      </c>
      <c r="B238" s="19" t="s">
        <v>25</v>
      </c>
      <c r="C238" s="19" t="s">
        <v>36</v>
      </c>
      <c r="D238" s="38">
        <v>40777</v>
      </c>
      <c r="E238" s="27">
        <f>IF(B238="sam","",HLOOKUP(D238,[1]Août!$D$3:$AH$275,263,0))</f>
        <v>0</v>
      </c>
      <c r="F238" s="22">
        <f>IF(B238="sam","",HLOOKUP($D238,[1]Août!$D$3:$AH$276,264,0))</f>
        <v>0</v>
      </c>
      <c r="G238" s="22">
        <f>IF(B238="sam","",HLOOKUP(D238,[1]Août!$D$3:$AH$275,265,0))</f>
        <v>0</v>
      </c>
      <c r="H238" s="22">
        <f>IF(B238="sam","",HLOOKUP(D238,[1]Août!$D$3:$AH$275,266,0))</f>
        <v>0</v>
      </c>
      <c r="I238" s="22">
        <f>IF(B238="sam","",HLOOKUP(D238,[1]Août!$D$3:$AH$275,267,0))</f>
        <v>0</v>
      </c>
      <c r="J238" s="22">
        <f>IF(B238="sam","",HLOOKUP(D238,[1]Août!$D$3:$AH$275,268,0))</f>
        <v>0</v>
      </c>
      <c r="K238" s="22">
        <f>IF(B238="sam","",HLOOKUP(D238,[1]Août!$D$3:$AH$275,269,0))</f>
        <v>0</v>
      </c>
      <c r="L238" s="23">
        <f>IF(B238="sam","",HLOOKUP(D238,[1]Août!$D$3:$AH$275,270,0))</f>
        <v>0</v>
      </c>
      <c r="M238" s="22">
        <f>IF(B238="sam","",HLOOKUP(D238,[1]Août!$D$3:$AH$356,296,0))</f>
        <v>0</v>
      </c>
      <c r="N238" s="22">
        <f>IF(B238="sam","",HLOOKUP(D238,[1]Août!$D$3:$AH$356,297,0))</f>
        <v>0</v>
      </c>
      <c r="O238" s="22">
        <f t="shared" si="13"/>
        <v>0</v>
      </c>
      <c r="P238" s="22">
        <f>IF(B238="sam","",HLOOKUP(D238,[1]Août!$D$3:$AH$356,298,0))</f>
        <v>0</v>
      </c>
      <c r="Q238" s="22">
        <f t="shared" si="14"/>
        <v>0</v>
      </c>
    </row>
    <row r="239" spans="1:17" hidden="1">
      <c r="A239" s="28">
        <v>34</v>
      </c>
      <c r="B239" s="19" t="s">
        <v>26</v>
      </c>
      <c r="C239" s="19" t="s">
        <v>36</v>
      </c>
      <c r="D239" s="38">
        <v>40778</v>
      </c>
      <c r="E239" s="27">
        <f>IF(B239="sam","",HLOOKUP(D239,[1]Août!$D$3:$AH$275,263,0))</f>
        <v>0</v>
      </c>
      <c r="F239" s="22">
        <f>IF(B239="sam","",HLOOKUP($D239,[1]Août!$D$3:$AH$276,264,0))</f>
        <v>0</v>
      </c>
      <c r="G239" s="22">
        <f>IF(B239="sam","",HLOOKUP(D239,[1]Août!$D$3:$AH$275,265,0))</f>
        <v>0</v>
      </c>
      <c r="H239" s="22">
        <f>IF(B239="sam","",HLOOKUP(D239,[1]Août!$D$3:$AH$275,266,0))</f>
        <v>0</v>
      </c>
      <c r="I239" s="22">
        <f>IF(B239="sam","",HLOOKUP(D239,[1]Août!$D$3:$AH$275,267,0))</f>
        <v>0</v>
      </c>
      <c r="J239" s="22">
        <f>IF(B239="sam","",HLOOKUP(D239,[1]Août!$D$3:$AH$275,268,0))</f>
        <v>0</v>
      </c>
      <c r="K239" s="22">
        <f>IF(B239="sam","",HLOOKUP(D239,[1]Août!$D$3:$AH$275,269,0))</f>
        <v>0</v>
      </c>
      <c r="L239" s="23">
        <f>IF(B239="sam","",HLOOKUP(D239,[1]Août!$D$3:$AH$275,270,0))</f>
        <v>0</v>
      </c>
      <c r="M239" s="22">
        <f>IF(B239="sam","",HLOOKUP(D239,[1]Août!$D$3:$AH$356,296,0))</f>
        <v>0</v>
      </c>
      <c r="N239" s="22">
        <f>IF(B239="sam","",HLOOKUP(D239,[1]Août!$D$3:$AH$356,297,0))</f>
        <v>0</v>
      </c>
      <c r="O239" s="22">
        <f t="shared" si="13"/>
        <v>0</v>
      </c>
      <c r="P239" s="22">
        <f>IF(B239="sam","",HLOOKUP(D239,[1]Août!$D$3:$AH$356,298,0))</f>
        <v>0</v>
      </c>
      <c r="Q239" s="22">
        <f t="shared" si="14"/>
        <v>0</v>
      </c>
    </row>
    <row r="240" spans="1:17" hidden="1">
      <c r="A240" s="28">
        <v>34</v>
      </c>
      <c r="B240" s="19" t="s">
        <v>27</v>
      </c>
      <c r="C240" s="19" t="s">
        <v>36</v>
      </c>
      <c r="D240" s="38">
        <v>40779</v>
      </c>
      <c r="E240" s="27">
        <f>IF(B240="sam","",HLOOKUP(D240,[1]Août!$D$3:$AH$275,263,0))</f>
        <v>0</v>
      </c>
      <c r="F240" s="22">
        <f>IF(B240="sam","",HLOOKUP($D240,[1]Août!$D$3:$AH$276,264,0))</f>
        <v>0</v>
      </c>
      <c r="G240" s="22">
        <f>IF(B240="sam","",HLOOKUP(D240,[1]Août!$D$3:$AH$275,265,0))</f>
        <v>0</v>
      </c>
      <c r="H240" s="22">
        <f>IF(B240="sam","",HLOOKUP(D240,[1]Août!$D$3:$AH$275,266,0))</f>
        <v>0</v>
      </c>
      <c r="I240" s="22">
        <f>IF(B240="sam","",HLOOKUP(D240,[1]Août!$D$3:$AH$275,267,0))</f>
        <v>0</v>
      </c>
      <c r="J240" s="22">
        <f>IF(B240="sam","",HLOOKUP(D240,[1]Août!$D$3:$AH$275,268,0))</f>
        <v>0</v>
      </c>
      <c r="K240" s="22">
        <f>IF(B240="sam","",HLOOKUP(D240,[1]Août!$D$3:$AH$275,269,0))</f>
        <v>0</v>
      </c>
      <c r="L240" s="23">
        <f>IF(B240="sam","",HLOOKUP(D240,[1]Août!$D$3:$AH$275,270,0))</f>
        <v>0</v>
      </c>
      <c r="M240" s="22">
        <f>IF(B240="sam","",HLOOKUP(D240,[1]Août!$D$3:$AH$356,296,0))</f>
        <v>0</v>
      </c>
      <c r="N240" s="22">
        <f>IF(B240="sam","",HLOOKUP(D240,[1]Août!$D$3:$AH$356,297,0))</f>
        <v>0</v>
      </c>
      <c r="O240" s="22">
        <f t="shared" si="13"/>
        <v>0</v>
      </c>
      <c r="P240" s="22">
        <f>IF(B240="sam","",HLOOKUP(D240,[1]Août!$D$3:$AH$356,298,0))</f>
        <v>0</v>
      </c>
      <c r="Q240" s="22">
        <f t="shared" si="14"/>
        <v>0</v>
      </c>
    </row>
    <row r="241" spans="1:17" hidden="1">
      <c r="A241" s="28">
        <v>34</v>
      </c>
      <c r="B241" s="19" t="s">
        <v>28</v>
      </c>
      <c r="C241" s="19" t="s">
        <v>36</v>
      </c>
      <c r="D241" s="38">
        <v>40780</v>
      </c>
      <c r="E241" s="27">
        <f>IF(B241="sam","",HLOOKUP(D241,[1]Août!$D$3:$AH$275,263,0))</f>
        <v>0</v>
      </c>
      <c r="F241" s="22">
        <f>IF(B241="sam","",HLOOKUP($D241,[1]Août!$D$3:$AH$276,264,0))</f>
        <v>0</v>
      </c>
      <c r="G241" s="22">
        <f>IF(B241="sam","",HLOOKUP(D241,[1]Août!$D$3:$AH$275,265,0))</f>
        <v>0</v>
      </c>
      <c r="H241" s="22">
        <f>IF(B241="sam","",HLOOKUP(D241,[1]Août!$D$3:$AH$275,266,0))</f>
        <v>0</v>
      </c>
      <c r="I241" s="22">
        <f>IF(B241="sam","",HLOOKUP(D241,[1]Août!$D$3:$AH$275,267,0))</f>
        <v>0</v>
      </c>
      <c r="J241" s="22">
        <f>IF(B241="sam","",HLOOKUP(D241,[1]Août!$D$3:$AH$275,268,0))</f>
        <v>0</v>
      </c>
      <c r="K241" s="22">
        <f>IF(B241="sam","",HLOOKUP(D241,[1]Août!$D$3:$AH$275,269,0))</f>
        <v>0</v>
      </c>
      <c r="L241" s="23">
        <f>IF(B241="sam","",HLOOKUP(D241,[1]Août!$D$3:$AH$275,270,0))</f>
        <v>0</v>
      </c>
      <c r="M241" s="22">
        <f>IF(B241="sam","",HLOOKUP(D241,[1]Août!$D$3:$AH$356,296,0))</f>
        <v>0</v>
      </c>
      <c r="N241" s="22">
        <f>IF(B241="sam","",HLOOKUP(D241,[1]Août!$D$3:$AH$356,297,0))</f>
        <v>0</v>
      </c>
      <c r="O241" s="22">
        <f t="shared" si="13"/>
        <v>0</v>
      </c>
      <c r="P241" s="22">
        <f>IF(B241="sam","",HLOOKUP(D241,[1]Août!$D$3:$AH$356,298,0))</f>
        <v>0</v>
      </c>
      <c r="Q241" s="22">
        <f t="shared" si="14"/>
        <v>0</v>
      </c>
    </row>
    <row r="242" spans="1:17" hidden="1">
      <c r="A242" s="28">
        <v>34</v>
      </c>
      <c r="B242" s="19" t="s">
        <v>29</v>
      </c>
      <c r="C242" s="19" t="s">
        <v>36</v>
      </c>
      <c r="D242" s="38">
        <v>40781</v>
      </c>
      <c r="E242" s="27">
        <f>IF(B242="sam","",HLOOKUP(D242,[1]Août!$D$3:$AH$275,263,0))</f>
        <v>0</v>
      </c>
      <c r="F242" s="22">
        <f>IF(B242="sam","",HLOOKUP($D242,[1]Août!$D$3:$AH$276,264,0))</f>
        <v>0</v>
      </c>
      <c r="G242" s="22">
        <f>IF(B242="sam","",HLOOKUP(D242,[1]Août!$D$3:$AH$275,265,0))</f>
        <v>0</v>
      </c>
      <c r="H242" s="22">
        <f>IF(B242="sam","",HLOOKUP(D242,[1]Août!$D$3:$AH$275,266,0))</f>
        <v>0</v>
      </c>
      <c r="I242" s="22">
        <f>IF(B242="sam","",HLOOKUP(D242,[1]Août!$D$3:$AH$275,267,0))</f>
        <v>0</v>
      </c>
      <c r="J242" s="22">
        <f>IF(B242="sam","",HLOOKUP(D242,[1]Août!$D$3:$AH$275,268,0))</f>
        <v>0</v>
      </c>
      <c r="K242" s="22">
        <f>IF(B242="sam","",HLOOKUP(D242,[1]Août!$D$3:$AH$275,269,0))</f>
        <v>0</v>
      </c>
      <c r="L242" s="23">
        <f>IF(B242="sam","",HLOOKUP(D242,[1]Août!$D$3:$AH$275,270,0))</f>
        <v>0</v>
      </c>
      <c r="M242" s="22">
        <f>IF(B242="sam","",HLOOKUP(D242,[1]Août!$D$3:$AH$356,296,0))</f>
        <v>0</v>
      </c>
      <c r="N242" s="22">
        <f>IF(B242="sam","",HLOOKUP(D242,[1]Août!$D$3:$AH$356,297,0))</f>
        <v>0</v>
      </c>
      <c r="O242" s="22">
        <f t="shared" si="13"/>
        <v>0</v>
      </c>
      <c r="P242" s="22">
        <f>IF(B242="sam","",HLOOKUP(D242,[1]Août!$D$3:$AH$356,298,0))</f>
        <v>0</v>
      </c>
      <c r="Q242" s="22">
        <f t="shared" si="14"/>
        <v>0</v>
      </c>
    </row>
    <row r="243" spans="1:17" hidden="1">
      <c r="A243" s="28">
        <v>34</v>
      </c>
      <c r="B243" s="19" t="s">
        <v>22</v>
      </c>
      <c r="C243" s="19" t="s">
        <v>36</v>
      </c>
      <c r="D243" s="38">
        <v>40782</v>
      </c>
      <c r="E243" s="27" t="str">
        <f>IF(B243="sam","",HLOOKUP(D243,[1]Août!$D$3:$AH$275,263,0))</f>
        <v/>
      </c>
      <c r="F243" s="22" t="str">
        <f>IF(B243="sam","",HLOOKUP($D243,[1]Août!$D$3:$AH$276,264,0))</f>
        <v/>
      </c>
      <c r="G243" s="22" t="str">
        <f>IF(B243="sam","",HLOOKUP(D243,[1]Août!$D$3:$AH$275,265,0))</f>
        <v/>
      </c>
      <c r="H243" s="22" t="str">
        <f>IF(B243="sam","",HLOOKUP(D243,[1]Août!$D$3:$AH$275,266,0))</f>
        <v/>
      </c>
      <c r="I243" s="22" t="str">
        <f>IF(B243="sam","",HLOOKUP(D243,[1]Août!$D$3:$AH$275,267,0))</f>
        <v/>
      </c>
      <c r="J243" s="22" t="str">
        <f>IF(B243="sam","",HLOOKUP(D243,[1]Août!$D$3:$AH$275,268,0))</f>
        <v/>
      </c>
      <c r="K243" s="22" t="str">
        <f>IF(B243="sam","",HLOOKUP(D243,[1]Août!$D$3:$AH$275,269,0))</f>
        <v/>
      </c>
      <c r="L243" s="23" t="str">
        <f>IF(B243="sam","",HLOOKUP(D243,[1]Août!$D$3:$AH$275,270,0))</f>
        <v/>
      </c>
      <c r="M243" s="22" t="str">
        <f>IF(B243="sam","",HLOOKUP(D243,[1]Août!$D$3:$AH$356,296,0))</f>
        <v/>
      </c>
      <c r="N243" s="22" t="str">
        <f>IF(B243="sam","",HLOOKUP(D243,[1]Août!$D$3:$AH$356,297,0))</f>
        <v/>
      </c>
      <c r="O243" s="22" t="str">
        <f t="shared" si="13"/>
        <v/>
      </c>
      <c r="P243" s="22" t="str">
        <f>IF(B243="sam","",HLOOKUP(D243,[1]Août!$D$3:$AH$356,298,0))</f>
        <v/>
      </c>
      <c r="Q243" s="22" t="str">
        <f t="shared" si="14"/>
        <v/>
      </c>
    </row>
    <row r="244" spans="1:17" hidden="1">
      <c r="A244" s="24">
        <v>34</v>
      </c>
      <c r="B244" s="25" t="s">
        <v>24</v>
      </c>
      <c r="C244" s="25" t="s">
        <v>36</v>
      </c>
      <c r="D244" s="39">
        <v>40783</v>
      </c>
      <c r="E244" s="27">
        <f>IF(B244="sam","",HLOOKUP(D244,[1]Août!$D$3:$AH$275,263,0))</f>
        <v>0</v>
      </c>
      <c r="F244" s="22">
        <f>IF(B244="sam","",HLOOKUP($D244,[1]Août!$D$3:$AH$276,264,0))</f>
        <v>0</v>
      </c>
      <c r="G244" s="22">
        <f>IF(B244="sam","",HLOOKUP(D244,[1]Août!$D$3:$AH$275,265,0))</f>
        <v>0</v>
      </c>
      <c r="H244" s="22">
        <f>IF(B244="sam","",HLOOKUP(D244,[1]Août!$D$3:$AH$275,266,0))</f>
        <v>0</v>
      </c>
      <c r="I244" s="22">
        <f>IF(B244="sam","",HLOOKUP(D244,[1]Août!$D$3:$AH$275,267,0))</f>
        <v>0</v>
      </c>
      <c r="J244" s="22">
        <f>IF(B244="sam","",HLOOKUP(D244,[1]Août!$D$3:$AH$275,268,0))</f>
        <v>0</v>
      </c>
      <c r="K244" s="22">
        <f>IF(B244="sam","",HLOOKUP(D244,[1]Août!$D$3:$AH$275,269,0))</f>
        <v>0</v>
      </c>
      <c r="L244" s="23">
        <f>IF(B244="sam","",HLOOKUP(D244,[1]Août!$D$3:$AH$275,270,0))</f>
        <v>0</v>
      </c>
      <c r="M244" s="22">
        <f>IF(B244="sam","",HLOOKUP(D244,[1]Août!$D$3:$AH$356,296,0))</f>
        <v>0</v>
      </c>
      <c r="N244" s="22">
        <f>IF(B244="sam","",HLOOKUP(D244,[1]Août!$D$3:$AH$356,297,0))</f>
        <v>0</v>
      </c>
      <c r="O244" s="22">
        <f t="shared" si="13"/>
        <v>0</v>
      </c>
      <c r="P244" s="22">
        <f>IF(B244="sam","",HLOOKUP(D244,[1]Août!$D$3:$AH$356,298,0))</f>
        <v>0</v>
      </c>
      <c r="Q244" s="22">
        <f t="shared" si="14"/>
        <v>0</v>
      </c>
    </row>
    <row r="245" spans="1:17" hidden="1">
      <c r="A245" s="28">
        <v>35</v>
      </c>
      <c r="B245" s="19" t="s">
        <v>25</v>
      </c>
      <c r="C245" s="19" t="s">
        <v>36</v>
      </c>
      <c r="D245" s="38">
        <v>40784</v>
      </c>
      <c r="E245" s="27">
        <f>IF(B245="sam","",HLOOKUP(D245,[1]Août!$D$3:$AH$275,263,0))</f>
        <v>0</v>
      </c>
      <c r="F245" s="22">
        <f>IF(B245="sam","",HLOOKUP($D245,[1]Août!$D$3:$AH$276,264,0))</f>
        <v>0</v>
      </c>
      <c r="G245" s="22">
        <f>IF(B245="sam","",HLOOKUP(D245,[1]Août!$D$3:$AH$275,265,0))</f>
        <v>0</v>
      </c>
      <c r="H245" s="22">
        <f>IF(B245="sam","",HLOOKUP(D245,[1]Août!$D$3:$AH$275,266,0))</f>
        <v>0</v>
      </c>
      <c r="I245" s="22">
        <f>IF(B245="sam","",HLOOKUP(D245,[1]Août!$D$3:$AH$275,267,0))</f>
        <v>0</v>
      </c>
      <c r="J245" s="22">
        <f>IF(B245="sam","",HLOOKUP(D245,[1]Août!$D$3:$AH$275,268,0))</f>
        <v>0</v>
      </c>
      <c r="K245" s="22">
        <f>IF(B245="sam","",HLOOKUP(D245,[1]Août!$D$3:$AH$275,269,0))</f>
        <v>0</v>
      </c>
      <c r="L245" s="23">
        <f>IF(B245="sam","",HLOOKUP(D245,[1]Août!$D$3:$AH$275,270,0))</f>
        <v>0</v>
      </c>
      <c r="M245" s="22">
        <f>IF(B245="sam","",HLOOKUP(D245,[1]Août!$D$3:$AH$356,296,0))</f>
        <v>0</v>
      </c>
      <c r="N245" s="22">
        <f>IF(B245="sam","",HLOOKUP(D245,[1]Août!$D$3:$AH$356,297,0))</f>
        <v>0</v>
      </c>
      <c r="O245" s="22">
        <f t="shared" si="13"/>
        <v>0</v>
      </c>
      <c r="P245" s="22">
        <f>IF(B245="sam","",HLOOKUP(D245,[1]Août!$D$3:$AH$356,298,0))</f>
        <v>0</v>
      </c>
      <c r="Q245" s="22">
        <f t="shared" si="14"/>
        <v>0</v>
      </c>
    </row>
    <row r="246" spans="1:17" hidden="1">
      <c r="A246" s="28">
        <v>35</v>
      </c>
      <c r="B246" s="19" t="s">
        <v>26</v>
      </c>
      <c r="C246" s="19" t="s">
        <v>36</v>
      </c>
      <c r="D246" s="38">
        <v>40785</v>
      </c>
      <c r="E246" s="27">
        <f>IF(B246="sam","",HLOOKUP(D246,[1]Août!$D$3:$AH$275,263,0))</f>
        <v>0</v>
      </c>
      <c r="F246" s="22">
        <f>IF(B246="sam","",HLOOKUP($D246,[1]Août!$D$3:$AH$276,264,0))</f>
        <v>0</v>
      </c>
      <c r="G246" s="22">
        <f>IF(B246="sam","",HLOOKUP(D246,[1]Août!$D$3:$AH$275,265,0))</f>
        <v>0</v>
      </c>
      <c r="H246" s="22">
        <f>IF(B246="sam","",HLOOKUP(D246,[1]Août!$D$3:$AH$275,266,0))</f>
        <v>0</v>
      </c>
      <c r="I246" s="22">
        <f>IF(B246="sam","",HLOOKUP(D246,[1]Août!$D$3:$AH$275,267,0))</f>
        <v>0</v>
      </c>
      <c r="J246" s="22">
        <f>IF(B246="sam","",HLOOKUP(D246,[1]Août!$D$3:$AH$275,268,0))</f>
        <v>0</v>
      </c>
      <c r="K246" s="22">
        <f>IF(B246="sam","",HLOOKUP(D246,[1]Août!$D$3:$AH$275,269,0))</f>
        <v>0</v>
      </c>
      <c r="L246" s="23">
        <f>IF(B246="sam","",HLOOKUP(D246,[1]Août!$D$3:$AH$275,270,0))</f>
        <v>0</v>
      </c>
      <c r="M246" s="22">
        <f>IF(B246="sam","",HLOOKUP(D246,[1]Août!$D$3:$AH$356,296,0))</f>
        <v>0</v>
      </c>
      <c r="N246" s="22">
        <f>IF(B246="sam","",HLOOKUP(D246,[1]Août!$D$3:$AH$356,297,0))</f>
        <v>0</v>
      </c>
      <c r="O246" s="22">
        <f t="shared" si="13"/>
        <v>0</v>
      </c>
      <c r="P246" s="22">
        <f>IF(B246="sam","",HLOOKUP(D246,[1]Août!$D$3:$AH$356,298,0))</f>
        <v>0</v>
      </c>
      <c r="Q246" s="22">
        <f t="shared" si="14"/>
        <v>0</v>
      </c>
    </row>
    <row r="247" spans="1:17" ht="13.5" hidden="1" thickBot="1">
      <c r="A247" s="40">
        <v>35</v>
      </c>
      <c r="B247" s="30" t="s">
        <v>27</v>
      </c>
      <c r="C247" s="30" t="s">
        <v>36</v>
      </c>
      <c r="D247" s="41">
        <v>40786</v>
      </c>
      <c r="E247" s="34">
        <f>IF(B247="sam","",HLOOKUP(D247,[1]Août!$D$3:$AH$275,263,0))</f>
        <v>0</v>
      </c>
      <c r="F247" s="32">
        <f>IF(B247="sam","",HLOOKUP($D247,[1]Août!$D$3:$AH$276,264,0))</f>
        <v>0</v>
      </c>
      <c r="G247" s="32">
        <f>IF(B247="sam","",HLOOKUP(D247,[1]Août!$D$3:$AH$275,265,0))</f>
        <v>0</v>
      </c>
      <c r="H247" s="32">
        <f>IF(B247="sam","",HLOOKUP(D247,[1]Août!$D$3:$AH$275,266,0))</f>
        <v>0</v>
      </c>
      <c r="I247" s="32">
        <f>IF(B247="sam","",HLOOKUP(D247,[1]Août!$D$3:$AH$275,267,0))</f>
        <v>0</v>
      </c>
      <c r="J247" s="32">
        <f>IF(B247="sam","",HLOOKUP(D247,[1]Août!$D$3:$AH$275,268,0))</f>
        <v>0</v>
      </c>
      <c r="K247" s="32">
        <f>IF(B247="sam","",HLOOKUP(D247,[1]Août!$D$3:$AH$275,269,0))</f>
        <v>0</v>
      </c>
      <c r="L247" s="33">
        <f>IF(B247="sam","",HLOOKUP(D247,[1]Août!$D$3:$AH$275,270,0))</f>
        <v>0</v>
      </c>
      <c r="M247" s="32">
        <f>IF(B247="sam","",HLOOKUP(D247,[1]Août!$D$3:$AH$356,296,0))</f>
        <v>0</v>
      </c>
      <c r="N247" s="32">
        <f>IF(B247="sam","",HLOOKUP(D247,[1]Août!$D$3:$AH$356,297,0))</f>
        <v>0</v>
      </c>
      <c r="O247" s="32">
        <f t="shared" si="13"/>
        <v>0</v>
      </c>
      <c r="P247" s="32">
        <f>IF(B247="sam","",HLOOKUP(D247,[1]Août!$D$3:$AH$356,298,0))</f>
        <v>0</v>
      </c>
      <c r="Q247" s="32">
        <f t="shared" si="14"/>
        <v>0</v>
      </c>
    </row>
    <row r="248" spans="1:17" hidden="1">
      <c r="A248" s="35">
        <v>35</v>
      </c>
      <c r="B248" s="36" t="s">
        <v>28</v>
      </c>
      <c r="C248" s="36" t="s">
        <v>37</v>
      </c>
      <c r="D248" s="37">
        <v>40787</v>
      </c>
      <c r="E248" s="27">
        <f>IF(B248="sam","",HLOOKUP(D248,[1]Septembre!$D$3:$AH$275,263,0))</f>
        <v>0</v>
      </c>
      <c r="F248" s="22">
        <f>IF(B248="sam","",HLOOKUP($D248,[1]Septembre!$D$3:$AH$276,264,0))</f>
        <v>0</v>
      </c>
      <c r="G248" s="22">
        <f>IF(B248="sam","",HLOOKUP(D248,[1]Septembre!$D$3:$AH$275,265,0))</f>
        <v>0</v>
      </c>
      <c r="H248" s="22">
        <f>IF(B248="sam","",HLOOKUP(D248,[1]Septembre!$D$3:$AH$275,266,0))</f>
        <v>0</v>
      </c>
      <c r="I248" s="22">
        <f>IF(B248="sam","",HLOOKUP(D248,[1]Septembre!$D$3:$AH$275,267,0))</f>
        <v>0</v>
      </c>
      <c r="J248" s="22">
        <f>IF(B248="sam","",HLOOKUP(D248,[1]Septembre!$D$3:$AH$275,268,0))</f>
        <v>0</v>
      </c>
      <c r="K248" s="22">
        <f>IF(B248="sam","",HLOOKUP(D248,[1]Septembre!$D$3:$AH$275,269,0))</f>
        <v>0</v>
      </c>
      <c r="L248" s="23">
        <f>IF(B248="sam","",HLOOKUP(D248,[1]Septembre!$D$3:$AH$275,270,0))</f>
        <v>0</v>
      </c>
      <c r="M248" s="22">
        <f>IF(B248="sam","",HLOOKUP(D248,[1]Septembre!$D$3:$AH$356,296,0))</f>
        <v>0</v>
      </c>
      <c r="N248" s="22">
        <f>IF(B248="sam","",HLOOKUP(D248,[1]Septembre!$D$3:$AH$356,297,0))</f>
        <v>0</v>
      </c>
      <c r="O248" s="22">
        <f>IF(B248="sam","",SUM(M248,N248))</f>
        <v>0</v>
      </c>
      <c r="P248" s="22">
        <f>IF(B248="sam","",HLOOKUP(D248,[1]Septembre!$D$3:$AH$356,298,0))</f>
        <v>0</v>
      </c>
      <c r="Q248" s="22">
        <f>IF(B248="sam","",O248+P248)</f>
        <v>0</v>
      </c>
    </row>
    <row r="249" spans="1:17" hidden="1">
      <c r="A249" s="28">
        <v>35</v>
      </c>
      <c r="B249" s="19" t="s">
        <v>29</v>
      </c>
      <c r="C249" s="19" t="s">
        <v>37</v>
      </c>
      <c r="D249" s="38">
        <v>40788</v>
      </c>
      <c r="E249" s="27">
        <f>IF(B249="sam","",HLOOKUP(D249,[1]Septembre!$D$3:$AH$275,263,0))</f>
        <v>0</v>
      </c>
      <c r="F249" s="22">
        <f>IF(B249="sam","",HLOOKUP($D249,[1]Septembre!$D$3:$AH$276,264,0))</f>
        <v>0</v>
      </c>
      <c r="G249" s="22">
        <f>IF(B249="sam","",HLOOKUP(D249,[1]Septembre!$D$3:$AH$275,265,0))</f>
        <v>0</v>
      </c>
      <c r="H249" s="22">
        <f>IF(B249="sam","",HLOOKUP(D249,[1]Septembre!$D$3:$AH$275,266,0))</f>
        <v>0</v>
      </c>
      <c r="I249" s="22">
        <f>IF(B249="sam","",HLOOKUP(D249,[1]Septembre!$D$3:$AH$275,267,0))</f>
        <v>0</v>
      </c>
      <c r="J249" s="22">
        <f>IF(B249="sam","",HLOOKUP(D249,[1]Septembre!$D$3:$AH$275,268,0))</f>
        <v>0</v>
      </c>
      <c r="K249" s="22">
        <f>IF(B249="sam","",HLOOKUP(D249,[1]Septembre!$D$3:$AH$275,269,0))</f>
        <v>0</v>
      </c>
      <c r="L249" s="23">
        <f>IF(B249="sam","",HLOOKUP(D249,[1]Septembre!$D$3:$AH$275,270,0))</f>
        <v>0</v>
      </c>
      <c r="M249" s="22">
        <f>IF(B249="sam","",HLOOKUP(D249,[1]Septembre!$D$3:$AH$356,296,0))</f>
        <v>0</v>
      </c>
      <c r="N249" s="22">
        <f>IF(B249="sam","",HLOOKUP(D249,[1]Septembre!$D$3:$AH$356,297,0))</f>
        <v>0</v>
      </c>
      <c r="O249" s="22">
        <f t="shared" ref="O249:O277" si="15">IF(B249="sam","",SUM(M249,N249))</f>
        <v>0</v>
      </c>
      <c r="P249" s="22">
        <f>IF(B249="sam","",HLOOKUP(D249,[1]Septembre!$D$3:$AH$356,298,0))</f>
        <v>0</v>
      </c>
      <c r="Q249" s="22">
        <f t="shared" ref="Q249:Q277" si="16">IF(B249="sam","",O249+P249)</f>
        <v>0</v>
      </c>
    </row>
    <row r="250" spans="1:17" hidden="1">
      <c r="A250" s="28">
        <v>35</v>
      </c>
      <c r="B250" s="19" t="s">
        <v>22</v>
      </c>
      <c r="C250" s="19" t="s">
        <v>37</v>
      </c>
      <c r="D250" s="38">
        <v>40789</v>
      </c>
      <c r="E250" s="27" t="str">
        <f>IF(B250="sam","",HLOOKUP(D250,[1]Septembre!$D$3:$AH$275,263,0))</f>
        <v/>
      </c>
      <c r="F250" s="22" t="str">
        <f>IF(B250="sam","",HLOOKUP($D250,[1]Septembre!$D$3:$AH$276,264,0))</f>
        <v/>
      </c>
      <c r="G250" s="22" t="str">
        <f>IF(B250="sam","",HLOOKUP(D250,[1]Septembre!$D$3:$AH$275,265,0))</f>
        <v/>
      </c>
      <c r="H250" s="22" t="str">
        <f>IF(B250="sam","",HLOOKUP(D250,[1]Septembre!$D$3:$AH$275,266,0))</f>
        <v/>
      </c>
      <c r="I250" s="22" t="str">
        <f>IF(B250="sam","",HLOOKUP(D250,[1]Septembre!$D$3:$AH$275,267,0))</f>
        <v/>
      </c>
      <c r="J250" s="22" t="str">
        <f>IF(B250="sam","",HLOOKUP(D250,[1]Septembre!$D$3:$AH$275,268,0))</f>
        <v/>
      </c>
      <c r="K250" s="22" t="str">
        <f>IF(B250="sam","",HLOOKUP(D250,[1]Septembre!$D$3:$AH$275,269,0))</f>
        <v/>
      </c>
      <c r="L250" s="23" t="str">
        <f>IF(B250="sam","",HLOOKUP(D250,[1]Septembre!$D$3:$AH$275,270,0))</f>
        <v/>
      </c>
      <c r="M250" s="22" t="str">
        <f>IF(B250="sam","",HLOOKUP(D250,[1]Septembre!$D$3:$AH$356,296,0))</f>
        <v/>
      </c>
      <c r="N250" s="22" t="str">
        <f>IF(B250="sam","",HLOOKUP(D250,[1]Septembre!$D$3:$AH$356,297,0))</f>
        <v/>
      </c>
      <c r="O250" s="22" t="str">
        <f t="shared" si="15"/>
        <v/>
      </c>
      <c r="P250" s="22" t="str">
        <f>IF(B250="sam","",HLOOKUP(D250,[1]Septembre!$D$3:$AH$356,298,0))</f>
        <v/>
      </c>
      <c r="Q250" s="22" t="str">
        <f t="shared" si="16"/>
        <v/>
      </c>
    </row>
    <row r="251" spans="1:17" hidden="1">
      <c r="A251" s="24">
        <v>35</v>
      </c>
      <c r="B251" s="25" t="s">
        <v>24</v>
      </c>
      <c r="C251" s="25" t="s">
        <v>37</v>
      </c>
      <c r="D251" s="39">
        <v>40790</v>
      </c>
      <c r="E251" s="27">
        <f>IF(B251="sam","",HLOOKUP(D251,[1]Septembre!$D$3:$AH$275,263,0))</f>
        <v>0</v>
      </c>
      <c r="F251" s="22">
        <f>IF(B251="sam","",HLOOKUP($D251,[1]Septembre!$D$3:$AH$276,264,0))</f>
        <v>0</v>
      </c>
      <c r="G251" s="22">
        <f>IF(B251="sam","",HLOOKUP(D251,[1]Septembre!$D$3:$AH$275,265,0))</f>
        <v>0</v>
      </c>
      <c r="H251" s="22">
        <f>IF(B251="sam","",HLOOKUP(D251,[1]Septembre!$D$3:$AH$275,266,0))</f>
        <v>0</v>
      </c>
      <c r="I251" s="22">
        <f>IF(B251="sam","",HLOOKUP(D251,[1]Septembre!$D$3:$AH$275,267,0))</f>
        <v>0</v>
      </c>
      <c r="J251" s="22">
        <f>IF(B251="sam","",HLOOKUP(D251,[1]Septembre!$D$3:$AH$275,268,0))</f>
        <v>0</v>
      </c>
      <c r="K251" s="22">
        <f>IF(B251="sam","",HLOOKUP(D251,[1]Septembre!$D$3:$AH$275,269,0))</f>
        <v>0</v>
      </c>
      <c r="L251" s="23">
        <f>IF(B251="sam","",HLOOKUP(D251,[1]Septembre!$D$3:$AH$275,270,0))</f>
        <v>0</v>
      </c>
      <c r="M251" s="22">
        <f>IF(B251="sam","",HLOOKUP(D251,[1]Septembre!$D$3:$AH$356,296,0))</f>
        <v>0</v>
      </c>
      <c r="N251" s="22">
        <f>IF(B251="sam","",HLOOKUP(D251,[1]Septembre!$D$3:$AH$356,297,0))</f>
        <v>0</v>
      </c>
      <c r="O251" s="22">
        <f t="shared" si="15"/>
        <v>0</v>
      </c>
      <c r="P251" s="22">
        <f>IF(B251="sam","",HLOOKUP(D251,[1]Septembre!$D$3:$AH$356,298,0))</f>
        <v>0</v>
      </c>
      <c r="Q251" s="22">
        <f t="shared" si="16"/>
        <v>0</v>
      </c>
    </row>
    <row r="252" spans="1:17" hidden="1">
      <c r="A252" s="28">
        <v>36</v>
      </c>
      <c r="B252" s="19" t="s">
        <v>25</v>
      </c>
      <c r="C252" s="19" t="s">
        <v>37</v>
      </c>
      <c r="D252" s="38">
        <v>40791</v>
      </c>
      <c r="E252" s="27">
        <f>IF(B252="sam","",HLOOKUP(D252,[1]Septembre!$D$3:$AH$275,263,0))</f>
        <v>0</v>
      </c>
      <c r="F252" s="22">
        <f>IF(B252="sam","",HLOOKUP($D252,[1]Septembre!$D$3:$AH$276,264,0))</f>
        <v>0</v>
      </c>
      <c r="G252" s="22">
        <f>IF(B252="sam","",HLOOKUP(D252,[1]Septembre!$D$3:$AH$275,265,0))</f>
        <v>0</v>
      </c>
      <c r="H252" s="22">
        <f>IF(B252="sam","",HLOOKUP(D252,[1]Septembre!$D$3:$AH$275,266,0))</f>
        <v>0</v>
      </c>
      <c r="I252" s="22">
        <f>IF(B252="sam","",HLOOKUP(D252,[1]Septembre!$D$3:$AH$275,267,0))</f>
        <v>0</v>
      </c>
      <c r="J252" s="22">
        <f>IF(B252="sam","",HLOOKUP(D252,[1]Septembre!$D$3:$AH$275,268,0))</f>
        <v>0</v>
      </c>
      <c r="K252" s="22">
        <f>IF(B252="sam","",HLOOKUP(D252,[1]Septembre!$D$3:$AH$275,269,0))</f>
        <v>0</v>
      </c>
      <c r="L252" s="23">
        <f>IF(B252="sam","",HLOOKUP(D252,[1]Septembre!$D$3:$AH$275,270,0))</f>
        <v>0</v>
      </c>
      <c r="M252" s="22">
        <f>IF(B252="sam","",HLOOKUP(D252,[1]Septembre!$D$3:$AH$356,296,0))</f>
        <v>0</v>
      </c>
      <c r="N252" s="22">
        <f>IF(B252="sam","",HLOOKUP(D252,[1]Septembre!$D$3:$AH$356,297,0))</f>
        <v>0</v>
      </c>
      <c r="O252" s="22">
        <f t="shared" si="15"/>
        <v>0</v>
      </c>
      <c r="P252" s="22">
        <f>IF(B252="sam","",HLOOKUP(D252,[1]Septembre!$D$3:$AH$356,298,0))</f>
        <v>0</v>
      </c>
      <c r="Q252" s="22">
        <f t="shared" si="16"/>
        <v>0</v>
      </c>
    </row>
    <row r="253" spans="1:17" hidden="1">
      <c r="A253" s="28">
        <v>36</v>
      </c>
      <c r="B253" s="19" t="s">
        <v>26</v>
      </c>
      <c r="C253" s="19" t="s">
        <v>37</v>
      </c>
      <c r="D253" s="38">
        <v>40792</v>
      </c>
      <c r="E253" s="27">
        <f>IF(B253="sam","",HLOOKUP(D253,[1]Septembre!$D$3:$AH$275,263,0))</f>
        <v>0</v>
      </c>
      <c r="F253" s="22">
        <f>IF(B253="sam","",HLOOKUP($D253,[1]Septembre!$D$3:$AH$276,264,0))</f>
        <v>0</v>
      </c>
      <c r="G253" s="22">
        <f>IF(B253="sam","",HLOOKUP(D253,[1]Septembre!$D$3:$AH$275,265,0))</f>
        <v>0</v>
      </c>
      <c r="H253" s="22">
        <f>IF(B253="sam","",HLOOKUP(D253,[1]Septembre!$D$3:$AH$275,266,0))</f>
        <v>0</v>
      </c>
      <c r="I253" s="22">
        <f>IF(B253="sam","",HLOOKUP(D253,[1]Septembre!$D$3:$AH$275,267,0))</f>
        <v>0</v>
      </c>
      <c r="J253" s="22">
        <f>IF(B253="sam","",HLOOKUP(D253,[1]Septembre!$D$3:$AH$275,268,0))</f>
        <v>0</v>
      </c>
      <c r="K253" s="22">
        <f>IF(B253="sam","",HLOOKUP(D253,[1]Septembre!$D$3:$AH$275,269,0))</f>
        <v>0</v>
      </c>
      <c r="L253" s="23">
        <f>IF(B253="sam","",HLOOKUP(D253,[1]Septembre!$D$3:$AH$275,270,0))</f>
        <v>0</v>
      </c>
      <c r="M253" s="22">
        <f>IF(B253="sam","",HLOOKUP(D253,[1]Septembre!$D$3:$AH$356,296,0))</f>
        <v>0</v>
      </c>
      <c r="N253" s="22">
        <f>IF(B253="sam","",HLOOKUP(D253,[1]Septembre!$D$3:$AH$356,297,0))</f>
        <v>0</v>
      </c>
      <c r="O253" s="22">
        <f t="shared" si="15"/>
        <v>0</v>
      </c>
      <c r="P253" s="22">
        <f>IF(B253="sam","",HLOOKUP(D253,[1]Septembre!$D$3:$AH$356,298,0))</f>
        <v>0</v>
      </c>
      <c r="Q253" s="22">
        <f t="shared" si="16"/>
        <v>0</v>
      </c>
    </row>
    <row r="254" spans="1:17" hidden="1">
      <c r="A254" s="28">
        <v>36</v>
      </c>
      <c r="B254" s="19" t="s">
        <v>27</v>
      </c>
      <c r="C254" s="19" t="s">
        <v>37</v>
      </c>
      <c r="D254" s="38">
        <v>40793</v>
      </c>
      <c r="E254" s="27">
        <f>IF(B254="sam","",HLOOKUP(D254,[1]Septembre!$D$3:$AH$275,263,0))</f>
        <v>0</v>
      </c>
      <c r="F254" s="22">
        <f>IF(B254="sam","",HLOOKUP($D254,[1]Septembre!$D$3:$AH$276,264,0))</f>
        <v>0</v>
      </c>
      <c r="G254" s="22">
        <f>IF(B254="sam","",HLOOKUP(D254,[1]Septembre!$D$3:$AH$275,265,0))</f>
        <v>0</v>
      </c>
      <c r="H254" s="22">
        <f>IF(B254="sam","",HLOOKUP(D254,[1]Septembre!$D$3:$AH$275,266,0))</f>
        <v>0</v>
      </c>
      <c r="I254" s="22">
        <f>IF(B254="sam","",HLOOKUP(D254,[1]Septembre!$D$3:$AH$275,267,0))</f>
        <v>0</v>
      </c>
      <c r="J254" s="22">
        <f>IF(B254="sam","",HLOOKUP(D254,[1]Septembre!$D$3:$AH$275,268,0))</f>
        <v>0</v>
      </c>
      <c r="K254" s="22">
        <f>IF(B254="sam","",HLOOKUP(D254,[1]Septembre!$D$3:$AH$275,269,0))</f>
        <v>0</v>
      </c>
      <c r="L254" s="23">
        <f>IF(B254="sam","",HLOOKUP(D254,[1]Septembre!$D$3:$AH$275,270,0))</f>
        <v>0</v>
      </c>
      <c r="M254" s="22">
        <f>IF(B254="sam","",HLOOKUP(D254,[1]Septembre!$D$3:$AH$356,296,0))</f>
        <v>0</v>
      </c>
      <c r="N254" s="22">
        <f>IF(B254="sam","",HLOOKUP(D254,[1]Septembre!$D$3:$AH$356,297,0))</f>
        <v>0</v>
      </c>
      <c r="O254" s="22">
        <f t="shared" si="15"/>
        <v>0</v>
      </c>
      <c r="P254" s="22">
        <f>IF(B254="sam","",HLOOKUP(D254,[1]Septembre!$D$3:$AH$356,298,0))</f>
        <v>0</v>
      </c>
      <c r="Q254" s="22">
        <f t="shared" si="16"/>
        <v>0</v>
      </c>
    </row>
    <row r="255" spans="1:17" hidden="1">
      <c r="A255" s="28">
        <v>36</v>
      </c>
      <c r="B255" s="19" t="s">
        <v>28</v>
      </c>
      <c r="C255" s="19" t="s">
        <v>37</v>
      </c>
      <c r="D255" s="38">
        <v>40794</v>
      </c>
      <c r="E255" s="27">
        <f>IF(B255="sam","",HLOOKUP(D255,[1]Septembre!$D$3:$AH$275,263,0))</f>
        <v>0</v>
      </c>
      <c r="F255" s="22">
        <f>IF(B255="sam","",HLOOKUP($D255,[1]Septembre!$D$3:$AH$276,264,0))</f>
        <v>0</v>
      </c>
      <c r="G255" s="22">
        <f>IF(B255="sam","",HLOOKUP(D255,[1]Septembre!$D$3:$AH$275,265,0))</f>
        <v>0</v>
      </c>
      <c r="H255" s="22">
        <f>IF(B255="sam","",HLOOKUP(D255,[1]Septembre!$D$3:$AH$275,266,0))</f>
        <v>0</v>
      </c>
      <c r="I255" s="22">
        <f>IF(B255="sam","",HLOOKUP(D255,[1]Septembre!$D$3:$AH$275,267,0))</f>
        <v>0</v>
      </c>
      <c r="J255" s="22">
        <f>IF(B255="sam","",HLOOKUP(D255,[1]Septembre!$D$3:$AH$275,268,0))</f>
        <v>0</v>
      </c>
      <c r="K255" s="22">
        <f>IF(B255="sam","",HLOOKUP(D255,[1]Septembre!$D$3:$AH$275,269,0))</f>
        <v>0</v>
      </c>
      <c r="L255" s="23">
        <f>IF(B255="sam","",HLOOKUP(D255,[1]Septembre!$D$3:$AH$275,270,0))</f>
        <v>0</v>
      </c>
      <c r="M255" s="22">
        <f>IF(B255="sam","",HLOOKUP(D255,[1]Septembre!$D$3:$AH$356,296,0))</f>
        <v>0</v>
      </c>
      <c r="N255" s="22">
        <f>IF(B255="sam","",HLOOKUP(D255,[1]Septembre!$D$3:$AH$356,297,0))</f>
        <v>0</v>
      </c>
      <c r="O255" s="22">
        <f t="shared" si="15"/>
        <v>0</v>
      </c>
      <c r="P255" s="22">
        <f>IF(B255="sam","",HLOOKUP(D255,[1]Septembre!$D$3:$AH$356,298,0))</f>
        <v>0</v>
      </c>
      <c r="Q255" s="22">
        <f t="shared" si="16"/>
        <v>0</v>
      </c>
    </row>
    <row r="256" spans="1:17" hidden="1">
      <c r="A256" s="28">
        <v>36</v>
      </c>
      <c r="B256" s="19" t="s">
        <v>29</v>
      </c>
      <c r="C256" s="19" t="s">
        <v>37</v>
      </c>
      <c r="D256" s="38">
        <v>40795</v>
      </c>
      <c r="E256" s="27">
        <f>IF(B256="sam","",HLOOKUP(D256,[1]Septembre!$D$3:$AH$275,263,0))</f>
        <v>0</v>
      </c>
      <c r="F256" s="22">
        <f>IF(B256="sam","",HLOOKUP($D256,[1]Septembre!$D$3:$AH$276,264,0))</f>
        <v>0</v>
      </c>
      <c r="G256" s="22">
        <f>IF(B256="sam","",HLOOKUP(D256,[1]Septembre!$D$3:$AH$275,265,0))</f>
        <v>0</v>
      </c>
      <c r="H256" s="22">
        <f>IF(B256="sam","",HLOOKUP(D256,[1]Septembre!$D$3:$AH$275,266,0))</f>
        <v>0</v>
      </c>
      <c r="I256" s="22">
        <f>IF(B256="sam","",HLOOKUP(D256,[1]Septembre!$D$3:$AH$275,267,0))</f>
        <v>0</v>
      </c>
      <c r="J256" s="22">
        <f>IF(B256="sam","",HLOOKUP(D256,[1]Septembre!$D$3:$AH$275,268,0))</f>
        <v>0</v>
      </c>
      <c r="K256" s="22">
        <f>IF(B256="sam","",HLOOKUP(D256,[1]Septembre!$D$3:$AH$275,269,0))</f>
        <v>0</v>
      </c>
      <c r="L256" s="23">
        <f>IF(B256="sam","",HLOOKUP(D256,[1]Septembre!$D$3:$AH$275,270,0))</f>
        <v>0</v>
      </c>
      <c r="M256" s="22">
        <f>IF(B256="sam","",HLOOKUP(D256,[1]Septembre!$D$3:$AH$356,296,0))</f>
        <v>0</v>
      </c>
      <c r="N256" s="22">
        <f>IF(B256="sam","",HLOOKUP(D256,[1]Septembre!$D$3:$AH$356,297,0))</f>
        <v>0</v>
      </c>
      <c r="O256" s="22">
        <f t="shared" si="15"/>
        <v>0</v>
      </c>
      <c r="P256" s="22">
        <f>IF(B256="sam","",HLOOKUP(D256,[1]Septembre!$D$3:$AH$356,298,0))</f>
        <v>0</v>
      </c>
      <c r="Q256" s="22">
        <f t="shared" si="16"/>
        <v>0</v>
      </c>
    </row>
    <row r="257" spans="1:17" hidden="1">
      <c r="A257" s="28">
        <v>36</v>
      </c>
      <c r="B257" s="19" t="s">
        <v>22</v>
      </c>
      <c r="C257" s="19" t="s">
        <v>37</v>
      </c>
      <c r="D257" s="38">
        <v>40796</v>
      </c>
      <c r="E257" s="27" t="str">
        <f>IF(B257="sam","",HLOOKUP(D257,[1]Septembre!$D$3:$AH$275,263,0))</f>
        <v/>
      </c>
      <c r="F257" s="22" t="str">
        <f>IF(B257="sam","",HLOOKUP($D257,[1]Septembre!$D$3:$AH$276,264,0))</f>
        <v/>
      </c>
      <c r="G257" s="22" t="str">
        <f>IF(B257="sam","",HLOOKUP(D257,[1]Septembre!$D$3:$AH$275,265,0))</f>
        <v/>
      </c>
      <c r="H257" s="22" t="str">
        <f>IF(B257="sam","",HLOOKUP(D257,[1]Septembre!$D$3:$AH$275,266,0))</f>
        <v/>
      </c>
      <c r="I257" s="22" t="str">
        <f>IF(B257="sam","",HLOOKUP(D257,[1]Septembre!$D$3:$AH$275,267,0))</f>
        <v/>
      </c>
      <c r="J257" s="22" t="str">
        <f>IF(B257="sam","",HLOOKUP(D257,[1]Septembre!$D$3:$AH$275,268,0))</f>
        <v/>
      </c>
      <c r="K257" s="22" t="str">
        <f>IF(B257="sam","",HLOOKUP(D257,[1]Septembre!$D$3:$AH$275,269,0))</f>
        <v/>
      </c>
      <c r="L257" s="23" t="str">
        <f>IF(B257="sam","",HLOOKUP(D257,[1]Septembre!$D$3:$AH$275,270,0))</f>
        <v/>
      </c>
      <c r="M257" s="22" t="str">
        <f>IF(B257="sam","",HLOOKUP(D257,[1]Septembre!$D$3:$AH$356,296,0))</f>
        <v/>
      </c>
      <c r="N257" s="22" t="str">
        <f>IF(B257="sam","",HLOOKUP(D257,[1]Septembre!$D$3:$AH$356,297,0))</f>
        <v/>
      </c>
      <c r="O257" s="22" t="str">
        <f t="shared" si="15"/>
        <v/>
      </c>
      <c r="P257" s="22" t="str">
        <f>IF(B257="sam","",HLOOKUP(D257,[1]Septembre!$D$3:$AH$356,298,0))</f>
        <v/>
      </c>
      <c r="Q257" s="22" t="str">
        <f t="shared" si="16"/>
        <v/>
      </c>
    </row>
    <row r="258" spans="1:17" hidden="1">
      <c r="A258" s="24">
        <v>36</v>
      </c>
      <c r="B258" s="25" t="s">
        <v>24</v>
      </c>
      <c r="C258" s="25" t="s">
        <v>37</v>
      </c>
      <c r="D258" s="39">
        <v>40797</v>
      </c>
      <c r="E258" s="27">
        <f>IF(B258="sam","",HLOOKUP(D258,[1]Septembre!$D$3:$AH$275,263,0))</f>
        <v>0</v>
      </c>
      <c r="F258" s="22">
        <f>IF(B258="sam","",HLOOKUP($D258,[1]Septembre!$D$3:$AH$276,264,0))</f>
        <v>0</v>
      </c>
      <c r="G258" s="22">
        <f>IF(B258="sam","",HLOOKUP(D258,[1]Septembre!$D$3:$AH$275,265,0))</f>
        <v>0</v>
      </c>
      <c r="H258" s="22">
        <f>IF(B258="sam","",HLOOKUP(D258,[1]Septembre!$D$3:$AH$275,266,0))</f>
        <v>0</v>
      </c>
      <c r="I258" s="22">
        <f>IF(B258="sam","",HLOOKUP(D258,[1]Septembre!$D$3:$AH$275,267,0))</f>
        <v>0</v>
      </c>
      <c r="J258" s="22">
        <f>IF(B258="sam","",HLOOKUP(D258,[1]Septembre!$D$3:$AH$275,268,0))</f>
        <v>0</v>
      </c>
      <c r="K258" s="22">
        <f>IF(B258="sam","",HLOOKUP(D258,[1]Septembre!$D$3:$AH$275,269,0))</f>
        <v>0</v>
      </c>
      <c r="L258" s="23">
        <f>IF(B258="sam","",HLOOKUP(D258,[1]Septembre!$D$3:$AH$275,270,0))</f>
        <v>0</v>
      </c>
      <c r="M258" s="22">
        <f>IF(B258="sam","",HLOOKUP(D258,[1]Septembre!$D$3:$AH$356,296,0))</f>
        <v>0</v>
      </c>
      <c r="N258" s="22">
        <f>IF(B258="sam","",HLOOKUP(D258,[1]Septembre!$D$3:$AH$356,297,0))</f>
        <v>0</v>
      </c>
      <c r="O258" s="22">
        <f t="shared" si="15"/>
        <v>0</v>
      </c>
      <c r="P258" s="22">
        <f>IF(B258="sam","",HLOOKUP(D258,[1]Septembre!$D$3:$AH$356,298,0))</f>
        <v>0</v>
      </c>
      <c r="Q258" s="22">
        <f t="shared" si="16"/>
        <v>0</v>
      </c>
    </row>
    <row r="259" spans="1:17" hidden="1">
      <c r="A259" s="28">
        <v>37</v>
      </c>
      <c r="B259" s="19" t="s">
        <v>25</v>
      </c>
      <c r="C259" s="19" t="s">
        <v>37</v>
      </c>
      <c r="D259" s="38">
        <v>40798</v>
      </c>
      <c r="E259" s="27">
        <f>IF(B259="sam","",HLOOKUP(D259,[1]Septembre!$D$3:$AH$275,263,0))</f>
        <v>0</v>
      </c>
      <c r="F259" s="22">
        <f>IF(B259="sam","",HLOOKUP($D259,[1]Septembre!$D$3:$AH$276,264,0))</f>
        <v>0</v>
      </c>
      <c r="G259" s="22">
        <f>IF(B259="sam","",HLOOKUP(D259,[1]Septembre!$D$3:$AH$275,265,0))</f>
        <v>0</v>
      </c>
      <c r="H259" s="22">
        <f>IF(B259="sam","",HLOOKUP(D259,[1]Septembre!$D$3:$AH$275,266,0))</f>
        <v>0</v>
      </c>
      <c r="I259" s="22">
        <f>IF(B259="sam","",HLOOKUP(D259,[1]Septembre!$D$3:$AH$275,267,0))</f>
        <v>0</v>
      </c>
      <c r="J259" s="22">
        <f>IF(B259="sam","",HLOOKUP(D259,[1]Septembre!$D$3:$AH$275,268,0))</f>
        <v>0</v>
      </c>
      <c r="K259" s="22">
        <f>IF(B259="sam","",HLOOKUP(D259,[1]Septembre!$D$3:$AH$275,269,0))</f>
        <v>0</v>
      </c>
      <c r="L259" s="23">
        <f>IF(B259="sam","",HLOOKUP(D259,[1]Septembre!$D$3:$AH$275,270,0))</f>
        <v>0</v>
      </c>
      <c r="M259" s="22">
        <f>IF(B259="sam","",HLOOKUP(D259,[1]Septembre!$D$3:$AH$356,296,0))</f>
        <v>0</v>
      </c>
      <c r="N259" s="22">
        <f>IF(B259="sam","",HLOOKUP(D259,[1]Septembre!$D$3:$AH$356,297,0))</f>
        <v>0</v>
      </c>
      <c r="O259" s="22">
        <f t="shared" si="15"/>
        <v>0</v>
      </c>
      <c r="P259" s="22">
        <f>IF(B259="sam","",HLOOKUP(D259,[1]Septembre!$D$3:$AH$356,298,0))</f>
        <v>0</v>
      </c>
      <c r="Q259" s="22">
        <f t="shared" si="16"/>
        <v>0</v>
      </c>
    </row>
    <row r="260" spans="1:17" hidden="1">
      <c r="A260" s="28">
        <v>37</v>
      </c>
      <c r="B260" s="19" t="s">
        <v>26</v>
      </c>
      <c r="C260" s="19" t="s">
        <v>37</v>
      </c>
      <c r="D260" s="38">
        <v>40799</v>
      </c>
      <c r="E260" s="27">
        <f>IF(B260="sam","",HLOOKUP(D260,[1]Septembre!$D$3:$AH$275,263,0))</f>
        <v>0</v>
      </c>
      <c r="F260" s="22">
        <f>IF(B260="sam","",HLOOKUP($D260,[1]Septembre!$D$3:$AH$276,264,0))</f>
        <v>0</v>
      </c>
      <c r="G260" s="22">
        <f>IF(B260="sam","",HLOOKUP(D260,[1]Septembre!$D$3:$AH$275,265,0))</f>
        <v>0</v>
      </c>
      <c r="H260" s="22">
        <f>IF(B260="sam","",HLOOKUP(D260,[1]Septembre!$D$3:$AH$275,266,0))</f>
        <v>0</v>
      </c>
      <c r="I260" s="22">
        <f>IF(B260="sam","",HLOOKUP(D260,[1]Septembre!$D$3:$AH$275,267,0))</f>
        <v>0</v>
      </c>
      <c r="J260" s="22">
        <f>IF(B260="sam","",HLOOKUP(D260,[1]Septembre!$D$3:$AH$275,268,0))</f>
        <v>0</v>
      </c>
      <c r="K260" s="22">
        <f>IF(B260="sam","",HLOOKUP(D260,[1]Septembre!$D$3:$AH$275,269,0))</f>
        <v>0</v>
      </c>
      <c r="L260" s="23">
        <f>IF(B260="sam","",HLOOKUP(D260,[1]Septembre!$D$3:$AH$275,270,0))</f>
        <v>0</v>
      </c>
      <c r="M260" s="22">
        <f>IF(B260="sam","",HLOOKUP(D260,[1]Septembre!$D$3:$AH$356,296,0))</f>
        <v>0</v>
      </c>
      <c r="N260" s="22">
        <f>IF(B260="sam","",HLOOKUP(D260,[1]Septembre!$D$3:$AH$356,297,0))</f>
        <v>0</v>
      </c>
      <c r="O260" s="22">
        <f t="shared" si="15"/>
        <v>0</v>
      </c>
      <c r="P260" s="22">
        <f>IF(B260="sam","",HLOOKUP(D260,[1]Septembre!$D$3:$AH$356,298,0))</f>
        <v>0</v>
      </c>
      <c r="Q260" s="22">
        <f t="shared" si="16"/>
        <v>0</v>
      </c>
    </row>
    <row r="261" spans="1:17" hidden="1">
      <c r="A261" s="28">
        <v>37</v>
      </c>
      <c r="B261" s="19" t="s">
        <v>27</v>
      </c>
      <c r="C261" s="19" t="s">
        <v>37</v>
      </c>
      <c r="D261" s="38">
        <v>40800</v>
      </c>
      <c r="E261" s="27">
        <f>IF(B261="sam","",HLOOKUP(D261,[1]Septembre!$D$3:$AH$275,263,0))</f>
        <v>0</v>
      </c>
      <c r="F261" s="22">
        <f>IF(B261="sam","",HLOOKUP($D261,[1]Septembre!$D$3:$AH$276,264,0))</f>
        <v>0</v>
      </c>
      <c r="G261" s="22">
        <f>IF(B261="sam","",HLOOKUP(D261,[1]Septembre!$D$3:$AH$275,265,0))</f>
        <v>0</v>
      </c>
      <c r="H261" s="22">
        <f>IF(B261="sam","",HLOOKUP(D261,[1]Septembre!$D$3:$AH$275,266,0))</f>
        <v>0</v>
      </c>
      <c r="I261" s="22">
        <f>IF(B261="sam","",HLOOKUP(D261,[1]Septembre!$D$3:$AH$275,267,0))</f>
        <v>0</v>
      </c>
      <c r="J261" s="22">
        <f>IF(B261="sam","",HLOOKUP(D261,[1]Septembre!$D$3:$AH$275,268,0))</f>
        <v>0</v>
      </c>
      <c r="K261" s="22">
        <f>IF(B261="sam","",HLOOKUP(D261,[1]Septembre!$D$3:$AH$275,269,0))</f>
        <v>0</v>
      </c>
      <c r="L261" s="23">
        <f>IF(B261="sam","",HLOOKUP(D261,[1]Septembre!$D$3:$AH$275,270,0))</f>
        <v>0</v>
      </c>
      <c r="M261" s="22">
        <f>IF(B261="sam","",HLOOKUP(D261,[1]Septembre!$D$3:$AH$356,296,0))</f>
        <v>0</v>
      </c>
      <c r="N261" s="22">
        <f>IF(B261="sam","",HLOOKUP(D261,[1]Septembre!$D$3:$AH$356,297,0))</f>
        <v>0</v>
      </c>
      <c r="O261" s="22">
        <f t="shared" si="15"/>
        <v>0</v>
      </c>
      <c r="P261" s="22">
        <f>IF(B261="sam","",HLOOKUP(D261,[1]Septembre!$D$3:$AH$356,298,0))</f>
        <v>0</v>
      </c>
      <c r="Q261" s="22">
        <f t="shared" si="16"/>
        <v>0</v>
      </c>
    </row>
    <row r="262" spans="1:17" hidden="1">
      <c r="A262" s="28">
        <v>37</v>
      </c>
      <c r="B262" s="19" t="s">
        <v>28</v>
      </c>
      <c r="C262" s="19" t="s">
        <v>37</v>
      </c>
      <c r="D262" s="38">
        <v>40801</v>
      </c>
      <c r="E262" s="27">
        <f>IF(B262="sam","",HLOOKUP(D262,[1]Septembre!$D$3:$AH$275,263,0))</f>
        <v>0</v>
      </c>
      <c r="F262" s="22">
        <f>IF(B262="sam","",HLOOKUP($D262,[1]Septembre!$D$3:$AH$276,264,0))</f>
        <v>0</v>
      </c>
      <c r="G262" s="22">
        <f>IF(B262="sam","",HLOOKUP(D262,[1]Septembre!$D$3:$AH$275,265,0))</f>
        <v>0</v>
      </c>
      <c r="H262" s="22">
        <f>IF(B262="sam","",HLOOKUP(D262,[1]Septembre!$D$3:$AH$275,266,0))</f>
        <v>0</v>
      </c>
      <c r="I262" s="22">
        <f>IF(B262="sam","",HLOOKUP(D262,[1]Septembre!$D$3:$AH$275,267,0))</f>
        <v>0</v>
      </c>
      <c r="J262" s="22">
        <f>IF(B262="sam","",HLOOKUP(D262,[1]Septembre!$D$3:$AH$275,268,0))</f>
        <v>0</v>
      </c>
      <c r="K262" s="22">
        <f>IF(B262="sam","",HLOOKUP(D262,[1]Septembre!$D$3:$AH$275,269,0))</f>
        <v>0</v>
      </c>
      <c r="L262" s="23">
        <f>IF(B262="sam","",HLOOKUP(D262,[1]Septembre!$D$3:$AH$275,270,0))</f>
        <v>0</v>
      </c>
      <c r="M262" s="22">
        <f>IF(B262="sam","",HLOOKUP(D262,[1]Septembre!$D$3:$AH$356,296,0))</f>
        <v>0</v>
      </c>
      <c r="N262" s="22">
        <f>IF(B262="sam","",HLOOKUP(D262,[1]Septembre!$D$3:$AH$356,297,0))</f>
        <v>0</v>
      </c>
      <c r="O262" s="22">
        <f t="shared" si="15"/>
        <v>0</v>
      </c>
      <c r="P262" s="22">
        <f>IF(B262="sam","",HLOOKUP(D262,[1]Septembre!$D$3:$AH$356,298,0))</f>
        <v>0</v>
      </c>
      <c r="Q262" s="22">
        <f t="shared" si="16"/>
        <v>0</v>
      </c>
    </row>
    <row r="263" spans="1:17" hidden="1">
      <c r="A263" s="28">
        <v>37</v>
      </c>
      <c r="B263" s="19" t="s">
        <v>29</v>
      </c>
      <c r="C263" s="19" t="s">
        <v>37</v>
      </c>
      <c r="D263" s="38">
        <v>40802</v>
      </c>
      <c r="E263" s="27">
        <f>IF(B263="sam","",HLOOKUP(D263,[1]Septembre!$D$3:$AH$275,263,0))</f>
        <v>0</v>
      </c>
      <c r="F263" s="22">
        <f>IF(B263="sam","",HLOOKUP($D263,[1]Septembre!$D$3:$AH$276,264,0))</f>
        <v>0</v>
      </c>
      <c r="G263" s="22">
        <f>IF(B263="sam","",HLOOKUP(D263,[1]Septembre!$D$3:$AH$275,265,0))</f>
        <v>0</v>
      </c>
      <c r="H263" s="22">
        <f>IF(B263="sam","",HLOOKUP(D263,[1]Septembre!$D$3:$AH$275,266,0))</f>
        <v>0</v>
      </c>
      <c r="I263" s="22">
        <f>IF(B263="sam","",HLOOKUP(D263,[1]Septembre!$D$3:$AH$275,267,0))</f>
        <v>0</v>
      </c>
      <c r="J263" s="22">
        <f>IF(B263="sam","",HLOOKUP(D263,[1]Septembre!$D$3:$AH$275,268,0))</f>
        <v>0</v>
      </c>
      <c r="K263" s="22">
        <f>IF(B263="sam","",HLOOKUP(D263,[1]Septembre!$D$3:$AH$275,269,0))</f>
        <v>0</v>
      </c>
      <c r="L263" s="23">
        <f>IF(B263="sam","",HLOOKUP(D263,[1]Septembre!$D$3:$AH$275,270,0))</f>
        <v>0</v>
      </c>
      <c r="M263" s="22">
        <f>IF(B263="sam","",HLOOKUP(D263,[1]Septembre!$D$3:$AH$356,296,0))</f>
        <v>0</v>
      </c>
      <c r="N263" s="22">
        <f>IF(B263="sam","",HLOOKUP(D263,[1]Septembre!$D$3:$AH$356,297,0))</f>
        <v>0</v>
      </c>
      <c r="O263" s="22">
        <f t="shared" si="15"/>
        <v>0</v>
      </c>
      <c r="P263" s="22">
        <f>IF(B263="sam","",HLOOKUP(D263,[1]Septembre!$D$3:$AH$356,298,0))</f>
        <v>0</v>
      </c>
      <c r="Q263" s="22">
        <f t="shared" si="16"/>
        <v>0</v>
      </c>
    </row>
    <row r="264" spans="1:17" hidden="1">
      <c r="A264" s="28">
        <v>37</v>
      </c>
      <c r="B264" s="19" t="s">
        <v>22</v>
      </c>
      <c r="C264" s="19" t="s">
        <v>37</v>
      </c>
      <c r="D264" s="38">
        <v>40803</v>
      </c>
      <c r="E264" s="27" t="str">
        <f>IF(B264="sam","",HLOOKUP(D264,[1]Septembre!$D$3:$AH$275,263,0))</f>
        <v/>
      </c>
      <c r="F264" s="22" t="str">
        <f>IF(B264="sam","",HLOOKUP($D264,[1]Septembre!$D$3:$AH$276,264,0))</f>
        <v/>
      </c>
      <c r="G264" s="22" t="str">
        <f>IF(B264="sam","",HLOOKUP(D264,[1]Septembre!$D$3:$AH$275,265,0))</f>
        <v/>
      </c>
      <c r="H264" s="22" t="str">
        <f>IF(B264="sam","",HLOOKUP(D264,[1]Septembre!$D$3:$AH$275,266,0))</f>
        <v/>
      </c>
      <c r="I264" s="22" t="str">
        <f>IF(B264="sam","",HLOOKUP(D264,[1]Septembre!$D$3:$AH$275,267,0))</f>
        <v/>
      </c>
      <c r="J264" s="22" t="str">
        <f>IF(B264="sam","",HLOOKUP(D264,[1]Septembre!$D$3:$AH$275,268,0))</f>
        <v/>
      </c>
      <c r="K264" s="22" t="str">
        <f>IF(B264="sam","",HLOOKUP(D264,[1]Septembre!$D$3:$AH$275,269,0))</f>
        <v/>
      </c>
      <c r="L264" s="23" t="str">
        <f>IF(B264="sam","",HLOOKUP(D264,[1]Septembre!$D$3:$AH$275,270,0))</f>
        <v/>
      </c>
      <c r="M264" s="22" t="str">
        <f>IF(B264="sam","",HLOOKUP(D264,[1]Septembre!$D$3:$AH$356,296,0))</f>
        <v/>
      </c>
      <c r="N264" s="22" t="str">
        <f>IF(B264="sam","",HLOOKUP(D264,[1]Septembre!$D$3:$AH$356,297,0))</f>
        <v/>
      </c>
      <c r="O264" s="22" t="str">
        <f t="shared" si="15"/>
        <v/>
      </c>
      <c r="P264" s="22" t="str">
        <f>IF(B264="sam","",HLOOKUP(D264,[1]Septembre!$D$3:$AH$356,298,0))</f>
        <v/>
      </c>
      <c r="Q264" s="22" t="str">
        <f t="shared" si="16"/>
        <v/>
      </c>
    </row>
    <row r="265" spans="1:17" hidden="1">
      <c r="A265" s="24">
        <v>37</v>
      </c>
      <c r="B265" s="25" t="s">
        <v>24</v>
      </c>
      <c r="C265" s="25" t="s">
        <v>37</v>
      </c>
      <c r="D265" s="39">
        <v>40804</v>
      </c>
      <c r="E265" s="27">
        <f>IF(B265="sam","",HLOOKUP(D265,[1]Septembre!$D$3:$AH$275,263,0))</f>
        <v>0</v>
      </c>
      <c r="F265" s="22">
        <f>IF(B265="sam","",HLOOKUP($D265,[1]Septembre!$D$3:$AH$276,264,0))</f>
        <v>0</v>
      </c>
      <c r="G265" s="22">
        <f>IF(B265="sam","",HLOOKUP(D265,[1]Septembre!$D$3:$AH$275,265,0))</f>
        <v>0</v>
      </c>
      <c r="H265" s="22">
        <f>IF(B265="sam","",HLOOKUP(D265,[1]Septembre!$D$3:$AH$275,266,0))</f>
        <v>0</v>
      </c>
      <c r="I265" s="22">
        <f>IF(B265="sam","",HLOOKUP(D265,[1]Septembre!$D$3:$AH$275,267,0))</f>
        <v>0</v>
      </c>
      <c r="J265" s="22">
        <f>IF(B265="sam","",HLOOKUP(D265,[1]Septembre!$D$3:$AH$275,268,0))</f>
        <v>0</v>
      </c>
      <c r="K265" s="22">
        <f>IF(B265="sam","",HLOOKUP(D265,[1]Septembre!$D$3:$AH$275,269,0))</f>
        <v>0</v>
      </c>
      <c r="L265" s="23">
        <f>IF(B265="sam","",HLOOKUP(D265,[1]Septembre!$D$3:$AH$275,270,0))</f>
        <v>0</v>
      </c>
      <c r="M265" s="22">
        <f>IF(B265="sam","",HLOOKUP(D265,[1]Septembre!$D$3:$AH$356,296,0))</f>
        <v>0</v>
      </c>
      <c r="N265" s="22">
        <f>IF(B265="sam","",HLOOKUP(D265,[1]Septembre!$D$3:$AH$356,297,0))</f>
        <v>0</v>
      </c>
      <c r="O265" s="22">
        <f t="shared" si="15"/>
        <v>0</v>
      </c>
      <c r="P265" s="22">
        <f>IF(B265="sam","",HLOOKUP(D265,[1]Septembre!$D$3:$AH$356,298,0))</f>
        <v>0</v>
      </c>
      <c r="Q265" s="22">
        <f t="shared" si="16"/>
        <v>0</v>
      </c>
    </row>
    <row r="266" spans="1:17" hidden="1">
      <c r="A266" s="28">
        <v>38</v>
      </c>
      <c r="B266" s="19" t="s">
        <v>25</v>
      </c>
      <c r="C266" s="19" t="s">
        <v>37</v>
      </c>
      <c r="D266" s="38">
        <v>40805</v>
      </c>
      <c r="E266" s="27">
        <f>IF(B266="sam","",HLOOKUP(D266,[1]Septembre!$D$3:$AH$275,263,0))</f>
        <v>0</v>
      </c>
      <c r="F266" s="22">
        <f>IF(B266="sam","",HLOOKUP($D266,[1]Septembre!$D$3:$AH$276,264,0))</f>
        <v>0</v>
      </c>
      <c r="G266" s="22">
        <f>IF(B266="sam","",HLOOKUP(D266,[1]Septembre!$D$3:$AH$275,265,0))</f>
        <v>0</v>
      </c>
      <c r="H266" s="22">
        <f>IF(B266="sam","",HLOOKUP(D266,[1]Septembre!$D$3:$AH$275,266,0))</f>
        <v>0</v>
      </c>
      <c r="I266" s="22">
        <f>IF(B266="sam","",HLOOKUP(D266,[1]Septembre!$D$3:$AH$275,267,0))</f>
        <v>0</v>
      </c>
      <c r="J266" s="22">
        <f>IF(B266="sam","",HLOOKUP(D266,[1]Septembre!$D$3:$AH$275,268,0))</f>
        <v>0</v>
      </c>
      <c r="K266" s="22">
        <f>IF(B266="sam","",HLOOKUP(D266,[1]Septembre!$D$3:$AH$275,269,0))</f>
        <v>0</v>
      </c>
      <c r="L266" s="23">
        <f>IF(B266="sam","",HLOOKUP(D266,[1]Septembre!$D$3:$AH$275,270,0))</f>
        <v>0</v>
      </c>
      <c r="M266" s="22">
        <f>IF(B266="sam","",HLOOKUP(D266,[1]Septembre!$D$3:$AH$356,296,0))</f>
        <v>0</v>
      </c>
      <c r="N266" s="22">
        <f>IF(B266="sam","",HLOOKUP(D266,[1]Septembre!$D$3:$AH$356,297,0))</f>
        <v>0</v>
      </c>
      <c r="O266" s="22">
        <f t="shared" si="15"/>
        <v>0</v>
      </c>
      <c r="P266" s="22">
        <f>IF(B266="sam","",HLOOKUP(D266,[1]Septembre!$D$3:$AH$356,298,0))</f>
        <v>0</v>
      </c>
      <c r="Q266" s="22">
        <f t="shared" si="16"/>
        <v>0</v>
      </c>
    </row>
    <row r="267" spans="1:17" hidden="1">
      <c r="A267" s="28">
        <v>38</v>
      </c>
      <c r="B267" s="19" t="s">
        <v>26</v>
      </c>
      <c r="C267" s="19" t="s">
        <v>37</v>
      </c>
      <c r="D267" s="38">
        <v>40806</v>
      </c>
      <c r="E267" s="27">
        <f>IF(B267="sam","",HLOOKUP(D267,[1]Septembre!$D$3:$AH$275,263,0))</f>
        <v>0</v>
      </c>
      <c r="F267" s="22">
        <f>IF(B267="sam","",HLOOKUP($D267,[1]Septembre!$D$3:$AH$276,264,0))</f>
        <v>0</v>
      </c>
      <c r="G267" s="22">
        <f>IF(B267="sam","",HLOOKUP(D267,[1]Septembre!$D$3:$AH$275,265,0))</f>
        <v>0</v>
      </c>
      <c r="H267" s="22">
        <f>IF(B267="sam","",HLOOKUP(D267,[1]Septembre!$D$3:$AH$275,266,0))</f>
        <v>0</v>
      </c>
      <c r="I267" s="22">
        <f>IF(B267="sam","",HLOOKUP(D267,[1]Septembre!$D$3:$AH$275,267,0))</f>
        <v>0</v>
      </c>
      <c r="J267" s="22">
        <f>IF(B267="sam","",HLOOKUP(D267,[1]Septembre!$D$3:$AH$275,268,0))</f>
        <v>0</v>
      </c>
      <c r="K267" s="22">
        <f>IF(B267="sam","",HLOOKUP(D267,[1]Septembre!$D$3:$AH$275,269,0))</f>
        <v>0</v>
      </c>
      <c r="L267" s="23">
        <f>IF(B267="sam","",HLOOKUP(D267,[1]Septembre!$D$3:$AH$275,270,0))</f>
        <v>0</v>
      </c>
      <c r="M267" s="22">
        <f>IF(B267="sam","",HLOOKUP(D267,[1]Septembre!$D$3:$AH$356,296,0))</f>
        <v>0</v>
      </c>
      <c r="N267" s="22">
        <f>IF(B267="sam","",HLOOKUP(D267,[1]Septembre!$D$3:$AH$356,297,0))</f>
        <v>0</v>
      </c>
      <c r="O267" s="22">
        <f t="shared" si="15"/>
        <v>0</v>
      </c>
      <c r="P267" s="22">
        <f>IF(B267="sam","",HLOOKUP(D267,[1]Septembre!$D$3:$AH$356,298,0))</f>
        <v>0</v>
      </c>
      <c r="Q267" s="22">
        <f t="shared" si="16"/>
        <v>0</v>
      </c>
    </row>
    <row r="268" spans="1:17" hidden="1">
      <c r="A268" s="28">
        <v>38</v>
      </c>
      <c r="B268" s="19" t="s">
        <v>27</v>
      </c>
      <c r="C268" s="19" t="s">
        <v>37</v>
      </c>
      <c r="D268" s="38">
        <v>40807</v>
      </c>
      <c r="E268" s="27">
        <f>IF(B268="sam","",HLOOKUP(D268,[1]Septembre!$D$3:$AH$275,263,0))</f>
        <v>0</v>
      </c>
      <c r="F268" s="22">
        <f>IF(B268="sam","",HLOOKUP($D268,[1]Septembre!$D$3:$AH$276,264,0))</f>
        <v>0</v>
      </c>
      <c r="G268" s="22">
        <f>IF(B268="sam","",HLOOKUP(D268,[1]Septembre!$D$3:$AH$275,265,0))</f>
        <v>0</v>
      </c>
      <c r="H268" s="22">
        <f>IF(B268="sam","",HLOOKUP(D268,[1]Septembre!$D$3:$AH$275,266,0))</f>
        <v>0</v>
      </c>
      <c r="I268" s="22">
        <f>IF(B268="sam","",HLOOKUP(D268,[1]Septembre!$D$3:$AH$275,267,0))</f>
        <v>0</v>
      </c>
      <c r="J268" s="22">
        <f>IF(B268="sam","",HLOOKUP(D268,[1]Septembre!$D$3:$AH$275,268,0))</f>
        <v>0</v>
      </c>
      <c r="K268" s="22">
        <f>IF(B268="sam","",HLOOKUP(D268,[1]Septembre!$D$3:$AH$275,269,0))</f>
        <v>0</v>
      </c>
      <c r="L268" s="23">
        <f>IF(B268="sam","",HLOOKUP(D268,[1]Septembre!$D$3:$AH$275,270,0))</f>
        <v>0</v>
      </c>
      <c r="M268" s="22">
        <f>IF(B268="sam","",HLOOKUP(D268,[1]Septembre!$D$3:$AH$356,296,0))</f>
        <v>0</v>
      </c>
      <c r="N268" s="22">
        <f>IF(B268="sam","",HLOOKUP(D268,[1]Septembre!$D$3:$AH$356,297,0))</f>
        <v>0</v>
      </c>
      <c r="O268" s="22">
        <f t="shared" si="15"/>
        <v>0</v>
      </c>
      <c r="P268" s="22">
        <f>IF(B268="sam","",HLOOKUP(D268,[1]Septembre!$D$3:$AH$356,298,0))</f>
        <v>0</v>
      </c>
      <c r="Q268" s="22">
        <f t="shared" si="16"/>
        <v>0</v>
      </c>
    </row>
    <row r="269" spans="1:17" hidden="1">
      <c r="A269" s="28">
        <v>38</v>
      </c>
      <c r="B269" s="19" t="s">
        <v>28</v>
      </c>
      <c r="C269" s="19" t="s">
        <v>37</v>
      </c>
      <c r="D269" s="38">
        <v>40808</v>
      </c>
      <c r="E269" s="27">
        <f>IF(B269="sam","",HLOOKUP(D269,[1]Septembre!$D$3:$AH$275,263,0))</f>
        <v>0</v>
      </c>
      <c r="F269" s="22">
        <f>IF(B269="sam","",HLOOKUP($D269,[1]Septembre!$D$3:$AH$276,264,0))</f>
        <v>0</v>
      </c>
      <c r="G269" s="22">
        <f>IF(B269="sam","",HLOOKUP(D269,[1]Septembre!$D$3:$AH$275,265,0))</f>
        <v>0</v>
      </c>
      <c r="H269" s="22">
        <f>IF(B269="sam","",HLOOKUP(D269,[1]Septembre!$D$3:$AH$275,266,0))</f>
        <v>0</v>
      </c>
      <c r="I269" s="22">
        <f>IF(B269="sam","",HLOOKUP(D269,[1]Septembre!$D$3:$AH$275,267,0))</f>
        <v>0</v>
      </c>
      <c r="J269" s="22">
        <f>IF(B269="sam","",HLOOKUP(D269,[1]Septembre!$D$3:$AH$275,268,0))</f>
        <v>0</v>
      </c>
      <c r="K269" s="22">
        <f>IF(B269="sam","",HLOOKUP(D269,[1]Septembre!$D$3:$AH$275,269,0))</f>
        <v>0</v>
      </c>
      <c r="L269" s="23">
        <f>IF(B269="sam","",HLOOKUP(D269,[1]Septembre!$D$3:$AH$275,270,0))</f>
        <v>0</v>
      </c>
      <c r="M269" s="22">
        <f>IF(B269="sam","",HLOOKUP(D269,[1]Septembre!$D$3:$AH$356,296,0))</f>
        <v>0</v>
      </c>
      <c r="N269" s="22">
        <f>IF(B269="sam","",HLOOKUP(D269,[1]Septembre!$D$3:$AH$356,297,0))</f>
        <v>0</v>
      </c>
      <c r="O269" s="22">
        <f t="shared" si="15"/>
        <v>0</v>
      </c>
      <c r="P269" s="22">
        <f>IF(B269="sam","",HLOOKUP(D269,[1]Septembre!$D$3:$AH$356,298,0))</f>
        <v>0</v>
      </c>
      <c r="Q269" s="22">
        <f t="shared" si="16"/>
        <v>0</v>
      </c>
    </row>
    <row r="270" spans="1:17" hidden="1">
      <c r="A270" s="28">
        <v>38</v>
      </c>
      <c r="B270" s="19" t="s">
        <v>29</v>
      </c>
      <c r="C270" s="19" t="s">
        <v>37</v>
      </c>
      <c r="D270" s="38">
        <v>40809</v>
      </c>
      <c r="E270" s="27">
        <f>IF(B270="sam","",HLOOKUP(D270,[1]Septembre!$D$3:$AH$275,263,0))</f>
        <v>0</v>
      </c>
      <c r="F270" s="22">
        <f>IF(B270="sam","",HLOOKUP($D270,[1]Septembre!$D$3:$AH$276,264,0))</f>
        <v>0</v>
      </c>
      <c r="G270" s="22">
        <f>IF(B270="sam","",HLOOKUP(D270,[1]Septembre!$D$3:$AH$275,265,0))</f>
        <v>0</v>
      </c>
      <c r="H270" s="22">
        <f>IF(B270="sam","",HLOOKUP(D270,[1]Septembre!$D$3:$AH$275,266,0))</f>
        <v>0</v>
      </c>
      <c r="I270" s="22">
        <f>IF(B270="sam","",HLOOKUP(D270,[1]Septembre!$D$3:$AH$275,267,0))</f>
        <v>0</v>
      </c>
      <c r="J270" s="22">
        <f>IF(B270="sam","",HLOOKUP(D270,[1]Septembre!$D$3:$AH$275,268,0))</f>
        <v>0</v>
      </c>
      <c r="K270" s="22">
        <f>IF(B270="sam","",HLOOKUP(D270,[1]Septembre!$D$3:$AH$275,269,0))</f>
        <v>0</v>
      </c>
      <c r="L270" s="23">
        <f>IF(B270="sam","",HLOOKUP(D270,[1]Septembre!$D$3:$AH$275,270,0))</f>
        <v>0</v>
      </c>
      <c r="M270" s="22">
        <f>IF(B270="sam","",HLOOKUP(D270,[1]Septembre!$D$3:$AH$356,296,0))</f>
        <v>0</v>
      </c>
      <c r="N270" s="22">
        <f>IF(B270="sam","",HLOOKUP(D270,[1]Septembre!$D$3:$AH$356,297,0))</f>
        <v>0</v>
      </c>
      <c r="O270" s="22">
        <f t="shared" si="15"/>
        <v>0</v>
      </c>
      <c r="P270" s="22">
        <f>IF(B270="sam","",HLOOKUP(D270,[1]Septembre!$D$3:$AH$356,298,0))</f>
        <v>0</v>
      </c>
      <c r="Q270" s="22">
        <f t="shared" si="16"/>
        <v>0</v>
      </c>
    </row>
    <row r="271" spans="1:17" hidden="1">
      <c r="A271" s="28">
        <v>38</v>
      </c>
      <c r="B271" s="19" t="s">
        <v>22</v>
      </c>
      <c r="C271" s="19" t="s">
        <v>37</v>
      </c>
      <c r="D271" s="38">
        <v>40810</v>
      </c>
      <c r="E271" s="27" t="str">
        <f>IF(B271="sam","",HLOOKUP(D271,[1]Septembre!$D$3:$AH$275,263,0))</f>
        <v/>
      </c>
      <c r="F271" s="22" t="str">
        <f>IF(B271="sam","",HLOOKUP($D271,[1]Septembre!$D$3:$AH$276,264,0))</f>
        <v/>
      </c>
      <c r="G271" s="22" t="str">
        <f>IF(B271="sam","",HLOOKUP(D271,[1]Septembre!$D$3:$AH$275,265,0))</f>
        <v/>
      </c>
      <c r="H271" s="22" t="str">
        <f>IF(B271="sam","",HLOOKUP(D271,[1]Septembre!$D$3:$AH$275,266,0))</f>
        <v/>
      </c>
      <c r="I271" s="22" t="str">
        <f>IF(B271="sam","",HLOOKUP(D271,[1]Septembre!$D$3:$AH$275,267,0))</f>
        <v/>
      </c>
      <c r="J271" s="22" t="str">
        <f>IF(B271="sam","",HLOOKUP(D271,[1]Septembre!$D$3:$AH$275,268,0))</f>
        <v/>
      </c>
      <c r="K271" s="22" t="str">
        <f>IF(B271="sam","",HLOOKUP(D271,[1]Septembre!$D$3:$AH$275,269,0))</f>
        <v/>
      </c>
      <c r="L271" s="23" t="str">
        <f>IF(B271="sam","",HLOOKUP(D271,[1]Septembre!$D$3:$AH$275,270,0))</f>
        <v/>
      </c>
      <c r="M271" s="22" t="str">
        <f>IF(B271="sam","",HLOOKUP(D271,[1]Septembre!$D$3:$AH$356,296,0))</f>
        <v/>
      </c>
      <c r="N271" s="22" t="str">
        <f>IF(B271="sam","",HLOOKUP(D271,[1]Septembre!$D$3:$AH$356,297,0))</f>
        <v/>
      </c>
      <c r="O271" s="22" t="str">
        <f t="shared" si="15"/>
        <v/>
      </c>
      <c r="P271" s="22" t="str">
        <f>IF(B271="sam","",HLOOKUP(D271,[1]Septembre!$D$3:$AH$356,298,0))</f>
        <v/>
      </c>
      <c r="Q271" s="22" t="str">
        <f t="shared" si="16"/>
        <v/>
      </c>
    </row>
    <row r="272" spans="1:17" hidden="1">
      <c r="A272" s="24">
        <v>38</v>
      </c>
      <c r="B272" s="25" t="s">
        <v>24</v>
      </c>
      <c r="C272" s="25" t="s">
        <v>37</v>
      </c>
      <c r="D272" s="39">
        <v>40811</v>
      </c>
      <c r="E272" s="27">
        <f>IF(B272="sam","",HLOOKUP(D272,[1]Septembre!$D$3:$AH$275,263,0))</f>
        <v>0</v>
      </c>
      <c r="F272" s="22">
        <f>IF(B272="sam","",HLOOKUP($D272,[1]Septembre!$D$3:$AH$276,264,0))</f>
        <v>0</v>
      </c>
      <c r="G272" s="22">
        <f>IF(B272="sam","",HLOOKUP(D272,[1]Septembre!$D$3:$AH$275,265,0))</f>
        <v>0</v>
      </c>
      <c r="H272" s="22">
        <f>IF(B272="sam","",HLOOKUP(D272,[1]Septembre!$D$3:$AH$275,266,0))</f>
        <v>0</v>
      </c>
      <c r="I272" s="22">
        <f>IF(B272="sam","",HLOOKUP(D272,[1]Septembre!$D$3:$AH$275,267,0))</f>
        <v>0</v>
      </c>
      <c r="J272" s="22">
        <f>IF(B272="sam","",HLOOKUP(D272,[1]Septembre!$D$3:$AH$275,268,0))</f>
        <v>0</v>
      </c>
      <c r="K272" s="22">
        <f>IF(B272="sam","",HLOOKUP(D272,[1]Septembre!$D$3:$AH$275,269,0))</f>
        <v>0</v>
      </c>
      <c r="L272" s="23">
        <f>IF(B272="sam","",HLOOKUP(D272,[1]Septembre!$D$3:$AH$275,270,0))</f>
        <v>0</v>
      </c>
      <c r="M272" s="22">
        <f>IF(B272="sam","",HLOOKUP(D272,[1]Septembre!$D$3:$AH$356,296,0))</f>
        <v>0</v>
      </c>
      <c r="N272" s="22">
        <f>IF(B272="sam","",HLOOKUP(D272,[1]Septembre!$D$3:$AH$356,297,0))</f>
        <v>0</v>
      </c>
      <c r="O272" s="22">
        <f t="shared" si="15"/>
        <v>0</v>
      </c>
      <c r="P272" s="22">
        <f>IF(B272="sam","",HLOOKUP(D272,[1]Septembre!$D$3:$AH$356,298,0))</f>
        <v>0</v>
      </c>
      <c r="Q272" s="22">
        <f t="shared" si="16"/>
        <v>0</v>
      </c>
    </row>
    <row r="273" spans="1:17" hidden="1">
      <c r="A273" s="28">
        <v>39</v>
      </c>
      <c r="B273" s="19" t="s">
        <v>25</v>
      </c>
      <c r="C273" s="19" t="s">
        <v>37</v>
      </c>
      <c r="D273" s="38">
        <v>40812</v>
      </c>
      <c r="E273" s="27">
        <f>IF(B273="sam","",HLOOKUP(D273,[1]Septembre!$D$3:$AH$275,263,0))</f>
        <v>0</v>
      </c>
      <c r="F273" s="22">
        <f>IF(B273="sam","",HLOOKUP($D273,[1]Septembre!$D$3:$AH$276,264,0))</f>
        <v>0</v>
      </c>
      <c r="G273" s="22">
        <f>IF(B273="sam","",HLOOKUP(D273,[1]Septembre!$D$3:$AH$275,265,0))</f>
        <v>0</v>
      </c>
      <c r="H273" s="22">
        <f>IF(B273="sam","",HLOOKUP(D273,[1]Septembre!$D$3:$AH$275,266,0))</f>
        <v>0</v>
      </c>
      <c r="I273" s="22">
        <f>IF(B273="sam","",HLOOKUP(D273,[1]Septembre!$D$3:$AH$275,267,0))</f>
        <v>0</v>
      </c>
      <c r="J273" s="22">
        <f>IF(B273="sam","",HLOOKUP(D273,[1]Septembre!$D$3:$AH$275,268,0))</f>
        <v>0</v>
      </c>
      <c r="K273" s="22">
        <f>IF(B273="sam","",HLOOKUP(D273,[1]Septembre!$D$3:$AH$275,269,0))</f>
        <v>0</v>
      </c>
      <c r="L273" s="23">
        <f>IF(B273="sam","",HLOOKUP(D273,[1]Septembre!$D$3:$AH$275,270,0))</f>
        <v>0</v>
      </c>
      <c r="M273" s="22">
        <f>IF(B273="sam","",HLOOKUP(D273,[1]Septembre!$D$3:$AH$356,296,0))</f>
        <v>0</v>
      </c>
      <c r="N273" s="22">
        <f>IF(B273="sam","",HLOOKUP(D273,[1]Septembre!$D$3:$AH$356,297,0))</f>
        <v>0</v>
      </c>
      <c r="O273" s="22">
        <f t="shared" si="15"/>
        <v>0</v>
      </c>
      <c r="P273" s="22">
        <f>IF(B273="sam","",HLOOKUP(D273,[1]Septembre!$D$3:$AH$356,298,0))</f>
        <v>0</v>
      </c>
      <c r="Q273" s="22">
        <f t="shared" si="16"/>
        <v>0</v>
      </c>
    </row>
    <row r="274" spans="1:17" hidden="1">
      <c r="A274" s="28">
        <v>39</v>
      </c>
      <c r="B274" s="19" t="s">
        <v>26</v>
      </c>
      <c r="C274" s="19" t="s">
        <v>37</v>
      </c>
      <c r="D274" s="38">
        <v>40813</v>
      </c>
      <c r="E274" s="27">
        <f>IF(B274="sam","",HLOOKUP(D274,[1]Septembre!$D$3:$AH$275,263,0))</f>
        <v>0</v>
      </c>
      <c r="F274" s="22">
        <f>IF(B274="sam","",HLOOKUP($D274,[1]Septembre!$D$3:$AH$276,264,0))</f>
        <v>0</v>
      </c>
      <c r="G274" s="22">
        <f>IF(B274="sam","",HLOOKUP(D274,[1]Septembre!$D$3:$AH$275,265,0))</f>
        <v>0</v>
      </c>
      <c r="H274" s="22">
        <f>IF(B274="sam","",HLOOKUP(D274,[1]Septembre!$D$3:$AH$275,266,0))</f>
        <v>0</v>
      </c>
      <c r="I274" s="22">
        <f>IF(B274="sam","",HLOOKUP(D274,[1]Septembre!$D$3:$AH$275,267,0))</f>
        <v>0</v>
      </c>
      <c r="J274" s="22">
        <f>IF(B274="sam","",HLOOKUP(D274,[1]Septembre!$D$3:$AH$275,268,0))</f>
        <v>0</v>
      </c>
      <c r="K274" s="22">
        <f>IF(B274="sam","",HLOOKUP(D274,[1]Septembre!$D$3:$AH$275,269,0))</f>
        <v>0</v>
      </c>
      <c r="L274" s="23">
        <f>IF(B274="sam","",HLOOKUP(D274,[1]Septembre!$D$3:$AH$275,270,0))</f>
        <v>0</v>
      </c>
      <c r="M274" s="22">
        <f>IF(B274="sam","",HLOOKUP(D274,[1]Septembre!$D$3:$AH$356,296,0))</f>
        <v>0</v>
      </c>
      <c r="N274" s="22">
        <f>IF(B274="sam","",HLOOKUP(D274,[1]Septembre!$D$3:$AH$356,297,0))</f>
        <v>0</v>
      </c>
      <c r="O274" s="22">
        <f t="shared" si="15"/>
        <v>0</v>
      </c>
      <c r="P274" s="22">
        <f>IF(B274="sam","",HLOOKUP(D274,[1]Septembre!$D$3:$AH$356,298,0))</f>
        <v>0</v>
      </c>
      <c r="Q274" s="22">
        <f t="shared" si="16"/>
        <v>0</v>
      </c>
    </row>
    <row r="275" spans="1:17" hidden="1">
      <c r="A275" s="28">
        <v>39</v>
      </c>
      <c r="B275" s="19" t="s">
        <v>27</v>
      </c>
      <c r="C275" s="19" t="s">
        <v>37</v>
      </c>
      <c r="D275" s="38">
        <v>40814</v>
      </c>
      <c r="E275" s="27">
        <f>IF(B275="sam","",HLOOKUP(D275,[1]Septembre!$D$3:$AH$275,263,0))</f>
        <v>0</v>
      </c>
      <c r="F275" s="22">
        <f>IF(B275="sam","",HLOOKUP($D275,[1]Septembre!$D$3:$AH$276,264,0))</f>
        <v>0</v>
      </c>
      <c r="G275" s="22">
        <f>IF(B275="sam","",HLOOKUP(D275,[1]Septembre!$D$3:$AH$275,265,0))</f>
        <v>0</v>
      </c>
      <c r="H275" s="22">
        <f>IF(B275="sam","",HLOOKUP(D275,[1]Septembre!$D$3:$AH$275,266,0))</f>
        <v>0</v>
      </c>
      <c r="I275" s="22">
        <f>IF(B275="sam","",HLOOKUP(D275,[1]Septembre!$D$3:$AH$275,267,0))</f>
        <v>0</v>
      </c>
      <c r="J275" s="22">
        <f>IF(B275="sam","",HLOOKUP(D275,[1]Septembre!$D$3:$AH$275,268,0))</f>
        <v>0</v>
      </c>
      <c r="K275" s="22">
        <f>IF(B275="sam","",HLOOKUP(D275,[1]Septembre!$D$3:$AH$275,269,0))</f>
        <v>0</v>
      </c>
      <c r="L275" s="23">
        <f>IF(B275="sam","",HLOOKUP(D275,[1]Septembre!$D$3:$AH$275,270,0))</f>
        <v>0</v>
      </c>
      <c r="M275" s="22">
        <f>IF(B275="sam","",HLOOKUP(D275,[1]Septembre!$D$3:$AH$356,296,0))</f>
        <v>0</v>
      </c>
      <c r="N275" s="22">
        <f>IF(B275="sam","",HLOOKUP(D275,[1]Septembre!$D$3:$AH$356,297,0))</f>
        <v>0</v>
      </c>
      <c r="O275" s="22">
        <f t="shared" si="15"/>
        <v>0</v>
      </c>
      <c r="P275" s="22">
        <f>IF(B275="sam","",HLOOKUP(D275,[1]Septembre!$D$3:$AH$356,298,0))</f>
        <v>0</v>
      </c>
      <c r="Q275" s="22">
        <f t="shared" si="16"/>
        <v>0</v>
      </c>
    </row>
    <row r="276" spans="1:17" hidden="1">
      <c r="A276" s="28">
        <v>39</v>
      </c>
      <c r="B276" s="19" t="s">
        <v>28</v>
      </c>
      <c r="C276" s="19" t="s">
        <v>37</v>
      </c>
      <c r="D276" s="38">
        <v>40815</v>
      </c>
      <c r="E276" s="27">
        <f>IF(B276="sam","",HLOOKUP(D276,[1]Septembre!$D$3:$AH$275,263,0))</f>
        <v>0</v>
      </c>
      <c r="F276" s="22">
        <f>IF(B276="sam","",HLOOKUP($D276,[1]Septembre!$D$3:$AH$276,264,0))</f>
        <v>0</v>
      </c>
      <c r="G276" s="22">
        <f>IF(B276="sam","",HLOOKUP(D276,[1]Septembre!$D$3:$AH$275,265,0))</f>
        <v>0</v>
      </c>
      <c r="H276" s="22">
        <f>IF(B276="sam","",HLOOKUP(D276,[1]Septembre!$D$3:$AH$275,266,0))</f>
        <v>0</v>
      </c>
      <c r="I276" s="22">
        <f>IF(B276="sam","",HLOOKUP(D276,[1]Septembre!$D$3:$AH$275,267,0))</f>
        <v>0</v>
      </c>
      <c r="J276" s="22">
        <f>IF(B276="sam","",HLOOKUP(D276,[1]Septembre!$D$3:$AH$275,268,0))</f>
        <v>0</v>
      </c>
      <c r="K276" s="22">
        <f>IF(B276="sam","",HLOOKUP(D276,[1]Septembre!$D$3:$AH$275,269,0))</f>
        <v>0</v>
      </c>
      <c r="L276" s="23">
        <f>IF(B276="sam","",HLOOKUP(D276,[1]Septembre!$D$3:$AH$275,270,0))</f>
        <v>0</v>
      </c>
      <c r="M276" s="22">
        <f>IF(B276="sam","",HLOOKUP(D276,[1]Septembre!$D$3:$AH$356,296,0))</f>
        <v>0</v>
      </c>
      <c r="N276" s="22">
        <f>IF(B276="sam","",HLOOKUP(D276,[1]Septembre!$D$3:$AH$356,297,0))</f>
        <v>0</v>
      </c>
      <c r="O276" s="22">
        <f t="shared" si="15"/>
        <v>0</v>
      </c>
      <c r="P276" s="22">
        <f>IF(B276="sam","",HLOOKUP(D276,[1]Septembre!$D$3:$AH$356,298,0))</f>
        <v>0</v>
      </c>
      <c r="Q276" s="22">
        <f t="shared" si="16"/>
        <v>0</v>
      </c>
    </row>
    <row r="277" spans="1:17" ht="13.5" hidden="1" thickBot="1">
      <c r="A277" s="40">
        <v>39</v>
      </c>
      <c r="B277" s="30" t="s">
        <v>29</v>
      </c>
      <c r="C277" s="30" t="s">
        <v>37</v>
      </c>
      <c r="D277" s="41">
        <v>40816</v>
      </c>
      <c r="E277" s="34">
        <f>IF(B277="sam","",HLOOKUP(D277,[1]Septembre!$D$3:$AH$275,263,0))</f>
        <v>0</v>
      </c>
      <c r="F277" s="32">
        <f>IF(B277="sam","",HLOOKUP($D277,[1]Septembre!$D$3:$AH$276,264,0))</f>
        <v>0</v>
      </c>
      <c r="G277" s="32">
        <f>IF(B277="sam","",HLOOKUP(D277,[1]Septembre!$D$3:$AH$275,265,0))</f>
        <v>0</v>
      </c>
      <c r="H277" s="32">
        <f>IF(B277="sam","",HLOOKUP(D277,[1]Septembre!$D$3:$AH$275,266,0))</f>
        <v>0</v>
      </c>
      <c r="I277" s="32">
        <f>IF(B277="sam","",HLOOKUP(D277,[1]Septembre!$D$3:$AH$275,267,0))</f>
        <v>0</v>
      </c>
      <c r="J277" s="32">
        <f>IF(B277="sam","",HLOOKUP(D277,[1]Septembre!$D$3:$AH$275,268,0))</f>
        <v>0</v>
      </c>
      <c r="K277" s="32">
        <f>IF(B277="sam","",HLOOKUP(D277,[1]Septembre!$D$3:$AH$275,269,0))</f>
        <v>0</v>
      </c>
      <c r="L277" s="33">
        <f>IF(B277="sam","",HLOOKUP(D277,[1]Septembre!$D$3:$AH$275,270,0))</f>
        <v>0</v>
      </c>
      <c r="M277" s="32">
        <f>IF(B277="sam","",HLOOKUP(D277,[1]Septembre!$D$3:$AH$356,296,0))</f>
        <v>0</v>
      </c>
      <c r="N277" s="32">
        <f>IF(B277="sam","",HLOOKUP(D277,[1]Septembre!$D$3:$AH$356,297,0))</f>
        <v>0</v>
      </c>
      <c r="O277" s="32">
        <f t="shared" si="15"/>
        <v>0</v>
      </c>
      <c r="P277" s="32">
        <f>IF(B277="sam","",HLOOKUP(D277,[1]Septembre!$D$3:$AH$356,298,0))</f>
        <v>0</v>
      </c>
      <c r="Q277" s="32">
        <f t="shared" si="16"/>
        <v>0</v>
      </c>
    </row>
    <row r="278" spans="1:17" hidden="1">
      <c r="A278" s="35">
        <v>39</v>
      </c>
      <c r="B278" s="36" t="s">
        <v>22</v>
      </c>
      <c r="C278" s="51" t="s">
        <v>38</v>
      </c>
      <c r="D278" s="37">
        <v>40817</v>
      </c>
      <c r="E278" s="27" t="str">
        <f>IF(B278="sam","",HLOOKUP(D278,[1]Octobre!$D$3:$AH$275,263,0))</f>
        <v/>
      </c>
      <c r="F278" s="22" t="str">
        <f>IF(B278="sam","",HLOOKUP($D278,[1]Octobre!$D$3:$AH$276,264,0))</f>
        <v/>
      </c>
      <c r="G278" s="22" t="str">
        <f>IF(B278="sam","",HLOOKUP(D278,[1]Octobre!$D$3:$AH$275,265,0))</f>
        <v/>
      </c>
      <c r="H278" s="22" t="str">
        <f>IF(B278="sam","",HLOOKUP(D278,[1]Octobre!$D$3:$AH$275,266,0))</f>
        <v/>
      </c>
      <c r="I278" s="22" t="str">
        <f>IF(B278="sam","",HLOOKUP(D278,[1]Octobre!$D$3:$AH$275,267,0))</f>
        <v/>
      </c>
      <c r="J278" s="22" t="str">
        <f>IF(B278="sam","",HLOOKUP(D278,[1]Octobre!$D$3:$AH$275,268,0))</f>
        <v/>
      </c>
      <c r="K278" s="22" t="str">
        <f>IF(B278="sam","",HLOOKUP(D278,[1]Octobre!$D$3:$AH$275,269,0))</f>
        <v/>
      </c>
      <c r="L278" s="23" t="str">
        <f>IF(B278="sam","",HLOOKUP(D278,[1]Octobre!$D$3:$AH$275,270,0))</f>
        <v/>
      </c>
      <c r="M278" s="22" t="str">
        <f>IF(B278="sam","",HLOOKUP(D278,[1]Octobre!$D$3:$AH$356,296,0))</f>
        <v/>
      </c>
      <c r="N278" s="22" t="str">
        <f>IF(B278="sam","",HLOOKUP(D278,[1]Octobre!$D$3:$AH$356,297,0))</f>
        <v/>
      </c>
      <c r="O278" s="22" t="str">
        <f>IF(B278="sam","",SUM(M278,N278))</f>
        <v/>
      </c>
      <c r="P278" s="22" t="str">
        <f>IF(B278="sam","",HLOOKUP(D278,[1]Octobre!$D$3:$AH$356,298,0))</f>
        <v/>
      </c>
      <c r="Q278" s="22" t="str">
        <f>IF(B278="sam","",O278+P278)</f>
        <v/>
      </c>
    </row>
    <row r="279" spans="1:17" hidden="1">
      <c r="A279" s="24">
        <v>39</v>
      </c>
      <c r="B279" s="25" t="s">
        <v>24</v>
      </c>
      <c r="C279" s="52" t="s">
        <v>38</v>
      </c>
      <c r="D279" s="39">
        <v>40818</v>
      </c>
      <c r="E279" s="27">
        <f>IF(B279="sam","",HLOOKUP(D279,[1]Octobre!$D$3:$AH$275,263,0))</f>
        <v>0</v>
      </c>
      <c r="F279" s="22">
        <f>IF(B279="sam","",HLOOKUP($D279,[1]Octobre!$D$3:$AH$276,264,0))</f>
        <v>0</v>
      </c>
      <c r="G279" s="22">
        <f>IF(B279="sam","",HLOOKUP(D279,[1]Octobre!$D$3:$AH$275,265,0))</f>
        <v>0</v>
      </c>
      <c r="H279" s="22">
        <f>IF(B279="sam","",HLOOKUP(D279,[1]Octobre!$D$3:$AH$275,266,0))</f>
        <v>0</v>
      </c>
      <c r="I279" s="22">
        <f>IF(B279="sam","",HLOOKUP(D279,[1]Octobre!$D$3:$AH$275,267,0))</f>
        <v>0</v>
      </c>
      <c r="J279" s="22">
        <f>IF(B279="sam","",HLOOKUP(D279,[1]Octobre!$D$3:$AH$275,268,0))</f>
        <v>0</v>
      </c>
      <c r="K279" s="22">
        <f>IF(B279="sam","",HLOOKUP(D279,[1]Octobre!$D$3:$AH$275,269,0))</f>
        <v>0</v>
      </c>
      <c r="L279" s="23">
        <f>IF(B279="sam","",HLOOKUP(D279,[1]Octobre!$D$3:$AH$275,270,0))</f>
        <v>0</v>
      </c>
      <c r="M279" s="22">
        <f>IF(B279="sam","",HLOOKUP(D279,[1]Octobre!$D$3:$AH$356,296,0))</f>
        <v>0</v>
      </c>
      <c r="N279" s="22">
        <f>IF(B279="sam","",HLOOKUP(D279,[1]Octobre!$D$3:$AH$356,297,0))</f>
        <v>0</v>
      </c>
      <c r="O279" s="22">
        <f t="shared" ref="O279:O308" si="17">IF(B279="sam","",SUM(M279,N279))</f>
        <v>0</v>
      </c>
      <c r="P279" s="22">
        <f>IF(B279="sam","",HLOOKUP(D279,[1]Octobre!$D$3:$AH$356,298,0))</f>
        <v>0</v>
      </c>
      <c r="Q279" s="22">
        <f t="shared" ref="Q279:Q308" si="18">IF(B279="sam","",O279+P279)</f>
        <v>0</v>
      </c>
    </row>
    <row r="280" spans="1:17" hidden="1">
      <c r="A280" s="28">
        <v>40</v>
      </c>
      <c r="B280" s="19" t="s">
        <v>25</v>
      </c>
      <c r="C280" s="53" t="s">
        <v>38</v>
      </c>
      <c r="D280" s="38">
        <v>40819</v>
      </c>
      <c r="E280" s="27">
        <f>IF(B280="sam","",HLOOKUP(D280,[1]Octobre!$D$3:$AH$275,263,0))</f>
        <v>0</v>
      </c>
      <c r="F280" s="22">
        <f>IF(B280="sam","",HLOOKUP($D280,[1]Octobre!$D$3:$AH$276,264,0))</f>
        <v>0</v>
      </c>
      <c r="G280" s="22">
        <f>IF(B280="sam","",HLOOKUP(D280,[1]Octobre!$D$3:$AH$275,265,0))</f>
        <v>0</v>
      </c>
      <c r="H280" s="22">
        <f>IF(B280="sam","",HLOOKUP(D280,[1]Octobre!$D$3:$AH$275,266,0))</f>
        <v>0</v>
      </c>
      <c r="I280" s="22">
        <f>IF(B280="sam","",HLOOKUP(D280,[1]Octobre!$D$3:$AH$275,267,0))</f>
        <v>0</v>
      </c>
      <c r="J280" s="22">
        <f>IF(B280="sam","",HLOOKUP(D280,[1]Octobre!$D$3:$AH$275,268,0))</f>
        <v>0</v>
      </c>
      <c r="K280" s="22">
        <f>IF(B280="sam","",HLOOKUP(D280,[1]Octobre!$D$3:$AH$275,269,0))</f>
        <v>0</v>
      </c>
      <c r="L280" s="23">
        <f>IF(B280="sam","",HLOOKUP(D280,[1]Octobre!$D$3:$AH$275,270,0))</f>
        <v>0</v>
      </c>
      <c r="M280" s="22">
        <f>IF(B280="sam","",HLOOKUP(D280,[1]Octobre!$D$3:$AH$356,296,0))</f>
        <v>0</v>
      </c>
      <c r="N280" s="22">
        <f>IF(B280="sam","",HLOOKUP(D280,[1]Octobre!$D$3:$AH$356,297,0))</f>
        <v>0</v>
      </c>
      <c r="O280" s="22">
        <f t="shared" si="17"/>
        <v>0</v>
      </c>
      <c r="P280" s="22">
        <f>IF(B280="sam","",HLOOKUP(D280,[1]Octobre!$D$3:$AH$356,298,0))</f>
        <v>0</v>
      </c>
      <c r="Q280" s="22">
        <f t="shared" si="18"/>
        <v>0</v>
      </c>
    </row>
    <row r="281" spans="1:17" hidden="1">
      <c r="A281" s="28">
        <v>40</v>
      </c>
      <c r="B281" s="19" t="s">
        <v>26</v>
      </c>
      <c r="C281" s="53" t="s">
        <v>38</v>
      </c>
      <c r="D281" s="38">
        <v>40820</v>
      </c>
      <c r="E281" s="27">
        <f>IF(B281="sam","",HLOOKUP(D281,[1]Octobre!$D$3:$AH$275,263,0))</f>
        <v>0</v>
      </c>
      <c r="F281" s="22">
        <f>IF(B281="sam","",HLOOKUP($D281,[1]Octobre!$D$3:$AH$276,264,0))</f>
        <v>0</v>
      </c>
      <c r="G281" s="22">
        <f>IF(B281="sam","",HLOOKUP(D281,[1]Octobre!$D$3:$AH$275,265,0))</f>
        <v>0</v>
      </c>
      <c r="H281" s="22">
        <f>IF(B281="sam","",HLOOKUP(D281,[1]Octobre!$D$3:$AH$275,266,0))</f>
        <v>0</v>
      </c>
      <c r="I281" s="22">
        <f>IF(B281="sam","",HLOOKUP(D281,[1]Octobre!$D$3:$AH$275,267,0))</f>
        <v>0</v>
      </c>
      <c r="J281" s="22">
        <f>IF(B281="sam","",HLOOKUP(D281,[1]Octobre!$D$3:$AH$275,268,0))</f>
        <v>0</v>
      </c>
      <c r="K281" s="22">
        <f>IF(B281="sam","",HLOOKUP(D281,[1]Octobre!$D$3:$AH$275,269,0))</f>
        <v>0</v>
      </c>
      <c r="L281" s="23">
        <f>IF(B281="sam","",HLOOKUP(D281,[1]Octobre!$D$3:$AH$275,270,0))</f>
        <v>0</v>
      </c>
      <c r="M281" s="22">
        <f>IF(B281="sam","",HLOOKUP(D281,[1]Octobre!$D$3:$AH$356,296,0))</f>
        <v>0</v>
      </c>
      <c r="N281" s="22">
        <f>IF(B281="sam","",HLOOKUP(D281,[1]Octobre!$D$3:$AH$356,297,0))</f>
        <v>0</v>
      </c>
      <c r="O281" s="22">
        <f t="shared" si="17"/>
        <v>0</v>
      </c>
      <c r="P281" s="22">
        <f>IF(B281="sam","",HLOOKUP(D281,[1]Octobre!$D$3:$AH$356,298,0))</f>
        <v>0</v>
      </c>
      <c r="Q281" s="22">
        <f t="shared" si="18"/>
        <v>0</v>
      </c>
    </row>
    <row r="282" spans="1:17" hidden="1">
      <c r="A282" s="28">
        <v>40</v>
      </c>
      <c r="B282" s="19" t="s">
        <v>27</v>
      </c>
      <c r="C282" s="53" t="s">
        <v>38</v>
      </c>
      <c r="D282" s="38">
        <v>40821</v>
      </c>
      <c r="E282" s="27">
        <f>IF(B282="sam","",HLOOKUP(D282,[1]Octobre!$D$3:$AH$275,263,0))</f>
        <v>0</v>
      </c>
      <c r="F282" s="22">
        <f>IF(B282="sam","",HLOOKUP($D282,[1]Octobre!$D$3:$AH$276,264,0))</f>
        <v>0</v>
      </c>
      <c r="G282" s="22">
        <f>IF(B282="sam","",HLOOKUP(D282,[1]Octobre!$D$3:$AH$275,265,0))</f>
        <v>0</v>
      </c>
      <c r="H282" s="22">
        <f>IF(B282="sam","",HLOOKUP(D282,[1]Octobre!$D$3:$AH$275,266,0))</f>
        <v>0</v>
      </c>
      <c r="I282" s="22">
        <f>IF(B282="sam","",HLOOKUP(D282,[1]Octobre!$D$3:$AH$275,267,0))</f>
        <v>0</v>
      </c>
      <c r="J282" s="22">
        <f>IF(B282="sam","",HLOOKUP(D282,[1]Octobre!$D$3:$AH$275,268,0))</f>
        <v>0</v>
      </c>
      <c r="K282" s="22">
        <f>IF(B282="sam","",HLOOKUP(D282,[1]Octobre!$D$3:$AH$275,269,0))</f>
        <v>0</v>
      </c>
      <c r="L282" s="23">
        <f>IF(B282="sam","",HLOOKUP(D282,[1]Octobre!$D$3:$AH$275,270,0))</f>
        <v>0</v>
      </c>
      <c r="M282" s="22">
        <f>IF(B282="sam","",HLOOKUP(D282,[1]Octobre!$D$3:$AH$356,296,0))</f>
        <v>0</v>
      </c>
      <c r="N282" s="22">
        <f>IF(B282="sam","",HLOOKUP(D282,[1]Octobre!$D$3:$AH$356,297,0))</f>
        <v>0</v>
      </c>
      <c r="O282" s="22">
        <f t="shared" si="17"/>
        <v>0</v>
      </c>
      <c r="P282" s="22">
        <f>IF(B282="sam","",HLOOKUP(D282,[1]Octobre!$D$3:$AH$356,298,0))</f>
        <v>0</v>
      </c>
      <c r="Q282" s="22">
        <f t="shared" si="18"/>
        <v>0</v>
      </c>
    </row>
    <row r="283" spans="1:17" hidden="1">
      <c r="A283" s="28">
        <v>40</v>
      </c>
      <c r="B283" s="19" t="s">
        <v>28</v>
      </c>
      <c r="C283" s="53" t="s">
        <v>38</v>
      </c>
      <c r="D283" s="38">
        <v>40822</v>
      </c>
      <c r="E283" s="27">
        <f>IF(B283="sam","",HLOOKUP(D283,[1]Octobre!$D$3:$AH$275,263,0))</f>
        <v>0</v>
      </c>
      <c r="F283" s="22">
        <f>IF(B283="sam","",HLOOKUP($D283,[1]Octobre!$D$3:$AH$276,264,0))</f>
        <v>0</v>
      </c>
      <c r="G283" s="22">
        <f>IF(B283="sam","",HLOOKUP(D283,[1]Octobre!$D$3:$AH$275,265,0))</f>
        <v>0</v>
      </c>
      <c r="H283" s="22">
        <f>IF(B283="sam","",HLOOKUP(D283,[1]Octobre!$D$3:$AH$275,266,0))</f>
        <v>0</v>
      </c>
      <c r="I283" s="22">
        <f>IF(B283="sam","",HLOOKUP(D283,[1]Octobre!$D$3:$AH$275,267,0))</f>
        <v>0</v>
      </c>
      <c r="J283" s="22">
        <f>IF(B283="sam","",HLOOKUP(D283,[1]Octobre!$D$3:$AH$275,268,0))</f>
        <v>0</v>
      </c>
      <c r="K283" s="22">
        <f>IF(B283="sam","",HLOOKUP(D283,[1]Octobre!$D$3:$AH$275,269,0))</f>
        <v>0</v>
      </c>
      <c r="L283" s="23">
        <f>IF(B283="sam","",HLOOKUP(D283,[1]Octobre!$D$3:$AH$275,270,0))</f>
        <v>0</v>
      </c>
      <c r="M283" s="22">
        <f>IF(B283="sam","",HLOOKUP(D283,[1]Octobre!$D$3:$AH$356,296,0))</f>
        <v>0</v>
      </c>
      <c r="N283" s="22">
        <f>IF(B283="sam","",HLOOKUP(D283,[1]Octobre!$D$3:$AH$356,297,0))</f>
        <v>0</v>
      </c>
      <c r="O283" s="22">
        <f t="shared" si="17"/>
        <v>0</v>
      </c>
      <c r="P283" s="22">
        <f>IF(B283="sam","",HLOOKUP(D283,[1]Octobre!$D$3:$AH$356,298,0))</f>
        <v>0</v>
      </c>
      <c r="Q283" s="22">
        <f t="shared" si="18"/>
        <v>0</v>
      </c>
    </row>
    <row r="284" spans="1:17" hidden="1">
      <c r="A284" s="28">
        <v>40</v>
      </c>
      <c r="B284" s="19" t="s">
        <v>29</v>
      </c>
      <c r="C284" s="53" t="s">
        <v>38</v>
      </c>
      <c r="D284" s="38">
        <v>40823</v>
      </c>
      <c r="E284" s="27">
        <f>IF(B284="sam","",HLOOKUP(D284,[1]Octobre!$D$3:$AH$275,263,0))</f>
        <v>0</v>
      </c>
      <c r="F284" s="22">
        <f>IF(B284="sam","",HLOOKUP($D284,[1]Octobre!$D$3:$AH$276,264,0))</f>
        <v>0</v>
      </c>
      <c r="G284" s="22">
        <f>IF(B284="sam","",HLOOKUP(D284,[1]Octobre!$D$3:$AH$275,265,0))</f>
        <v>0</v>
      </c>
      <c r="H284" s="22">
        <f>IF(B284="sam","",HLOOKUP(D284,[1]Octobre!$D$3:$AH$275,266,0))</f>
        <v>0</v>
      </c>
      <c r="I284" s="22">
        <f>IF(B284="sam","",HLOOKUP(D284,[1]Octobre!$D$3:$AH$275,267,0))</f>
        <v>0</v>
      </c>
      <c r="J284" s="22">
        <f>IF(B284="sam","",HLOOKUP(D284,[1]Octobre!$D$3:$AH$275,268,0))</f>
        <v>0</v>
      </c>
      <c r="K284" s="22">
        <f>IF(B284="sam","",HLOOKUP(D284,[1]Octobre!$D$3:$AH$275,269,0))</f>
        <v>0</v>
      </c>
      <c r="L284" s="23">
        <f>IF(B284="sam","",HLOOKUP(D284,[1]Octobre!$D$3:$AH$275,270,0))</f>
        <v>0</v>
      </c>
      <c r="M284" s="22">
        <f>IF(B284="sam","",HLOOKUP(D284,[1]Octobre!$D$3:$AH$356,296,0))</f>
        <v>0</v>
      </c>
      <c r="N284" s="22">
        <f>IF(B284="sam","",HLOOKUP(D284,[1]Octobre!$D$3:$AH$356,297,0))</f>
        <v>0</v>
      </c>
      <c r="O284" s="22">
        <f t="shared" si="17"/>
        <v>0</v>
      </c>
      <c r="P284" s="22">
        <f>IF(B284="sam","",HLOOKUP(D284,[1]Octobre!$D$3:$AH$356,298,0))</f>
        <v>0</v>
      </c>
      <c r="Q284" s="22">
        <f t="shared" si="18"/>
        <v>0</v>
      </c>
    </row>
    <row r="285" spans="1:17" hidden="1">
      <c r="A285" s="28">
        <v>40</v>
      </c>
      <c r="B285" s="19" t="s">
        <v>22</v>
      </c>
      <c r="C285" s="53" t="s">
        <v>38</v>
      </c>
      <c r="D285" s="38">
        <v>40824</v>
      </c>
      <c r="E285" s="27" t="str">
        <f>IF(B285="sam","",HLOOKUP(D285,[1]Octobre!$D$3:$AH$275,263,0))</f>
        <v/>
      </c>
      <c r="F285" s="22" t="str">
        <f>IF(B285="sam","",HLOOKUP($D285,[1]Octobre!$D$3:$AH$276,264,0))</f>
        <v/>
      </c>
      <c r="G285" s="22" t="str">
        <f>IF(B285="sam","",HLOOKUP(D285,[1]Octobre!$D$3:$AH$275,265,0))</f>
        <v/>
      </c>
      <c r="H285" s="22" t="str">
        <f>IF(B285="sam","",HLOOKUP(D285,[1]Octobre!$D$3:$AH$275,266,0))</f>
        <v/>
      </c>
      <c r="I285" s="22" t="str">
        <f>IF(B285="sam","",HLOOKUP(D285,[1]Octobre!$D$3:$AH$275,267,0))</f>
        <v/>
      </c>
      <c r="J285" s="22" t="str">
        <f>IF(B285="sam","",HLOOKUP(D285,[1]Octobre!$D$3:$AH$275,268,0))</f>
        <v/>
      </c>
      <c r="K285" s="22" t="str">
        <f>IF(B285="sam","",HLOOKUP(D285,[1]Octobre!$D$3:$AH$275,269,0))</f>
        <v/>
      </c>
      <c r="L285" s="23" t="str">
        <f>IF(B285="sam","",HLOOKUP(D285,[1]Octobre!$D$3:$AH$275,270,0))</f>
        <v/>
      </c>
      <c r="M285" s="22" t="str">
        <f>IF(B285="sam","",HLOOKUP(D285,[1]Octobre!$D$3:$AH$356,296,0))</f>
        <v/>
      </c>
      <c r="N285" s="22" t="str">
        <f>IF(B285="sam","",HLOOKUP(D285,[1]Octobre!$D$3:$AH$356,297,0))</f>
        <v/>
      </c>
      <c r="O285" s="22" t="str">
        <f t="shared" si="17"/>
        <v/>
      </c>
      <c r="P285" s="22" t="str">
        <f>IF(B285="sam","",HLOOKUP(D285,[1]Octobre!$D$3:$AH$356,298,0))</f>
        <v/>
      </c>
      <c r="Q285" s="22" t="str">
        <f t="shared" si="18"/>
        <v/>
      </c>
    </row>
    <row r="286" spans="1:17" hidden="1">
      <c r="A286" s="24">
        <v>40</v>
      </c>
      <c r="B286" s="25" t="s">
        <v>24</v>
      </c>
      <c r="C286" s="52" t="s">
        <v>38</v>
      </c>
      <c r="D286" s="39">
        <v>40825</v>
      </c>
      <c r="E286" s="27">
        <f>IF(B286="sam","",HLOOKUP(D286,[1]Octobre!$D$3:$AH$275,263,0))</f>
        <v>0</v>
      </c>
      <c r="F286" s="22">
        <f>IF(B286="sam","",HLOOKUP($D286,[1]Octobre!$D$3:$AH$276,264,0))</f>
        <v>0</v>
      </c>
      <c r="G286" s="22">
        <f>IF(B286="sam","",HLOOKUP(D286,[1]Octobre!$D$3:$AH$275,265,0))</f>
        <v>0</v>
      </c>
      <c r="H286" s="22">
        <f>IF(B286="sam","",HLOOKUP(D286,[1]Octobre!$D$3:$AH$275,266,0))</f>
        <v>0</v>
      </c>
      <c r="I286" s="22">
        <f>IF(B286="sam","",HLOOKUP(D286,[1]Octobre!$D$3:$AH$275,267,0))</f>
        <v>0</v>
      </c>
      <c r="J286" s="22">
        <f>IF(B286="sam","",HLOOKUP(D286,[1]Octobre!$D$3:$AH$275,268,0))</f>
        <v>0</v>
      </c>
      <c r="K286" s="22">
        <f>IF(B286="sam","",HLOOKUP(D286,[1]Octobre!$D$3:$AH$275,269,0))</f>
        <v>0</v>
      </c>
      <c r="L286" s="23">
        <f>IF(B286="sam","",HLOOKUP(D286,[1]Octobre!$D$3:$AH$275,270,0))</f>
        <v>0</v>
      </c>
      <c r="M286" s="22">
        <f>IF(B286="sam","",HLOOKUP(D286,[1]Octobre!$D$3:$AH$356,296,0))</f>
        <v>0</v>
      </c>
      <c r="N286" s="22">
        <f>IF(B286="sam","",HLOOKUP(D286,[1]Octobre!$D$3:$AH$356,297,0))</f>
        <v>0</v>
      </c>
      <c r="O286" s="22">
        <f t="shared" si="17"/>
        <v>0</v>
      </c>
      <c r="P286" s="22">
        <f>IF(B286="sam","",HLOOKUP(D286,[1]Octobre!$D$3:$AH$356,298,0))</f>
        <v>0</v>
      </c>
      <c r="Q286" s="22">
        <f t="shared" si="18"/>
        <v>0</v>
      </c>
    </row>
    <row r="287" spans="1:17" hidden="1">
      <c r="A287" s="28">
        <v>41</v>
      </c>
      <c r="B287" s="19" t="s">
        <v>25</v>
      </c>
      <c r="C287" s="53" t="s">
        <v>38</v>
      </c>
      <c r="D287" s="38">
        <v>40826</v>
      </c>
      <c r="E287" s="27">
        <f>IF(B287="sam","",HLOOKUP(D287,[1]Octobre!$D$3:$AH$275,263,0))</f>
        <v>0</v>
      </c>
      <c r="F287" s="22">
        <f>IF(B287="sam","",HLOOKUP($D287,[1]Octobre!$D$3:$AH$276,264,0))</f>
        <v>0</v>
      </c>
      <c r="G287" s="22">
        <f>IF(B287="sam","",HLOOKUP(D287,[1]Octobre!$D$3:$AH$275,265,0))</f>
        <v>0</v>
      </c>
      <c r="H287" s="22">
        <f>IF(B287="sam","",HLOOKUP(D287,[1]Octobre!$D$3:$AH$275,266,0))</f>
        <v>0</v>
      </c>
      <c r="I287" s="22">
        <f>IF(B287="sam","",HLOOKUP(D287,[1]Octobre!$D$3:$AH$275,267,0))</f>
        <v>0</v>
      </c>
      <c r="J287" s="22">
        <f>IF(B287="sam","",HLOOKUP(D287,[1]Octobre!$D$3:$AH$275,268,0))</f>
        <v>0</v>
      </c>
      <c r="K287" s="22">
        <f>IF(B287="sam","",HLOOKUP(D287,[1]Octobre!$D$3:$AH$275,269,0))</f>
        <v>0</v>
      </c>
      <c r="L287" s="23">
        <f>IF(B287="sam","",HLOOKUP(D287,[1]Octobre!$D$3:$AH$275,270,0))</f>
        <v>0</v>
      </c>
      <c r="M287" s="22">
        <f>IF(B287="sam","",HLOOKUP(D287,[1]Octobre!$D$3:$AH$356,296,0))</f>
        <v>0</v>
      </c>
      <c r="N287" s="22">
        <f>IF(B287="sam","",HLOOKUP(D287,[1]Octobre!$D$3:$AH$356,297,0))</f>
        <v>0</v>
      </c>
      <c r="O287" s="22">
        <f t="shared" si="17"/>
        <v>0</v>
      </c>
      <c r="P287" s="22">
        <f>IF(B287="sam","",HLOOKUP(D287,[1]Octobre!$D$3:$AH$356,298,0))</f>
        <v>0</v>
      </c>
      <c r="Q287" s="22">
        <f t="shared" si="18"/>
        <v>0</v>
      </c>
    </row>
    <row r="288" spans="1:17" hidden="1">
      <c r="A288" s="28">
        <v>41</v>
      </c>
      <c r="B288" s="19" t="s">
        <v>26</v>
      </c>
      <c r="C288" s="53" t="s">
        <v>38</v>
      </c>
      <c r="D288" s="38">
        <v>40827</v>
      </c>
      <c r="E288" s="27">
        <f>IF(B288="sam","",HLOOKUP(D288,[1]Octobre!$D$3:$AH$275,263,0))</f>
        <v>0</v>
      </c>
      <c r="F288" s="22">
        <f>IF(B288="sam","",HLOOKUP($D288,[1]Octobre!$D$3:$AH$276,264,0))</f>
        <v>0</v>
      </c>
      <c r="G288" s="22">
        <f>IF(B288="sam","",HLOOKUP(D288,[1]Octobre!$D$3:$AH$275,265,0))</f>
        <v>0</v>
      </c>
      <c r="H288" s="22">
        <f>IF(B288="sam","",HLOOKUP(D288,[1]Octobre!$D$3:$AH$275,266,0))</f>
        <v>0</v>
      </c>
      <c r="I288" s="22">
        <f>IF(B288="sam","",HLOOKUP(D288,[1]Octobre!$D$3:$AH$275,267,0))</f>
        <v>0</v>
      </c>
      <c r="J288" s="22">
        <f>IF(B288="sam","",HLOOKUP(D288,[1]Octobre!$D$3:$AH$275,268,0))</f>
        <v>0</v>
      </c>
      <c r="K288" s="22">
        <f>IF(B288="sam","",HLOOKUP(D288,[1]Octobre!$D$3:$AH$275,269,0))</f>
        <v>0</v>
      </c>
      <c r="L288" s="23">
        <f>IF(B288="sam","",HLOOKUP(D288,[1]Octobre!$D$3:$AH$275,270,0))</f>
        <v>0</v>
      </c>
      <c r="M288" s="22">
        <f>IF(B288="sam","",HLOOKUP(D288,[1]Octobre!$D$3:$AH$356,296,0))</f>
        <v>0</v>
      </c>
      <c r="N288" s="22">
        <f>IF(B288="sam","",HLOOKUP(D288,[1]Octobre!$D$3:$AH$356,297,0))</f>
        <v>0</v>
      </c>
      <c r="O288" s="22">
        <f t="shared" si="17"/>
        <v>0</v>
      </c>
      <c r="P288" s="22">
        <f>IF(B288="sam","",HLOOKUP(D288,[1]Octobre!$D$3:$AH$356,298,0))</f>
        <v>0</v>
      </c>
      <c r="Q288" s="22">
        <f t="shared" si="18"/>
        <v>0</v>
      </c>
    </row>
    <row r="289" spans="1:17" hidden="1">
      <c r="A289" s="28">
        <v>41</v>
      </c>
      <c r="B289" s="19" t="s">
        <v>27</v>
      </c>
      <c r="C289" s="53" t="s">
        <v>38</v>
      </c>
      <c r="D289" s="38">
        <v>40828</v>
      </c>
      <c r="E289" s="27">
        <f>IF(B289="sam","",HLOOKUP(D289,[1]Octobre!$D$3:$AH$275,263,0))</f>
        <v>0</v>
      </c>
      <c r="F289" s="22">
        <f>IF(B289="sam","",HLOOKUP($D289,[1]Octobre!$D$3:$AH$276,264,0))</f>
        <v>0</v>
      </c>
      <c r="G289" s="22">
        <f>IF(B289="sam","",HLOOKUP(D289,[1]Octobre!$D$3:$AH$275,265,0))</f>
        <v>0</v>
      </c>
      <c r="H289" s="22">
        <f>IF(B289="sam","",HLOOKUP(D289,[1]Octobre!$D$3:$AH$275,266,0))</f>
        <v>0</v>
      </c>
      <c r="I289" s="22">
        <f>IF(B289="sam","",HLOOKUP(D289,[1]Octobre!$D$3:$AH$275,267,0))</f>
        <v>0</v>
      </c>
      <c r="J289" s="22">
        <f>IF(B289="sam","",HLOOKUP(D289,[1]Octobre!$D$3:$AH$275,268,0))</f>
        <v>0</v>
      </c>
      <c r="K289" s="22">
        <f>IF(B289="sam","",HLOOKUP(D289,[1]Octobre!$D$3:$AH$275,269,0))</f>
        <v>0</v>
      </c>
      <c r="L289" s="23">
        <f>IF(B289="sam","",HLOOKUP(D289,[1]Octobre!$D$3:$AH$275,270,0))</f>
        <v>0</v>
      </c>
      <c r="M289" s="22">
        <f>IF(B289="sam","",HLOOKUP(D289,[1]Octobre!$D$3:$AH$356,296,0))</f>
        <v>0</v>
      </c>
      <c r="N289" s="22">
        <f>IF(B289="sam","",HLOOKUP(D289,[1]Octobre!$D$3:$AH$356,297,0))</f>
        <v>0</v>
      </c>
      <c r="O289" s="22">
        <f t="shared" si="17"/>
        <v>0</v>
      </c>
      <c r="P289" s="22">
        <f>IF(B289="sam","",HLOOKUP(D289,[1]Octobre!$D$3:$AH$356,298,0))</f>
        <v>0</v>
      </c>
      <c r="Q289" s="22">
        <f t="shared" si="18"/>
        <v>0</v>
      </c>
    </row>
    <row r="290" spans="1:17" hidden="1">
      <c r="A290" s="28">
        <v>41</v>
      </c>
      <c r="B290" s="19" t="s">
        <v>28</v>
      </c>
      <c r="C290" s="53" t="s">
        <v>38</v>
      </c>
      <c r="D290" s="38">
        <v>40829</v>
      </c>
      <c r="E290" s="27">
        <f>IF(B290="sam","",HLOOKUP(D290,[1]Octobre!$D$3:$AH$275,263,0))</f>
        <v>0</v>
      </c>
      <c r="F290" s="22">
        <f>IF(B290="sam","",HLOOKUP($D290,[1]Octobre!$D$3:$AH$276,264,0))</f>
        <v>0</v>
      </c>
      <c r="G290" s="22">
        <f>IF(B290="sam","",HLOOKUP(D290,[1]Octobre!$D$3:$AH$275,265,0))</f>
        <v>0</v>
      </c>
      <c r="H290" s="22">
        <f>IF(B290="sam","",HLOOKUP(D290,[1]Octobre!$D$3:$AH$275,266,0))</f>
        <v>0</v>
      </c>
      <c r="I290" s="22">
        <f>IF(B290="sam","",HLOOKUP(D290,[1]Octobre!$D$3:$AH$275,267,0))</f>
        <v>0</v>
      </c>
      <c r="J290" s="22">
        <f>IF(B290="sam","",HLOOKUP(D290,[1]Octobre!$D$3:$AH$275,268,0))</f>
        <v>0</v>
      </c>
      <c r="K290" s="22">
        <f>IF(B290="sam","",HLOOKUP(D290,[1]Octobre!$D$3:$AH$275,269,0))</f>
        <v>0</v>
      </c>
      <c r="L290" s="23">
        <f>IF(B290="sam","",HLOOKUP(D290,[1]Octobre!$D$3:$AH$275,270,0))</f>
        <v>0</v>
      </c>
      <c r="M290" s="22">
        <f>IF(B290="sam","",HLOOKUP(D290,[1]Octobre!$D$3:$AH$356,296,0))</f>
        <v>0</v>
      </c>
      <c r="N290" s="22">
        <f>IF(B290="sam","",HLOOKUP(D290,[1]Octobre!$D$3:$AH$356,297,0))</f>
        <v>0</v>
      </c>
      <c r="O290" s="22">
        <f t="shared" si="17"/>
        <v>0</v>
      </c>
      <c r="P290" s="22">
        <f>IF(B290="sam","",HLOOKUP(D290,[1]Octobre!$D$3:$AH$356,298,0))</f>
        <v>0</v>
      </c>
      <c r="Q290" s="22">
        <f t="shared" si="18"/>
        <v>0</v>
      </c>
    </row>
    <row r="291" spans="1:17" hidden="1">
      <c r="A291" s="28">
        <v>41</v>
      </c>
      <c r="B291" s="19" t="s">
        <v>29</v>
      </c>
      <c r="C291" s="53" t="s">
        <v>38</v>
      </c>
      <c r="D291" s="38">
        <v>40830</v>
      </c>
      <c r="E291" s="27">
        <f>IF(B291="sam","",HLOOKUP(D291,[1]Octobre!$D$3:$AH$275,263,0))</f>
        <v>0</v>
      </c>
      <c r="F291" s="22">
        <f>IF(B291="sam","",HLOOKUP($D291,[1]Octobre!$D$3:$AH$276,264,0))</f>
        <v>0</v>
      </c>
      <c r="G291" s="22">
        <f>IF(B291="sam","",HLOOKUP(D291,[1]Octobre!$D$3:$AH$275,265,0))</f>
        <v>0</v>
      </c>
      <c r="H291" s="22">
        <f>IF(B291="sam","",HLOOKUP(D291,[1]Octobre!$D$3:$AH$275,266,0))</f>
        <v>0</v>
      </c>
      <c r="I291" s="22">
        <f>IF(B291="sam","",HLOOKUP(D291,[1]Octobre!$D$3:$AH$275,267,0))</f>
        <v>0</v>
      </c>
      <c r="J291" s="22">
        <f>IF(B291="sam","",HLOOKUP(D291,[1]Octobre!$D$3:$AH$275,268,0))</f>
        <v>0</v>
      </c>
      <c r="K291" s="22">
        <f>IF(B291="sam","",HLOOKUP(D291,[1]Octobre!$D$3:$AH$275,269,0))</f>
        <v>0</v>
      </c>
      <c r="L291" s="23">
        <f>IF(B291="sam","",HLOOKUP(D291,[1]Octobre!$D$3:$AH$275,270,0))</f>
        <v>0</v>
      </c>
      <c r="M291" s="22">
        <f>IF(B291="sam","",HLOOKUP(D291,[1]Octobre!$D$3:$AH$356,296,0))</f>
        <v>0</v>
      </c>
      <c r="N291" s="22">
        <f>IF(B291="sam","",HLOOKUP(D291,[1]Octobre!$D$3:$AH$356,297,0))</f>
        <v>0</v>
      </c>
      <c r="O291" s="22">
        <f t="shared" si="17"/>
        <v>0</v>
      </c>
      <c r="P291" s="22">
        <f>IF(B291="sam","",HLOOKUP(D291,[1]Octobre!$D$3:$AH$356,298,0))</f>
        <v>0</v>
      </c>
      <c r="Q291" s="22">
        <f t="shared" si="18"/>
        <v>0</v>
      </c>
    </row>
    <row r="292" spans="1:17" hidden="1">
      <c r="A292" s="28">
        <v>41</v>
      </c>
      <c r="B292" s="19" t="s">
        <v>22</v>
      </c>
      <c r="C292" s="53" t="s">
        <v>38</v>
      </c>
      <c r="D292" s="38">
        <v>40831</v>
      </c>
      <c r="E292" s="27" t="str">
        <f>IF(B292="sam","",HLOOKUP(D292,[1]Octobre!$D$3:$AH$275,263,0))</f>
        <v/>
      </c>
      <c r="F292" s="22" t="str">
        <f>IF(B292="sam","",HLOOKUP($D292,[1]Octobre!$D$3:$AH$276,264,0))</f>
        <v/>
      </c>
      <c r="G292" s="22" t="str">
        <f>IF(B292="sam","",HLOOKUP(D292,[1]Octobre!$D$3:$AH$275,265,0))</f>
        <v/>
      </c>
      <c r="H292" s="22" t="str">
        <f>IF(B292="sam","",HLOOKUP(D292,[1]Octobre!$D$3:$AH$275,266,0))</f>
        <v/>
      </c>
      <c r="I292" s="22" t="str">
        <f>IF(B292="sam","",HLOOKUP(D292,[1]Octobre!$D$3:$AH$275,267,0))</f>
        <v/>
      </c>
      <c r="J292" s="22" t="str">
        <f>IF(B292="sam","",HLOOKUP(D292,[1]Octobre!$D$3:$AH$275,268,0))</f>
        <v/>
      </c>
      <c r="K292" s="22" t="str">
        <f>IF(B292="sam","",HLOOKUP(D292,[1]Octobre!$D$3:$AH$275,269,0))</f>
        <v/>
      </c>
      <c r="L292" s="23" t="str">
        <f>IF(B292="sam","",HLOOKUP(D292,[1]Octobre!$D$3:$AH$275,270,0))</f>
        <v/>
      </c>
      <c r="M292" s="22" t="str">
        <f>IF(B292="sam","",HLOOKUP(D292,[1]Octobre!$D$3:$AH$356,296,0))</f>
        <v/>
      </c>
      <c r="N292" s="22" t="str">
        <f>IF(B292="sam","",HLOOKUP(D292,[1]Octobre!$D$3:$AH$356,297,0))</f>
        <v/>
      </c>
      <c r="O292" s="22" t="str">
        <f t="shared" si="17"/>
        <v/>
      </c>
      <c r="P292" s="22" t="str">
        <f>IF(B292="sam","",HLOOKUP(D292,[1]Octobre!$D$3:$AH$356,298,0))</f>
        <v/>
      </c>
      <c r="Q292" s="22" t="str">
        <f t="shared" si="18"/>
        <v/>
      </c>
    </row>
    <row r="293" spans="1:17" hidden="1">
      <c r="A293" s="24">
        <v>41</v>
      </c>
      <c r="B293" s="25" t="s">
        <v>24</v>
      </c>
      <c r="C293" s="52" t="s">
        <v>38</v>
      </c>
      <c r="D293" s="39">
        <v>40832</v>
      </c>
      <c r="E293" s="27">
        <f>IF(B293="sam","",HLOOKUP(D293,[1]Octobre!$D$3:$AH$275,263,0))</f>
        <v>0</v>
      </c>
      <c r="F293" s="22">
        <f>IF(B293="sam","",HLOOKUP($D293,[1]Octobre!$D$3:$AH$276,264,0))</f>
        <v>0</v>
      </c>
      <c r="G293" s="22">
        <f>IF(B293="sam","",HLOOKUP(D293,[1]Octobre!$D$3:$AH$275,265,0))</f>
        <v>0</v>
      </c>
      <c r="H293" s="22">
        <f>IF(B293="sam","",HLOOKUP(D293,[1]Octobre!$D$3:$AH$275,266,0))</f>
        <v>0</v>
      </c>
      <c r="I293" s="22">
        <f>IF(B293="sam","",HLOOKUP(D293,[1]Octobre!$D$3:$AH$275,267,0))</f>
        <v>0</v>
      </c>
      <c r="J293" s="22">
        <f>IF(B293="sam","",HLOOKUP(D293,[1]Octobre!$D$3:$AH$275,268,0))</f>
        <v>0</v>
      </c>
      <c r="K293" s="22">
        <f>IF(B293="sam","",HLOOKUP(D293,[1]Octobre!$D$3:$AH$275,269,0))</f>
        <v>0</v>
      </c>
      <c r="L293" s="23">
        <f>IF(B293="sam","",HLOOKUP(D293,[1]Octobre!$D$3:$AH$275,270,0))</f>
        <v>0</v>
      </c>
      <c r="M293" s="22">
        <f>IF(B293="sam","",HLOOKUP(D293,[1]Octobre!$D$3:$AH$356,296,0))</f>
        <v>0</v>
      </c>
      <c r="N293" s="22">
        <f>IF(B293="sam","",HLOOKUP(D293,[1]Octobre!$D$3:$AH$356,297,0))</f>
        <v>0</v>
      </c>
      <c r="O293" s="22">
        <f t="shared" si="17"/>
        <v>0</v>
      </c>
      <c r="P293" s="22">
        <f>IF(B293="sam","",HLOOKUP(D293,[1]Octobre!$D$3:$AH$356,298,0))</f>
        <v>0</v>
      </c>
      <c r="Q293" s="22">
        <f t="shared" si="18"/>
        <v>0</v>
      </c>
    </row>
    <row r="294" spans="1:17" hidden="1">
      <c r="A294" s="28">
        <v>42</v>
      </c>
      <c r="B294" s="19" t="s">
        <v>25</v>
      </c>
      <c r="C294" s="53" t="s">
        <v>38</v>
      </c>
      <c r="D294" s="38">
        <v>40833</v>
      </c>
      <c r="E294" s="27">
        <f>IF(B294="sam","",HLOOKUP(D294,[1]Octobre!$D$3:$AH$275,263,0))</f>
        <v>0</v>
      </c>
      <c r="F294" s="22">
        <f>IF(B294="sam","",HLOOKUP($D294,[1]Octobre!$D$3:$AH$276,264,0))</f>
        <v>0</v>
      </c>
      <c r="G294" s="22">
        <f>IF(B294="sam","",HLOOKUP(D294,[1]Octobre!$D$3:$AH$275,265,0))</f>
        <v>0</v>
      </c>
      <c r="H294" s="22">
        <f>IF(B294="sam","",HLOOKUP(D294,[1]Octobre!$D$3:$AH$275,266,0))</f>
        <v>0</v>
      </c>
      <c r="I294" s="22">
        <f>IF(B294="sam","",HLOOKUP(D294,[1]Octobre!$D$3:$AH$275,267,0))</f>
        <v>0</v>
      </c>
      <c r="J294" s="22">
        <f>IF(B294="sam","",HLOOKUP(D294,[1]Octobre!$D$3:$AH$275,268,0))</f>
        <v>0</v>
      </c>
      <c r="K294" s="22">
        <f>IF(B294="sam","",HLOOKUP(D294,[1]Octobre!$D$3:$AH$275,269,0))</f>
        <v>0</v>
      </c>
      <c r="L294" s="23">
        <f>IF(B294="sam","",HLOOKUP(D294,[1]Octobre!$D$3:$AH$275,270,0))</f>
        <v>0</v>
      </c>
      <c r="M294" s="22">
        <f>IF(B294="sam","",HLOOKUP(D294,[1]Octobre!$D$3:$AH$356,296,0))</f>
        <v>0</v>
      </c>
      <c r="N294" s="22">
        <f>IF(B294="sam","",HLOOKUP(D294,[1]Octobre!$D$3:$AH$356,297,0))</f>
        <v>0</v>
      </c>
      <c r="O294" s="22">
        <f t="shared" si="17"/>
        <v>0</v>
      </c>
      <c r="P294" s="22">
        <f>IF(B294="sam","",HLOOKUP(D294,[1]Octobre!$D$3:$AH$356,298,0))</f>
        <v>0</v>
      </c>
      <c r="Q294" s="22">
        <f t="shared" si="18"/>
        <v>0</v>
      </c>
    </row>
    <row r="295" spans="1:17" hidden="1">
      <c r="A295" s="28">
        <v>42</v>
      </c>
      <c r="B295" s="19" t="s">
        <v>26</v>
      </c>
      <c r="C295" s="53" t="s">
        <v>38</v>
      </c>
      <c r="D295" s="38">
        <v>40834</v>
      </c>
      <c r="E295" s="27">
        <f>IF(B295="sam","",HLOOKUP(D295,[1]Octobre!$D$3:$AH$275,263,0))</f>
        <v>0</v>
      </c>
      <c r="F295" s="22">
        <f>IF(B295="sam","",HLOOKUP($D295,[1]Octobre!$D$3:$AH$276,264,0))</f>
        <v>0</v>
      </c>
      <c r="G295" s="22">
        <f>IF(B295="sam","",HLOOKUP(D295,[1]Octobre!$D$3:$AH$275,265,0))</f>
        <v>0</v>
      </c>
      <c r="H295" s="22">
        <f>IF(B295="sam","",HLOOKUP(D295,[1]Octobre!$D$3:$AH$275,266,0))</f>
        <v>0</v>
      </c>
      <c r="I295" s="22">
        <f>IF(B295="sam","",HLOOKUP(D295,[1]Octobre!$D$3:$AH$275,267,0))</f>
        <v>0</v>
      </c>
      <c r="J295" s="22">
        <f>IF(B295="sam","",HLOOKUP(D295,[1]Octobre!$D$3:$AH$275,268,0))</f>
        <v>0</v>
      </c>
      <c r="K295" s="22">
        <f>IF(B295="sam","",HLOOKUP(D295,[1]Octobre!$D$3:$AH$275,269,0))</f>
        <v>0</v>
      </c>
      <c r="L295" s="23">
        <f>IF(B295="sam","",HLOOKUP(D295,[1]Octobre!$D$3:$AH$275,270,0))</f>
        <v>0</v>
      </c>
      <c r="M295" s="22">
        <f>IF(B295="sam","",HLOOKUP(D295,[1]Octobre!$D$3:$AH$356,296,0))</f>
        <v>0</v>
      </c>
      <c r="N295" s="22">
        <f>IF(B295="sam","",HLOOKUP(D295,[1]Octobre!$D$3:$AH$356,297,0))</f>
        <v>0</v>
      </c>
      <c r="O295" s="22">
        <f t="shared" si="17"/>
        <v>0</v>
      </c>
      <c r="P295" s="22">
        <f>IF(B295="sam","",HLOOKUP(D295,[1]Octobre!$D$3:$AH$356,298,0))</f>
        <v>0</v>
      </c>
      <c r="Q295" s="22">
        <f t="shared" si="18"/>
        <v>0</v>
      </c>
    </row>
    <row r="296" spans="1:17" hidden="1">
      <c r="A296" s="28">
        <v>42</v>
      </c>
      <c r="B296" s="19" t="s">
        <v>27</v>
      </c>
      <c r="C296" s="53" t="s">
        <v>38</v>
      </c>
      <c r="D296" s="38">
        <v>40835</v>
      </c>
      <c r="E296" s="27">
        <f>IF(B296="sam","",HLOOKUP(D296,[1]Octobre!$D$3:$AH$275,263,0))</f>
        <v>0</v>
      </c>
      <c r="F296" s="22">
        <f>IF(B296="sam","",HLOOKUP($D296,[1]Octobre!$D$3:$AH$276,264,0))</f>
        <v>0</v>
      </c>
      <c r="G296" s="22">
        <f>IF(B296="sam","",HLOOKUP(D296,[1]Octobre!$D$3:$AH$275,265,0))</f>
        <v>0</v>
      </c>
      <c r="H296" s="22">
        <f>IF(B296="sam","",HLOOKUP(D296,[1]Octobre!$D$3:$AH$275,266,0))</f>
        <v>0</v>
      </c>
      <c r="I296" s="22">
        <f>IF(B296="sam","",HLOOKUP(D296,[1]Octobre!$D$3:$AH$275,267,0))</f>
        <v>0</v>
      </c>
      <c r="J296" s="22">
        <f>IF(B296="sam","",HLOOKUP(D296,[1]Octobre!$D$3:$AH$275,268,0))</f>
        <v>0</v>
      </c>
      <c r="K296" s="22">
        <f>IF(B296="sam","",HLOOKUP(D296,[1]Octobre!$D$3:$AH$275,269,0))</f>
        <v>0</v>
      </c>
      <c r="L296" s="23">
        <f>IF(B296="sam","",HLOOKUP(D296,[1]Octobre!$D$3:$AH$275,270,0))</f>
        <v>0</v>
      </c>
      <c r="M296" s="22">
        <f>IF(B296="sam","",HLOOKUP(D296,[1]Octobre!$D$3:$AH$356,296,0))</f>
        <v>0</v>
      </c>
      <c r="N296" s="22">
        <f>IF(B296="sam","",HLOOKUP(D296,[1]Octobre!$D$3:$AH$356,297,0))</f>
        <v>0</v>
      </c>
      <c r="O296" s="22">
        <f t="shared" si="17"/>
        <v>0</v>
      </c>
      <c r="P296" s="22">
        <f>IF(B296="sam","",HLOOKUP(D296,[1]Octobre!$D$3:$AH$356,298,0))</f>
        <v>0</v>
      </c>
      <c r="Q296" s="22">
        <f t="shared" si="18"/>
        <v>0</v>
      </c>
    </row>
    <row r="297" spans="1:17" hidden="1">
      <c r="A297" s="28">
        <v>42</v>
      </c>
      <c r="B297" s="19" t="s">
        <v>28</v>
      </c>
      <c r="C297" s="53" t="s">
        <v>38</v>
      </c>
      <c r="D297" s="38">
        <v>40836</v>
      </c>
      <c r="E297" s="27">
        <f>IF(B297="sam","",HLOOKUP(D297,[1]Octobre!$D$3:$AH$275,263,0))</f>
        <v>0</v>
      </c>
      <c r="F297" s="22">
        <f>IF(B297="sam","",HLOOKUP($D297,[1]Octobre!$D$3:$AH$276,264,0))</f>
        <v>0</v>
      </c>
      <c r="G297" s="22">
        <f>IF(B297="sam","",HLOOKUP(D297,[1]Octobre!$D$3:$AH$275,265,0))</f>
        <v>0</v>
      </c>
      <c r="H297" s="22">
        <f>IF(B297="sam","",HLOOKUP(D297,[1]Octobre!$D$3:$AH$275,266,0))</f>
        <v>0</v>
      </c>
      <c r="I297" s="22">
        <f>IF(B297="sam","",HLOOKUP(D297,[1]Octobre!$D$3:$AH$275,267,0))</f>
        <v>0</v>
      </c>
      <c r="J297" s="22">
        <f>IF(B297="sam","",HLOOKUP(D297,[1]Octobre!$D$3:$AH$275,268,0))</f>
        <v>0</v>
      </c>
      <c r="K297" s="22">
        <f>IF(B297="sam","",HLOOKUP(D297,[1]Octobre!$D$3:$AH$275,269,0))</f>
        <v>0</v>
      </c>
      <c r="L297" s="23">
        <f>IF(B297="sam","",HLOOKUP(D297,[1]Octobre!$D$3:$AH$275,270,0))</f>
        <v>0</v>
      </c>
      <c r="M297" s="22">
        <f>IF(B297="sam","",HLOOKUP(D297,[1]Octobre!$D$3:$AH$356,296,0))</f>
        <v>0</v>
      </c>
      <c r="N297" s="22">
        <f>IF(B297="sam","",HLOOKUP(D297,[1]Octobre!$D$3:$AH$356,297,0))</f>
        <v>0</v>
      </c>
      <c r="O297" s="22">
        <f t="shared" si="17"/>
        <v>0</v>
      </c>
      <c r="P297" s="22">
        <f>IF(B297="sam","",HLOOKUP(D297,[1]Octobre!$D$3:$AH$356,298,0))</f>
        <v>0</v>
      </c>
      <c r="Q297" s="22">
        <f t="shared" si="18"/>
        <v>0</v>
      </c>
    </row>
    <row r="298" spans="1:17" hidden="1">
      <c r="A298" s="28">
        <v>42</v>
      </c>
      <c r="B298" s="19" t="s">
        <v>29</v>
      </c>
      <c r="C298" s="53" t="s">
        <v>38</v>
      </c>
      <c r="D298" s="38">
        <v>40837</v>
      </c>
      <c r="E298" s="27">
        <f>IF(B298="sam","",HLOOKUP(D298,[1]Octobre!$D$3:$AH$275,263,0))</f>
        <v>0</v>
      </c>
      <c r="F298" s="22">
        <f>IF(B298="sam","",HLOOKUP($D298,[1]Octobre!$D$3:$AH$276,264,0))</f>
        <v>0</v>
      </c>
      <c r="G298" s="22">
        <f>IF(B298="sam","",HLOOKUP(D298,[1]Octobre!$D$3:$AH$275,265,0))</f>
        <v>0</v>
      </c>
      <c r="H298" s="22">
        <f>IF(B298="sam","",HLOOKUP(D298,[1]Octobre!$D$3:$AH$275,266,0))</f>
        <v>0</v>
      </c>
      <c r="I298" s="22">
        <f>IF(B298="sam","",HLOOKUP(D298,[1]Octobre!$D$3:$AH$275,267,0))</f>
        <v>0</v>
      </c>
      <c r="J298" s="22">
        <f>IF(B298="sam","",HLOOKUP(D298,[1]Octobre!$D$3:$AH$275,268,0))</f>
        <v>0</v>
      </c>
      <c r="K298" s="22">
        <f>IF(B298="sam","",HLOOKUP(D298,[1]Octobre!$D$3:$AH$275,269,0))</f>
        <v>0</v>
      </c>
      <c r="L298" s="23">
        <f>IF(B298="sam","",HLOOKUP(D298,[1]Octobre!$D$3:$AH$275,270,0))</f>
        <v>0</v>
      </c>
      <c r="M298" s="22">
        <f>IF(B298="sam","",HLOOKUP(D298,[1]Octobre!$D$3:$AH$356,296,0))</f>
        <v>0</v>
      </c>
      <c r="N298" s="22">
        <f>IF(B298="sam","",HLOOKUP(D298,[1]Octobre!$D$3:$AH$356,297,0))</f>
        <v>0</v>
      </c>
      <c r="O298" s="22">
        <f t="shared" si="17"/>
        <v>0</v>
      </c>
      <c r="P298" s="22">
        <f>IF(B298="sam","",HLOOKUP(D298,[1]Octobre!$D$3:$AH$356,298,0))</f>
        <v>0</v>
      </c>
      <c r="Q298" s="22">
        <f t="shared" si="18"/>
        <v>0</v>
      </c>
    </row>
    <row r="299" spans="1:17" hidden="1">
      <c r="A299" s="28">
        <v>42</v>
      </c>
      <c r="B299" s="19" t="s">
        <v>22</v>
      </c>
      <c r="C299" s="53" t="s">
        <v>38</v>
      </c>
      <c r="D299" s="38">
        <v>40838</v>
      </c>
      <c r="E299" s="27" t="str">
        <f>IF(B299="sam","",HLOOKUP(D299,[1]Octobre!$D$3:$AH$275,263,0))</f>
        <v/>
      </c>
      <c r="F299" s="22" t="str">
        <f>IF(B299="sam","",HLOOKUP($D299,[1]Octobre!$D$3:$AH$276,264,0))</f>
        <v/>
      </c>
      <c r="G299" s="22" t="str">
        <f>IF(B299="sam","",HLOOKUP(D299,[1]Octobre!$D$3:$AH$275,265,0))</f>
        <v/>
      </c>
      <c r="H299" s="22" t="str">
        <f>IF(B299="sam","",HLOOKUP(D299,[1]Octobre!$D$3:$AH$275,266,0))</f>
        <v/>
      </c>
      <c r="I299" s="22" t="str">
        <f>IF(B299="sam","",HLOOKUP(D299,[1]Octobre!$D$3:$AH$275,267,0))</f>
        <v/>
      </c>
      <c r="J299" s="22" t="str">
        <f>IF(B299="sam","",HLOOKUP(D299,[1]Octobre!$D$3:$AH$275,268,0))</f>
        <v/>
      </c>
      <c r="K299" s="22" t="str">
        <f>IF(B299="sam","",HLOOKUP(D299,[1]Octobre!$D$3:$AH$275,269,0))</f>
        <v/>
      </c>
      <c r="L299" s="23" t="str">
        <f>IF(B299="sam","",HLOOKUP(D299,[1]Octobre!$D$3:$AH$275,270,0))</f>
        <v/>
      </c>
      <c r="M299" s="22" t="str">
        <f>IF(B299="sam","",HLOOKUP(D299,[1]Octobre!$D$3:$AH$356,296,0))</f>
        <v/>
      </c>
      <c r="N299" s="22" t="str">
        <f>IF(B299="sam","",HLOOKUP(D299,[1]Octobre!$D$3:$AH$356,297,0))</f>
        <v/>
      </c>
      <c r="O299" s="22" t="str">
        <f t="shared" si="17"/>
        <v/>
      </c>
      <c r="P299" s="22" t="str">
        <f>IF(B299="sam","",HLOOKUP(D299,[1]Octobre!$D$3:$AH$356,298,0))</f>
        <v/>
      </c>
      <c r="Q299" s="22" t="str">
        <f t="shared" si="18"/>
        <v/>
      </c>
    </row>
    <row r="300" spans="1:17" hidden="1">
      <c r="A300" s="24">
        <v>42</v>
      </c>
      <c r="B300" s="25" t="s">
        <v>24</v>
      </c>
      <c r="C300" s="52" t="s">
        <v>38</v>
      </c>
      <c r="D300" s="39">
        <v>40839</v>
      </c>
      <c r="E300" s="27">
        <f>IF(B300="sam","",HLOOKUP(D300,[1]Octobre!$D$3:$AH$275,263,0))</f>
        <v>0</v>
      </c>
      <c r="F300" s="22">
        <f>IF(B300="sam","",HLOOKUP($D300,[1]Octobre!$D$3:$AH$276,264,0))</f>
        <v>0</v>
      </c>
      <c r="G300" s="22">
        <f>IF(B300="sam","",HLOOKUP(D300,[1]Octobre!$D$3:$AH$275,265,0))</f>
        <v>0</v>
      </c>
      <c r="H300" s="22">
        <f>IF(B300="sam","",HLOOKUP(D300,[1]Octobre!$D$3:$AH$275,266,0))</f>
        <v>0</v>
      </c>
      <c r="I300" s="22">
        <f>IF(B300="sam","",HLOOKUP(D300,[1]Octobre!$D$3:$AH$275,267,0))</f>
        <v>0</v>
      </c>
      <c r="J300" s="22">
        <f>IF(B300="sam","",HLOOKUP(D300,[1]Octobre!$D$3:$AH$275,268,0))</f>
        <v>0</v>
      </c>
      <c r="K300" s="22">
        <f>IF(B300="sam","",HLOOKUP(D300,[1]Octobre!$D$3:$AH$275,269,0))</f>
        <v>0</v>
      </c>
      <c r="L300" s="23">
        <f>IF(B300="sam","",HLOOKUP(D300,[1]Octobre!$D$3:$AH$275,270,0))</f>
        <v>0</v>
      </c>
      <c r="M300" s="22">
        <f>IF(B300="sam","",HLOOKUP(D300,[1]Octobre!$D$3:$AH$356,296,0))</f>
        <v>0</v>
      </c>
      <c r="N300" s="22">
        <f>IF(B300="sam","",HLOOKUP(D300,[1]Octobre!$D$3:$AH$356,297,0))</f>
        <v>0</v>
      </c>
      <c r="O300" s="22">
        <f t="shared" si="17"/>
        <v>0</v>
      </c>
      <c r="P300" s="22">
        <f>IF(B300="sam","",HLOOKUP(D300,[1]Octobre!$D$3:$AH$356,298,0))</f>
        <v>0</v>
      </c>
      <c r="Q300" s="22">
        <f t="shared" si="18"/>
        <v>0</v>
      </c>
    </row>
    <row r="301" spans="1:17" hidden="1">
      <c r="A301" s="28">
        <v>43</v>
      </c>
      <c r="B301" s="19" t="s">
        <v>25</v>
      </c>
      <c r="C301" s="53" t="s">
        <v>38</v>
      </c>
      <c r="D301" s="38">
        <v>40840</v>
      </c>
      <c r="E301" s="27">
        <f>IF(B301="sam","",HLOOKUP(D301,[1]Octobre!$D$3:$AH$275,263,0))</f>
        <v>0</v>
      </c>
      <c r="F301" s="22">
        <f>IF(B301="sam","",HLOOKUP($D301,[1]Octobre!$D$3:$AH$276,264,0))</f>
        <v>0</v>
      </c>
      <c r="G301" s="22">
        <f>IF(B301="sam","",HLOOKUP(D301,[1]Octobre!$D$3:$AH$275,265,0))</f>
        <v>0</v>
      </c>
      <c r="H301" s="22">
        <f>IF(B301="sam","",HLOOKUP(D301,[1]Octobre!$D$3:$AH$275,266,0))</f>
        <v>0</v>
      </c>
      <c r="I301" s="22">
        <f>IF(B301="sam","",HLOOKUP(D301,[1]Octobre!$D$3:$AH$275,267,0))</f>
        <v>0</v>
      </c>
      <c r="J301" s="22">
        <f>IF(B301="sam","",HLOOKUP(D301,[1]Octobre!$D$3:$AH$275,268,0))</f>
        <v>0</v>
      </c>
      <c r="K301" s="22">
        <f>IF(B301="sam","",HLOOKUP(D301,[1]Octobre!$D$3:$AH$275,269,0))</f>
        <v>0</v>
      </c>
      <c r="L301" s="23">
        <f>IF(B301="sam","",HLOOKUP(D301,[1]Octobre!$D$3:$AH$275,270,0))</f>
        <v>0</v>
      </c>
      <c r="M301" s="22">
        <f>IF(B301="sam","",HLOOKUP(D301,[1]Octobre!$D$3:$AH$356,296,0))</f>
        <v>0</v>
      </c>
      <c r="N301" s="22">
        <f>IF(B301="sam","",HLOOKUP(D301,[1]Octobre!$D$3:$AH$356,297,0))</f>
        <v>0</v>
      </c>
      <c r="O301" s="22">
        <f t="shared" si="17"/>
        <v>0</v>
      </c>
      <c r="P301" s="22">
        <f>IF(B301="sam","",HLOOKUP(D301,[1]Octobre!$D$3:$AH$356,298,0))</f>
        <v>0</v>
      </c>
      <c r="Q301" s="22">
        <f t="shared" si="18"/>
        <v>0</v>
      </c>
    </row>
    <row r="302" spans="1:17" hidden="1">
      <c r="A302" s="28">
        <v>43</v>
      </c>
      <c r="B302" s="19" t="s">
        <v>26</v>
      </c>
      <c r="C302" s="53" t="s">
        <v>38</v>
      </c>
      <c r="D302" s="38">
        <v>40841</v>
      </c>
      <c r="E302" s="27">
        <f>IF(B302="sam","",HLOOKUP(D302,[1]Octobre!$D$3:$AH$275,263,0))</f>
        <v>0</v>
      </c>
      <c r="F302" s="22">
        <f>IF(B302="sam","",HLOOKUP($D302,[1]Octobre!$D$3:$AH$276,264,0))</f>
        <v>0</v>
      </c>
      <c r="G302" s="22">
        <f>IF(B302="sam","",HLOOKUP(D302,[1]Octobre!$D$3:$AH$275,265,0))</f>
        <v>0</v>
      </c>
      <c r="H302" s="22">
        <f>IF(B302="sam","",HLOOKUP(D302,[1]Octobre!$D$3:$AH$275,266,0))</f>
        <v>0</v>
      </c>
      <c r="I302" s="22">
        <f>IF(B302="sam","",HLOOKUP(D302,[1]Octobre!$D$3:$AH$275,267,0))</f>
        <v>0</v>
      </c>
      <c r="J302" s="22">
        <f>IF(B302="sam","",HLOOKUP(D302,[1]Octobre!$D$3:$AH$275,268,0))</f>
        <v>0</v>
      </c>
      <c r="K302" s="22">
        <f>IF(B302="sam","",HLOOKUP(D302,[1]Octobre!$D$3:$AH$275,269,0))</f>
        <v>0</v>
      </c>
      <c r="L302" s="23">
        <f>IF(B302="sam","",HLOOKUP(D302,[1]Octobre!$D$3:$AH$275,270,0))</f>
        <v>0</v>
      </c>
      <c r="M302" s="22">
        <f>IF(B302="sam","",HLOOKUP(D302,[1]Octobre!$D$3:$AH$356,296,0))</f>
        <v>0</v>
      </c>
      <c r="N302" s="22">
        <f>IF(B302="sam","",HLOOKUP(D302,[1]Octobre!$D$3:$AH$356,297,0))</f>
        <v>0</v>
      </c>
      <c r="O302" s="22">
        <f t="shared" si="17"/>
        <v>0</v>
      </c>
      <c r="P302" s="22">
        <f>IF(B302="sam","",HLOOKUP(D302,[1]Octobre!$D$3:$AH$356,298,0))</f>
        <v>0</v>
      </c>
      <c r="Q302" s="22">
        <f t="shared" si="18"/>
        <v>0</v>
      </c>
    </row>
    <row r="303" spans="1:17" hidden="1">
      <c r="A303" s="28">
        <v>43</v>
      </c>
      <c r="B303" s="19" t="s">
        <v>27</v>
      </c>
      <c r="C303" s="53" t="s">
        <v>38</v>
      </c>
      <c r="D303" s="38">
        <v>40842</v>
      </c>
      <c r="E303" s="27">
        <f>IF(B303="sam","",HLOOKUP(D303,[1]Octobre!$D$3:$AH$275,263,0))</f>
        <v>0</v>
      </c>
      <c r="F303" s="22">
        <f>IF(B303="sam","",HLOOKUP($D303,[1]Octobre!$D$3:$AH$276,264,0))</f>
        <v>0</v>
      </c>
      <c r="G303" s="22">
        <f>IF(B303="sam","",HLOOKUP(D303,[1]Octobre!$D$3:$AH$275,265,0))</f>
        <v>0</v>
      </c>
      <c r="H303" s="22">
        <f>IF(B303="sam","",HLOOKUP(D303,[1]Octobre!$D$3:$AH$275,266,0))</f>
        <v>0</v>
      </c>
      <c r="I303" s="22">
        <f>IF(B303="sam","",HLOOKUP(D303,[1]Octobre!$D$3:$AH$275,267,0))</f>
        <v>0</v>
      </c>
      <c r="J303" s="22">
        <f>IF(B303="sam","",HLOOKUP(D303,[1]Octobre!$D$3:$AH$275,268,0))</f>
        <v>0</v>
      </c>
      <c r="K303" s="22">
        <f>IF(B303="sam","",HLOOKUP(D303,[1]Octobre!$D$3:$AH$275,269,0))</f>
        <v>0</v>
      </c>
      <c r="L303" s="23">
        <f>IF(B303="sam","",HLOOKUP(D303,[1]Octobre!$D$3:$AH$275,270,0))</f>
        <v>0</v>
      </c>
      <c r="M303" s="22">
        <f>IF(B303="sam","",HLOOKUP(D303,[1]Octobre!$D$3:$AH$356,296,0))</f>
        <v>0</v>
      </c>
      <c r="N303" s="22">
        <f>IF(B303="sam","",HLOOKUP(D303,[1]Octobre!$D$3:$AH$356,297,0))</f>
        <v>0</v>
      </c>
      <c r="O303" s="22">
        <f t="shared" si="17"/>
        <v>0</v>
      </c>
      <c r="P303" s="22">
        <f>IF(B303="sam","",HLOOKUP(D303,[1]Octobre!$D$3:$AH$356,298,0))</f>
        <v>0</v>
      </c>
      <c r="Q303" s="22">
        <f t="shared" si="18"/>
        <v>0</v>
      </c>
    </row>
    <row r="304" spans="1:17" hidden="1">
      <c r="A304" s="28">
        <v>43</v>
      </c>
      <c r="B304" s="19" t="s">
        <v>28</v>
      </c>
      <c r="C304" s="53" t="s">
        <v>38</v>
      </c>
      <c r="D304" s="38">
        <v>40843</v>
      </c>
      <c r="E304" s="27">
        <f>IF(B304="sam","",HLOOKUP(D304,[1]Octobre!$D$3:$AH$275,263,0))</f>
        <v>0</v>
      </c>
      <c r="F304" s="22">
        <f>IF(B304="sam","",HLOOKUP($D304,[1]Octobre!$D$3:$AH$276,264,0))</f>
        <v>0</v>
      </c>
      <c r="G304" s="22">
        <f>IF(B304="sam","",HLOOKUP(D304,[1]Octobre!$D$3:$AH$275,265,0))</f>
        <v>0</v>
      </c>
      <c r="H304" s="22">
        <f>IF(B304="sam","",HLOOKUP(D304,[1]Octobre!$D$3:$AH$275,266,0))</f>
        <v>0</v>
      </c>
      <c r="I304" s="22">
        <f>IF(B304="sam","",HLOOKUP(D304,[1]Octobre!$D$3:$AH$275,267,0))</f>
        <v>0</v>
      </c>
      <c r="J304" s="22">
        <f>IF(B304="sam","",HLOOKUP(D304,[1]Octobre!$D$3:$AH$275,268,0))</f>
        <v>0</v>
      </c>
      <c r="K304" s="22">
        <f>IF(B304="sam","",HLOOKUP(D304,[1]Octobre!$D$3:$AH$275,269,0))</f>
        <v>0</v>
      </c>
      <c r="L304" s="23">
        <f>IF(B304="sam","",HLOOKUP(D304,[1]Octobre!$D$3:$AH$275,270,0))</f>
        <v>0</v>
      </c>
      <c r="M304" s="22">
        <f>IF(B304="sam","",HLOOKUP(D304,[1]Octobre!$D$3:$AH$356,296,0))</f>
        <v>0</v>
      </c>
      <c r="N304" s="22">
        <f>IF(B304="sam","",HLOOKUP(D304,[1]Octobre!$D$3:$AH$356,297,0))</f>
        <v>0</v>
      </c>
      <c r="O304" s="22">
        <f t="shared" si="17"/>
        <v>0</v>
      </c>
      <c r="P304" s="22">
        <f>IF(B304="sam","",HLOOKUP(D304,[1]Octobre!$D$3:$AH$356,298,0))</f>
        <v>0</v>
      </c>
      <c r="Q304" s="22">
        <f t="shared" si="18"/>
        <v>0</v>
      </c>
    </row>
    <row r="305" spans="1:17" hidden="1">
      <c r="A305" s="28">
        <v>43</v>
      </c>
      <c r="B305" s="19" t="s">
        <v>29</v>
      </c>
      <c r="C305" s="53" t="s">
        <v>38</v>
      </c>
      <c r="D305" s="38">
        <v>40844</v>
      </c>
      <c r="E305" s="27">
        <f>IF(B305="sam","",HLOOKUP(D305,[1]Octobre!$D$3:$AH$275,263,0))</f>
        <v>0</v>
      </c>
      <c r="F305" s="22">
        <f>IF(B305="sam","",HLOOKUP($D305,[1]Octobre!$D$3:$AH$276,264,0))</f>
        <v>0</v>
      </c>
      <c r="G305" s="22">
        <f>IF(B305="sam","",HLOOKUP(D305,[1]Octobre!$D$3:$AH$275,265,0))</f>
        <v>0</v>
      </c>
      <c r="H305" s="22">
        <f>IF(B305="sam","",HLOOKUP(D305,[1]Octobre!$D$3:$AH$275,266,0))</f>
        <v>0</v>
      </c>
      <c r="I305" s="22">
        <f>IF(B305="sam","",HLOOKUP(D305,[1]Octobre!$D$3:$AH$275,267,0))</f>
        <v>0</v>
      </c>
      <c r="J305" s="22">
        <f>IF(B305="sam","",HLOOKUP(D305,[1]Octobre!$D$3:$AH$275,268,0))</f>
        <v>0</v>
      </c>
      <c r="K305" s="22">
        <f>IF(B305="sam","",HLOOKUP(D305,[1]Octobre!$D$3:$AH$275,269,0))</f>
        <v>0</v>
      </c>
      <c r="L305" s="23">
        <f>IF(B305="sam","",HLOOKUP(D305,[1]Octobre!$D$3:$AH$275,270,0))</f>
        <v>0</v>
      </c>
      <c r="M305" s="22">
        <f>IF(B305="sam","",HLOOKUP(D305,[1]Octobre!$D$3:$AH$356,296,0))</f>
        <v>0</v>
      </c>
      <c r="N305" s="22">
        <f>IF(B305="sam","",HLOOKUP(D305,[1]Octobre!$D$3:$AH$356,297,0))</f>
        <v>0</v>
      </c>
      <c r="O305" s="22">
        <f t="shared" si="17"/>
        <v>0</v>
      </c>
      <c r="P305" s="22">
        <f>IF(B305="sam","",HLOOKUP(D305,[1]Octobre!$D$3:$AH$356,298,0))</f>
        <v>0</v>
      </c>
      <c r="Q305" s="22">
        <f t="shared" si="18"/>
        <v>0</v>
      </c>
    </row>
    <row r="306" spans="1:17" hidden="1">
      <c r="A306" s="28">
        <v>43</v>
      </c>
      <c r="B306" s="19" t="s">
        <v>22</v>
      </c>
      <c r="C306" s="53" t="s">
        <v>38</v>
      </c>
      <c r="D306" s="38">
        <v>40845</v>
      </c>
      <c r="E306" s="27" t="str">
        <f>IF(B306="sam","",HLOOKUP(D306,[1]Octobre!$D$3:$AH$275,263,0))</f>
        <v/>
      </c>
      <c r="F306" s="22" t="str">
        <f>IF(B306="sam","",HLOOKUP($D306,[1]Octobre!$D$3:$AH$276,264,0))</f>
        <v/>
      </c>
      <c r="G306" s="22" t="str">
        <f>IF(B306="sam","",HLOOKUP(D306,[1]Octobre!$D$3:$AH$275,265,0))</f>
        <v/>
      </c>
      <c r="H306" s="22" t="str">
        <f>IF(B306="sam","",HLOOKUP(D306,[1]Octobre!$D$3:$AH$275,266,0))</f>
        <v/>
      </c>
      <c r="I306" s="22" t="str">
        <f>IF(B306="sam","",HLOOKUP(D306,[1]Octobre!$D$3:$AH$275,267,0))</f>
        <v/>
      </c>
      <c r="J306" s="22" t="str">
        <f>IF(B306="sam","",HLOOKUP(D306,[1]Octobre!$D$3:$AH$275,268,0))</f>
        <v/>
      </c>
      <c r="K306" s="22" t="str">
        <f>IF(B306="sam","",HLOOKUP(D306,[1]Octobre!$D$3:$AH$275,269,0))</f>
        <v/>
      </c>
      <c r="L306" s="23" t="str">
        <f>IF(B306="sam","",HLOOKUP(D306,[1]Octobre!$D$3:$AH$275,270,0))</f>
        <v/>
      </c>
      <c r="M306" s="22" t="str">
        <f>IF(B306="sam","",HLOOKUP(D306,[1]Octobre!$D$3:$AH$356,296,0))</f>
        <v/>
      </c>
      <c r="N306" s="22" t="str">
        <f>IF(B306="sam","",HLOOKUP(D306,[1]Octobre!$D$3:$AH$356,297,0))</f>
        <v/>
      </c>
      <c r="O306" s="22" t="str">
        <f t="shared" si="17"/>
        <v/>
      </c>
      <c r="P306" s="22" t="str">
        <f>IF(B306="sam","",HLOOKUP(D306,[1]Octobre!$D$3:$AH$356,298,0))</f>
        <v/>
      </c>
      <c r="Q306" s="22" t="str">
        <f t="shared" si="18"/>
        <v/>
      </c>
    </row>
    <row r="307" spans="1:17" hidden="1">
      <c r="A307" s="24">
        <v>43</v>
      </c>
      <c r="B307" s="25" t="s">
        <v>24</v>
      </c>
      <c r="C307" s="52" t="s">
        <v>38</v>
      </c>
      <c r="D307" s="39">
        <v>40846</v>
      </c>
      <c r="E307" s="27">
        <f>IF(B307="sam","",HLOOKUP(D307,[1]Octobre!$D$3:$AH$275,263,0))</f>
        <v>0</v>
      </c>
      <c r="F307" s="22">
        <f>IF(B307="sam","",HLOOKUP($D307,[1]Octobre!$D$3:$AH$276,264,0))</f>
        <v>0</v>
      </c>
      <c r="G307" s="22">
        <f>IF(B307="sam","",HLOOKUP(D307,[1]Octobre!$D$3:$AH$275,265,0))</f>
        <v>0</v>
      </c>
      <c r="H307" s="22">
        <f>IF(B307="sam","",HLOOKUP(D307,[1]Octobre!$D$3:$AH$275,266,0))</f>
        <v>0</v>
      </c>
      <c r="I307" s="22">
        <f>IF(B307="sam","",HLOOKUP(D307,[1]Octobre!$D$3:$AH$275,267,0))</f>
        <v>0</v>
      </c>
      <c r="J307" s="22">
        <f>IF(B307="sam","",HLOOKUP(D307,[1]Octobre!$D$3:$AH$275,268,0))</f>
        <v>0</v>
      </c>
      <c r="K307" s="22">
        <f>IF(B307="sam","",HLOOKUP(D307,[1]Octobre!$D$3:$AH$275,269,0))</f>
        <v>0</v>
      </c>
      <c r="L307" s="23">
        <f>IF(B307="sam","",HLOOKUP(D307,[1]Octobre!$D$3:$AH$275,270,0))</f>
        <v>0</v>
      </c>
      <c r="M307" s="22">
        <f>IF(B307="sam","",HLOOKUP(D307,[1]Octobre!$D$3:$AH$356,296,0))</f>
        <v>0</v>
      </c>
      <c r="N307" s="22">
        <f>IF(B307="sam","",HLOOKUP(D307,[1]Octobre!$D$3:$AH$356,297,0))</f>
        <v>0</v>
      </c>
      <c r="O307" s="22">
        <f t="shared" si="17"/>
        <v>0</v>
      </c>
      <c r="P307" s="22">
        <f>IF(B307="sam","",HLOOKUP(D307,[1]Octobre!$D$3:$AH$356,298,0))</f>
        <v>0</v>
      </c>
      <c r="Q307" s="22">
        <f t="shared" si="18"/>
        <v>0</v>
      </c>
    </row>
    <row r="308" spans="1:17" ht="13.5" hidden="1" thickBot="1">
      <c r="A308" s="40">
        <v>44</v>
      </c>
      <c r="B308" s="30" t="s">
        <v>25</v>
      </c>
      <c r="C308" s="54" t="s">
        <v>38</v>
      </c>
      <c r="D308" s="41">
        <v>40847</v>
      </c>
      <c r="E308" s="34">
        <f>IF(B308="sam","",HLOOKUP(D308,[1]Octobre!$D$3:$AH$275,263,0))</f>
        <v>0</v>
      </c>
      <c r="F308" s="32">
        <f>IF(B308="sam","",HLOOKUP($D308,[1]Octobre!$D$3:$AH$276,264,0))</f>
        <v>0</v>
      </c>
      <c r="G308" s="32">
        <f>IF(B308="sam","",HLOOKUP(D308,[1]Octobre!$D$3:$AH$275,265,0))</f>
        <v>0</v>
      </c>
      <c r="H308" s="32">
        <f>IF(B308="sam","",HLOOKUP(D308,[1]Octobre!$D$3:$AH$275,266,0))</f>
        <v>0</v>
      </c>
      <c r="I308" s="32">
        <f>IF(B308="sam","",HLOOKUP(D308,[1]Octobre!$D$3:$AH$275,267,0))</f>
        <v>0</v>
      </c>
      <c r="J308" s="32">
        <f>IF(B308="sam","",HLOOKUP(D308,[1]Octobre!$D$3:$AH$275,268,0))</f>
        <v>0</v>
      </c>
      <c r="K308" s="32">
        <f>IF(B308="sam","",HLOOKUP(D308,[1]Octobre!$D$3:$AH$275,269,0))</f>
        <v>0</v>
      </c>
      <c r="L308" s="33">
        <f>IF(B308="sam","",HLOOKUP(D308,[1]Octobre!$D$3:$AH$275,270,0))</f>
        <v>0</v>
      </c>
      <c r="M308" s="32">
        <f>IF(B308="sam","",HLOOKUP(D308,[1]Octobre!$D$3:$AH$356,296,0))</f>
        <v>0</v>
      </c>
      <c r="N308" s="32">
        <f>IF(B308="sam","",HLOOKUP(D308,[1]Octobre!$D$3:$AH$356,297,0))</f>
        <v>0</v>
      </c>
      <c r="O308" s="32">
        <f t="shared" si="17"/>
        <v>0</v>
      </c>
      <c r="P308" s="32">
        <f>IF(B308="sam","",HLOOKUP(D308,[1]Octobre!$D$3:$AH$356,298,0))</f>
        <v>0</v>
      </c>
      <c r="Q308" s="32">
        <f t="shared" si="18"/>
        <v>0</v>
      </c>
    </row>
    <row r="309" spans="1:17" hidden="1">
      <c r="A309" s="42">
        <v>44</v>
      </c>
      <c r="B309" s="43" t="s">
        <v>26</v>
      </c>
      <c r="C309" s="55" t="s">
        <v>39</v>
      </c>
      <c r="D309" s="56">
        <v>40848</v>
      </c>
      <c r="E309" s="27"/>
      <c r="F309" s="22"/>
      <c r="G309" s="22"/>
      <c r="H309" s="22"/>
      <c r="I309" s="22"/>
      <c r="J309" s="22"/>
      <c r="K309" s="22"/>
      <c r="L309" s="23"/>
      <c r="M309" s="22"/>
      <c r="N309" s="22"/>
      <c r="O309" s="22"/>
      <c r="P309" s="22"/>
      <c r="Q309" s="22"/>
    </row>
    <row r="310" spans="1:17" hidden="1">
      <c r="A310" s="28">
        <v>44</v>
      </c>
      <c r="B310" s="19" t="s">
        <v>27</v>
      </c>
      <c r="C310" s="53" t="s">
        <v>39</v>
      </c>
      <c r="D310" s="38">
        <v>40849</v>
      </c>
      <c r="E310" s="27">
        <f>IF(B310="sam","",HLOOKUP(D310,[1]Novembre!$D$3:$AH$275,263,0))</f>
        <v>0</v>
      </c>
      <c r="F310" s="22">
        <f>IF(B310="sam","",HLOOKUP($D310,[1]Novembre!$D$3:$AH$276,264,0))</f>
        <v>0</v>
      </c>
      <c r="G310" s="22">
        <f>IF(B310="sam","",HLOOKUP(D310,[1]Novembre!$D$3:$AH$275,265,0))</f>
        <v>0</v>
      </c>
      <c r="H310" s="22">
        <f>IF(B310="sam","",HLOOKUP(D310,[1]Novembre!$D$3:$AH$275,266,0))</f>
        <v>0</v>
      </c>
      <c r="I310" s="22">
        <f>IF(B310="sam","",HLOOKUP(D310,[1]Novembre!$D$3:$AH$275,267,0))</f>
        <v>0</v>
      </c>
      <c r="J310" s="22">
        <f>IF(B310="sam","",HLOOKUP(D310,[1]Novembre!$D$3:$AH$275,268,0))</f>
        <v>0</v>
      </c>
      <c r="K310" s="22">
        <f>IF(B310="sam","",HLOOKUP(D310,[1]Novembre!$D$3:$AH$275,269,0))</f>
        <v>0</v>
      </c>
      <c r="L310" s="23">
        <f>IF(B310="sam","",HLOOKUP(D310,[1]Novembre!$D$3:$AH$275,270,0))</f>
        <v>0</v>
      </c>
      <c r="M310" s="22">
        <f>IF(B310="sam","",HLOOKUP(D310,[1]Novembre!$D$3:$AH$356,296,0))</f>
        <v>0</v>
      </c>
      <c r="N310" s="22">
        <f>IF(B310="sam","",HLOOKUP(D310,[1]Novembre!$D$3:$AH$356,297,0))</f>
        <v>0</v>
      </c>
      <c r="O310" s="22">
        <f>IF(B310="sam","",SUM(M310,N310))</f>
        <v>0</v>
      </c>
      <c r="P310" s="22">
        <f>IF(B310="sam","",HLOOKUP(D310,[1]Novembre!$D$3:$AH$356,298,0))</f>
        <v>0</v>
      </c>
      <c r="Q310" s="22">
        <f>IF(B310="sam","",O310+P310)</f>
        <v>0</v>
      </c>
    </row>
    <row r="311" spans="1:17" hidden="1">
      <c r="A311" s="28">
        <v>44</v>
      </c>
      <c r="B311" s="19" t="s">
        <v>28</v>
      </c>
      <c r="C311" s="53" t="s">
        <v>39</v>
      </c>
      <c r="D311" s="38">
        <v>40850</v>
      </c>
      <c r="E311" s="27">
        <f>IF(B311="sam","",HLOOKUP(D311,[1]Novembre!$D$3:$AH$275,263,0))</f>
        <v>0</v>
      </c>
      <c r="F311" s="22">
        <f>IF(B311="sam","",HLOOKUP($D311,[1]Novembre!$D$3:$AH$276,264,0))</f>
        <v>0</v>
      </c>
      <c r="G311" s="22">
        <f>IF(B311="sam","",HLOOKUP(D311,[1]Novembre!$D$3:$AH$275,265,0))</f>
        <v>0</v>
      </c>
      <c r="H311" s="22">
        <f>IF(B311="sam","",HLOOKUP(D311,[1]Novembre!$D$3:$AH$275,266,0))</f>
        <v>0</v>
      </c>
      <c r="I311" s="22">
        <f>IF(B311="sam","",HLOOKUP(D311,[1]Novembre!$D$3:$AH$275,267,0))</f>
        <v>0</v>
      </c>
      <c r="J311" s="22">
        <f>IF(B311="sam","",HLOOKUP(D311,[1]Novembre!$D$3:$AH$275,268,0))</f>
        <v>0</v>
      </c>
      <c r="K311" s="22">
        <f>IF(B311="sam","",HLOOKUP(D311,[1]Novembre!$D$3:$AH$275,269,0))</f>
        <v>0</v>
      </c>
      <c r="L311" s="23">
        <f>IF(B311="sam","",HLOOKUP(D311,[1]Novembre!$D$3:$AH$275,270,0))</f>
        <v>0</v>
      </c>
      <c r="M311" s="22">
        <f>IF(B311="sam","",HLOOKUP(D311,[1]Novembre!$D$3:$AH$356,296,0))</f>
        <v>0</v>
      </c>
      <c r="N311" s="22">
        <f>IF(B311="sam","",HLOOKUP(D311,[1]Novembre!$D$3:$AH$356,297,0))</f>
        <v>0</v>
      </c>
      <c r="O311" s="22">
        <f t="shared" ref="O311:O338" si="19">IF(B311="sam","",SUM(M311,N311))</f>
        <v>0</v>
      </c>
      <c r="P311" s="22">
        <f>IF(B311="sam","",HLOOKUP(D311,[1]Novembre!$D$3:$AH$356,298,0))</f>
        <v>0</v>
      </c>
      <c r="Q311" s="22">
        <f t="shared" ref="Q311:Q338" si="20">IF(B311="sam","",O311+P311)</f>
        <v>0</v>
      </c>
    </row>
    <row r="312" spans="1:17" hidden="1">
      <c r="A312" s="28">
        <v>44</v>
      </c>
      <c r="B312" s="19" t="s">
        <v>29</v>
      </c>
      <c r="C312" s="53" t="s">
        <v>39</v>
      </c>
      <c r="D312" s="38">
        <v>40851</v>
      </c>
      <c r="E312" s="27">
        <f>IF(B312="sam","",HLOOKUP(D312,[1]Novembre!$D$3:$AH$275,263,0))</f>
        <v>0</v>
      </c>
      <c r="F312" s="22">
        <f>IF(B312="sam","",HLOOKUP($D312,[1]Novembre!$D$3:$AH$276,264,0))</f>
        <v>0</v>
      </c>
      <c r="G312" s="22">
        <f>IF(B312="sam","",HLOOKUP(D312,[1]Novembre!$D$3:$AH$275,265,0))</f>
        <v>0</v>
      </c>
      <c r="H312" s="22">
        <f>IF(B312="sam","",HLOOKUP(D312,[1]Novembre!$D$3:$AH$275,266,0))</f>
        <v>0</v>
      </c>
      <c r="I312" s="22">
        <f>IF(B312="sam","",HLOOKUP(D312,[1]Novembre!$D$3:$AH$275,267,0))</f>
        <v>0</v>
      </c>
      <c r="J312" s="22">
        <f>IF(B312="sam","",HLOOKUP(D312,[1]Novembre!$D$3:$AH$275,268,0))</f>
        <v>0</v>
      </c>
      <c r="K312" s="22">
        <f>IF(B312="sam","",HLOOKUP(D312,[1]Novembre!$D$3:$AH$275,269,0))</f>
        <v>0</v>
      </c>
      <c r="L312" s="23">
        <f>IF(B312="sam","",HLOOKUP(D312,[1]Novembre!$D$3:$AH$275,270,0))</f>
        <v>0</v>
      </c>
      <c r="M312" s="22">
        <f>IF(B312="sam","",HLOOKUP(D312,[1]Novembre!$D$3:$AH$356,296,0))</f>
        <v>0</v>
      </c>
      <c r="N312" s="22">
        <f>IF(B312="sam","",HLOOKUP(D312,[1]Novembre!$D$3:$AH$356,297,0))</f>
        <v>0</v>
      </c>
      <c r="O312" s="22">
        <f t="shared" si="19"/>
        <v>0</v>
      </c>
      <c r="P312" s="22">
        <f>IF(B312="sam","",HLOOKUP(D312,[1]Novembre!$D$3:$AH$356,298,0))</f>
        <v>0</v>
      </c>
      <c r="Q312" s="22">
        <f t="shared" si="20"/>
        <v>0</v>
      </c>
    </row>
    <row r="313" spans="1:17" hidden="1">
      <c r="A313" s="28">
        <v>44</v>
      </c>
      <c r="B313" s="19" t="s">
        <v>22</v>
      </c>
      <c r="C313" s="53" t="s">
        <v>39</v>
      </c>
      <c r="D313" s="38">
        <v>40852</v>
      </c>
      <c r="E313" s="27" t="str">
        <f>IF(B313="sam","",HLOOKUP(D313,[1]Novembre!$D$3:$AH$275,263,0))</f>
        <v/>
      </c>
      <c r="F313" s="22" t="str">
        <f>IF(B313="sam","",HLOOKUP($D313,[1]Novembre!$D$3:$AH$276,264,0))</f>
        <v/>
      </c>
      <c r="G313" s="22" t="str">
        <f>IF(B313="sam","",HLOOKUP(D313,[1]Novembre!$D$3:$AH$275,265,0))</f>
        <v/>
      </c>
      <c r="H313" s="22" t="str">
        <f>IF(B313="sam","",HLOOKUP(D313,[1]Novembre!$D$3:$AH$275,266,0))</f>
        <v/>
      </c>
      <c r="I313" s="22" t="str">
        <f>IF(B313="sam","",HLOOKUP(D313,[1]Novembre!$D$3:$AH$275,267,0))</f>
        <v/>
      </c>
      <c r="J313" s="22" t="str">
        <f>IF(B313="sam","",HLOOKUP(D313,[1]Novembre!$D$3:$AH$275,268,0))</f>
        <v/>
      </c>
      <c r="K313" s="22" t="str">
        <f>IF(B313="sam","",HLOOKUP(D313,[1]Novembre!$D$3:$AH$275,269,0))</f>
        <v/>
      </c>
      <c r="L313" s="23" t="str">
        <f>IF(B313="sam","",HLOOKUP(D313,[1]Novembre!$D$3:$AH$275,270,0))</f>
        <v/>
      </c>
      <c r="M313" s="22" t="str">
        <f>IF(B313="sam","",HLOOKUP(D313,[1]Novembre!$D$3:$AH$356,296,0))</f>
        <v/>
      </c>
      <c r="N313" s="22" t="str">
        <f>IF(B313="sam","",HLOOKUP(D313,[1]Novembre!$D$3:$AH$356,297,0))</f>
        <v/>
      </c>
      <c r="O313" s="22" t="str">
        <f t="shared" si="19"/>
        <v/>
      </c>
      <c r="P313" s="22" t="str">
        <f>IF(B313="sam","",HLOOKUP(D313,[1]Novembre!$D$3:$AH$356,298,0))</f>
        <v/>
      </c>
      <c r="Q313" s="22" t="str">
        <f t="shared" si="20"/>
        <v/>
      </c>
    </row>
    <row r="314" spans="1:17" hidden="1">
      <c r="A314" s="24">
        <v>44</v>
      </c>
      <c r="B314" s="25" t="s">
        <v>24</v>
      </c>
      <c r="C314" s="52" t="s">
        <v>39</v>
      </c>
      <c r="D314" s="39">
        <v>40853</v>
      </c>
      <c r="E314" s="27">
        <f>IF(B314="sam","",HLOOKUP(D314,[1]Novembre!$D$3:$AH$275,263,0))</f>
        <v>0</v>
      </c>
      <c r="F314" s="22">
        <f>IF(B314="sam","",HLOOKUP($D314,[1]Novembre!$D$3:$AH$276,264,0))</f>
        <v>0</v>
      </c>
      <c r="G314" s="22">
        <f>IF(B314="sam","",HLOOKUP(D314,[1]Novembre!$D$3:$AH$275,265,0))</f>
        <v>0</v>
      </c>
      <c r="H314" s="22">
        <f>IF(B314="sam","",HLOOKUP(D314,[1]Novembre!$D$3:$AH$275,266,0))</f>
        <v>0</v>
      </c>
      <c r="I314" s="22">
        <f>IF(B314="sam","",HLOOKUP(D314,[1]Novembre!$D$3:$AH$275,267,0))</f>
        <v>0</v>
      </c>
      <c r="J314" s="22">
        <f>IF(B314="sam","",HLOOKUP(D314,[1]Novembre!$D$3:$AH$275,268,0))</f>
        <v>0</v>
      </c>
      <c r="K314" s="22">
        <f>IF(B314="sam","",HLOOKUP(D314,[1]Novembre!$D$3:$AH$275,269,0))</f>
        <v>0</v>
      </c>
      <c r="L314" s="23">
        <f>IF(B314="sam","",HLOOKUP(D314,[1]Novembre!$D$3:$AH$275,270,0))</f>
        <v>0</v>
      </c>
      <c r="M314" s="22">
        <f>IF(B314="sam","",HLOOKUP(D314,[1]Novembre!$D$3:$AH$356,296,0))</f>
        <v>0</v>
      </c>
      <c r="N314" s="22">
        <f>IF(B314="sam","",HLOOKUP(D314,[1]Novembre!$D$3:$AH$356,297,0))</f>
        <v>0</v>
      </c>
      <c r="O314" s="22">
        <f t="shared" si="19"/>
        <v>0</v>
      </c>
      <c r="P314" s="22">
        <f>IF(B314="sam","",HLOOKUP(D314,[1]Novembre!$D$3:$AH$356,298,0))</f>
        <v>0</v>
      </c>
      <c r="Q314" s="22">
        <f t="shared" si="20"/>
        <v>0</v>
      </c>
    </row>
    <row r="315" spans="1:17" hidden="1">
      <c r="A315" s="28">
        <v>45</v>
      </c>
      <c r="B315" s="19" t="s">
        <v>25</v>
      </c>
      <c r="C315" s="53" t="s">
        <v>39</v>
      </c>
      <c r="D315" s="38">
        <v>40854</v>
      </c>
      <c r="E315" s="27">
        <f>IF(B315="sam","",HLOOKUP(D315,[1]Novembre!$D$3:$AH$275,263,0))</f>
        <v>0</v>
      </c>
      <c r="F315" s="22">
        <f>IF(B315="sam","",HLOOKUP($D315,[1]Novembre!$D$3:$AH$276,264,0))</f>
        <v>0</v>
      </c>
      <c r="G315" s="22">
        <f>IF(B315="sam","",HLOOKUP(D315,[1]Novembre!$D$3:$AH$275,265,0))</f>
        <v>0</v>
      </c>
      <c r="H315" s="22">
        <f>IF(B315="sam","",HLOOKUP(D315,[1]Novembre!$D$3:$AH$275,266,0))</f>
        <v>0</v>
      </c>
      <c r="I315" s="22">
        <f>IF(B315="sam","",HLOOKUP(D315,[1]Novembre!$D$3:$AH$275,267,0))</f>
        <v>0</v>
      </c>
      <c r="J315" s="22">
        <f>IF(B315="sam","",HLOOKUP(D315,[1]Novembre!$D$3:$AH$275,268,0))</f>
        <v>0</v>
      </c>
      <c r="K315" s="22">
        <f>IF(B315="sam","",HLOOKUP(D315,[1]Novembre!$D$3:$AH$275,269,0))</f>
        <v>0</v>
      </c>
      <c r="L315" s="23">
        <f>IF(B315="sam","",HLOOKUP(D315,[1]Novembre!$D$3:$AH$275,270,0))</f>
        <v>0</v>
      </c>
      <c r="M315" s="22">
        <f>IF(B315="sam","",HLOOKUP(D315,[1]Novembre!$D$3:$AH$356,296,0))</f>
        <v>0</v>
      </c>
      <c r="N315" s="22">
        <f>IF(B315="sam","",HLOOKUP(D315,[1]Novembre!$D$3:$AH$356,297,0))</f>
        <v>0</v>
      </c>
      <c r="O315" s="22">
        <f t="shared" si="19"/>
        <v>0</v>
      </c>
      <c r="P315" s="22">
        <f>IF(B315="sam","",HLOOKUP(D315,[1]Novembre!$D$3:$AH$356,298,0))</f>
        <v>0</v>
      </c>
      <c r="Q315" s="22">
        <f t="shared" si="20"/>
        <v>0</v>
      </c>
    </row>
    <row r="316" spans="1:17" hidden="1">
      <c r="A316" s="28">
        <v>45</v>
      </c>
      <c r="B316" s="19" t="s">
        <v>26</v>
      </c>
      <c r="C316" s="53" t="s">
        <v>39</v>
      </c>
      <c r="D316" s="38">
        <v>40855</v>
      </c>
      <c r="E316" s="27">
        <f>IF(B316="sam","",HLOOKUP(D316,[1]Novembre!$D$3:$AH$275,263,0))</f>
        <v>0</v>
      </c>
      <c r="F316" s="22">
        <f>IF(B316="sam","",HLOOKUP($D316,[1]Novembre!$D$3:$AH$276,264,0))</f>
        <v>0</v>
      </c>
      <c r="G316" s="22">
        <f>IF(B316="sam","",HLOOKUP(D316,[1]Novembre!$D$3:$AH$275,265,0))</f>
        <v>0</v>
      </c>
      <c r="H316" s="22">
        <f>IF(B316="sam","",HLOOKUP(D316,[1]Novembre!$D$3:$AH$275,266,0))</f>
        <v>0</v>
      </c>
      <c r="I316" s="22">
        <f>IF(B316="sam","",HLOOKUP(D316,[1]Novembre!$D$3:$AH$275,267,0))</f>
        <v>0</v>
      </c>
      <c r="J316" s="22">
        <f>IF(B316="sam","",HLOOKUP(D316,[1]Novembre!$D$3:$AH$275,268,0))</f>
        <v>0</v>
      </c>
      <c r="K316" s="22">
        <f>IF(B316="sam","",HLOOKUP(D316,[1]Novembre!$D$3:$AH$275,269,0))</f>
        <v>0</v>
      </c>
      <c r="L316" s="23">
        <f>IF(B316="sam","",HLOOKUP(D316,[1]Novembre!$D$3:$AH$275,270,0))</f>
        <v>0</v>
      </c>
      <c r="M316" s="22">
        <f>IF(B316="sam","",HLOOKUP(D316,[1]Novembre!$D$3:$AH$356,296,0))</f>
        <v>0</v>
      </c>
      <c r="N316" s="22">
        <f>IF(B316="sam","",HLOOKUP(D316,[1]Novembre!$D$3:$AH$356,297,0))</f>
        <v>0</v>
      </c>
      <c r="O316" s="22">
        <f t="shared" si="19"/>
        <v>0</v>
      </c>
      <c r="P316" s="22">
        <f>IF(B316="sam","",HLOOKUP(D316,[1]Novembre!$D$3:$AH$356,298,0))</f>
        <v>0</v>
      </c>
      <c r="Q316" s="22">
        <f t="shared" si="20"/>
        <v>0</v>
      </c>
    </row>
    <row r="317" spans="1:17" hidden="1">
      <c r="A317" s="28">
        <v>45</v>
      </c>
      <c r="B317" s="19" t="s">
        <v>27</v>
      </c>
      <c r="C317" s="53" t="s">
        <v>39</v>
      </c>
      <c r="D317" s="38">
        <v>40856</v>
      </c>
      <c r="E317" s="27">
        <f>IF(B317="sam","",HLOOKUP(D317,[1]Novembre!$D$3:$AH$275,263,0))</f>
        <v>0</v>
      </c>
      <c r="F317" s="22">
        <f>IF(B317="sam","",HLOOKUP($D317,[1]Novembre!$D$3:$AH$276,264,0))</f>
        <v>0</v>
      </c>
      <c r="G317" s="22">
        <f>IF(B317="sam","",HLOOKUP(D317,[1]Novembre!$D$3:$AH$275,265,0))</f>
        <v>0</v>
      </c>
      <c r="H317" s="22">
        <f>IF(B317="sam","",HLOOKUP(D317,[1]Novembre!$D$3:$AH$275,266,0))</f>
        <v>0</v>
      </c>
      <c r="I317" s="22">
        <f>IF(B317="sam","",HLOOKUP(D317,[1]Novembre!$D$3:$AH$275,267,0))</f>
        <v>0</v>
      </c>
      <c r="J317" s="22">
        <f>IF(B317="sam","",HLOOKUP(D317,[1]Novembre!$D$3:$AH$275,268,0))</f>
        <v>0</v>
      </c>
      <c r="K317" s="22">
        <f>IF(B317="sam","",HLOOKUP(D317,[1]Novembre!$D$3:$AH$275,269,0))</f>
        <v>0</v>
      </c>
      <c r="L317" s="23">
        <f>IF(B317="sam","",HLOOKUP(D317,[1]Novembre!$D$3:$AH$275,270,0))</f>
        <v>0</v>
      </c>
      <c r="M317" s="22">
        <f>IF(B317="sam","",HLOOKUP(D317,[1]Novembre!$D$3:$AH$356,296,0))</f>
        <v>0</v>
      </c>
      <c r="N317" s="22">
        <f>IF(B317="sam","",HLOOKUP(D317,[1]Novembre!$D$3:$AH$356,297,0))</f>
        <v>0</v>
      </c>
      <c r="O317" s="22">
        <f t="shared" si="19"/>
        <v>0</v>
      </c>
      <c r="P317" s="22">
        <f>IF(B317="sam","",HLOOKUP(D317,[1]Novembre!$D$3:$AH$356,298,0))</f>
        <v>0</v>
      </c>
      <c r="Q317" s="22">
        <f t="shared" si="20"/>
        <v>0</v>
      </c>
    </row>
    <row r="318" spans="1:17" hidden="1">
      <c r="A318" s="28">
        <v>45</v>
      </c>
      <c r="B318" s="19" t="s">
        <v>28</v>
      </c>
      <c r="C318" s="53" t="s">
        <v>39</v>
      </c>
      <c r="D318" s="38">
        <v>40857</v>
      </c>
      <c r="E318" s="27">
        <f>IF(B318="sam","",HLOOKUP(D318,[1]Novembre!$D$3:$AH$275,263,0))</f>
        <v>0</v>
      </c>
      <c r="F318" s="22">
        <f>IF(B318="sam","",HLOOKUP($D318,[1]Novembre!$D$3:$AH$276,264,0))</f>
        <v>0</v>
      </c>
      <c r="G318" s="22">
        <f>IF(B318="sam","",HLOOKUP(D318,[1]Novembre!$D$3:$AH$275,265,0))</f>
        <v>0</v>
      </c>
      <c r="H318" s="22">
        <f>IF(B318="sam","",HLOOKUP(D318,[1]Novembre!$D$3:$AH$275,266,0))</f>
        <v>0</v>
      </c>
      <c r="I318" s="22">
        <f>IF(B318="sam","",HLOOKUP(D318,[1]Novembre!$D$3:$AH$275,267,0))</f>
        <v>0</v>
      </c>
      <c r="J318" s="22">
        <f>IF(B318="sam","",HLOOKUP(D318,[1]Novembre!$D$3:$AH$275,268,0))</f>
        <v>0</v>
      </c>
      <c r="K318" s="22">
        <f>IF(B318="sam","",HLOOKUP(D318,[1]Novembre!$D$3:$AH$275,269,0))</f>
        <v>0</v>
      </c>
      <c r="L318" s="23">
        <f>IF(B318="sam","",HLOOKUP(D318,[1]Novembre!$D$3:$AH$275,270,0))</f>
        <v>0</v>
      </c>
      <c r="M318" s="22">
        <f>IF(B318="sam","",HLOOKUP(D318,[1]Novembre!$D$3:$AH$356,296,0))</f>
        <v>0</v>
      </c>
      <c r="N318" s="22">
        <f>IF(B318="sam","",HLOOKUP(D318,[1]Novembre!$D$3:$AH$356,297,0))</f>
        <v>0</v>
      </c>
      <c r="O318" s="22">
        <f t="shared" si="19"/>
        <v>0</v>
      </c>
      <c r="P318" s="22">
        <f>IF(B318="sam","",HLOOKUP(D318,[1]Novembre!$D$3:$AH$356,298,0))</f>
        <v>0</v>
      </c>
      <c r="Q318" s="22">
        <f t="shared" si="20"/>
        <v>0</v>
      </c>
    </row>
    <row r="319" spans="1:17" hidden="1">
      <c r="A319" s="24">
        <v>45</v>
      </c>
      <c r="B319" s="19" t="s">
        <v>29</v>
      </c>
      <c r="C319" s="52" t="s">
        <v>39</v>
      </c>
      <c r="D319" s="39">
        <v>40858</v>
      </c>
      <c r="E319" s="27">
        <f>IF(B319="sam","",HLOOKUP(D319,[1]Novembre!$D$3:$AH$275,263,0))</f>
        <v>0</v>
      </c>
      <c r="F319" s="22">
        <f>IF(B319="sam","",HLOOKUP($D319,[1]Novembre!$D$3:$AH$276,264,0))</f>
        <v>0</v>
      </c>
      <c r="G319" s="22">
        <f>IF(B319="sam","",HLOOKUP(D319,[1]Novembre!$D$3:$AH$275,265,0))</f>
        <v>0</v>
      </c>
      <c r="H319" s="22">
        <f>IF(B319="sam","",HLOOKUP(D319,[1]Novembre!$D$3:$AH$275,266,0))</f>
        <v>0</v>
      </c>
      <c r="I319" s="22">
        <f>IF(B319="sam","",HLOOKUP(D319,[1]Novembre!$D$3:$AH$275,267,0))</f>
        <v>0</v>
      </c>
      <c r="J319" s="22">
        <f>IF(B319="sam","",HLOOKUP(D319,[1]Novembre!$D$3:$AH$275,268,0))</f>
        <v>0</v>
      </c>
      <c r="K319" s="22">
        <f>IF(B319="sam","",HLOOKUP(D319,[1]Novembre!$D$3:$AH$275,269,0))</f>
        <v>0</v>
      </c>
      <c r="L319" s="23">
        <f>IF(B319="sam","",HLOOKUP(D319,[1]Novembre!$D$3:$AH$275,270,0))</f>
        <v>0</v>
      </c>
      <c r="M319" s="22">
        <f>IF(B319="sam","",HLOOKUP(D319,[1]Novembre!$D$3:$AH$356,296,0))</f>
        <v>0</v>
      </c>
      <c r="N319" s="22">
        <f>IF(B319="sam","",HLOOKUP(D319,[1]Novembre!$D$3:$AH$356,297,0))</f>
        <v>0</v>
      </c>
      <c r="O319" s="22">
        <f t="shared" si="19"/>
        <v>0</v>
      </c>
      <c r="P319" s="22">
        <f>IF(B319="sam","",HLOOKUP(D319,[1]Novembre!$D$3:$AH$356,298,0))</f>
        <v>0</v>
      </c>
      <c r="Q319" s="22">
        <f t="shared" si="20"/>
        <v>0</v>
      </c>
    </row>
    <row r="320" spans="1:17" hidden="1">
      <c r="A320" s="28">
        <v>45</v>
      </c>
      <c r="B320" s="19" t="s">
        <v>22</v>
      </c>
      <c r="C320" s="53" t="s">
        <v>39</v>
      </c>
      <c r="D320" s="38">
        <v>40859</v>
      </c>
      <c r="E320" s="27" t="str">
        <f>IF(B320="sam","",HLOOKUP(D320,[1]Novembre!$D$3:$AH$275,263,0))</f>
        <v/>
      </c>
      <c r="F320" s="22" t="str">
        <f>IF(B320="sam","",HLOOKUP($D320,[1]Novembre!$D$3:$AH$276,264,0))</f>
        <v/>
      </c>
      <c r="G320" s="22" t="str">
        <f>IF(B320="sam","",HLOOKUP(D320,[1]Novembre!$D$3:$AH$275,265,0))</f>
        <v/>
      </c>
      <c r="H320" s="22" t="str">
        <f>IF(B320="sam","",HLOOKUP(D320,[1]Novembre!$D$3:$AH$275,266,0))</f>
        <v/>
      </c>
      <c r="I320" s="22" t="str">
        <f>IF(B320="sam","",HLOOKUP(D320,[1]Novembre!$D$3:$AH$275,267,0))</f>
        <v/>
      </c>
      <c r="J320" s="22" t="str">
        <f>IF(B320="sam","",HLOOKUP(D320,[1]Novembre!$D$3:$AH$275,268,0))</f>
        <v/>
      </c>
      <c r="K320" s="22" t="str">
        <f>IF(B320="sam","",HLOOKUP(D320,[1]Novembre!$D$3:$AH$275,269,0))</f>
        <v/>
      </c>
      <c r="L320" s="23" t="str">
        <f>IF(B320="sam","",HLOOKUP(D320,[1]Novembre!$D$3:$AH$275,270,0))</f>
        <v/>
      </c>
      <c r="M320" s="22" t="str">
        <f>IF(B320="sam","",HLOOKUP(D320,[1]Novembre!$D$3:$AH$356,296,0))</f>
        <v/>
      </c>
      <c r="N320" s="22" t="str">
        <f>IF(B320="sam","",HLOOKUP(D320,[1]Novembre!$D$3:$AH$356,297,0))</f>
        <v/>
      </c>
      <c r="O320" s="22" t="str">
        <f t="shared" si="19"/>
        <v/>
      </c>
      <c r="P320" s="22" t="str">
        <f>IF(B320="sam","",HLOOKUP(D320,[1]Novembre!$D$3:$AH$356,298,0))</f>
        <v/>
      </c>
      <c r="Q320" s="22" t="str">
        <f t="shared" si="20"/>
        <v/>
      </c>
    </row>
    <row r="321" spans="1:17" hidden="1">
      <c r="A321" s="24">
        <v>45</v>
      </c>
      <c r="B321" s="25" t="s">
        <v>24</v>
      </c>
      <c r="C321" s="52" t="s">
        <v>39</v>
      </c>
      <c r="D321" s="39">
        <v>40860</v>
      </c>
      <c r="E321" s="27">
        <f>IF(B321="sam","",HLOOKUP(D321,[1]Novembre!$D$3:$AH$275,263,0))</f>
        <v>0</v>
      </c>
      <c r="F321" s="22">
        <f>IF(B321="sam","",HLOOKUP($D321,[1]Novembre!$D$3:$AH$276,264,0))</f>
        <v>0</v>
      </c>
      <c r="G321" s="22">
        <f>IF(B321="sam","",HLOOKUP(D321,[1]Novembre!$D$3:$AH$275,265,0))</f>
        <v>0</v>
      </c>
      <c r="H321" s="22">
        <f>IF(B321="sam","",HLOOKUP(D321,[1]Novembre!$D$3:$AH$275,266,0))</f>
        <v>0</v>
      </c>
      <c r="I321" s="22">
        <f>IF(B321="sam","",HLOOKUP(D321,[1]Novembre!$D$3:$AH$275,267,0))</f>
        <v>0</v>
      </c>
      <c r="J321" s="22">
        <f>IF(B321="sam","",HLOOKUP(D321,[1]Novembre!$D$3:$AH$275,268,0))</f>
        <v>0</v>
      </c>
      <c r="K321" s="22">
        <f>IF(B321="sam","",HLOOKUP(D321,[1]Novembre!$D$3:$AH$275,269,0))</f>
        <v>0</v>
      </c>
      <c r="L321" s="23">
        <f>IF(B321="sam","",HLOOKUP(D321,[1]Novembre!$D$3:$AH$275,270,0))</f>
        <v>0</v>
      </c>
      <c r="M321" s="22">
        <f>IF(B321="sam","",HLOOKUP(D321,[1]Novembre!$D$3:$AH$356,296,0))</f>
        <v>0</v>
      </c>
      <c r="N321" s="22">
        <f>IF(B321="sam","",HLOOKUP(D321,[1]Novembre!$D$3:$AH$356,297,0))</f>
        <v>0</v>
      </c>
      <c r="O321" s="22">
        <f t="shared" si="19"/>
        <v>0</v>
      </c>
      <c r="P321" s="22">
        <f>IF(B321="sam","",HLOOKUP(D321,[1]Novembre!$D$3:$AH$356,298,0))</f>
        <v>0</v>
      </c>
      <c r="Q321" s="22">
        <f t="shared" si="20"/>
        <v>0</v>
      </c>
    </row>
    <row r="322" spans="1:17" hidden="1">
      <c r="A322" s="28">
        <v>46</v>
      </c>
      <c r="B322" s="19" t="s">
        <v>25</v>
      </c>
      <c r="C322" s="53" t="s">
        <v>39</v>
      </c>
      <c r="D322" s="38">
        <v>40861</v>
      </c>
      <c r="E322" s="27">
        <f>IF(B322="sam","",HLOOKUP(D322,[1]Novembre!$D$3:$AH$275,263,0))</f>
        <v>0</v>
      </c>
      <c r="F322" s="22">
        <f>IF(B322="sam","",HLOOKUP($D322,[1]Novembre!$D$3:$AH$276,264,0))</f>
        <v>0</v>
      </c>
      <c r="G322" s="22">
        <f>IF(B322="sam","",HLOOKUP(D322,[1]Novembre!$D$3:$AH$275,265,0))</f>
        <v>0</v>
      </c>
      <c r="H322" s="22">
        <f>IF(B322="sam","",HLOOKUP(D322,[1]Novembre!$D$3:$AH$275,266,0))</f>
        <v>0</v>
      </c>
      <c r="I322" s="22">
        <f>IF(B322="sam","",HLOOKUP(D322,[1]Novembre!$D$3:$AH$275,267,0))</f>
        <v>0</v>
      </c>
      <c r="J322" s="22">
        <f>IF(B322="sam","",HLOOKUP(D322,[1]Novembre!$D$3:$AH$275,268,0))</f>
        <v>0</v>
      </c>
      <c r="K322" s="22">
        <f>IF(B322="sam","",HLOOKUP(D322,[1]Novembre!$D$3:$AH$275,269,0))</f>
        <v>0</v>
      </c>
      <c r="L322" s="23">
        <f>IF(B322="sam","",HLOOKUP(D322,[1]Novembre!$D$3:$AH$275,270,0))</f>
        <v>0</v>
      </c>
      <c r="M322" s="22">
        <f>IF(B322="sam","",HLOOKUP(D322,[1]Novembre!$D$3:$AH$356,296,0))</f>
        <v>0</v>
      </c>
      <c r="N322" s="22">
        <f>IF(B322="sam","",HLOOKUP(D322,[1]Novembre!$D$3:$AH$356,297,0))</f>
        <v>0</v>
      </c>
      <c r="O322" s="22">
        <f t="shared" si="19"/>
        <v>0</v>
      </c>
      <c r="P322" s="22">
        <f>IF(B322="sam","",HLOOKUP(D322,[1]Novembre!$D$3:$AH$356,298,0))</f>
        <v>0</v>
      </c>
      <c r="Q322" s="22">
        <f t="shared" si="20"/>
        <v>0</v>
      </c>
    </row>
    <row r="323" spans="1:17" hidden="1">
      <c r="A323" s="28">
        <v>46</v>
      </c>
      <c r="B323" s="19" t="s">
        <v>26</v>
      </c>
      <c r="C323" s="53" t="s">
        <v>39</v>
      </c>
      <c r="D323" s="38">
        <v>40862</v>
      </c>
      <c r="E323" s="27">
        <f>IF(B323="sam","",HLOOKUP(D323,[1]Novembre!$D$3:$AH$275,263,0))</f>
        <v>0</v>
      </c>
      <c r="F323" s="22">
        <f>IF(B323="sam","",HLOOKUP($D323,[1]Novembre!$D$3:$AH$276,264,0))</f>
        <v>0</v>
      </c>
      <c r="G323" s="22">
        <f>IF(B323="sam","",HLOOKUP(D323,[1]Novembre!$D$3:$AH$275,265,0))</f>
        <v>0</v>
      </c>
      <c r="H323" s="22">
        <f>IF(B323="sam","",HLOOKUP(D323,[1]Novembre!$D$3:$AH$275,266,0))</f>
        <v>0</v>
      </c>
      <c r="I323" s="22">
        <f>IF(B323="sam","",HLOOKUP(D323,[1]Novembre!$D$3:$AH$275,267,0))</f>
        <v>0</v>
      </c>
      <c r="J323" s="22">
        <f>IF(B323="sam","",HLOOKUP(D323,[1]Novembre!$D$3:$AH$275,268,0))</f>
        <v>0</v>
      </c>
      <c r="K323" s="22">
        <f>IF(B323="sam","",HLOOKUP(D323,[1]Novembre!$D$3:$AH$275,269,0))</f>
        <v>0</v>
      </c>
      <c r="L323" s="23">
        <f>IF(B323="sam","",HLOOKUP(D323,[1]Novembre!$D$3:$AH$275,270,0))</f>
        <v>0</v>
      </c>
      <c r="M323" s="22">
        <f>IF(B323="sam","",HLOOKUP(D323,[1]Novembre!$D$3:$AH$356,296,0))</f>
        <v>0</v>
      </c>
      <c r="N323" s="22">
        <f>IF(B323="sam","",HLOOKUP(D323,[1]Novembre!$D$3:$AH$356,297,0))</f>
        <v>0</v>
      </c>
      <c r="O323" s="22">
        <f t="shared" si="19"/>
        <v>0</v>
      </c>
      <c r="P323" s="22">
        <f>IF(B323="sam","",HLOOKUP(D323,[1]Novembre!$D$3:$AH$356,298,0))</f>
        <v>0</v>
      </c>
      <c r="Q323" s="22">
        <f t="shared" si="20"/>
        <v>0</v>
      </c>
    </row>
    <row r="324" spans="1:17" hidden="1">
      <c r="A324" s="28">
        <v>46</v>
      </c>
      <c r="B324" s="19" t="s">
        <v>27</v>
      </c>
      <c r="C324" s="53" t="s">
        <v>39</v>
      </c>
      <c r="D324" s="38">
        <v>40863</v>
      </c>
      <c r="E324" s="27">
        <f>IF(B324="sam","",HLOOKUP(D324,[1]Novembre!$D$3:$AH$275,263,0))</f>
        <v>0</v>
      </c>
      <c r="F324" s="22">
        <f>IF(B324="sam","",HLOOKUP($D324,[1]Novembre!$D$3:$AH$276,264,0))</f>
        <v>0</v>
      </c>
      <c r="G324" s="22">
        <f>IF(B324="sam","",HLOOKUP(D324,[1]Novembre!$D$3:$AH$275,265,0))</f>
        <v>0</v>
      </c>
      <c r="H324" s="22">
        <f>IF(B324="sam","",HLOOKUP(D324,[1]Novembre!$D$3:$AH$275,266,0))</f>
        <v>0</v>
      </c>
      <c r="I324" s="22">
        <f>IF(B324="sam","",HLOOKUP(D324,[1]Novembre!$D$3:$AH$275,267,0))</f>
        <v>0</v>
      </c>
      <c r="J324" s="22">
        <f>IF(B324="sam","",HLOOKUP(D324,[1]Novembre!$D$3:$AH$275,268,0))</f>
        <v>0</v>
      </c>
      <c r="K324" s="22">
        <f>IF(B324="sam","",HLOOKUP(D324,[1]Novembre!$D$3:$AH$275,269,0))</f>
        <v>0</v>
      </c>
      <c r="L324" s="23">
        <f>IF(B324="sam","",HLOOKUP(D324,[1]Novembre!$D$3:$AH$275,270,0))</f>
        <v>0</v>
      </c>
      <c r="M324" s="22">
        <f>IF(B324="sam","",HLOOKUP(D324,[1]Novembre!$D$3:$AH$356,296,0))</f>
        <v>0</v>
      </c>
      <c r="N324" s="22">
        <f>IF(B324="sam","",HLOOKUP(D324,[1]Novembre!$D$3:$AH$356,297,0))</f>
        <v>0</v>
      </c>
      <c r="O324" s="22">
        <f t="shared" si="19"/>
        <v>0</v>
      </c>
      <c r="P324" s="22">
        <f>IF(B324="sam","",HLOOKUP(D324,[1]Novembre!$D$3:$AH$356,298,0))</f>
        <v>0</v>
      </c>
      <c r="Q324" s="22">
        <f t="shared" si="20"/>
        <v>0</v>
      </c>
    </row>
    <row r="325" spans="1:17" hidden="1">
      <c r="A325" s="28">
        <v>46</v>
      </c>
      <c r="B325" s="19" t="s">
        <v>28</v>
      </c>
      <c r="C325" s="53" t="s">
        <v>39</v>
      </c>
      <c r="D325" s="38">
        <v>40864</v>
      </c>
      <c r="E325" s="27">
        <f>IF(B325="sam","",HLOOKUP(D325,[1]Novembre!$D$3:$AH$275,263,0))</f>
        <v>0</v>
      </c>
      <c r="F325" s="22">
        <f>IF(B325="sam","",HLOOKUP($D325,[1]Novembre!$D$3:$AH$276,264,0))</f>
        <v>0</v>
      </c>
      <c r="G325" s="22">
        <f>IF(B325="sam","",HLOOKUP(D325,[1]Novembre!$D$3:$AH$275,265,0))</f>
        <v>0</v>
      </c>
      <c r="H325" s="22">
        <f>IF(B325="sam","",HLOOKUP(D325,[1]Novembre!$D$3:$AH$275,266,0))</f>
        <v>0</v>
      </c>
      <c r="I325" s="22">
        <f>IF(B325="sam","",HLOOKUP(D325,[1]Novembre!$D$3:$AH$275,267,0))</f>
        <v>0</v>
      </c>
      <c r="J325" s="22">
        <f>IF(B325="sam","",HLOOKUP(D325,[1]Novembre!$D$3:$AH$275,268,0))</f>
        <v>0</v>
      </c>
      <c r="K325" s="22">
        <f>IF(B325="sam","",HLOOKUP(D325,[1]Novembre!$D$3:$AH$275,269,0))</f>
        <v>0</v>
      </c>
      <c r="L325" s="23">
        <f>IF(B325="sam","",HLOOKUP(D325,[1]Novembre!$D$3:$AH$275,270,0))</f>
        <v>0</v>
      </c>
      <c r="M325" s="22">
        <f>IF(B325="sam","",HLOOKUP(D325,[1]Novembre!$D$3:$AH$356,296,0))</f>
        <v>0</v>
      </c>
      <c r="N325" s="22">
        <f>IF(B325="sam","",HLOOKUP(D325,[1]Novembre!$D$3:$AH$356,297,0))</f>
        <v>0</v>
      </c>
      <c r="O325" s="22">
        <f t="shared" si="19"/>
        <v>0</v>
      </c>
      <c r="P325" s="22">
        <f>IF(B325="sam","",HLOOKUP(D325,[1]Novembre!$D$3:$AH$356,298,0))</f>
        <v>0</v>
      </c>
      <c r="Q325" s="22">
        <f t="shared" si="20"/>
        <v>0</v>
      </c>
    </row>
    <row r="326" spans="1:17" hidden="1">
      <c r="A326" s="28">
        <v>46</v>
      </c>
      <c r="B326" s="19" t="s">
        <v>29</v>
      </c>
      <c r="C326" s="53" t="s">
        <v>39</v>
      </c>
      <c r="D326" s="38">
        <v>40865</v>
      </c>
      <c r="E326" s="27">
        <f>IF(B326="sam","",HLOOKUP(D326,[1]Novembre!$D$3:$AH$275,263,0))</f>
        <v>0</v>
      </c>
      <c r="F326" s="22">
        <f>IF(B326="sam","",HLOOKUP($D326,[1]Novembre!$D$3:$AH$276,264,0))</f>
        <v>0</v>
      </c>
      <c r="G326" s="22">
        <f>IF(B326="sam","",HLOOKUP(D326,[1]Novembre!$D$3:$AH$275,265,0))</f>
        <v>0</v>
      </c>
      <c r="H326" s="22">
        <f>IF(B326="sam","",HLOOKUP(D326,[1]Novembre!$D$3:$AH$275,266,0))</f>
        <v>0</v>
      </c>
      <c r="I326" s="22">
        <f>IF(B326="sam","",HLOOKUP(D326,[1]Novembre!$D$3:$AH$275,267,0))</f>
        <v>0</v>
      </c>
      <c r="J326" s="22">
        <f>IF(B326="sam","",HLOOKUP(D326,[1]Novembre!$D$3:$AH$275,268,0))</f>
        <v>0</v>
      </c>
      <c r="K326" s="22">
        <f>IF(B326="sam","",HLOOKUP(D326,[1]Novembre!$D$3:$AH$275,269,0))</f>
        <v>0</v>
      </c>
      <c r="L326" s="23">
        <f>IF(B326="sam","",HLOOKUP(D326,[1]Novembre!$D$3:$AH$275,270,0))</f>
        <v>0</v>
      </c>
      <c r="M326" s="22">
        <f>IF(B326="sam","",HLOOKUP(D326,[1]Novembre!$D$3:$AH$356,296,0))</f>
        <v>0</v>
      </c>
      <c r="N326" s="22">
        <f>IF(B326="sam","",HLOOKUP(D326,[1]Novembre!$D$3:$AH$356,297,0))</f>
        <v>0</v>
      </c>
      <c r="O326" s="22">
        <f t="shared" si="19"/>
        <v>0</v>
      </c>
      <c r="P326" s="22">
        <f>IF(B326="sam","",HLOOKUP(D326,[1]Novembre!$D$3:$AH$356,298,0))</f>
        <v>0</v>
      </c>
      <c r="Q326" s="22">
        <f t="shared" si="20"/>
        <v>0</v>
      </c>
    </row>
    <row r="327" spans="1:17" hidden="1">
      <c r="A327" s="28">
        <v>46</v>
      </c>
      <c r="B327" s="19" t="s">
        <v>22</v>
      </c>
      <c r="C327" s="53" t="s">
        <v>39</v>
      </c>
      <c r="D327" s="38">
        <v>40866</v>
      </c>
      <c r="E327" s="27" t="str">
        <f>IF(B327="sam","",HLOOKUP(D327,[1]Novembre!$D$3:$AH$275,263,0))</f>
        <v/>
      </c>
      <c r="F327" s="22" t="str">
        <f>IF(B327="sam","",HLOOKUP($D327,[1]Novembre!$D$3:$AH$276,264,0))</f>
        <v/>
      </c>
      <c r="G327" s="22" t="str">
        <f>IF(B327="sam","",HLOOKUP(D327,[1]Novembre!$D$3:$AH$275,265,0))</f>
        <v/>
      </c>
      <c r="H327" s="22" t="str">
        <f>IF(B327="sam","",HLOOKUP(D327,[1]Novembre!$D$3:$AH$275,266,0))</f>
        <v/>
      </c>
      <c r="I327" s="22" t="str">
        <f>IF(B327="sam","",HLOOKUP(D327,[1]Novembre!$D$3:$AH$275,267,0))</f>
        <v/>
      </c>
      <c r="J327" s="22" t="str">
        <f>IF(B327="sam","",HLOOKUP(D327,[1]Novembre!$D$3:$AH$275,268,0))</f>
        <v/>
      </c>
      <c r="K327" s="22" t="str">
        <f>IF(B327="sam","",HLOOKUP(D327,[1]Novembre!$D$3:$AH$275,269,0))</f>
        <v/>
      </c>
      <c r="L327" s="23" t="str">
        <f>IF(B327="sam","",HLOOKUP(D327,[1]Novembre!$D$3:$AH$275,270,0))</f>
        <v/>
      </c>
      <c r="M327" s="22" t="str">
        <f>IF(B327="sam","",HLOOKUP(D327,[1]Novembre!$D$3:$AH$356,296,0))</f>
        <v/>
      </c>
      <c r="N327" s="22" t="str">
        <f>IF(B327="sam","",HLOOKUP(D327,[1]Novembre!$D$3:$AH$356,297,0))</f>
        <v/>
      </c>
      <c r="O327" s="22" t="str">
        <f t="shared" si="19"/>
        <v/>
      </c>
      <c r="P327" s="22" t="str">
        <f>IF(B327="sam","",HLOOKUP(D327,[1]Novembre!$D$3:$AH$356,298,0))</f>
        <v/>
      </c>
      <c r="Q327" s="22" t="str">
        <f t="shared" si="20"/>
        <v/>
      </c>
    </row>
    <row r="328" spans="1:17" hidden="1">
      <c r="A328" s="24">
        <v>46</v>
      </c>
      <c r="B328" s="25" t="s">
        <v>24</v>
      </c>
      <c r="C328" s="52" t="s">
        <v>39</v>
      </c>
      <c r="D328" s="39">
        <v>40867</v>
      </c>
      <c r="E328" s="27">
        <f>IF(B328="sam","",HLOOKUP(D328,[1]Novembre!$D$3:$AH$275,263,0))</f>
        <v>0</v>
      </c>
      <c r="F328" s="22">
        <f>IF(B328="sam","",HLOOKUP($D328,[1]Novembre!$D$3:$AH$276,264,0))</f>
        <v>0</v>
      </c>
      <c r="G328" s="22">
        <f>IF(B328="sam","",HLOOKUP(D328,[1]Novembre!$D$3:$AH$275,265,0))</f>
        <v>0</v>
      </c>
      <c r="H328" s="22">
        <f>IF(B328="sam","",HLOOKUP(D328,[1]Novembre!$D$3:$AH$275,266,0))</f>
        <v>0</v>
      </c>
      <c r="I328" s="22">
        <f>IF(B328="sam","",HLOOKUP(D328,[1]Novembre!$D$3:$AH$275,267,0))</f>
        <v>0</v>
      </c>
      <c r="J328" s="22">
        <f>IF(B328="sam","",HLOOKUP(D328,[1]Novembre!$D$3:$AH$275,268,0))</f>
        <v>0</v>
      </c>
      <c r="K328" s="22">
        <f>IF(B328="sam","",HLOOKUP(D328,[1]Novembre!$D$3:$AH$275,269,0))</f>
        <v>0</v>
      </c>
      <c r="L328" s="23">
        <f>IF(B328="sam","",HLOOKUP(D328,[1]Novembre!$D$3:$AH$275,270,0))</f>
        <v>0</v>
      </c>
      <c r="M328" s="22">
        <f>IF(B328="sam","",HLOOKUP(D328,[1]Novembre!$D$3:$AH$356,296,0))</f>
        <v>0</v>
      </c>
      <c r="N328" s="22">
        <f>IF(B328="sam","",HLOOKUP(D328,[1]Novembre!$D$3:$AH$356,297,0))</f>
        <v>0</v>
      </c>
      <c r="O328" s="22">
        <f t="shared" si="19"/>
        <v>0</v>
      </c>
      <c r="P328" s="22">
        <f>IF(B328="sam","",HLOOKUP(D328,[1]Novembre!$D$3:$AH$356,298,0))</f>
        <v>0</v>
      </c>
      <c r="Q328" s="22">
        <f t="shared" si="20"/>
        <v>0</v>
      </c>
    </row>
    <row r="329" spans="1:17" hidden="1">
      <c r="A329" s="28">
        <v>47</v>
      </c>
      <c r="B329" s="19" t="s">
        <v>25</v>
      </c>
      <c r="C329" s="53" t="s">
        <v>39</v>
      </c>
      <c r="D329" s="38">
        <v>40868</v>
      </c>
      <c r="E329" s="27">
        <f>IF(B329="sam","",HLOOKUP(D329,[1]Novembre!$D$3:$AH$275,263,0))</f>
        <v>0</v>
      </c>
      <c r="F329" s="22">
        <f>IF(B329="sam","",HLOOKUP($D329,[1]Novembre!$D$3:$AH$276,264,0))</f>
        <v>0</v>
      </c>
      <c r="G329" s="22">
        <f>IF(B329="sam","",HLOOKUP(D329,[1]Novembre!$D$3:$AH$275,265,0))</f>
        <v>0</v>
      </c>
      <c r="H329" s="22">
        <f>IF(B329="sam","",HLOOKUP(D329,[1]Novembre!$D$3:$AH$275,266,0))</f>
        <v>0</v>
      </c>
      <c r="I329" s="22">
        <f>IF(B329="sam","",HLOOKUP(D329,[1]Novembre!$D$3:$AH$275,267,0))</f>
        <v>0</v>
      </c>
      <c r="J329" s="22">
        <f>IF(B329="sam","",HLOOKUP(D329,[1]Novembre!$D$3:$AH$275,268,0))</f>
        <v>0</v>
      </c>
      <c r="K329" s="22">
        <f>IF(B329="sam","",HLOOKUP(D329,[1]Novembre!$D$3:$AH$275,269,0))</f>
        <v>0</v>
      </c>
      <c r="L329" s="23">
        <f>IF(B329="sam","",HLOOKUP(D329,[1]Novembre!$D$3:$AH$275,270,0))</f>
        <v>0</v>
      </c>
      <c r="M329" s="22">
        <f>IF(B329="sam","",HLOOKUP(D329,[1]Novembre!$D$3:$AH$356,296,0))</f>
        <v>0</v>
      </c>
      <c r="N329" s="22">
        <f>IF(B329="sam","",HLOOKUP(D329,[1]Novembre!$D$3:$AH$356,297,0))</f>
        <v>0</v>
      </c>
      <c r="O329" s="22">
        <f t="shared" si="19"/>
        <v>0</v>
      </c>
      <c r="P329" s="22">
        <f>IF(B329="sam","",HLOOKUP(D329,[1]Novembre!$D$3:$AH$356,298,0))</f>
        <v>0</v>
      </c>
      <c r="Q329" s="22">
        <f t="shared" si="20"/>
        <v>0</v>
      </c>
    </row>
    <row r="330" spans="1:17" hidden="1">
      <c r="A330" s="28">
        <v>47</v>
      </c>
      <c r="B330" s="19" t="s">
        <v>26</v>
      </c>
      <c r="C330" s="53" t="s">
        <v>39</v>
      </c>
      <c r="D330" s="38">
        <v>40869</v>
      </c>
      <c r="E330" s="27">
        <f>IF(B330="sam","",HLOOKUP(D330,[1]Novembre!$D$3:$AH$275,263,0))</f>
        <v>0</v>
      </c>
      <c r="F330" s="22">
        <f>IF(B330="sam","",HLOOKUP($D330,[1]Novembre!$D$3:$AH$276,264,0))</f>
        <v>0</v>
      </c>
      <c r="G330" s="22">
        <f>IF(B330="sam","",HLOOKUP(D330,[1]Novembre!$D$3:$AH$275,265,0))</f>
        <v>0</v>
      </c>
      <c r="H330" s="22">
        <f>IF(B330="sam","",HLOOKUP(D330,[1]Novembre!$D$3:$AH$275,266,0))</f>
        <v>0</v>
      </c>
      <c r="I330" s="22">
        <f>IF(B330="sam","",HLOOKUP(D330,[1]Novembre!$D$3:$AH$275,267,0))</f>
        <v>0</v>
      </c>
      <c r="J330" s="22">
        <f>IF(B330="sam","",HLOOKUP(D330,[1]Novembre!$D$3:$AH$275,268,0))</f>
        <v>0</v>
      </c>
      <c r="K330" s="22">
        <f>IF(B330="sam","",HLOOKUP(D330,[1]Novembre!$D$3:$AH$275,269,0))</f>
        <v>0</v>
      </c>
      <c r="L330" s="23">
        <f>IF(B330="sam","",HLOOKUP(D330,[1]Novembre!$D$3:$AH$275,270,0))</f>
        <v>0</v>
      </c>
      <c r="M330" s="22">
        <f>IF(B330="sam","",HLOOKUP(D330,[1]Novembre!$D$3:$AH$356,296,0))</f>
        <v>0</v>
      </c>
      <c r="N330" s="22">
        <f>IF(B330="sam","",HLOOKUP(D330,[1]Novembre!$D$3:$AH$356,297,0))</f>
        <v>0</v>
      </c>
      <c r="O330" s="22">
        <f t="shared" si="19"/>
        <v>0</v>
      </c>
      <c r="P330" s="22">
        <f>IF(B330="sam","",HLOOKUP(D330,[1]Novembre!$D$3:$AH$356,298,0))</f>
        <v>0</v>
      </c>
      <c r="Q330" s="22">
        <f t="shared" si="20"/>
        <v>0</v>
      </c>
    </row>
    <row r="331" spans="1:17" hidden="1">
      <c r="A331" s="28">
        <v>47</v>
      </c>
      <c r="B331" s="19" t="s">
        <v>27</v>
      </c>
      <c r="C331" s="53" t="s">
        <v>39</v>
      </c>
      <c r="D331" s="38">
        <v>40870</v>
      </c>
      <c r="E331" s="27">
        <f>IF(B331="sam","",HLOOKUP(D331,[1]Novembre!$D$3:$AH$275,263,0))</f>
        <v>0</v>
      </c>
      <c r="F331" s="22">
        <f>IF(B331="sam","",HLOOKUP($D331,[1]Novembre!$D$3:$AH$276,264,0))</f>
        <v>0</v>
      </c>
      <c r="G331" s="22">
        <f>IF(B331="sam","",HLOOKUP(D331,[1]Novembre!$D$3:$AH$275,265,0))</f>
        <v>0</v>
      </c>
      <c r="H331" s="22">
        <f>IF(B331="sam","",HLOOKUP(D331,[1]Novembre!$D$3:$AH$275,266,0))</f>
        <v>0</v>
      </c>
      <c r="I331" s="22">
        <f>IF(B331="sam","",HLOOKUP(D331,[1]Novembre!$D$3:$AH$275,267,0))</f>
        <v>0</v>
      </c>
      <c r="J331" s="22">
        <f>IF(B331="sam","",HLOOKUP(D331,[1]Novembre!$D$3:$AH$275,268,0))</f>
        <v>0</v>
      </c>
      <c r="K331" s="22">
        <f>IF(B331="sam","",HLOOKUP(D331,[1]Novembre!$D$3:$AH$275,269,0))</f>
        <v>0</v>
      </c>
      <c r="L331" s="23">
        <f>IF(B331="sam","",HLOOKUP(D331,[1]Novembre!$D$3:$AH$275,270,0))</f>
        <v>0</v>
      </c>
      <c r="M331" s="22">
        <f>IF(B331="sam","",HLOOKUP(D331,[1]Novembre!$D$3:$AH$356,296,0))</f>
        <v>0</v>
      </c>
      <c r="N331" s="22">
        <f>IF(B331="sam","",HLOOKUP(D331,[1]Novembre!$D$3:$AH$356,297,0))</f>
        <v>0</v>
      </c>
      <c r="O331" s="22">
        <f t="shared" si="19"/>
        <v>0</v>
      </c>
      <c r="P331" s="22">
        <f>IF(B331="sam","",HLOOKUP(D331,[1]Novembre!$D$3:$AH$356,298,0))</f>
        <v>0</v>
      </c>
      <c r="Q331" s="22">
        <f t="shared" si="20"/>
        <v>0</v>
      </c>
    </row>
    <row r="332" spans="1:17" hidden="1">
      <c r="A332" s="28">
        <v>47</v>
      </c>
      <c r="B332" s="19" t="s">
        <v>28</v>
      </c>
      <c r="C332" s="53" t="s">
        <v>39</v>
      </c>
      <c r="D332" s="38">
        <v>40871</v>
      </c>
      <c r="E332" s="27">
        <f>IF(B332="sam","",HLOOKUP(D332,[1]Novembre!$D$3:$AH$275,263,0))</f>
        <v>0</v>
      </c>
      <c r="F332" s="22">
        <f>IF(B332="sam","",HLOOKUP($D332,[1]Novembre!$D$3:$AH$276,264,0))</f>
        <v>0</v>
      </c>
      <c r="G332" s="22">
        <f>IF(B332="sam","",HLOOKUP(D332,[1]Novembre!$D$3:$AH$275,265,0))</f>
        <v>0</v>
      </c>
      <c r="H332" s="22">
        <f>IF(B332="sam","",HLOOKUP(D332,[1]Novembre!$D$3:$AH$275,266,0))</f>
        <v>0</v>
      </c>
      <c r="I332" s="22">
        <f>IF(B332="sam","",HLOOKUP(D332,[1]Novembre!$D$3:$AH$275,267,0))</f>
        <v>0</v>
      </c>
      <c r="J332" s="22">
        <f>IF(B332="sam","",HLOOKUP(D332,[1]Novembre!$D$3:$AH$275,268,0))</f>
        <v>0</v>
      </c>
      <c r="K332" s="22">
        <f>IF(B332="sam","",HLOOKUP(D332,[1]Novembre!$D$3:$AH$275,269,0))</f>
        <v>0</v>
      </c>
      <c r="L332" s="23">
        <f>IF(B332="sam","",HLOOKUP(D332,[1]Novembre!$D$3:$AH$275,270,0))</f>
        <v>0</v>
      </c>
      <c r="M332" s="22">
        <f>IF(B332="sam","",HLOOKUP(D332,[1]Novembre!$D$3:$AH$356,296,0))</f>
        <v>0</v>
      </c>
      <c r="N332" s="22">
        <f>IF(B332="sam","",HLOOKUP(D332,[1]Novembre!$D$3:$AH$356,297,0))</f>
        <v>0</v>
      </c>
      <c r="O332" s="22">
        <f t="shared" si="19"/>
        <v>0</v>
      </c>
      <c r="P332" s="22">
        <f>IF(B332="sam","",HLOOKUP(D332,[1]Novembre!$D$3:$AH$356,298,0))</f>
        <v>0</v>
      </c>
      <c r="Q332" s="22">
        <f t="shared" si="20"/>
        <v>0</v>
      </c>
    </row>
    <row r="333" spans="1:17" hidden="1">
      <c r="A333" s="28">
        <v>47</v>
      </c>
      <c r="B333" s="19" t="s">
        <v>29</v>
      </c>
      <c r="C333" s="53" t="s">
        <v>39</v>
      </c>
      <c r="D333" s="38">
        <v>40872</v>
      </c>
      <c r="E333" s="27">
        <f>IF(B333="sam","",HLOOKUP(D333,[1]Novembre!$D$3:$AH$275,263,0))</f>
        <v>0</v>
      </c>
      <c r="F333" s="22">
        <f>IF(B333="sam","",HLOOKUP($D333,[1]Novembre!$D$3:$AH$276,264,0))</f>
        <v>0</v>
      </c>
      <c r="G333" s="22">
        <f>IF(B333="sam","",HLOOKUP(D333,[1]Novembre!$D$3:$AH$275,265,0))</f>
        <v>0</v>
      </c>
      <c r="H333" s="22">
        <f>IF(B333="sam","",HLOOKUP(D333,[1]Novembre!$D$3:$AH$275,266,0))</f>
        <v>0</v>
      </c>
      <c r="I333" s="22">
        <f>IF(B333="sam","",HLOOKUP(D333,[1]Novembre!$D$3:$AH$275,267,0))</f>
        <v>0</v>
      </c>
      <c r="J333" s="22">
        <f>IF(B333="sam","",HLOOKUP(D333,[1]Novembre!$D$3:$AH$275,268,0))</f>
        <v>0</v>
      </c>
      <c r="K333" s="22">
        <f>IF(B333="sam","",HLOOKUP(D333,[1]Novembre!$D$3:$AH$275,269,0))</f>
        <v>0</v>
      </c>
      <c r="L333" s="23">
        <f>IF(B333="sam","",HLOOKUP(D333,[1]Novembre!$D$3:$AH$275,270,0))</f>
        <v>0</v>
      </c>
      <c r="M333" s="22">
        <f>IF(B333="sam","",HLOOKUP(D333,[1]Novembre!$D$3:$AH$356,296,0))</f>
        <v>0</v>
      </c>
      <c r="N333" s="22">
        <f>IF(B333="sam","",HLOOKUP(D333,[1]Novembre!$D$3:$AH$356,297,0))</f>
        <v>0</v>
      </c>
      <c r="O333" s="22">
        <f t="shared" si="19"/>
        <v>0</v>
      </c>
      <c r="P333" s="22">
        <f>IF(B333="sam","",HLOOKUP(D333,[1]Novembre!$D$3:$AH$356,298,0))</f>
        <v>0</v>
      </c>
      <c r="Q333" s="22">
        <f t="shared" si="20"/>
        <v>0</v>
      </c>
    </row>
    <row r="334" spans="1:17" hidden="1">
      <c r="A334" s="28">
        <v>47</v>
      </c>
      <c r="B334" s="19" t="s">
        <v>22</v>
      </c>
      <c r="C334" s="53" t="s">
        <v>39</v>
      </c>
      <c r="D334" s="38">
        <v>40873</v>
      </c>
      <c r="E334" s="27" t="str">
        <f>IF(B334="sam","",HLOOKUP(D334,[1]Novembre!$D$3:$AH$275,263,0))</f>
        <v/>
      </c>
      <c r="F334" s="22" t="str">
        <f>IF(B334="sam","",HLOOKUP($D334,[1]Novembre!$D$3:$AH$276,264,0))</f>
        <v/>
      </c>
      <c r="G334" s="22" t="str">
        <f>IF(B334="sam","",HLOOKUP(D334,[1]Novembre!$D$3:$AH$275,265,0))</f>
        <v/>
      </c>
      <c r="H334" s="22" t="str">
        <f>IF(B334="sam","",HLOOKUP(D334,[1]Novembre!$D$3:$AH$275,266,0))</f>
        <v/>
      </c>
      <c r="I334" s="22" t="str">
        <f>IF(B334="sam","",HLOOKUP(D334,[1]Novembre!$D$3:$AH$275,267,0))</f>
        <v/>
      </c>
      <c r="J334" s="22" t="str">
        <f>IF(B334="sam","",HLOOKUP(D334,[1]Novembre!$D$3:$AH$275,268,0))</f>
        <v/>
      </c>
      <c r="K334" s="22" t="str">
        <f>IF(B334="sam","",HLOOKUP(D334,[1]Novembre!$D$3:$AH$275,269,0))</f>
        <v/>
      </c>
      <c r="L334" s="23" t="str">
        <f>IF(B334="sam","",HLOOKUP(D334,[1]Novembre!$D$3:$AH$275,270,0))</f>
        <v/>
      </c>
      <c r="M334" s="22" t="str">
        <f>IF(B334="sam","",HLOOKUP(D334,[1]Novembre!$D$3:$AH$356,296,0))</f>
        <v/>
      </c>
      <c r="N334" s="22" t="str">
        <f>IF(B334="sam","",HLOOKUP(D334,[1]Novembre!$D$3:$AH$356,297,0))</f>
        <v/>
      </c>
      <c r="O334" s="22" t="str">
        <f t="shared" si="19"/>
        <v/>
      </c>
      <c r="P334" s="22" t="str">
        <f>IF(B334="sam","",HLOOKUP(D334,[1]Novembre!$D$3:$AH$356,298,0))</f>
        <v/>
      </c>
      <c r="Q334" s="22" t="str">
        <f t="shared" si="20"/>
        <v/>
      </c>
    </row>
    <row r="335" spans="1:17" hidden="1">
      <c r="A335" s="24">
        <v>47</v>
      </c>
      <c r="B335" s="25" t="s">
        <v>24</v>
      </c>
      <c r="C335" s="52" t="s">
        <v>39</v>
      </c>
      <c r="D335" s="39">
        <v>40874</v>
      </c>
      <c r="E335" s="27">
        <f>IF(B335="sam","",HLOOKUP(D335,[1]Novembre!$D$3:$AH$275,263,0))</f>
        <v>0</v>
      </c>
      <c r="F335" s="22">
        <f>IF(B335="sam","",HLOOKUP($D335,[1]Novembre!$D$3:$AH$276,264,0))</f>
        <v>0</v>
      </c>
      <c r="G335" s="22">
        <f>IF(B335="sam","",HLOOKUP(D335,[1]Novembre!$D$3:$AH$275,265,0))</f>
        <v>0</v>
      </c>
      <c r="H335" s="22">
        <f>IF(B335="sam","",HLOOKUP(D335,[1]Novembre!$D$3:$AH$275,266,0))</f>
        <v>0</v>
      </c>
      <c r="I335" s="22">
        <f>IF(B335="sam","",HLOOKUP(D335,[1]Novembre!$D$3:$AH$275,267,0))</f>
        <v>0</v>
      </c>
      <c r="J335" s="22">
        <f>IF(B335="sam","",HLOOKUP(D335,[1]Novembre!$D$3:$AH$275,268,0))</f>
        <v>0</v>
      </c>
      <c r="K335" s="22">
        <f>IF(B335="sam","",HLOOKUP(D335,[1]Novembre!$D$3:$AH$275,269,0))</f>
        <v>0</v>
      </c>
      <c r="L335" s="23">
        <f>IF(B335="sam","",HLOOKUP(D335,[1]Novembre!$D$3:$AH$275,270,0))</f>
        <v>0</v>
      </c>
      <c r="M335" s="22">
        <f>IF(B335="sam","",HLOOKUP(D335,[1]Novembre!$D$3:$AH$356,296,0))</f>
        <v>0</v>
      </c>
      <c r="N335" s="22">
        <f>IF(B335="sam","",HLOOKUP(D335,[1]Novembre!$D$3:$AH$356,297,0))</f>
        <v>0</v>
      </c>
      <c r="O335" s="22">
        <f t="shared" si="19"/>
        <v>0</v>
      </c>
      <c r="P335" s="22">
        <f>IF(B335="sam","",HLOOKUP(D335,[1]Novembre!$D$3:$AH$356,298,0))</f>
        <v>0</v>
      </c>
      <c r="Q335" s="22">
        <f t="shared" si="20"/>
        <v>0</v>
      </c>
    </row>
    <row r="336" spans="1:17" hidden="1">
      <c r="A336" s="28">
        <v>48</v>
      </c>
      <c r="B336" s="19" t="s">
        <v>25</v>
      </c>
      <c r="C336" s="53" t="s">
        <v>39</v>
      </c>
      <c r="D336" s="38">
        <v>40875</v>
      </c>
      <c r="E336" s="27">
        <f>IF(B336="sam","",HLOOKUP(D336,[1]Novembre!$D$3:$AH$275,263,0))</f>
        <v>0</v>
      </c>
      <c r="F336" s="22">
        <f>IF(B336="sam","",HLOOKUP($D336,[1]Novembre!$D$3:$AH$276,264,0))</f>
        <v>0</v>
      </c>
      <c r="G336" s="22">
        <f>IF(B336="sam","",HLOOKUP(D336,[1]Novembre!$D$3:$AH$275,265,0))</f>
        <v>0</v>
      </c>
      <c r="H336" s="22">
        <f>IF(B336="sam","",HLOOKUP(D336,[1]Novembre!$D$3:$AH$275,266,0))</f>
        <v>0</v>
      </c>
      <c r="I336" s="22">
        <f>IF(B336="sam","",HLOOKUP(D336,[1]Novembre!$D$3:$AH$275,267,0))</f>
        <v>0</v>
      </c>
      <c r="J336" s="22">
        <f>IF(B336="sam","",HLOOKUP(D336,[1]Novembre!$D$3:$AH$275,268,0))</f>
        <v>0</v>
      </c>
      <c r="K336" s="22">
        <f>IF(B336="sam","",HLOOKUP(D336,[1]Novembre!$D$3:$AH$275,269,0))</f>
        <v>0</v>
      </c>
      <c r="L336" s="23">
        <f>IF(B336="sam","",HLOOKUP(D336,[1]Novembre!$D$3:$AH$275,270,0))</f>
        <v>0</v>
      </c>
      <c r="M336" s="22">
        <f>IF(B336="sam","",HLOOKUP(D336,[1]Novembre!$D$3:$AH$356,296,0))</f>
        <v>0</v>
      </c>
      <c r="N336" s="22">
        <f>IF(B336="sam","",HLOOKUP(D336,[1]Novembre!$D$3:$AH$356,297,0))</f>
        <v>0</v>
      </c>
      <c r="O336" s="22">
        <f t="shared" si="19"/>
        <v>0</v>
      </c>
      <c r="P336" s="22">
        <f>IF(B336="sam","",HLOOKUP(D336,[1]Novembre!$D$3:$AH$356,298,0))</f>
        <v>0</v>
      </c>
      <c r="Q336" s="22">
        <f t="shared" si="20"/>
        <v>0</v>
      </c>
    </row>
    <row r="337" spans="1:17" hidden="1">
      <c r="A337" s="28">
        <v>48</v>
      </c>
      <c r="B337" s="19" t="s">
        <v>26</v>
      </c>
      <c r="C337" s="53" t="s">
        <v>39</v>
      </c>
      <c r="D337" s="38">
        <v>40876</v>
      </c>
      <c r="E337" s="27">
        <f>IF(B337="sam","",HLOOKUP(D337,[1]Novembre!$D$3:$AH$275,263,0))</f>
        <v>0</v>
      </c>
      <c r="F337" s="22">
        <f>IF(B337="sam","",HLOOKUP($D337,[1]Novembre!$D$3:$AH$276,264,0))</f>
        <v>0</v>
      </c>
      <c r="G337" s="22">
        <f>IF(B337="sam","",HLOOKUP(D337,[1]Novembre!$D$3:$AH$275,265,0))</f>
        <v>0</v>
      </c>
      <c r="H337" s="22">
        <f>IF(B337="sam","",HLOOKUP(D337,[1]Novembre!$D$3:$AH$275,266,0))</f>
        <v>0</v>
      </c>
      <c r="I337" s="22">
        <f>IF(B337="sam","",HLOOKUP(D337,[1]Novembre!$D$3:$AH$275,267,0))</f>
        <v>0</v>
      </c>
      <c r="J337" s="22">
        <f>IF(B337="sam","",HLOOKUP(D337,[1]Novembre!$D$3:$AH$275,268,0))</f>
        <v>0</v>
      </c>
      <c r="K337" s="22">
        <f>IF(B337="sam","",HLOOKUP(D337,[1]Novembre!$D$3:$AH$275,269,0))</f>
        <v>0</v>
      </c>
      <c r="L337" s="23">
        <f>IF(B337="sam","",HLOOKUP(D337,[1]Novembre!$D$3:$AH$275,270,0))</f>
        <v>0</v>
      </c>
      <c r="M337" s="22">
        <f>IF(B337="sam","",HLOOKUP(D337,[1]Novembre!$D$3:$AH$356,296,0))</f>
        <v>0</v>
      </c>
      <c r="N337" s="22">
        <f>IF(B337="sam","",HLOOKUP(D337,[1]Novembre!$D$3:$AH$356,297,0))</f>
        <v>0</v>
      </c>
      <c r="O337" s="22">
        <f t="shared" si="19"/>
        <v>0</v>
      </c>
      <c r="P337" s="22">
        <f>IF(B337="sam","",HLOOKUP(D337,[1]Novembre!$D$3:$AH$356,298,0))</f>
        <v>0</v>
      </c>
      <c r="Q337" s="22">
        <f t="shared" si="20"/>
        <v>0</v>
      </c>
    </row>
    <row r="338" spans="1:17" ht="13.5" hidden="1" thickBot="1">
      <c r="A338" s="40">
        <v>48</v>
      </c>
      <c r="B338" s="30" t="s">
        <v>27</v>
      </c>
      <c r="C338" s="54" t="s">
        <v>39</v>
      </c>
      <c r="D338" s="41">
        <v>40877</v>
      </c>
      <c r="E338" s="34">
        <f>IF(B338="sam","",HLOOKUP(D338,[1]Novembre!$D$3:$AH$275,263,0))</f>
        <v>0</v>
      </c>
      <c r="F338" s="32">
        <f>IF(B338="sam","",HLOOKUP($D338,[1]Novembre!$D$3:$AH$276,264,0))</f>
        <v>0</v>
      </c>
      <c r="G338" s="32">
        <f>IF(B338="sam","",HLOOKUP(D338,[1]Novembre!$D$3:$AH$275,265,0))</f>
        <v>0</v>
      </c>
      <c r="H338" s="32">
        <f>IF(B338="sam","",HLOOKUP(D338,[1]Novembre!$D$3:$AH$275,266,0))</f>
        <v>0</v>
      </c>
      <c r="I338" s="32">
        <f>IF(B338="sam","",HLOOKUP(D338,[1]Novembre!$D$3:$AH$275,267,0))</f>
        <v>0</v>
      </c>
      <c r="J338" s="32">
        <f>IF(B338="sam","",HLOOKUP(D338,[1]Novembre!$D$3:$AH$275,268,0))</f>
        <v>0</v>
      </c>
      <c r="K338" s="32">
        <f>IF(B338="sam","",HLOOKUP(D338,[1]Novembre!$D$3:$AH$275,269,0))</f>
        <v>0</v>
      </c>
      <c r="L338" s="33">
        <f>IF(B338="sam","",HLOOKUP(D338,[1]Novembre!$D$3:$AH$275,270,0))</f>
        <v>0</v>
      </c>
      <c r="M338" s="32">
        <f>IF(B338="sam","",HLOOKUP(D338,[1]Novembre!$D$3:$AH$356,296,0))</f>
        <v>0</v>
      </c>
      <c r="N338" s="32">
        <f>IF(B338="sam","",HLOOKUP(D338,[1]Novembre!$D$3:$AH$356,297,0))</f>
        <v>0</v>
      </c>
      <c r="O338" s="32">
        <f t="shared" si="19"/>
        <v>0</v>
      </c>
      <c r="P338" s="32">
        <f>IF(B338="sam","",HLOOKUP(D338,[1]Novembre!$D$3:$AH$356,298,0))</f>
        <v>0</v>
      </c>
      <c r="Q338" s="32">
        <f t="shared" si="20"/>
        <v>0</v>
      </c>
    </row>
    <row r="339" spans="1:17" hidden="1">
      <c r="A339" s="35">
        <v>48</v>
      </c>
      <c r="B339" s="36" t="s">
        <v>28</v>
      </c>
      <c r="C339" s="51" t="s">
        <v>40</v>
      </c>
      <c r="D339" s="37">
        <v>40878</v>
      </c>
      <c r="E339" s="27">
        <f>IF($B339="sam","",HLOOKUP($D339,'[1]Décembre '!$D$3:$AH$276,263,0))</f>
        <v>0</v>
      </c>
      <c r="F339" s="27">
        <f>IF($B339="sam","",HLOOKUP($D339,'[1]Décembre '!$D$3:$AH$276,ROW('[1]Décembre '!$A274:$IV274)))</f>
        <v>0</v>
      </c>
      <c r="G339" s="22">
        <f>IF($B339="sam","",HLOOKUP($D339,'[1]Décembre '!$D$3:$AH$276,265,0))</f>
        <v>0</v>
      </c>
      <c r="H339" s="22">
        <f>IF($B339="sam","",HLOOKUP($D339,'[1]Décembre '!$D$3:$AH$276,266,0))</f>
        <v>0</v>
      </c>
      <c r="I339" s="22">
        <f>IF($B339="sam","",HLOOKUP($D339,'[1]Décembre '!$D$3:$AH$276,267,0))</f>
        <v>0</v>
      </c>
      <c r="J339" s="22">
        <f>IF($B339="sam","",HLOOKUP($D339,'[1]Décembre '!$D$3:$AH$276,268,0))</f>
        <v>0</v>
      </c>
      <c r="K339" s="22">
        <f>IF($B339="sam","",HLOOKUP($D339,'[1]Décembre '!$D$3:$AH$276,269,0))</f>
        <v>0</v>
      </c>
      <c r="L339" s="23">
        <f>IF($B339="sam","",HLOOKUP($D339,'[1]Décembre '!$D$3:$AH$276,270,0))</f>
        <v>0</v>
      </c>
      <c r="M339" s="22">
        <f>IF(B339="sam","",HLOOKUP(D339,'[1]Décembre '!$D$3:$AH$357,296,0))</f>
        <v>0</v>
      </c>
      <c r="N339" s="22">
        <f>IF(B339="sam","",HLOOKUP(D339,'[1]Décembre '!$D$3:$AH$357,297,0))</f>
        <v>0</v>
      </c>
      <c r="O339" s="22">
        <f>IF(B339="sam","",SUM(M339,N339))</f>
        <v>0</v>
      </c>
      <c r="P339" s="22">
        <f>IF(B339="sam","",HLOOKUP(D339,'[1]Décembre '!$D$3:$AH$357,298,0))</f>
        <v>0</v>
      </c>
      <c r="Q339" s="22">
        <f>IF(B339="sam","",O339+P339)</f>
        <v>0</v>
      </c>
    </row>
    <row r="340" spans="1:17" hidden="1">
      <c r="A340" s="28">
        <v>48</v>
      </c>
      <c r="B340" s="19" t="s">
        <v>29</v>
      </c>
      <c r="C340" s="53" t="s">
        <v>40</v>
      </c>
      <c r="D340" s="38">
        <v>40879</v>
      </c>
      <c r="E340" s="27">
        <f>IF($B340="sam","",HLOOKUP($D340,'[1]Décembre '!$D$3:$AH$276,263,0))</f>
        <v>0</v>
      </c>
      <c r="F340" s="22">
        <f>IF($B340="sam","",HLOOKUP($D340,'[1]Décembre '!$D$3:$AH$276,264,0))</f>
        <v>0</v>
      </c>
      <c r="G340" s="22">
        <f>IF($B340="sam","",HLOOKUP($D340,'[1]Décembre '!$D$3:$AH$276,265,0))</f>
        <v>0</v>
      </c>
      <c r="H340" s="22">
        <f>IF($B340="sam","",HLOOKUP($D340,'[1]Décembre '!$D$3:$AH$276,266,0))</f>
        <v>0</v>
      </c>
      <c r="I340" s="22">
        <f>IF($B340="sam","",HLOOKUP($D340,'[1]Décembre '!$D$3:$AH$276,267,0))</f>
        <v>0</v>
      </c>
      <c r="J340" s="22">
        <f>IF($B340="sam","",HLOOKUP($D340,'[1]Décembre '!$D$3:$AH$276,268,0))</f>
        <v>0</v>
      </c>
      <c r="K340" s="22">
        <f>IF($B340="sam","",HLOOKUP($D340,'[1]Décembre '!$D$3:$AH$276,269,0))</f>
        <v>0</v>
      </c>
      <c r="L340" s="23">
        <f>IF($B340="sam","",HLOOKUP($D340,'[1]Décembre '!$D$3:$AH$276,270,0))</f>
        <v>0</v>
      </c>
      <c r="M340" s="22">
        <f>IF(B340="sam","",HLOOKUP(D340,'[1]Décembre '!$D$3:$AH$357,296,0))</f>
        <v>0</v>
      </c>
      <c r="N340" s="22">
        <f>IF(B340="sam","",HLOOKUP(D340,'[1]Décembre '!$D$3:$AH$357,297,0))</f>
        <v>0</v>
      </c>
      <c r="O340" s="22">
        <f t="shared" ref="O340:O369" si="21">IF(B340="sam","",SUM(M340,N340))</f>
        <v>0</v>
      </c>
      <c r="P340" s="22">
        <f>IF(B340="sam","",HLOOKUP(D340,'[1]Décembre '!$D$3:$AH$357,298,0))</f>
        <v>0</v>
      </c>
      <c r="Q340" s="22">
        <f t="shared" ref="Q340:Q369" si="22">IF(B340="sam","",O340+P340)</f>
        <v>0</v>
      </c>
    </row>
    <row r="341" spans="1:17" hidden="1">
      <c r="A341" s="28">
        <v>48</v>
      </c>
      <c r="B341" s="19" t="s">
        <v>22</v>
      </c>
      <c r="C341" s="53" t="s">
        <v>40</v>
      </c>
      <c r="D341" s="38">
        <v>40880</v>
      </c>
      <c r="E341" s="27" t="str">
        <f>IF($B341="sam","",HLOOKUP($D341,'[1]Décembre '!$D$3:$AH$276,263,0))</f>
        <v/>
      </c>
      <c r="F341" s="22" t="str">
        <f>IF($B341="sam","",HLOOKUP($D341,'[1]Décembre '!$D$3:$AH$276,264,0))</f>
        <v/>
      </c>
      <c r="G341" s="22" t="str">
        <f>IF($B341="sam","",HLOOKUP($D341,'[1]Décembre '!$D$3:$AH$276,265,0))</f>
        <v/>
      </c>
      <c r="H341" s="22" t="str">
        <f>IF($B341="sam","",HLOOKUP($D341,'[1]Décembre '!$D$3:$AH$276,266,0))</f>
        <v/>
      </c>
      <c r="I341" s="22" t="str">
        <f>IF($B341="sam","",HLOOKUP($D341,'[1]Décembre '!$D$3:$AH$276,267,0))</f>
        <v/>
      </c>
      <c r="J341" s="22" t="str">
        <f>IF($B341="sam","",HLOOKUP($D341,'[1]Décembre '!$D$3:$AH$276,268,0))</f>
        <v/>
      </c>
      <c r="K341" s="22" t="str">
        <f>IF($B341="sam","",HLOOKUP($D341,'[1]Décembre '!$D$3:$AH$276,269,0))</f>
        <v/>
      </c>
      <c r="L341" s="23" t="str">
        <f>IF($B341="sam","",HLOOKUP($D341,'[1]Décembre '!$D$3:$AH$276,270,0))</f>
        <v/>
      </c>
      <c r="M341" s="22" t="str">
        <f>IF(B341="sam","",HLOOKUP(D341,'[1]Décembre '!$D$3:$AH$357,296,0))</f>
        <v/>
      </c>
      <c r="N341" s="22" t="str">
        <f>IF(B341="sam","",HLOOKUP(D341,'[1]Décembre '!$D$3:$AH$357,297,0))</f>
        <v/>
      </c>
      <c r="O341" s="22" t="str">
        <f t="shared" si="21"/>
        <v/>
      </c>
      <c r="P341" s="22" t="str">
        <f>IF(B341="sam","",HLOOKUP(D341,'[1]Décembre '!$D$3:$AH$357,298,0))</f>
        <v/>
      </c>
      <c r="Q341" s="22" t="str">
        <f t="shared" si="22"/>
        <v/>
      </c>
    </row>
    <row r="342" spans="1:17" hidden="1">
      <c r="A342" s="24">
        <v>48</v>
      </c>
      <c r="B342" s="25" t="s">
        <v>24</v>
      </c>
      <c r="C342" s="52" t="s">
        <v>40</v>
      </c>
      <c r="D342" s="39">
        <v>40881</v>
      </c>
      <c r="E342" s="27">
        <f>IF($B342="sam","",HLOOKUP($D342,'[1]Décembre '!$D$3:$AH$276,263,0))</f>
        <v>0</v>
      </c>
      <c r="F342" s="22">
        <f>IF($B342="sam","",HLOOKUP($D342,'[1]Décembre '!$D$3:$AH$276,264,0))</f>
        <v>0</v>
      </c>
      <c r="G342" s="22">
        <f>IF($B342="sam","",HLOOKUP($D342,'[1]Décembre '!$D$3:$AH$276,265,0))</f>
        <v>0</v>
      </c>
      <c r="H342" s="22">
        <f>IF($B342="sam","",HLOOKUP($D342,'[1]Décembre '!$D$3:$AH$276,266,0))</f>
        <v>0</v>
      </c>
      <c r="I342" s="22">
        <f>IF($B342="sam","",HLOOKUP($D342,'[1]Décembre '!$D$3:$AH$276,267,0))</f>
        <v>0</v>
      </c>
      <c r="J342" s="22">
        <f>IF($B342="sam","",HLOOKUP($D342,'[1]Décembre '!$D$3:$AH$276,268,0))</f>
        <v>0</v>
      </c>
      <c r="K342" s="22">
        <f>IF($B342="sam","",HLOOKUP($D342,'[1]Décembre '!$D$3:$AH$276,269,0))</f>
        <v>0</v>
      </c>
      <c r="L342" s="23">
        <f>IF($B342="sam","",HLOOKUP($D342,'[1]Décembre '!$D$3:$AH$276,270,0))</f>
        <v>0</v>
      </c>
      <c r="M342" s="22">
        <f>IF(B342="sam","",HLOOKUP(D342,'[1]Décembre '!$D$3:$AH$357,296,0))</f>
        <v>0</v>
      </c>
      <c r="N342" s="22">
        <f>IF(B342="sam","",HLOOKUP(D342,'[1]Décembre '!$D$3:$AH$357,297,0))</f>
        <v>0</v>
      </c>
      <c r="O342" s="22">
        <f t="shared" si="21"/>
        <v>0</v>
      </c>
      <c r="P342" s="22">
        <f>IF(B342="sam","",HLOOKUP(D342,'[1]Décembre '!$D$3:$AH$357,298,0))</f>
        <v>0</v>
      </c>
      <c r="Q342" s="22">
        <f t="shared" si="22"/>
        <v>0</v>
      </c>
    </row>
    <row r="343" spans="1:17" hidden="1">
      <c r="A343" s="28">
        <v>49</v>
      </c>
      <c r="B343" s="19" t="s">
        <v>25</v>
      </c>
      <c r="C343" s="53" t="s">
        <v>40</v>
      </c>
      <c r="D343" s="38">
        <v>40882</v>
      </c>
      <c r="E343" s="27">
        <f>IF($B343="sam","",HLOOKUP($D343,'[1]Décembre '!$D$3:$AH$276,263,0))</f>
        <v>0</v>
      </c>
      <c r="F343" s="22">
        <f>IF($B343="sam","",HLOOKUP($D343,'[1]Décembre '!$D$3:$AH$276,264,0))</f>
        <v>0</v>
      </c>
      <c r="G343" s="22">
        <f>IF($B343="sam","",HLOOKUP($D343,'[1]Décembre '!$D$3:$AH$276,265,0))</f>
        <v>0</v>
      </c>
      <c r="H343" s="22">
        <f>IF($B343="sam","",HLOOKUP($D343,'[1]Décembre '!$D$3:$AH$276,266,0))</f>
        <v>0</v>
      </c>
      <c r="I343" s="22">
        <f>IF($B343="sam","",HLOOKUP($D343,'[1]Décembre '!$D$3:$AH$276,267,0))</f>
        <v>0</v>
      </c>
      <c r="J343" s="22">
        <f>IF($B343="sam","",HLOOKUP($D343,'[1]Décembre '!$D$3:$AH$276,268,0))</f>
        <v>0</v>
      </c>
      <c r="K343" s="22">
        <f>IF($B343="sam","",HLOOKUP($D343,'[1]Décembre '!$D$3:$AH$276,269,0))</f>
        <v>0</v>
      </c>
      <c r="L343" s="23">
        <f>IF($B343="sam","",HLOOKUP($D343,'[1]Décembre '!$D$3:$AH$276,270,0))</f>
        <v>0</v>
      </c>
      <c r="M343" s="22">
        <f>IF(B343="sam","",HLOOKUP(D343,'[1]Décembre '!$D$3:$AH$357,296,0))</f>
        <v>0</v>
      </c>
      <c r="N343" s="22">
        <f>IF(B343="sam","",HLOOKUP(D343,'[1]Décembre '!$D$3:$AH$357,297,0))</f>
        <v>0</v>
      </c>
      <c r="O343" s="22">
        <f t="shared" si="21"/>
        <v>0</v>
      </c>
      <c r="P343" s="22">
        <f>IF(B343="sam","",HLOOKUP(D343,'[1]Décembre '!$D$3:$AH$357,298,0))</f>
        <v>0</v>
      </c>
      <c r="Q343" s="22">
        <f t="shared" si="22"/>
        <v>0</v>
      </c>
    </row>
    <row r="344" spans="1:17" hidden="1">
      <c r="A344" s="28">
        <v>49</v>
      </c>
      <c r="B344" s="19" t="s">
        <v>26</v>
      </c>
      <c r="C344" s="53" t="s">
        <v>40</v>
      </c>
      <c r="D344" s="38">
        <v>40883</v>
      </c>
      <c r="E344" s="27">
        <f>IF($B344="sam","",HLOOKUP($D344,'[1]Décembre '!$D$3:$AH$276,263,0))</f>
        <v>0</v>
      </c>
      <c r="F344" s="22">
        <f>IF($B344="sam","",HLOOKUP($D344,'[1]Décembre '!$D$3:$AH$276,264,0))</f>
        <v>0</v>
      </c>
      <c r="G344" s="22">
        <f>IF($B344="sam","",HLOOKUP($D344,'[1]Décembre '!$D$3:$AH$276,265,0))</f>
        <v>0</v>
      </c>
      <c r="H344" s="22">
        <f>IF($B344="sam","",HLOOKUP($D344,'[1]Décembre '!$D$3:$AH$276,266,0))</f>
        <v>0</v>
      </c>
      <c r="I344" s="22">
        <f>IF($B344="sam","",HLOOKUP($D344,'[1]Décembre '!$D$3:$AH$276,267,0))</f>
        <v>0</v>
      </c>
      <c r="J344" s="22">
        <f>IF($B344="sam","",HLOOKUP($D344,'[1]Décembre '!$D$3:$AH$276,268,0))</f>
        <v>0</v>
      </c>
      <c r="K344" s="22">
        <f>IF($B344="sam","",HLOOKUP($D344,'[1]Décembre '!$D$3:$AH$276,269,0))</f>
        <v>0</v>
      </c>
      <c r="L344" s="23">
        <f>IF($B344="sam","",HLOOKUP($D344,'[1]Décembre '!$D$3:$AH$276,270,0))</f>
        <v>0</v>
      </c>
      <c r="M344" s="22">
        <f>IF(B344="sam","",HLOOKUP(D344,'[1]Décembre '!$D$3:$AH$357,296,0))</f>
        <v>0</v>
      </c>
      <c r="N344" s="22">
        <f>IF(B344="sam","",HLOOKUP(D344,'[1]Décembre '!$D$3:$AH$357,297,0))</f>
        <v>0</v>
      </c>
      <c r="O344" s="22">
        <f t="shared" si="21"/>
        <v>0</v>
      </c>
      <c r="P344" s="22">
        <f>IF(B344="sam","",HLOOKUP(D344,'[1]Décembre '!$D$3:$AH$357,298,0))</f>
        <v>0</v>
      </c>
      <c r="Q344" s="22">
        <f t="shared" si="22"/>
        <v>0</v>
      </c>
    </row>
    <row r="345" spans="1:17" hidden="1">
      <c r="A345" s="28">
        <v>49</v>
      </c>
      <c r="B345" s="19" t="s">
        <v>27</v>
      </c>
      <c r="C345" s="53" t="s">
        <v>40</v>
      </c>
      <c r="D345" s="38">
        <v>40884</v>
      </c>
      <c r="E345" s="27">
        <f>IF($B345="sam","",HLOOKUP($D345,'[1]Décembre '!$D$3:$AH$276,263,0))</f>
        <v>0</v>
      </c>
      <c r="F345" s="22">
        <f>IF($B345="sam","",HLOOKUP($D345,'[1]Décembre '!$D$3:$AH$276,264,0))</f>
        <v>0</v>
      </c>
      <c r="G345" s="22">
        <f>IF($B345="sam","",HLOOKUP($D345,'[1]Décembre '!$D$3:$AH$276,265,0))</f>
        <v>0</v>
      </c>
      <c r="H345" s="22">
        <f>IF($B345="sam","",HLOOKUP($D345,'[1]Décembre '!$D$3:$AH$276,266,0))</f>
        <v>0</v>
      </c>
      <c r="I345" s="22">
        <f>IF($B345="sam","",HLOOKUP($D345,'[1]Décembre '!$D$3:$AH$276,267,0))</f>
        <v>0</v>
      </c>
      <c r="J345" s="22">
        <f>IF($B345="sam","",HLOOKUP($D345,'[1]Décembre '!$D$3:$AH$276,268,0))</f>
        <v>0</v>
      </c>
      <c r="K345" s="22">
        <f>IF($B345="sam","",HLOOKUP($D345,'[1]Décembre '!$D$3:$AH$276,269,0))</f>
        <v>0</v>
      </c>
      <c r="L345" s="23">
        <f>IF($B345="sam","",HLOOKUP($D345,'[1]Décembre '!$D$3:$AH$276,270,0))</f>
        <v>0</v>
      </c>
      <c r="M345" s="22">
        <f>IF(B345="sam","",HLOOKUP(D345,'[1]Décembre '!$D$3:$AH$357,296,0))</f>
        <v>0</v>
      </c>
      <c r="N345" s="22">
        <f>IF(B345="sam","",HLOOKUP(D345,'[1]Décembre '!$D$3:$AH$357,297,0))</f>
        <v>0</v>
      </c>
      <c r="O345" s="22">
        <f t="shared" si="21"/>
        <v>0</v>
      </c>
      <c r="P345" s="22">
        <f>IF(B345="sam","",HLOOKUP(D345,'[1]Décembre '!$D$3:$AH$357,298,0))</f>
        <v>0</v>
      </c>
      <c r="Q345" s="22">
        <f t="shared" si="22"/>
        <v>0</v>
      </c>
    </row>
    <row r="346" spans="1:17" hidden="1">
      <c r="A346" s="28">
        <v>49</v>
      </c>
      <c r="B346" s="19" t="s">
        <v>28</v>
      </c>
      <c r="C346" s="53" t="s">
        <v>40</v>
      </c>
      <c r="D346" s="38">
        <v>40885</v>
      </c>
      <c r="E346" s="27">
        <f>IF($B346="sam","",HLOOKUP($D346,'[1]Décembre '!$D$3:$AH$276,263,0))</f>
        <v>0</v>
      </c>
      <c r="F346" s="22">
        <f>IF($B346="sam","",HLOOKUP($D346,'[1]Décembre '!$D$3:$AH$276,264,0))</f>
        <v>0</v>
      </c>
      <c r="G346" s="22">
        <f>IF($B346="sam","",HLOOKUP($D346,'[1]Décembre '!$D$3:$AH$276,265,0))</f>
        <v>0</v>
      </c>
      <c r="H346" s="22">
        <f>IF($B346="sam","",HLOOKUP($D346,'[1]Décembre '!$D$3:$AH$276,266,0))</f>
        <v>0</v>
      </c>
      <c r="I346" s="22">
        <f>IF($B346="sam","",HLOOKUP($D346,'[1]Décembre '!$D$3:$AH$276,267,0))</f>
        <v>0</v>
      </c>
      <c r="J346" s="22">
        <f>IF($B346="sam","",HLOOKUP($D346,'[1]Décembre '!$D$3:$AH$276,268,0))</f>
        <v>0</v>
      </c>
      <c r="K346" s="22">
        <f>IF($B346="sam","",HLOOKUP($D346,'[1]Décembre '!$D$3:$AH$276,269,0))</f>
        <v>0</v>
      </c>
      <c r="L346" s="23">
        <f>IF($B346="sam","",HLOOKUP($D346,'[1]Décembre '!$D$3:$AH$276,270,0))</f>
        <v>0</v>
      </c>
      <c r="M346" s="22">
        <f>IF(B346="sam","",HLOOKUP(D346,'[1]Décembre '!$D$3:$AH$357,296,0))</f>
        <v>0</v>
      </c>
      <c r="N346" s="22">
        <f>IF(B346="sam","",HLOOKUP(D346,'[1]Décembre '!$D$3:$AH$357,297,0))</f>
        <v>0</v>
      </c>
      <c r="O346" s="22">
        <f t="shared" si="21"/>
        <v>0</v>
      </c>
      <c r="P346" s="22">
        <f>IF(B346="sam","",HLOOKUP(D346,'[1]Décembre '!$D$3:$AH$357,298,0))</f>
        <v>0</v>
      </c>
      <c r="Q346" s="22">
        <f t="shared" si="22"/>
        <v>0</v>
      </c>
    </row>
    <row r="347" spans="1:17" hidden="1">
      <c r="A347" s="28">
        <v>49</v>
      </c>
      <c r="B347" s="19" t="s">
        <v>29</v>
      </c>
      <c r="C347" s="53" t="s">
        <v>40</v>
      </c>
      <c r="D347" s="38">
        <v>40886</v>
      </c>
      <c r="E347" s="27">
        <f>IF($B347="sam","",HLOOKUP($D347,'[1]Décembre '!$D$3:$AH$276,263,0))</f>
        <v>0</v>
      </c>
      <c r="F347" s="22">
        <f>IF($B347="sam","",HLOOKUP($D347,'[1]Décembre '!$D$3:$AH$276,264,0))</f>
        <v>0</v>
      </c>
      <c r="G347" s="22">
        <f>IF($B347="sam","",HLOOKUP($D347,'[1]Décembre '!$D$3:$AH$276,265,0))</f>
        <v>0</v>
      </c>
      <c r="H347" s="22">
        <f>IF($B347="sam","",HLOOKUP($D347,'[1]Décembre '!$D$3:$AH$276,266,0))</f>
        <v>0</v>
      </c>
      <c r="I347" s="22">
        <f>IF($B347="sam","",HLOOKUP($D347,'[1]Décembre '!$D$3:$AH$276,267,0))</f>
        <v>0</v>
      </c>
      <c r="J347" s="22">
        <f>IF($B347="sam","",HLOOKUP($D347,'[1]Décembre '!$D$3:$AH$276,268,0))</f>
        <v>0</v>
      </c>
      <c r="K347" s="22">
        <f>IF($B347="sam","",HLOOKUP($D347,'[1]Décembre '!$D$3:$AH$276,269,0))</f>
        <v>0</v>
      </c>
      <c r="L347" s="23">
        <f>IF($B347="sam","",HLOOKUP($D347,'[1]Décembre '!$D$3:$AH$276,270,0))</f>
        <v>0</v>
      </c>
      <c r="M347" s="22">
        <f>IF(B347="sam","",HLOOKUP(D347,'[1]Décembre '!$D$3:$AH$357,296,0))</f>
        <v>0</v>
      </c>
      <c r="N347" s="22">
        <f>IF(B347="sam","",HLOOKUP(D347,'[1]Décembre '!$D$3:$AH$357,297,0))</f>
        <v>0</v>
      </c>
      <c r="O347" s="22">
        <f t="shared" si="21"/>
        <v>0</v>
      </c>
      <c r="P347" s="22">
        <f>IF(B347="sam","",HLOOKUP(D347,'[1]Décembre '!$D$3:$AH$357,298,0))</f>
        <v>0</v>
      </c>
      <c r="Q347" s="22">
        <f t="shared" si="22"/>
        <v>0</v>
      </c>
    </row>
    <row r="348" spans="1:17" hidden="1">
      <c r="A348" s="28">
        <v>49</v>
      </c>
      <c r="B348" s="19" t="s">
        <v>22</v>
      </c>
      <c r="C348" s="53" t="s">
        <v>40</v>
      </c>
      <c r="D348" s="38">
        <v>40887</v>
      </c>
      <c r="E348" s="27" t="str">
        <f>IF($B348="sam","",HLOOKUP($D348,'[1]Décembre '!$D$3:$AH$276,263,0))</f>
        <v/>
      </c>
      <c r="F348" s="22" t="str">
        <f>IF($B348="sam","",HLOOKUP($D348,'[1]Décembre '!$D$3:$AH$276,264,0))</f>
        <v/>
      </c>
      <c r="G348" s="22" t="str">
        <f>IF($B348="sam","",HLOOKUP($D348,'[1]Décembre '!$D$3:$AH$276,265,0))</f>
        <v/>
      </c>
      <c r="H348" s="22" t="str">
        <f>IF($B348="sam","",HLOOKUP($D348,'[1]Décembre '!$D$3:$AH$276,266,0))</f>
        <v/>
      </c>
      <c r="I348" s="22" t="str">
        <f>IF($B348="sam","",HLOOKUP($D348,'[1]Décembre '!$D$3:$AH$276,267,0))</f>
        <v/>
      </c>
      <c r="J348" s="22" t="str">
        <f>IF($B348="sam","",HLOOKUP($D348,'[1]Décembre '!$D$3:$AH$276,268,0))</f>
        <v/>
      </c>
      <c r="K348" s="22" t="str">
        <f>IF($B348="sam","",HLOOKUP($D348,'[1]Décembre '!$D$3:$AH$276,269,0))</f>
        <v/>
      </c>
      <c r="L348" s="23" t="str">
        <f>IF($B348="sam","",HLOOKUP($D348,'[1]Décembre '!$D$3:$AH$276,270,0))</f>
        <v/>
      </c>
      <c r="M348" s="22" t="str">
        <f>IF(B348="sam","",HLOOKUP(D348,'[1]Décembre '!$D$3:$AH$357,296,0))</f>
        <v/>
      </c>
      <c r="N348" s="22" t="str">
        <f>IF(B348="sam","",HLOOKUP(D348,'[1]Décembre '!$D$3:$AH$357,297,0))</f>
        <v/>
      </c>
      <c r="O348" s="22" t="str">
        <f t="shared" si="21"/>
        <v/>
      </c>
      <c r="P348" s="22" t="str">
        <f>IF(B348="sam","",HLOOKUP(D348,'[1]Décembre '!$D$3:$AH$357,298,0))</f>
        <v/>
      </c>
      <c r="Q348" s="22" t="str">
        <f t="shared" si="22"/>
        <v/>
      </c>
    </row>
    <row r="349" spans="1:17" hidden="1">
      <c r="A349" s="24">
        <v>49</v>
      </c>
      <c r="B349" s="25" t="s">
        <v>24</v>
      </c>
      <c r="C349" s="52" t="s">
        <v>40</v>
      </c>
      <c r="D349" s="39">
        <v>40888</v>
      </c>
      <c r="E349" s="27">
        <f>IF($B349="sam","",HLOOKUP($D349,'[1]Décembre '!$D$3:$AH$276,263,0))</f>
        <v>0</v>
      </c>
      <c r="F349" s="22">
        <f>IF($B349="sam","",HLOOKUP($D349,'[1]Décembre '!$D$3:$AH$276,264,0))</f>
        <v>0</v>
      </c>
      <c r="G349" s="22">
        <f>IF($B349="sam","",HLOOKUP($D349,'[1]Décembre '!$D$3:$AH$276,265,0))</f>
        <v>0</v>
      </c>
      <c r="H349" s="22">
        <f>IF($B349="sam","",HLOOKUP($D349,'[1]Décembre '!$D$3:$AH$276,266,0))</f>
        <v>0</v>
      </c>
      <c r="I349" s="22">
        <f>IF($B349="sam","",HLOOKUP($D349,'[1]Décembre '!$D$3:$AH$276,267,0))</f>
        <v>0</v>
      </c>
      <c r="J349" s="22">
        <f>IF($B349="sam","",HLOOKUP($D349,'[1]Décembre '!$D$3:$AH$276,268,0))</f>
        <v>0</v>
      </c>
      <c r="K349" s="22">
        <f>IF($B349="sam","",HLOOKUP($D349,'[1]Décembre '!$D$3:$AH$276,269,0))</f>
        <v>0</v>
      </c>
      <c r="L349" s="23">
        <f>IF($B349="sam","",HLOOKUP($D349,'[1]Décembre '!$D$3:$AH$276,270,0))</f>
        <v>0</v>
      </c>
      <c r="M349" s="22">
        <f>IF(B349="sam","",HLOOKUP(D349,'[1]Décembre '!$D$3:$AH$357,296,0))</f>
        <v>0</v>
      </c>
      <c r="N349" s="22">
        <f>IF(B349="sam","",HLOOKUP(D349,'[1]Décembre '!$D$3:$AH$357,297,0))</f>
        <v>0</v>
      </c>
      <c r="O349" s="22">
        <f t="shared" si="21"/>
        <v>0</v>
      </c>
      <c r="P349" s="22">
        <f>IF(B349="sam","",HLOOKUP(D349,'[1]Décembre '!$D$3:$AH$357,298,0))</f>
        <v>0</v>
      </c>
      <c r="Q349" s="22">
        <f t="shared" si="22"/>
        <v>0</v>
      </c>
    </row>
    <row r="350" spans="1:17" hidden="1">
      <c r="A350" s="28">
        <v>50</v>
      </c>
      <c r="B350" s="19" t="s">
        <v>25</v>
      </c>
      <c r="C350" s="53" t="s">
        <v>40</v>
      </c>
      <c r="D350" s="38">
        <v>40889</v>
      </c>
      <c r="E350" s="27">
        <f>IF($B350="sam","",HLOOKUP($D350,'[1]Décembre '!$D$3:$AH$276,263,0))</f>
        <v>0</v>
      </c>
      <c r="F350" s="22">
        <f>IF($B350="sam","",HLOOKUP($D350,'[1]Décembre '!$D$3:$AH$276,264,0))</f>
        <v>0</v>
      </c>
      <c r="G350" s="22">
        <f>IF($B350="sam","",HLOOKUP($D350,'[1]Décembre '!$D$3:$AH$276,265,0))</f>
        <v>0</v>
      </c>
      <c r="H350" s="22">
        <f>IF($B350="sam","",HLOOKUP($D350,'[1]Décembre '!$D$3:$AH$276,266,0))</f>
        <v>0</v>
      </c>
      <c r="I350" s="22">
        <f>IF($B350="sam","",HLOOKUP($D350,'[1]Décembre '!$D$3:$AH$276,267,0))</f>
        <v>0</v>
      </c>
      <c r="J350" s="22">
        <f>IF($B350="sam","",HLOOKUP($D350,'[1]Décembre '!$D$3:$AH$276,268,0))</f>
        <v>0</v>
      </c>
      <c r="K350" s="22">
        <f>IF($B350="sam","",HLOOKUP($D350,'[1]Décembre '!$D$3:$AH$276,269,0))</f>
        <v>0</v>
      </c>
      <c r="L350" s="23">
        <f>IF($B350="sam","",HLOOKUP($D350,'[1]Décembre '!$D$3:$AH$276,270,0))</f>
        <v>0</v>
      </c>
      <c r="M350" s="22">
        <f>IF(B350="sam","",HLOOKUP(D350,'[1]Décembre '!$D$3:$AH$357,296,0))</f>
        <v>0</v>
      </c>
      <c r="N350" s="22">
        <f>IF(B350="sam","",HLOOKUP(D350,'[1]Décembre '!$D$3:$AH$357,297,0))</f>
        <v>0</v>
      </c>
      <c r="O350" s="22">
        <f t="shared" si="21"/>
        <v>0</v>
      </c>
      <c r="P350" s="22">
        <f>IF(B350="sam","",HLOOKUP(D350,'[1]Décembre '!$D$3:$AH$357,298,0))</f>
        <v>0</v>
      </c>
      <c r="Q350" s="22">
        <f t="shared" si="22"/>
        <v>0</v>
      </c>
    </row>
    <row r="351" spans="1:17" hidden="1">
      <c r="A351" s="28">
        <v>50</v>
      </c>
      <c r="B351" s="19" t="s">
        <v>26</v>
      </c>
      <c r="C351" s="53" t="s">
        <v>40</v>
      </c>
      <c r="D351" s="38">
        <v>40890</v>
      </c>
      <c r="E351" s="27">
        <f>IF($B351="sam","",HLOOKUP($D351,'[1]Décembre '!$D$3:$AH$276,263,0))</f>
        <v>0</v>
      </c>
      <c r="F351" s="22">
        <f>IF($B351="sam","",HLOOKUP($D351,'[1]Décembre '!$D$3:$AH$276,264,0))</f>
        <v>0</v>
      </c>
      <c r="G351" s="22">
        <f>IF($B351="sam","",HLOOKUP($D351,'[1]Décembre '!$D$3:$AH$276,265,0))</f>
        <v>0</v>
      </c>
      <c r="H351" s="22">
        <f>IF($B351="sam","",HLOOKUP($D351,'[1]Décembre '!$D$3:$AH$276,266,0))</f>
        <v>0</v>
      </c>
      <c r="I351" s="22">
        <f>IF($B351="sam","",HLOOKUP($D351,'[1]Décembre '!$D$3:$AH$276,267,0))</f>
        <v>0</v>
      </c>
      <c r="J351" s="22">
        <f>IF($B351="sam","",HLOOKUP($D351,'[1]Décembre '!$D$3:$AH$276,268,0))</f>
        <v>0</v>
      </c>
      <c r="K351" s="22">
        <f>IF($B351="sam","",HLOOKUP($D351,'[1]Décembre '!$D$3:$AH$276,269,0))</f>
        <v>0</v>
      </c>
      <c r="L351" s="23">
        <f>IF($B351="sam","",HLOOKUP($D351,'[1]Décembre '!$D$3:$AH$276,270,0))</f>
        <v>0</v>
      </c>
      <c r="M351" s="22">
        <f>IF(B351="sam","",HLOOKUP(D351,'[1]Décembre '!$D$3:$AH$357,296,0))</f>
        <v>0</v>
      </c>
      <c r="N351" s="22">
        <f>IF(B351="sam","",HLOOKUP(D351,'[1]Décembre '!$D$3:$AH$357,297,0))</f>
        <v>0</v>
      </c>
      <c r="O351" s="22">
        <f t="shared" si="21"/>
        <v>0</v>
      </c>
      <c r="P351" s="22">
        <f>IF(B351="sam","",HLOOKUP(D351,'[1]Décembre '!$D$3:$AH$357,298,0))</f>
        <v>0</v>
      </c>
      <c r="Q351" s="22">
        <f t="shared" si="22"/>
        <v>0</v>
      </c>
    </row>
    <row r="352" spans="1:17" hidden="1">
      <c r="A352" s="28">
        <v>50</v>
      </c>
      <c r="B352" s="19" t="s">
        <v>27</v>
      </c>
      <c r="C352" s="53" t="s">
        <v>40</v>
      </c>
      <c r="D352" s="38">
        <v>40891</v>
      </c>
      <c r="E352" s="27">
        <f>IF($B352="sam","",HLOOKUP($D352,'[1]Décembre '!$D$3:$AH$276,263,0))</f>
        <v>0</v>
      </c>
      <c r="F352" s="22">
        <f>IF($B352="sam","",HLOOKUP($D352,'[1]Décembre '!$D$3:$AH$276,264,0))</f>
        <v>0</v>
      </c>
      <c r="G352" s="22">
        <f>IF($B352="sam","",HLOOKUP($D352,'[1]Décembre '!$D$3:$AH$276,265,0))</f>
        <v>0</v>
      </c>
      <c r="H352" s="22">
        <f>IF($B352="sam","",HLOOKUP($D352,'[1]Décembre '!$D$3:$AH$276,266,0))</f>
        <v>0</v>
      </c>
      <c r="I352" s="22">
        <f>IF($B352="sam","",HLOOKUP($D352,'[1]Décembre '!$D$3:$AH$276,267,0))</f>
        <v>0</v>
      </c>
      <c r="J352" s="22">
        <f>IF($B352="sam","",HLOOKUP($D352,'[1]Décembre '!$D$3:$AH$276,268,0))</f>
        <v>0</v>
      </c>
      <c r="K352" s="22">
        <f>IF($B352="sam","",HLOOKUP($D352,'[1]Décembre '!$D$3:$AH$276,269,0))</f>
        <v>0</v>
      </c>
      <c r="L352" s="23">
        <f>IF($B352="sam","",HLOOKUP($D352,'[1]Décembre '!$D$3:$AH$276,270,0))</f>
        <v>0</v>
      </c>
      <c r="M352" s="22">
        <f>IF(B352="sam","",HLOOKUP(D352,'[1]Décembre '!$D$3:$AH$357,296,0))</f>
        <v>0</v>
      </c>
      <c r="N352" s="22">
        <f>IF(B352="sam","",HLOOKUP(D352,'[1]Décembre '!$D$3:$AH$357,297,0))</f>
        <v>0</v>
      </c>
      <c r="O352" s="22">
        <f t="shared" si="21"/>
        <v>0</v>
      </c>
      <c r="P352" s="22">
        <f>IF(B352="sam","",HLOOKUP(D352,'[1]Décembre '!$D$3:$AH$357,298,0))</f>
        <v>0</v>
      </c>
      <c r="Q352" s="22">
        <f t="shared" si="22"/>
        <v>0</v>
      </c>
    </row>
    <row r="353" spans="1:17" hidden="1">
      <c r="A353" s="28">
        <v>50</v>
      </c>
      <c r="B353" s="19" t="s">
        <v>28</v>
      </c>
      <c r="C353" s="53" t="s">
        <v>40</v>
      </c>
      <c r="D353" s="38">
        <v>40892</v>
      </c>
      <c r="E353" s="27">
        <f>IF($B353="sam","",HLOOKUP($D353,'[1]Décembre '!$D$3:$AH$276,263,0))</f>
        <v>0</v>
      </c>
      <c r="F353" s="22">
        <f>IF($B353="sam","",HLOOKUP($D353,'[1]Décembre '!$D$3:$AH$276,264,0))</f>
        <v>0</v>
      </c>
      <c r="G353" s="22">
        <f>IF($B353="sam","",HLOOKUP($D353,'[1]Décembre '!$D$3:$AH$276,265,0))</f>
        <v>0</v>
      </c>
      <c r="H353" s="22">
        <f>IF($B353="sam","",HLOOKUP($D353,'[1]Décembre '!$D$3:$AH$276,266,0))</f>
        <v>0</v>
      </c>
      <c r="I353" s="22">
        <f>IF($B353="sam","",HLOOKUP($D353,'[1]Décembre '!$D$3:$AH$276,267,0))</f>
        <v>0</v>
      </c>
      <c r="J353" s="22">
        <f>IF($B353="sam","",HLOOKUP($D353,'[1]Décembre '!$D$3:$AH$276,268,0))</f>
        <v>0</v>
      </c>
      <c r="K353" s="22">
        <f>IF($B353="sam","",HLOOKUP($D353,'[1]Décembre '!$D$3:$AH$276,269,0))</f>
        <v>0</v>
      </c>
      <c r="L353" s="23">
        <f>IF($B353="sam","",HLOOKUP($D353,'[1]Décembre '!$D$3:$AH$276,270,0))</f>
        <v>0</v>
      </c>
      <c r="M353" s="22">
        <f>IF(B353="sam","",HLOOKUP(D353,'[1]Décembre '!$D$3:$AH$357,296,0))</f>
        <v>0</v>
      </c>
      <c r="N353" s="22">
        <f>IF(B353="sam","",HLOOKUP(D353,'[1]Décembre '!$D$3:$AH$357,297,0))</f>
        <v>0</v>
      </c>
      <c r="O353" s="22">
        <f t="shared" si="21"/>
        <v>0</v>
      </c>
      <c r="P353" s="22">
        <f>IF(B353="sam","",HLOOKUP(D353,'[1]Décembre '!$D$3:$AH$357,298,0))</f>
        <v>0</v>
      </c>
      <c r="Q353" s="22">
        <f t="shared" si="22"/>
        <v>0</v>
      </c>
    </row>
    <row r="354" spans="1:17" hidden="1">
      <c r="A354" s="28">
        <v>50</v>
      </c>
      <c r="B354" s="19" t="s">
        <v>29</v>
      </c>
      <c r="C354" s="53" t="s">
        <v>40</v>
      </c>
      <c r="D354" s="38">
        <v>40893</v>
      </c>
      <c r="E354" s="27">
        <f>IF($B354="sam","",HLOOKUP($D354,'[1]Décembre '!$D$3:$AH$276,263,0))</f>
        <v>0</v>
      </c>
      <c r="F354" s="22">
        <f>IF($B354="sam","",HLOOKUP($D354,'[1]Décembre '!$D$3:$AH$276,264,0))</f>
        <v>0</v>
      </c>
      <c r="G354" s="22">
        <f>IF($B354="sam","",HLOOKUP($D354,'[1]Décembre '!$D$3:$AH$276,265,0))</f>
        <v>0</v>
      </c>
      <c r="H354" s="22">
        <f>IF($B354="sam","",HLOOKUP($D354,'[1]Décembre '!$D$3:$AH$276,266,0))</f>
        <v>0</v>
      </c>
      <c r="I354" s="22">
        <f>IF($B354="sam","",HLOOKUP($D354,'[1]Décembre '!$D$3:$AH$276,267,0))</f>
        <v>0</v>
      </c>
      <c r="J354" s="22">
        <f>IF($B354="sam","",HLOOKUP($D354,'[1]Décembre '!$D$3:$AH$276,268,0))</f>
        <v>0</v>
      </c>
      <c r="K354" s="22">
        <f>IF($B354="sam","",HLOOKUP($D354,'[1]Décembre '!$D$3:$AH$276,269,0))</f>
        <v>0</v>
      </c>
      <c r="L354" s="23">
        <f>IF($B354="sam","",HLOOKUP($D354,'[1]Décembre '!$D$3:$AH$276,270,0))</f>
        <v>0</v>
      </c>
      <c r="M354" s="22">
        <f>IF(B354="sam","",HLOOKUP(D354,'[1]Décembre '!$D$3:$AH$357,296,0))</f>
        <v>0</v>
      </c>
      <c r="N354" s="22">
        <f>IF(B354="sam","",HLOOKUP(D354,'[1]Décembre '!$D$3:$AH$357,297,0))</f>
        <v>0</v>
      </c>
      <c r="O354" s="22">
        <f t="shared" si="21"/>
        <v>0</v>
      </c>
      <c r="P354" s="22">
        <f>IF(B354="sam","",HLOOKUP(D354,'[1]Décembre '!$D$3:$AH$357,298,0))</f>
        <v>0</v>
      </c>
      <c r="Q354" s="22">
        <f t="shared" si="22"/>
        <v>0</v>
      </c>
    </row>
    <row r="355" spans="1:17" hidden="1">
      <c r="A355" s="28">
        <v>50</v>
      </c>
      <c r="B355" s="19" t="s">
        <v>22</v>
      </c>
      <c r="C355" s="53" t="s">
        <v>40</v>
      </c>
      <c r="D355" s="38">
        <v>40894</v>
      </c>
      <c r="E355" s="27" t="str">
        <f>IF($B355="sam","",HLOOKUP($D355,'[1]Décembre '!$D$3:$AH$276,263,0))</f>
        <v/>
      </c>
      <c r="F355" s="22" t="str">
        <f>IF($B355="sam","",HLOOKUP($D355,'[1]Décembre '!$D$3:$AH$276,264,0))</f>
        <v/>
      </c>
      <c r="G355" s="22" t="str">
        <f>IF($B355="sam","",HLOOKUP($D355,'[1]Décembre '!$D$3:$AH$276,265,0))</f>
        <v/>
      </c>
      <c r="H355" s="22" t="str">
        <f>IF($B355="sam","",HLOOKUP($D355,'[1]Décembre '!$D$3:$AH$276,266,0))</f>
        <v/>
      </c>
      <c r="I355" s="22" t="str">
        <f>IF($B355="sam","",HLOOKUP($D355,'[1]Décembre '!$D$3:$AH$276,267,0))</f>
        <v/>
      </c>
      <c r="J355" s="22" t="str">
        <f>IF($B355="sam","",HLOOKUP($D355,'[1]Décembre '!$D$3:$AH$276,268,0))</f>
        <v/>
      </c>
      <c r="K355" s="22" t="str">
        <f>IF($B355="sam","",HLOOKUP($D355,'[1]Décembre '!$D$3:$AH$276,269,0))</f>
        <v/>
      </c>
      <c r="L355" s="23" t="str">
        <f>IF($B355="sam","",HLOOKUP($D355,'[1]Décembre '!$D$3:$AH$276,270,0))</f>
        <v/>
      </c>
      <c r="M355" s="22" t="str">
        <f>IF(B355="sam","",HLOOKUP(D355,'[1]Décembre '!$D$3:$AH$357,296,0))</f>
        <v/>
      </c>
      <c r="N355" s="22" t="str">
        <f>IF(B355="sam","",HLOOKUP(D355,'[1]Décembre '!$D$3:$AH$357,297,0))</f>
        <v/>
      </c>
      <c r="O355" s="22" t="str">
        <f t="shared" si="21"/>
        <v/>
      </c>
      <c r="P355" s="22" t="str">
        <f>IF(B355="sam","",HLOOKUP(D355,'[1]Décembre '!$D$3:$AH$357,298,0))</f>
        <v/>
      </c>
      <c r="Q355" s="22" t="str">
        <f t="shared" si="22"/>
        <v/>
      </c>
    </row>
    <row r="356" spans="1:17" hidden="1">
      <c r="A356" s="24">
        <v>50</v>
      </c>
      <c r="B356" s="25" t="s">
        <v>24</v>
      </c>
      <c r="C356" s="52" t="s">
        <v>40</v>
      </c>
      <c r="D356" s="39">
        <v>40895</v>
      </c>
      <c r="E356" s="27">
        <f>IF($B356="sam","",HLOOKUP($D356,'[1]Décembre '!$D$3:$AH$276,263,0))</f>
        <v>0</v>
      </c>
      <c r="F356" s="22">
        <f>IF($B356="sam","",HLOOKUP($D356,'[1]Décembre '!$D$3:$AH$276,264,0))</f>
        <v>0</v>
      </c>
      <c r="G356" s="22">
        <f>IF($B356="sam","",HLOOKUP($D356,'[1]Décembre '!$D$3:$AH$276,265,0))</f>
        <v>0</v>
      </c>
      <c r="H356" s="22">
        <f>IF($B356="sam","",HLOOKUP($D356,'[1]Décembre '!$D$3:$AH$276,266,0))</f>
        <v>0</v>
      </c>
      <c r="I356" s="22">
        <f>IF($B356="sam","",HLOOKUP($D356,'[1]Décembre '!$D$3:$AH$276,267,0))</f>
        <v>0</v>
      </c>
      <c r="J356" s="22">
        <f>IF($B356="sam","",HLOOKUP($D356,'[1]Décembre '!$D$3:$AH$276,268,0))</f>
        <v>0</v>
      </c>
      <c r="K356" s="22">
        <f>IF($B356="sam","",HLOOKUP($D356,'[1]Décembre '!$D$3:$AH$276,269,0))</f>
        <v>0</v>
      </c>
      <c r="L356" s="23">
        <f>IF($B356="sam","",HLOOKUP($D356,'[1]Décembre '!$D$3:$AH$276,270,0))</f>
        <v>0</v>
      </c>
      <c r="M356" s="22">
        <f>IF(B356="sam","",HLOOKUP(D356,'[1]Décembre '!$D$3:$AH$357,296,0))</f>
        <v>0</v>
      </c>
      <c r="N356" s="22">
        <f>IF(B356="sam","",HLOOKUP(D356,'[1]Décembre '!$D$3:$AH$357,297,0))</f>
        <v>0</v>
      </c>
      <c r="O356" s="22">
        <f t="shared" si="21"/>
        <v>0</v>
      </c>
      <c r="P356" s="22">
        <f>IF(B356="sam","",HLOOKUP(D356,'[1]Décembre '!$D$3:$AH$357,298,0))</f>
        <v>0</v>
      </c>
      <c r="Q356" s="22">
        <f t="shared" si="22"/>
        <v>0</v>
      </c>
    </row>
    <row r="357" spans="1:17" hidden="1">
      <c r="A357" s="28">
        <v>51</v>
      </c>
      <c r="B357" s="19" t="s">
        <v>25</v>
      </c>
      <c r="C357" s="53" t="s">
        <v>40</v>
      </c>
      <c r="D357" s="38">
        <v>40896</v>
      </c>
      <c r="E357" s="27">
        <f>IF($B357="sam","",HLOOKUP($D357,'[1]Décembre '!$D$3:$AH$276,263,0))</f>
        <v>0</v>
      </c>
      <c r="F357" s="22">
        <f>IF($B357="sam","",HLOOKUP($D357,'[1]Décembre '!$D$3:$AH$276,264,0))</f>
        <v>0</v>
      </c>
      <c r="G357" s="22">
        <f>IF($B357="sam","",HLOOKUP($D357,'[1]Décembre '!$D$3:$AH$276,265,0))</f>
        <v>0</v>
      </c>
      <c r="H357" s="22">
        <f>IF($B357="sam","",HLOOKUP($D357,'[1]Décembre '!$D$3:$AH$276,266,0))</f>
        <v>0</v>
      </c>
      <c r="I357" s="22">
        <f>IF($B357="sam","",HLOOKUP($D357,'[1]Décembre '!$D$3:$AH$276,267,0))</f>
        <v>0</v>
      </c>
      <c r="J357" s="22">
        <f>IF($B357="sam","",HLOOKUP($D357,'[1]Décembre '!$D$3:$AH$276,268,0))</f>
        <v>0</v>
      </c>
      <c r="K357" s="22">
        <f>IF($B357="sam","",HLOOKUP($D357,'[1]Décembre '!$D$3:$AH$276,269,0))</f>
        <v>0</v>
      </c>
      <c r="L357" s="23">
        <f>IF($B357="sam","",HLOOKUP($D357,'[1]Décembre '!$D$3:$AH$276,270,0))</f>
        <v>0</v>
      </c>
      <c r="M357" s="22">
        <f>IF(B357="sam","",HLOOKUP(D357,'[1]Décembre '!$D$3:$AH$357,296,0))</f>
        <v>0</v>
      </c>
      <c r="N357" s="22">
        <f>IF(B357="sam","",HLOOKUP(D357,'[1]Décembre '!$D$3:$AH$357,297,0))</f>
        <v>0</v>
      </c>
      <c r="O357" s="22">
        <f t="shared" si="21"/>
        <v>0</v>
      </c>
      <c r="P357" s="22">
        <f>IF(B357="sam","",HLOOKUP(D357,'[1]Décembre '!$D$3:$AH$357,298,0))</f>
        <v>0</v>
      </c>
      <c r="Q357" s="22">
        <f t="shared" si="22"/>
        <v>0</v>
      </c>
    </row>
    <row r="358" spans="1:17" hidden="1">
      <c r="A358" s="28">
        <v>51</v>
      </c>
      <c r="B358" s="19" t="s">
        <v>26</v>
      </c>
      <c r="C358" s="53" t="s">
        <v>40</v>
      </c>
      <c r="D358" s="38">
        <v>40897</v>
      </c>
      <c r="E358" s="27">
        <f>IF($B358="sam","",HLOOKUP($D358,'[1]Décembre '!$D$3:$AH$276,263,0))</f>
        <v>0</v>
      </c>
      <c r="F358" s="22">
        <f>IF($B358="sam","",HLOOKUP($D358,'[1]Décembre '!$D$3:$AH$276,264,0))</f>
        <v>0</v>
      </c>
      <c r="G358" s="22">
        <f>IF($B358="sam","",HLOOKUP($D358,'[1]Décembre '!$D$3:$AH$276,265,0))</f>
        <v>0</v>
      </c>
      <c r="H358" s="22">
        <f>IF($B358="sam","",HLOOKUP($D358,'[1]Décembre '!$D$3:$AH$276,266,0))</f>
        <v>0</v>
      </c>
      <c r="I358" s="22">
        <f>IF($B358="sam","",HLOOKUP($D358,'[1]Décembre '!$D$3:$AH$276,267,0))</f>
        <v>0</v>
      </c>
      <c r="J358" s="22">
        <f>IF($B358="sam","",HLOOKUP($D358,'[1]Décembre '!$D$3:$AH$276,268,0))</f>
        <v>0</v>
      </c>
      <c r="K358" s="22">
        <f>IF($B358="sam","",HLOOKUP($D358,'[1]Décembre '!$D$3:$AH$276,269,0))</f>
        <v>0</v>
      </c>
      <c r="L358" s="23">
        <f>IF($B358="sam","",HLOOKUP($D358,'[1]Décembre '!$D$3:$AH$276,270,0))</f>
        <v>0</v>
      </c>
      <c r="M358" s="22">
        <f>IF(B358="sam","",HLOOKUP(D358,'[1]Décembre '!$D$3:$AH$357,296,0))</f>
        <v>0</v>
      </c>
      <c r="N358" s="22">
        <f>IF(B358="sam","",HLOOKUP(D358,'[1]Décembre '!$D$3:$AH$357,297,0))</f>
        <v>0</v>
      </c>
      <c r="O358" s="22">
        <f t="shared" si="21"/>
        <v>0</v>
      </c>
      <c r="P358" s="22">
        <f>IF(B358="sam","",HLOOKUP(D358,'[1]Décembre '!$D$3:$AH$357,298,0))</f>
        <v>0</v>
      </c>
      <c r="Q358" s="22">
        <f t="shared" si="22"/>
        <v>0</v>
      </c>
    </row>
    <row r="359" spans="1:17" hidden="1">
      <c r="A359" s="28">
        <v>51</v>
      </c>
      <c r="B359" s="19" t="s">
        <v>27</v>
      </c>
      <c r="C359" s="53" t="s">
        <v>40</v>
      </c>
      <c r="D359" s="38">
        <v>40898</v>
      </c>
      <c r="E359" s="27">
        <f>IF($B359="sam","",HLOOKUP($D359,'[1]Décembre '!$D$3:$AH$276,263,0))</f>
        <v>0</v>
      </c>
      <c r="F359" s="22">
        <f>IF($B359="sam","",HLOOKUP($D359,'[1]Décembre '!$D$3:$AH$276,264,0))</f>
        <v>0</v>
      </c>
      <c r="G359" s="22">
        <f>IF($B359="sam","",HLOOKUP($D359,'[1]Décembre '!$D$3:$AH$276,265,0))</f>
        <v>0</v>
      </c>
      <c r="H359" s="22">
        <f>IF($B359="sam","",HLOOKUP($D359,'[1]Décembre '!$D$3:$AH$276,266,0))</f>
        <v>0</v>
      </c>
      <c r="I359" s="22">
        <f>IF($B359="sam","",HLOOKUP($D359,'[1]Décembre '!$D$3:$AH$276,267,0))</f>
        <v>0</v>
      </c>
      <c r="J359" s="22">
        <f>IF($B359="sam","",HLOOKUP($D359,'[1]Décembre '!$D$3:$AH$276,268,0))</f>
        <v>0</v>
      </c>
      <c r="K359" s="22">
        <f>IF($B359="sam","",HLOOKUP($D359,'[1]Décembre '!$D$3:$AH$276,269,0))</f>
        <v>0</v>
      </c>
      <c r="L359" s="23">
        <f>IF($B359="sam","",HLOOKUP($D359,'[1]Décembre '!$D$3:$AH$276,270,0))</f>
        <v>0</v>
      </c>
      <c r="M359" s="22">
        <f>IF(B359="sam","",HLOOKUP(D359,'[1]Décembre '!$D$3:$AH$357,296,0))</f>
        <v>0</v>
      </c>
      <c r="N359" s="22">
        <f>IF(B359="sam","",HLOOKUP(D359,'[1]Décembre '!$D$3:$AH$357,297,0))</f>
        <v>0</v>
      </c>
      <c r="O359" s="22">
        <f t="shared" si="21"/>
        <v>0</v>
      </c>
      <c r="P359" s="22">
        <f>IF(B359="sam","",HLOOKUP(D359,'[1]Décembre '!$D$3:$AH$357,298,0))</f>
        <v>0</v>
      </c>
      <c r="Q359" s="22">
        <f t="shared" si="22"/>
        <v>0</v>
      </c>
    </row>
    <row r="360" spans="1:17" hidden="1">
      <c r="A360" s="28">
        <v>51</v>
      </c>
      <c r="B360" s="19" t="s">
        <v>28</v>
      </c>
      <c r="C360" s="53" t="s">
        <v>40</v>
      </c>
      <c r="D360" s="38">
        <v>40899</v>
      </c>
      <c r="E360" s="27">
        <f>IF($B360="sam","",HLOOKUP($D360,'[1]Décembre '!$D$3:$AH$276,263,0))</f>
        <v>0</v>
      </c>
      <c r="F360" s="22">
        <f>IF($B360="sam","",HLOOKUP($D360,'[1]Décembre '!$D$3:$AH$276,264,0))</f>
        <v>0</v>
      </c>
      <c r="G360" s="22">
        <f>IF($B360="sam","",HLOOKUP($D360,'[1]Décembre '!$D$3:$AH$276,265,0))</f>
        <v>0</v>
      </c>
      <c r="H360" s="22">
        <f>IF($B360="sam","",HLOOKUP($D360,'[1]Décembre '!$D$3:$AH$276,266,0))</f>
        <v>0</v>
      </c>
      <c r="I360" s="22">
        <f>IF($B360="sam","",HLOOKUP($D360,'[1]Décembre '!$D$3:$AH$276,267,0))</f>
        <v>0</v>
      </c>
      <c r="J360" s="22">
        <f>IF($B360="sam","",HLOOKUP($D360,'[1]Décembre '!$D$3:$AH$276,268,0))</f>
        <v>0</v>
      </c>
      <c r="K360" s="22">
        <f>IF($B360="sam","",HLOOKUP($D360,'[1]Décembre '!$D$3:$AH$276,269,0))</f>
        <v>0</v>
      </c>
      <c r="L360" s="23">
        <f>IF($B360="sam","",HLOOKUP($D360,'[1]Décembre '!$D$3:$AH$276,270,0))</f>
        <v>0</v>
      </c>
      <c r="M360" s="22">
        <f>IF(B360="sam","",HLOOKUP(D360,'[1]Décembre '!$D$3:$AH$357,296,0))</f>
        <v>0</v>
      </c>
      <c r="N360" s="22">
        <f>IF(B360="sam","",HLOOKUP(D360,'[1]Décembre '!$D$3:$AH$357,297,0))</f>
        <v>0</v>
      </c>
      <c r="O360" s="22">
        <f t="shared" si="21"/>
        <v>0</v>
      </c>
      <c r="P360" s="22">
        <f>IF(B360="sam","",HLOOKUP(D360,'[1]Décembre '!$D$3:$AH$357,298,0))</f>
        <v>0</v>
      </c>
      <c r="Q360" s="22">
        <f t="shared" si="22"/>
        <v>0</v>
      </c>
    </row>
    <row r="361" spans="1:17" hidden="1">
      <c r="A361" s="28">
        <v>51</v>
      </c>
      <c r="B361" s="19" t="s">
        <v>29</v>
      </c>
      <c r="C361" s="53" t="s">
        <v>40</v>
      </c>
      <c r="D361" s="38">
        <v>40900</v>
      </c>
      <c r="E361" s="27">
        <f>IF($B361="sam","",HLOOKUP($D361,'[1]Décembre '!$D$3:$AH$276,263,0))</f>
        <v>0</v>
      </c>
      <c r="F361" s="22">
        <f>IF($B361="sam","",HLOOKUP($D361,'[1]Décembre '!$D$3:$AH$276,264,0))</f>
        <v>0</v>
      </c>
      <c r="G361" s="22">
        <f>IF($B361="sam","",HLOOKUP($D361,'[1]Décembre '!$D$3:$AH$276,265,0))</f>
        <v>0</v>
      </c>
      <c r="H361" s="22">
        <f>IF($B361="sam","",HLOOKUP($D361,'[1]Décembre '!$D$3:$AH$276,266,0))</f>
        <v>0</v>
      </c>
      <c r="I361" s="22">
        <f>IF($B361="sam","",HLOOKUP($D361,'[1]Décembre '!$D$3:$AH$276,267,0))</f>
        <v>0</v>
      </c>
      <c r="J361" s="22">
        <f>IF($B361="sam","",HLOOKUP($D361,'[1]Décembre '!$D$3:$AH$276,268,0))</f>
        <v>0</v>
      </c>
      <c r="K361" s="22">
        <f>IF($B361="sam","",HLOOKUP($D361,'[1]Décembre '!$D$3:$AH$276,269,0))</f>
        <v>0</v>
      </c>
      <c r="L361" s="23">
        <f>IF($B361="sam","",HLOOKUP($D361,'[1]Décembre '!$D$3:$AH$276,270,0))</f>
        <v>0</v>
      </c>
      <c r="M361" s="22">
        <f>IF(B361="sam","",HLOOKUP(D361,'[1]Décembre '!$D$3:$AH$357,296,0))</f>
        <v>0</v>
      </c>
      <c r="N361" s="22">
        <f>IF(B361="sam","",HLOOKUP(D361,'[1]Décembre '!$D$3:$AH$357,297,0))</f>
        <v>0</v>
      </c>
      <c r="O361" s="22">
        <f t="shared" si="21"/>
        <v>0</v>
      </c>
      <c r="P361" s="22">
        <f>IF(B361="sam","",HLOOKUP(D361,'[1]Décembre '!$D$3:$AH$357,298,0))</f>
        <v>0</v>
      </c>
      <c r="Q361" s="22">
        <f t="shared" si="22"/>
        <v>0</v>
      </c>
    </row>
    <row r="362" spans="1:17" hidden="1">
      <c r="A362" s="28">
        <v>51</v>
      </c>
      <c r="B362" s="19" t="s">
        <v>22</v>
      </c>
      <c r="C362" s="53" t="s">
        <v>40</v>
      </c>
      <c r="D362" s="38">
        <v>40901</v>
      </c>
      <c r="E362" s="27" t="str">
        <f>IF($B362="sam","",HLOOKUP($D362,'[1]Décembre '!$D$3:$AH$276,263,0))</f>
        <v/>
      </c>
      <c r="F362" s="22" t="str">
        <f>IF($B362="sam","",HLOOKUP($D362,'[1]Décembre '!$D$3:$AH$276,264,0))</f>
        <v/>
      </c>
      <c r="G362" s="22" t="str">
        <f>IF($B362="sam","",HLOOKUP($D362,'[1]Décembre '!$D$3:$AH$276,265,0))</f>
        <v/>
      </c>
      <c r="H362" s="22" t="str">
        <f>IF($B362="sam","",HLOOKUP($D362,'[1]Décembre '!$D$3:$AH$276,266,0))</f>
        <v/>
      </c>
      <c r="I362" s="22" t="str">
        <f>IF($B362="sam","",HLOOKUP($D362,'[1]Décembre '!$D$3:$AH$276,267,0))</f>
        <v/>
      </c>
      <c r="J362" s="22" t="str">
        <f>IF($B362="sam","",HLOOKUP($D362,'[1]Décembre '!$D$3:$AH$276,268,0))</f>
        <v/>
      </c>
      <c r="K362" s="22" t="str">
        <f>IF($B362="sam","",HLOOKUP($D362,'[1]Décembre '!$D$3:$AH$276,269,0))</f>
        <v/>
      </c>
      <c r="L362" s="23" t="str">
        <f>IF($B362="sam","",HLOOKUP($D362,'[1]Décembre '!$D$3:$AH$276,270,0))</f>
        <v/>
      </c>
      <c r="M362" s="22" t="str">
        <f>IF(B362="sam","",HLOOKUP(D362,'[1]Décembre '!$D$3:$AH$357,296,0))</f>
        <v/>
      </c>
      <c r="N362" s="22" t="str">
        <f>IF(B362="sam","",HLOOKUP(D362,'[1]Décembre '!$D$3:$AH$357,297,0))</f>
        <v/>
      </c>
      <c r="O362" s="22" t="str">
        <f t="shared" si="21"/>
        <v/>
      </c>
      <c r="P362" s="22" t="str">
        <f>IF(B362="sam","",HLOOKUP(D362,'[1]Décembre '!$D$3:$AH$357,298,0))</f>
        <v/>
      </c>
      <c r="Q362" s="22" t="str">
        <f t="shared" si="22"/>
        <v/>
      </c>
    </row>
    <row r="363" spans="1:17" hidden="1">
      <c r="A363" s="24">
        <v>51</v>
      </c>
      <c r="B363" s="25" t="s">
        <v>24</v>
      </c>
      <c r="C363" s="52" t="s">
        <v>40</v>
      </c>
      <c r="D363" s="39">
        <v>40902</v>
      </c>
      <c r="E363" s="27">
        <f>IF($B363="sam","",HLOOKUP($D363,'[1]Décembre '!$D$3:$AH$276,263,0))</f>
        <v>0</v>
      </c>
      <c r="F363" s="22">
        <f>IF($B363="sam","",HLOOKUP($D363,'[1]Décembre '!$D$3:$AH$276,264,0))</f>
        <v>0</v>
      </c>
      <c r="G363" s="22">
        <f>IF($B363="sam","",HLOOKUP($D363,'[1]Décembre '!$D$3:$AH$276,265,0))</f>
        <v>0</v>
      </c>
      <c r="H363" s="22">
        <f>IF($B363="sam","",HLOOKUP($D363,'[1]Décembre '!$D$3:$AH$276,266,0))</f>
        <v>0</v>
      </c>
      <c r="I363" s="22">
        <f>IF($B363="sam","",HLOOKUP($D363,'[1]Décembre '!$D$3:$AH$276,267,0))</f>
        <v>0</v>
      </c>
      <c r="J363" s="22">
        <f>IF($B363="sam","",HLOOKUP($D363,'[1]Décembre '!$D$3:$AH$276,268,0))</f>
        <v>0</v>
      </c>
      <c r="K363" s="22">
        <f>IF($B363="sam","",HLOOKUP($D363,'[1]Décembre '!$D$3:$AH$276,269,0))</f>
        <v>0</v>
      </c>
      <c r="L363" s="23">
        <f>IF($B363="sam","",HLOOKUP($D363,'[1]Décembre '!$D$3:$AH$276,270,0))</f>
        <v>0</v>
      </c>
      <c r="M363" s="22">
        <f>IF(B363="sam","",HLOOKUP(D363,'[1]Décembre '!$D$3:$AH$357,296,0))</f>
        <v>0</v>
      </c>
      <c r="N363" s="22">
        <f>IF(B363="sam","",HLOOKUP(D363,'[1]Décembre '!$D$3:$AH$357,297,0))</f>
        <v>0</v>
      </c>
      <c r="O363" s="22">
        <f t="shared" si="21"/>
        <v>0</v>
      </c>
      <c r="P363" s="22">
        <f>IF(B363="sam","",HLOOKUP(D363,'[1]Décembre '!$D$3:$AH$357,298,0))</f>
        <v>0</v>
      </c>
      <c r="Q363" s="22">
        <f t="shared" si="22"/>
        <v>0</v>
      </c>
    </row>
    <row r="364" spans="1:17" hidden="1">
      <c r="A364" s="28">
        <v>52</v>
      </c>
      <c r="B364" s="19" t="s">
        <v>25</v>
      </c>
      <c r="C364" s="53" t="s">
        <v>40</v>
      </c>
      <c r="D364" s="38">
        <v>40903</v>
      </c>
      <c r="E364" s="27">
        <f>IF($B364="sam","",HLOOKUP($D364,'[1]Décembre '!$D$3:$AH$276,263,0))</f>
        <v>0</v>
      </c>
      <c r="F364" s="22">
        <f>IF($B364="sam","",HLOOKUP($D364,'[1]Décembre '!$D$3:$AH$276,264,0))</f>
        <v>0</v>
      </c>
      <c r="G364" s="22">
        <f>IF($B364="sam","",HLOOKUP($D364,'[1]Décembre '!$D$3:$AH$276,265,0))</f>
        <v>0</v>
      </c>
      <c r="H364" s="22">
        <f>IF($B364="sam","",HLOOKUP($D364,'[1]Décembre '!$D$3:$AH$276,266,0))</f>
        <v>0</v>
      </c>
      <c r="I364" s="22">
        <f>IF($B364="sam","",HLOOKUP($D364,'[1]Décembre '!$D$3:$AH$276,267,0))</f>
        <v>0</v>
      </c>
      <c r="J364" s="22">
        <f>IF($B364="sam","",HLOOKUP($D364,'[1]Décembre '!$D$3:$AH$276,268,0))</f>
        <v>0</v>
      </c>
      <c r="K364" s="22">
        <f>IF($B364="sam","",HLOOKUP($D364,'[1]Décembre '!$D$3:$AH$276,269,0))</f>
        <v>0</v>
      </c>
      <c r="L364" s="23">
        <f>IF($B364="sam","",HLOOKUP($D364,'[1]Décembre '!$D$3:$AH$276,270,0))</f>
        <v>0</v>
      </c>
      <c r="M364" s="22">
        <f>IF(B364="sam","",HLOOKUP(D364,'[1]Décembre '!$D$3:$AH$357,296,0))</f>
        <v>0</v>
      </c>
      <c r="N364" s="22">
        <f>IF(B364="sam","",HLOOKUP(D364,'[1]Décembre '!$D$3:$AH$357,297,0))</f>
        <v>0</v>
      </c>
      <c r="O364" s="22">
        <f t="shared" si="21"/>
        <v>0</v>
      </c>
      <c r="P364" s="22">
        <f>IF(B364="sam","",HLOOKUP(D364,'[1]Décembre '!$D$3:$AH$357,298,0))</f>
        <v>0</v>
      </c>
      <c r="Q364" s="22">
        <f t="shared" si="22"/>
        <v>0</v>
      </c>
    </row>
    <row r="365" spans="1:17" hidden="1">
      <c r="A365" s="28">
        <v>52</v>
      </c>
      <c r="B365" s="19" t="s">
        <v>26</v>
      </c>
      <c r="C365" s="53" t="s">
        <v>40</v>
      </c>
      <c r="D365" s="38">
        <v>40904</v>
      </c>
      <c r="E365" s="27">
        <f>IF($B365="sam","",HLOOKUP($D365,'[1]Décembre '!$D$3:$AH$276,263,0))</f>
        <v>0</v>
      </c>
      <c r="F365" s="22">
        <f>IF($B365="sam","",HLOOKUP($D365,'[1]Décembre '!$D$3:$AH$276,264,0))</f>
        <v>0</v>
      </c>
      <c r="G365" s="22">
        <f>IF($B365="sam","",HLOOKUP($D365,'[1]Décembre '!$D$3:$AH$276,265,0))</f>
        <v>0</v>
      </c>
      <c r="H365" s="22">
        <f>IF($B365="sam","",HLOOKUP($D365,'[1]Décembre '!$D$3:$AH$276,266,0))</f>
        <v>0</v>
      </c>
      <c r="I365" s="22">
        <f>IF($B365="sam","",HLOOKUP($D365,'[1]Décembre '!$D$3:$AH$276,267,0))</f>
        <v>0</v>
      </c>
      <c r="J365" s="22">
        <f>IF($B365="sam","",HLOOKUP($D365,'[1]Décembre '!$D$3:$AH$276,268,0))</f>
        <v>0</v>
      </c>
      <c r="K365" s="22">
        <f>IF($B365="sam","",HLOOKUP($D365,'[1]Décembre '!$D$3:$AH$276,269,0))</f>
        <v>0</v>
      </c>
      <c r="L365" s="23">
        <f>IF($B365="sam","",HLOOKUP($D365,'[1]Décembre '!$D$3:$AH$276,270,0))</f>
        <v>0</v>
      </c>
      <c r="M365" s="22">
        <f>IF(B365="sam","",HLOOKUP(D365,'[1]Décembre '!$D$3:$AH$357,296,0))</f>
        <v>0</v>
      </c>
      <c r="N365" s="22">
        <f>IF(B365="sam","",HLOOKUP(D365,'[1]Décembre '!$D$3:$AH$357,297,0))</f>
        <v>0</v>
      </c>
      <c r="O365" s="22">
        <f t="shared" si="21"/>
        <v>0</v>
      </c>
      <c r="P365" s="22">
        <f>IF(B365="sam","",HLOOKUP(D365,'[1]Décembre '!$D$3:$AH$357,298,0))</f>
        <v>0</v>
      </c>
      <c r="Q365" s="22">
        <f t="shared" si="22"/>
        <v>0</v>
      </c>
    </row>
    <row r="366" spans="1:17" hidden="1">
      <c r="A366" s="28">
        <v>52</v>
      </c>
      <c r="B366" s="19" t="s">
        <v>27</v>
      </c>
      <c r="C366" s="53" t="s">
        <v>40</v>
      </c>
      <c r="D366" s="38">
        <v>40905</v>
      </c>
      <c r="E366" s="27">
        <f>IF($B366="sam","",HLOOKUP($D366,'[1]Décembre '!$D$3:$AH$276,263,0))</f>
        <v>0</v>
      </c>
      <c r="F366" s="22">
        <f>IF($B366="sam","",HLOOKUP($D366,'[1]Décembre '!$D$3:$AH$276,264,0))</f>
        <v>0</v>
      </c>
      <c r="G366" s="22">
        <f>IF($B366="sam","",HLOOKUP($D366,'[1]Décembre '!$D$3:$AH$276,265,0))</f>
        <v>0</v>
      </c>
      <c r="H366" s="22">
        <f>IF($B366="sam","",HLOOKUP($D366,'[1]Décembre '!$D$3:$AH$276,266,0))</f>
        <v>0</v>
      </c>
      <c r="I366" s="22">
        <f>IF($B366="sam","",HLOOKUP($D366,'[1]Décembre '!$D$3:$AH$276,267,0))</f>
        <v>0</v>
      </c>
      <c r="J366" s="22">
        <f>IF($B366="sam","",HLOOKUP($D366,'[1]Décembre '!$D$3:$AH$276,268,0))</f>
        <v>0</v>
      </c>
      <c r="K366" s="22">
        <f>IF($B366="sam","",HLOOKUP($D366,'[1]Décembre '!$D$3:$AH$276,269,0))</f>
        <v>0</v>
      </c>
      <c r="L366" s="23">
        <f>IF($B366="sam","",HLOOKUP($D366,'[1]Décembre '!$D$3:$AH$276,270,0))</f>
        <v>0</v>
      </c>
      <c r="M366" s="22">
        <f>IF(B366="sam","",HLOOKUP(D366,'[1]Décembre '!$D$3:$AH$357,296,0))</f>
        <v>0</v>
      </c>
      <c r="N366" s="22">
        <f>IF(B366="sam","",HLOOKUP(D366,'[1]Décembre '!$D$3:$AH$357,297,0))</f>
        <v>0</v>
      </c>
      <c r="O366" s="22">
        <f t="shared" si="21"/>
        <v>0</v>
      </c>
      <c r="P366" s="22">
        <f>IF(B366="sam","",HLOOKUP(D366,'[1]Décembre '!$D$3:$AH$357,298,0))</f>
        <v>0</v>
      </c>
      <c r="Q366" s="22">
        <f t="shared" si="22"/>
        <v>0</v>
      </c>
    </row>
    <row r="367" spans="1:17" hidden="1">
      <c r="A367" s="28">
        <v>52</v>
      </c>
      <c r="B367" s="19" t="s">
        <v>28</v>
      </c>
      <c r="C367" s="53" t="s">
        <v>40</v>
      </c>
      <c r="D367" s="38">
        <v>40906</v>
      </c>
      <c r="E367" s="27">
        <f>IF($B367="sam","",HLOOKUP($D367,'[1]Décembre '!$D$3:$AH$276,263,0))</f>
        <v>0</v>
      </c>
      <c r="F367" s="22">
        <f>IF($B367="sam","",HLOOKUP($D367,'[1]Décembre '!$D$3:$AH$276,264,0))</f>
        <v>0</v>
      </c>
      <c r="G367" s="22">
        <f>IF($B367="sam","",HLOOKUP($D367,'[1]Décembre '!$D$3:$AH$276,265,0))</f>
        <v>0</v>
      </c>
      <c r="H367" s="22">
        <f>IF($B367="sam","",HLOOKUP($D367,'[1]Décembre '!$D$3:$AH$276,266,0))</f>
        <v>0</v>
      </c>
      <c r="I367" s="22">
        <f>IF($B367="sam","",HLOOKUP($D367,'[1]Décembre '!$D$3:$AH$276,267,0))</f>
        <v>0</v>
      </c>
      <c r="J367" s="22">
        <f>IF($B367="sam","",HLOOKUP($D367,'[1]Décembre '!$D$3:$AH$276,268,0))</f>
        <v>0</v>
      </c>
      <c r="K367" s="22">
        <f>IF($B367="sam","",HLOOKUP($D367,'[1]Décembre '!$D$3:$AH$276,269,0))</f>
        <v>0</v>
      </c>
      <c r="L367" s="23">
        <f>IF($B367="sam","",HLOOKUP($D367,'[1]Décembre '!$D$3:$AH$276,270,0))</f>
        <v>0</v>
      </c>
      <c r="M367" s="22">
        <f>IF(B367="sam","",HLOOKUP(D367,'[1]Décembre '!$D$3:$AH$357,296,0))</f>
        <v>0</v>
      </c>
      <c r="N367" s="22">
        <f>IF(B367="sam","",HLOOKUP(D367,'[1]Décembre '!$D$3:$AH$357,297,0))</f>
        <v>0</v>
      </c>
      <c r="O367" s="22">
        <f t="shared" si="21"/>
        <v>0</v>
      </c>
      <c r="P367" s="22">
        <f>IF(B367="sam","",HLOOKUP(D367,'[1]Décembre '!$D$3:$AH$357,298,0))</f>
        <v>0</v>
      </c>
      <c r="Q367" s="22">
        <f t="shared" si="22"/>
        <v>0</v>
      </c>
    </row>
    <row r="368" spans="1:17" hidden="1">
      <c r="A368" s="28">
        <v>52</v>
      </c>
      <c r="B368" s="19" t="s">
        <v>29</v>
      </c>
      <c r="C368" s="53" t="s">
        <v>40</v>
      </c>
      <c r="D368" s="38">
        <v>40907</v>
      </c>
      <c r="E368" s="27">
        <f>IF($B368="sam","",HLOOKUP($D368,'[1]Décembre '!$D$3:$AH$276,263,0))</f>
        <v>0</v>
      </c>
      <c r="F368" s="22">
        <f>IF($B368="sam","",HLOOKUP($D368,'[1]Décembre '!$D$3:$AH$276,264,0))</f>
        <v>0</v>
      </c>
      <c r="G368" s="22">
        <f>IF($B368="sam","",HLOOKUP($D368,'[1]Décembre '!$D$3:$AH$276,265,0))</f>
        <v>0</v>
      </c>
      <c r="H368" s="22">
        <f>IF($B368="sam","",HLOOKUP($D368,'[1]Décembre '!$D$3:$AH$276,266,0))</f>
        <v>0</v>
      </c>
      <c r="I368" s="22">
        <f>IF($B368="sam","",HLOOKUP($D368,'[1]Décembre '!$D$3:$AH$276,267,0))</f>
        <v>0</v>
      </c>
      <c r="J368" s="22">
        <f>IF($B368="sam","",HLOOKUP($D368,'[1]Décembre '!$D$3:$AH$276,268,0))</f>
        <v>0</v>
      </c>
      <c r="K368" s="22">
        <f>IF($B368="sam","",HLOOKUP($D368,'[1]Décembre '!$D$3:$AH$276,269,0))</f>
        <v>0</v>
      </c>
      <c r="L368" s="23">
        <f>IF($B368="sam","",HLOOKUP($D368,'[1]Décembre '!$D$3:$AH$276,270,0))</f>
        <v>0</v>
      </c>
      <c r="M368" s="22">
        <f>IF(B368="sam","",HLOOKUP(D368,'[1]Décembre '!$D$3:$AH$357,296,0))</f>
        <v>0</v>
      </c>
      <c r="N368" s="22">
        <f>IF(B368="sam","",HLOOKUP(D368,'[1]Décembre '!$D$3:$AH$357,297,0))</f>
        <v>0</v>
      </c>
      <c r="O368" s="22">
        <f t="shared" si="21"/>
        <v>0</v>
      </c>
      <c r="P368" s="22">
        <f>IF(B368="sam","",HLOOKUP(D368,'[1]Décembre '!$D$3:$AH$357,298,0))</f>
        <v>0</v>
      </c>
      <c r="Q368" s="22">
        <f t="shared" si="22"/>
        <v>0</v>
      </c>
    </row>
    <row r="369" spans="1:17" ht="13.5" hidden="1" thickBot="1">
      <c r="A369" s="40">
        <v>52</v>
      </c>
      <c r="B369" s="30" t="s">
        <v>22</v>
      </c>
      <c r="C369" s="54" t="s">
        <v>40</v>
      </c>
      <c r="D369" s="41">
        <v>40908</v>
      </c>
      <c r="E369" s="34" t="str">
        <f>IF($B369="sam","",HLOOKUP($D369,'[1]Décembre '!$D$3:$AH$276,263,0))</f>
        <v/>
      </c>
      <c r="F369" s="32" t="str">
        <f>IF($B369="sam","",HLOOKUP($D369,'[1]Décembre '!$D$3:$AH$276,264,0))</f>
        <v/>
      </c>
      <c r="G369" s="32" t="str">
        <f>IF($B369="sam","",HLOOKUP($D369,'[1]Décembre '!$D$3:$AH$276,265,0))</f>
        <v/>
      </c>
      <c r="H369" s="32" t="str">
        <f>IF($B369="sam","",HLOOKUP($D369,'[1]Décembre '!$D$3:$AH$276,266,0))</f>
        <v/>
      </c>
      <c r="I369" s="32" t="str">
        <f>IF($B369="sam","",HLOOKUP($D369,'[1]Décembre '!$D$3:$AH$276,267,0))</f>
        <v/>
      </c>
      <c r="J369" s="32" t="str">
        <f>IF($B369="sam","",HLOOKUP($D369,'[1]Décembre '!$D$3:$AH$276,268,0))</f>
        <v/>
      </c>
      <c r="K369" s="32" t="str">
        <f>IF($B369="sam","",HLOOKUP($D369,'[1]Décembre '!$D$3:$AH$276,269,0))</f>
        <v/>
      </c>
      <c r="L369" s="33" t="str">
        <f>IF($B369="sam","",HLOOKUP($D369,'[1]Décembre '!$D$3:$AH$276,270,0))</f>
        <v/>
      </c>
      <c r="M369" s="32" t="str">
        <f>IF(B369="sam","",HLOOKUP(D369,'[1]Décembre '!$D$3:$AH$357,296,0))</f>
        <v/>
      </c>
      <c r="N369" s="32" t="str">
        <f>IF(B369="sam","",HLOOKUP(D369,'[1]Décembre '!$D$3:$AH$357,297,0))</f>
        <v/>
      </c>
      <c r="O369" s="32" t="str">
        <f t="shared" si="21"/>
        <v/>
      </c>
      <c r="P369" s="32" t="str">
        <f>IF(B369="sam","",HLOOKUP(D369,'[1]Décembre '!$D$3:$AH$357,298,0))</f>
        <v/>
      </c>
      <c r="Q369" s="32" t="str">
        <f t="shared" si="22"/>
        <v/>
      </c>
    </row>
  </sheetData>
  <autoFilter ref="A4:L369">
    <filterColumn colId="2">
      <filters>
        <filter val="Fév"/>
        <filter val="Jan"/>
      </filters>
    </filterColumn>
  </autoFilter>
  <dataConsolidate/>
  <mergeCells count="4">
    <mergeCell ref="A1:C1"/>
    <mergeCell ref="A2:C2"/>
    <mergeCell ref="E2:L2"/>
    <mergeCell ref="M2:Q2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Janvier</vt:lpstr>
      <vt:lpstr>NUIT</vt:lpstr>
      <vt:lpstr>Janvier!Impression_des_titres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</dc:creator>
  <cp:lastModifiedBy>Morgane</cp:lastModifiedBy>
  <dcterms:created xsi:type="dcterms:W3CDTF">2011-05-18T06:00:26Z</dcterms:created>
  <dcterms:modified xsi:type="dcterms:W3CDTF">2011-05-18T18:10:06Z</dcterms:modified>
</cp:coreProperties>
</file>