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rtbf-my.sharepoint.com/personal/auc_rtbf_be/Documents/Documents/2- CAPACITY/2- EXCEL/Nouvelle idée/"/>
    </mc:Choice>
  </mc:AlternateContent>
  <xr:revisionPtr revIDLastSave="121" documentId="13_ncr:1_{2D979F61-0FB2-4EFF-81C6-1AED24E0A1E8}" xr6:coauthVersionLast="47" xr6:coauthVersionMax="47" xr10:uidLastSave="{3DC63842-2201-4D07-9544-50A038ABDA0A}"/>
  <bookViews>
    <workbookView xWindow="28680" yWindow="-75" windowWidth="29040" windowHeight="15840" activeTab="1" xr2:uid="{1A16437F-7567-4011-9829-F78FC98B38B0}"/>
  </bookViews>
  <sheets>
    <sheet name="Calendrier" sheetId="1" r:id="rId1"/>
    <sheet name="Sources" sheetId="2" r:id="rId2"/>
  </sheets>
  <definedNames>
    <definedName name="Assistant·e·s_de_production">Sources!$J$3:$J$8</definedName>
    <definedName name="Assistantes">Sources!$J$3:$J$8</definedName>
    <definedName name="Associé·e·s_de_production">Sources!$K$3:$K$9</definedName>
    <definedName name="Associées">Sources!$K$3:$K$9</definedName>
    <definedName name="Chargé·e·s_de_rubrique">Sources!$L$3:$L$13</definedName>
    <definedName name="Chargés">Sources!$L$3:$L$13</definedName>
    <definedName name="Editeur·trice·s">Sources!$M$3</definedName>
    <definedName name="Editrice">Sources!$M$3</definedName>
    <definedName name="Incarnant·e·s">Sources!$N$3:$N$7</definedName>
    <definedName name="Incarnants">Sources!$N$3:$N$7</definedName>
    <definedName name="Journalistes">Sources!$O$3:$O$8</definedName>
    <definedName name="Missions">Sources!$H$3:$H$44</definedName>
    <definedName name="Pigistes">Sources!$P$3:$P$4</definedName>
    <definedName name="Poste1">Sources!$J$3:$J$8</definedName>
    <definedName name="Poste2">Sources!$K$3:$K$9</definedName>
    <definedName name="poste3">Sources!$L$3:$L$13</definedName>
    <definedName name="poste4">Sources!$M$3</definedName>
    <definedName name="poste5">Sources!$N$3:$N$7</definedName>
    <definedName name="poste6">Sources!$O$3:$O$8</definedName>
    <definedName name="poste7">Sources!$P$3:$P$4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D8" i="1"/>
  <c r="D9" i="1" s="1"/>
  <c r="C44" i="1" s="1"/>
  <c r="C10" i="1" l="1"/>
  <c r="C27" i="1"/>
  <c r="C19" i="1"/>
  <c r="C33" i="1"/>
  <c r="C42" i="1"/>
  <c r="C32" i="1"/>
  <c r="C24" i="1"/>
  <c r="C16" i="1"/>
  <c r="C41" i="1"/>
  <c r="C35" i="1"/>
  <c r="C11" i="1"/>
  <c r="C25" i="1"/>
  <c r="C17" i="1"/>
  <c r="C31" i="1"/>
  <c r="C23" i="1"/>
  <c r="C15" i="1"/>
  <c r="C40" i="1"/>
  <c r="C30" i="1"/>
  <c r="C22" i="1"/>
  <c r="C14" i="1"/>
  <c r="C39" i="1"/>
  <c r="AB9" i="1"/>
  <c r="T9" i="1"/>
  <c r="L9" i="1"/>
  <c r="C29" i="1"/>
  <c r="C21" i="1"/>
  <c r="C13" i="1"/>
  <c r="C38" i="1"/>
  <c r="C36" i="1"/>
  <c r="C28" i="1"/>
  <c r="C20" i="1"/>
  <c r="C12" i="1"/>
  <c r="C37" i="1"/>
  <c r="C45" i="1"/>
  <c r="C34" i="1"/>
  <c r="C26" i="1"/>
  <c r="C18" i="1"/>
  <c r="C43" i="1"/>
  <c r="J9" i="1"/>
  <c r="AG9" i="1"/>
  <c r="R9" i="1"/>
  <c r="AF9" i="1"/>
  <c r="Z9" i="1"/>
  <c r="AE9" i="1"/>
  <c r="AH9" i="1"/>
  <c r="AD9" i="1"/>
  <c r="AC9" i="1"/>
  <c r="AA9" i="1"/>
  <c r="S9" i="1"/>
  <c r="K9" i="1"/>
  <c r="Y9" i="1"/>
  <c r="Q9" i="1"/>
  <c r="I9" i="1"/>
  <c r="X9" i="1"/>
  <c r="P9" i="1"/>
  <c r="H9" i="1"/>
  <c r="W9" i="1"/>
  <c r="O9" i="1"/>
  <c r="G9" i="1"/>
  <c r="V9" i="1"/>
  <c r="N9" i="1"/>
  <c r="F9" i="1"/>
  <c r="U9" i="1"/>
  <c r="M9" i="1"/>
  <c r="E9" i="1"/>
</calcChain>
</file>

<file path=xl/sharedStrings.xml><?xml version="1.0" encoding="utf-8"?>
<sst xmlns="http://schemas.openxmlformats.org/spreadsheetml/2006/main" count="139" uniqueCount="131">
  <si>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</si>
  <si>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</si>
  <si>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</si>
  <si>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</si>
  <si>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</si>
  <si>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</si>
  <si>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</si>
  <si>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</si>
  <si>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</si>
  <si>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</si>
  <si>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</si>
  <si>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</si>
  <si>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</si>
  <si>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</si>
  <si>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Années</t>
  </si>
  <si>
    <t>Mois</t>
  </si>
  <si>
    <t>Num</t>
  </si>
  <si>
    <t>Personne :</t>
  </si>
  <si>
    <t xml:space="preserve"> </t>
  </si>
  <si>
    <t>mission 36</t>
  </si>
  <si>
    <t>mission 37</t>
  </si>
  <si>
    <t>mission 42</t>
  </si>
  <si>
    <t>mission 38</t>
  </si>
  <si>
    <t>mission 15</t>
  </si>
  <si>
    <t>mission 39</t>
  </si>
  <si>
    <t>mission11</t>
  </si>
  <si>
    <t>mission 40</t>
  </si>
  <si>
    <t>mission 41</t>
  </si>
  <si>
    <t>mission 18</t>
  </si>
  <si>
    <t>mission 27</t>
  </si>
  <si>
    <t>mission 1</t>
  </si>
  <si>
    <t>mission 4</t>
  </si>
  <si>
    <t>mission 26</t>
  </si>
  <si>
    <t>mission 2</t>
  </si>
  <si>
    <t>mission 10</t>
  </si>
  <si>
    <t>mission 5</t>
  </si>
  <si>
    <t>Mission 1</t>
  </si>
  <si>
    <t>Mission 2</t>
  </si>
  <si>
    <t>Mission 3</t>
  </si>
  <si>
    <t>Mission 4</t>
  </si>
  <si>
    <t>Mission 5</t>
  </si>
  <si>
    <t>Mission 6</t>
  </si>
  <si>
    <t>Mission 7</t>
  </si>
  <si>
    <t>Mission 8</t>
  </si>
  <si>
    <t>Mission 9</t>
  </si>
  <si>
    <t>Mission 10</t>
  </si>
  <si>
    <t>Mission 11</t>
  </si>
  <si>
    <t>Mission 12</t>
  </si>
  <si>
    <t>Mission 13</t>
  </si>
  <si>
    <t>Mission 14</t>
  </si>
  <si>
    <t>Mission 15</t>
  </si>
  <si>
    <t>Mission 16</t>
  </si>
  <si>
    <t>Mission 17</t>
  </si>
  <si>
    <t>Mission 18</t>
  </si>
  <si>
    <t>Mission 19</t>
  </si>
  <si>
    <t>Mission 20</t>
  </si>
  <si>
    <t>Mission 21</t>
  </si>
  <si>
    <t>Mission 22</t>
  </si>
  <si>
    <t>Mission 23</t>
  </si>
  <si>
    <t>Mission 24</t>
  </si>
  <si>
    <t>Mission 25</t>
  </si>
  <si>
    <t>Mission 26</t>
  </si>
  <si>
    <t>Mission 27</t>
  </si>
  <si>
    <t>Mission 28</t>
  </si>
  <si>
    <t>Mission 29</t>
  </si>
  <si>
    <t>Mission 30</t>
  </si>
  <si>
    <t>Mission 31</t>
  </si>
  <si>
    <t>Mission 32</t>
  </si>
  <si>
    <t>Mission 33</t>
  </si>
  <si>
    <t>Mission 34</t>
  </si>
  <si>
    <t>Mission 35</t>
  </si>
  <si>
    <t>Mission 36</t>
  </si>
  <si>
    <t>Mission 37</t>
  </si>
  <si>
    <t>Mission 38</t>
  </si>
  <si>
    <t>Mission 39</t>
  </si>
  <si>
    <t>Mission 40</t>
  </si>
  <si>
    <t>Mission 41</t>
  </si>
  <si>
    <t>Mission 42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</si>
  <si>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</si>
  <si>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</si>
  <si>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</si>
  <si>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</si>
  <si>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</si>
  <si>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</si>
  <si>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</si>
  <si>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</si>
  <si>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</si>
  <si>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</si>
  <si>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</si>
  <si>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</si>
  <si>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</si>
  <si>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</si>
  <si>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</si>
  <si>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</si>
  <si>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</si>
  <si>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</si>
  <si>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</si>
  <si>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</si>
  <si>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</si>
  <si>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</si>
  <si>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</si>
  <si>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</si>
  <si>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</si>
  <si>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</si>
  <si>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</si>
  <si>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</si>
  <si>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</si>
  <si>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</si>
  <si>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</si>
  <si>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</si>
  <si>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</si>
  <si>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</si>
  <si>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Employé 35</t>
  </si>
  <si>
    <t>Employé 36</t>
  </si>
  <si>
    <t>Employé 37</t>
  </si>
  <si>
    <t>Employé 38</t>
  </si>
  <si>
    <t>missions Employé 1</t>
  </si>
  <si>
    <t>missions Employé 2</t>
  </si>
  <si>
    <t>missions Employé 3</t>
  </si>
  <si>
    <t>missions employé 7</t>
  </si>
  <si>
    <t>missions employé 8</t>
  </si>
  <si>
    <t>missions employé 9</t>
  </si>
  <si>
    <t>Poste :</t>
  </si>
  <si>
    <t>Missions</t>
  </si>
  <si>
    <t>Poste1</t>
  </si>
  <si>
    <t>Poste2</t>
  </si>
  <si>
    <t>Poste3</t>
  </si>
  <si>
    <t>Poste4</t>
  </si>
  <si>
    <t>Poste5</t>
  </si>
  <si>
    <t>Poste6</t>
  </si>
  <si>
    <t>Poste7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</si>
</sst>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0" borderId="0" xfId="0" applyNumberFormat="1" applyAlignment="1">
      <alignment textRotation="90" wrapText="1"/>
    </xf>
    <xf numFmtId="0" fontId="1" fillId="3" borderId="1" xfId="0" applyFont="1" applyFill="1" applyBorder="1" applyAlignment="1">
      <alignment horizontal="right" indent="1"/>
    </xf>
    <xf numFmtId="0" fontId="2" fillId="2" borderId="2" xfId="0" applyFont="1" applyFill="1" applyBorder="1" applyAlignment="1">
      <alignment horizontal="right" indent="1"/>
    </xf>
    <xf numFmtId="0" fontId="1" fillId="3" borderId="5" xfId="0" applyFont="1" applyFill="1" applyBorder="1" applyAlignment="1">
      <alignment horizontal="right" indent="1"/>
    </xf>
    <xf numFmtId="0" fontId="2" fillId="2" borderId="6" xfId="0" applyFont="1" applyFill="1" applyBorder="1" applyAlignment="1">
      <alignment horizontal="right" indent="1"/>
    </xf>
    <xf numFmtId="0" fontId="2" fillId="2" borderId="4" xfId="0" applyFont="1" applyFill="1" applyBorder="1" applyAlignment="1">
      <alignment horizontal="right" indent="1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textRotation="90"/>
    </xf>
    <xf numFmtId="0" fontId="5" fillId="0" borderId="0" xfId="0" applyFont="1" applyAlignment="1">
      <alignment textRotation="90"/>
    </xf>
    <xf numFmtId="20" fontId="6" fillId="0" borderId="0" xfId="0" applyNumberFormat="1" applyFont="1"/>
    <xf numFmtId="0" fontId="0" fillId="0" borderId="0" xfId="0" applyFill="1"/>
    <xf numFmtId="0" fontId="7" fillId="4" borderId="7" xfId="0" applyFont="1" applyFill="1" applyBorder="1"/>
    <xf numFmtId="0" fontId="0" fillId="0" borderId="7" xfId="0" applyBorder="1"/>
    <xf numFmtId="0" fontId="4" fillId="0" borderId="7" xfId="0" applyFont="1" applyBorder="1"/>
    <xf numFmtId="20" fontId="0" fillId="0" borderId="7" xfId="0" applyNumberFormat="1" applyBorder="1"/>
    <xf numFmtId="0" fontId="4" fillId="0" borderId="0" xfId="0" applyFont="1" applyBorder="1"/>
    <xf numFmtId="0" fontId="1" fillId="3" borderId="3" xfId="0" applyFont="1" applyFill="1" applyBorder="1" applyAlignment="1">
      <alignment horizontal="right" indent="1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5">
    <dxf>
      <fill>
        <patternFill patternType="lightDown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rgb="FFC00000"/>
      </font>
      <fill>
        <gradientFill degree="90">
          <stop position="0">
            <color theme="0"/>
          </stop>
          <stop position="1">
            <color theme="7" tint="0.40000610370189521"/>
          </stop>
        </gradientFill>
      </fill>
      <border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6790A-FF73-452E-97B7-EE6E3D6C35CB}">
  <sheetPr codeName="Feuil1"/>
  <dimension ref="B2:AI46"/>
  <sheetViews>
    <sheetView workbookViewId="0">
      <selection activeCell="C9" sqref="C9"/>
    </sheetView>
  </sheetViews>
  <sheetFormatPr baseColWidth="10" defaultRowHeight="15" x14ac:dyDescent="0.25"/>
  <cols>
    <col min="1" max="1" width="7.140625" customWidth="1"/>
    <col min="2" max="2" width="14.42578125" bestFit="1" customWidth="1"/>
    <col min="3" max="3" width="29.140625" bestFit="1" customWidth="1"/>
    <col min="4" max="35" width="4.5703125" customWidth="1"/>
  </cols>
  <sheetData>
    <row r="2" spans="2:35" ht="15.6" customHeight="1" x14ac:dyDescent="0.25">
      <c r="B2" s="2" t="s">
        <v>0</v>
      </c>
      <c r="C2" s="3">
        <v>2025</v>
      </c>
      <c r="F2" s="18" t="str">
        <f>IF(AND(C2&lt;&gt;"",C3&lt;&gt;"",C5&lt;&gt;"")," " &amp; C5 &amp; " - " &amp; C3,"")</f>
        <v xml:space="preserve"> Employé 1 - Janvier</v>
      </c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7"/>
      <c r="AG2" s="7"/>
      <c r="AH2" s="7"/>
    </row>
    <row r="3" spans="2:35" ht="15.6" customHeight="1" x14ac:dyDescent="0.25">
      <c r="B3" s="4" t="s">
        <v>1</v>
      </c>
      <c r="C3" s="5" t="s">
        <v>3</v>
      </c>
      <c r="E3" s="7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7"/>
      <c r="AG3" s="7"/>
      <c r="AH3" s="7"/>
    </row>
    <row r="4" spans="2:35" ht="15.6" customHeight="1" x14ac:dyDescent="0.25">
      <c r="B4" s="4" t="s">
        <v>122</v>
      </c>
      <c r="C4" s="5" t="s">
        <v>124</v>
      </c>
      <c r="E4" s="7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7"/>
      <c r="AG4" s="7"/>
      <c r="AH4" s="7"/>
    </row>
    <row r="5" spans="2:35" ht="18.399999999999999" customHeight="1" x14ac:dyDescent="0.25">
      <c r="B5" s="17" t="s">
        <v>17</v>
      </c>
      <c r="C5" s="6" t="s">
        <v>78</v>
      </c>
      <c r="E5" s="7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7"/>
      <c r="AG5" s="7"/>
      <c r="AH5" s="7"/>
    </row>
    <row r="7" spans="2:35" hidden="1" x14ac:dyDescent="0.2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2:35" ht="161.25" hidden="1" customHeight="1" x14ac:dyDescent="0.25">
      <c r="D8" s="1">
        <f>DATE($C$2,VLOOKUP($C$3,Sources!$C$2:$D$14,2,FALSE),Calendrier!D7)</f>
        <v>45658</v>
      </c>
      <c r="E8" s="1">
        <f>DATE($C$2,VLOOKUP($C$3,Sources!$C$2:$D$14,2,FALSE),Calendrier!E7)</f>
        <v>45659</v>
      </c>
      <c r="F8" s="1">
        <f>DATE($C$2,VLOOKUP($C$3,Sources!$C$2:$D$14,2,FALSE),Calendrier!F7)</f>
        <v>45660</v>
      </c>
      <c r="G8" s="1">
        <f>DATE($C$2,VLOOKUP($C$3,Sources!$C$2:$D$14,2,FALSE),Calendrier!G7)</f>
        <v>45661</v>
      </c>
      <c r="H8" s="1">
        <f>DATE($C$2,VLOOKUP($C$3,Sources!$C$2:$D$14,2,FALSE),Calendrier!H7)</f>
        <v>45662</v>
      </c>
      <c r="I8" s="1">
        <f>DATE($C$2,VLOOKUP($C$3,Sources!$C$2:$D$14,2,FALSE),Calendrier!I7)</f>
        <v>45663</v>
      </c>
      <c r="J8" s="1">
        <f>DATE($C$2,VLOOKUP($C$3,Sources!$C$2:$D$14,2,FALSE),Calendrier!J7)</f>
        <v>45664</v>
      </c>
      <c r="K8" s="1">
        <f>DATE($C$2,VLOOKUP($C$3,Sources!$C$2:$D$14,2,FALSE),Calendrier!K7)</f>
        <v>45665</v>
      </c>
      <c r="L8" s="1">
        <f>DATE($C$2,VLOOKUP($C$3,Sources!$C$2:$D$14,2,FALSE),Calendrier!L7)</f>
        <v>45666</v>
      </c>
      <c r="M8" s="1">
        <f>DATE($C$2,VLOOKUP($C$3,Sources!$C$2:$D$14,2,FALSE),Calendrier!M7)</f>
        <v>45667</v>
      </c>
      <c r="N8" s="1">
        <f>DATE($C$2,VLOOKUP($C$3,Sources!$C$2:$D$14,2,FALSE),Calendrier!N7)</f>
        <v>45668</v>
      </c>
      <c r="O8" s="1">
        <f>DATE($C$2,VLOOKUP($C$3,Sources!$C$2:$D$14,2,FALSE),Calendrier!O7)</f>
        <v>45669</v>
      </c>
      <c r="P8" s="1">
        <f>DATE($C$2,VLOOKUP($C$3,Sources!$C$2:$D$14,2,FALSE),Calendrier!P7)</f>
        <v>45670</v>
      </c>
      <c r="Q8" s="1">
        <f>DATE($C$2,VLOOKUP($C$3,Sources!$C$2:$D$14,2,FALSE),Calendrier!Q7)</f>
        <v>45671</v>
      </c>
      <c r="R8" s="1">
        <f>DATE($C$2,VLOOKUP($C$3,Sources!$C$2:$D$14,2,FALSE),Calendrier!R7)</f>
        <v>45672</v>
      </c>
      <c r="S8" s="1">
        <f>DATE($C$2,VLOOKUP($C$3,Sources!$C$2:$D$14,2,FALSE),Calendrier!S7)</f>
        <v>45673</v>
      </c>
      <c r="T8" s="1">
        <f>DATE($C$2,VLOOKUP($C$3,Sources!$C$2:$D$14,2,FALSE),Calendrier!T7)</f>
        <v>45674</v>
      </c>
      <c r="U8" s="1">
        <f>DATE($C$2,VLOOKUP($C$3,Sources!$C$2:$D$14,2,FALSE),Calendrier!U7)</f>
        <v>45675</v>
      </c>
      <c r="V8" s="1">
        <f>DATE($C$2,VLOOKUP($C$3,Sources!$C$2:$D$14,2,FALSE),Calendrier!V7)</f>
        <v>45676</v>
      </c>
      <c r="W8" s="1">
        <f>DATE($C$2,VLOOKUP($C$3,Sources!$C$2:$D$14,2,FALSE),Calendrier!W7)</f>
        <v>45677</v>
      </c>
      <c r="X8" s="1">
        <f>DATE($C$2,VLOOKUP($C$3,Sources!$C$2:$D$14,2,FALSE),Calendrier!X7)</f>
        <v>45678</v>
      </c>
      <c r="Y8" s="1">
        <f>DATE($C$2,VLOOKUP($C$3,Sources!$C$2:$D$14,2,FALSE),Calendrier!Y7)</f>
        <v>45679</v>
      </c>
      <c r="Z8" s="1">
        <f>DATE($C$2,VLOOKUP($C$3,Sources!$C$2:$D$14,2,FALSE),Calendrier!Z7)</f>
        <v>45680</v>
      </c>
      <c r="AA8" s="1">
        <f>DATE($C$2,VLOOKUP($C$3,Sources!$C$2:$D$14,2,FALSE),Calendrier!AA7)</f>
        <v>45681</v>
      </c>
      <c r="AB8" s="1">
        <f>DATE($C$2,VLOOKUP($C$3,Sources!$C$2:$D$14,2,FALSE),Calendrier!AB7)</f>
        <v>45682</v>
      </c>
      <c r="AC8" s="1">
        <f>DATE($C$2,VLOOKUP($C$3,Sources!$C$2:$D$14,2,FALSE),Calendrier!AC7)</f>
        <v>45683</v>
      </c>
      <c r="AD8" s="1">
        <f>DATE($C$2,VLOOKUP($C$3,Sources!$C$2:$D$14,2,FALSE),Calendrier!AD7)</f>
        <v>45684</v>
      </c>
      <c r="AE8" s="1">
        <f>DATE($C$2,VLOOKUP($C$3,Sources!$C$2:$D$14,2,FALSE),Calendrier!AE7)</f>
        <v>45685</v>
      </c>
      <c r="AF8" s="1">
        <f>DATE($C$2,VLOOKUP($C$3,Sources!$C$2:$D$14,2,FALSE),Calendrier!AF7)</f>
        <v>45686</v>
      </c>
      <c r="AG8" s="1">
        <f>DATE($C$2,VLOOKUP($C$3,Sources!$C$2:$D$14,2,FALSE),Calendrier!AG7)</f>
        <v>45687</v>
      </c>
      <c r="AH8" s="1">
        <f>DATE($C$2,VLOOKUP($C$3,Sources!$C$2:$D$14,2,FALSE),Calendrier!AH7)</f>
        <v>45688</v>
      </c>
    </row>
    <row r="9" spans="2:35" ht="72" customHeight="1" x14ac:dyDescent="0.25">
      <c r="D9" s="8" t="str">
        <f>IF(AND($C$2&lt;&gt;"",$C$3&lt;&gt;""),TEXT(D8,"jjjj")&amp;" "&amp;TEXT(D8,"jj"),"")</f>
        <v>mercredi 01</v>
      </c>
      <c r="E9" s="9" t="str">
        <f>IF(AND($C$2&lt;&gt;"",$C$3&lt;&gt;""),IF(MONTH(E8)=MONTH($D$8),TEXT(E8,"jjjj")&amp;" "&amp;TEXT(E8,"jj"),""),"")</f>
        <v>jeudi 02</v>
      </c>
      <c r="F9" s="9" t="str">
        <f t="shared" ref="F9:AH9" si="0">IF(AND($C$2&lt;&gt;"",$C$3&lt;&gt;""),IF(MONTH(F8)=MONTH($D$8),TEXT(F8,"jjjj")&amp;" "&amp;TEXT(F8,"jj"),""),"")</f>
        <v>vendredi 03</v>
      </c>
      <c r="G9" s="9" t="str">
        <f t="shared" si="0"/>
        <v>samedi 04</v>
      </c>
      <c r="H9" s="9" t="str">
        <f t="shared" si="0"/>
        <v>dimanche 05</v>
      </c>
      <c r="I9" s="9" t="str">
        <f t="shared" si="0"/>
        <v>lundi 06</v>
      </c>
      <c r="J9" s="9" t="str">
        <f t="shared" si="0"/>
        <v>mardi 07</v>
      </c>
      <c r="K9" s="9" t="str">
        <f t="shared" si="0"/>
        <v>mercredi 08</v>
      </c>
      <c r="L9" s="9" t="str">
        <f t="shared" si="0"/>
        <v>jeudi 09</v>
      </c>
      <c r="M9" s="9" t="str">
        <f t="shared" si="0"/>
        <v>vendredi 10</v>
      </c>
      <c r="N9" s="9" t="str">
        <f t="shared" si="0"/>
        <v>samedi 11</v>
      </c>
      <c r="O9" s="9" t="str">
        <f t="shared" si="0"/>
        <v>dimanche 12</v>
      </c>
      <c r="P9" s="9" t="str">
        <f t="shared" si="0"/>
        <v>lundi 13</v>
      </c>
      <c r="Q9" s="9" t="str">
        <f t="shared" si="0"/>
        <v>mardi 14</v>
      </c>
      <c r="R9" s="9" t="str">
        <f t="shared" si="0"/>
        <v>mercredi 15</v>
      </c>
      <c r="S9" s="9" t="str">
        <f t="shared" si="0"/>
        <v>jeudi 16</v>
      </c>
      <c r="T9" s="9" t="str">
        <f t="shared" si="0"/>
        <v>vendredi 17</v>
      </c>
      <c r="U9" s="9" t="str">
        <f t="shared" si="0"/>
        <v>samedi 18</v>
      </c>
      <c r="V9" s="9" t="str">
        <f t="shared" si="0"/>
        <v>dimanche 19</v>
      </c>
      <c r="W9" s="9" t="str">
        <f t="shared" si="0"/>
        <v>lundi 20</v>
      </c>
      <c r="X9" s="9" t="str">
        <f t="shared" si="0"/>
        <v>mardi 21</v>
      </c>
      <c r="Y9" s="9" t="str">
        <f t="shared" si="0"/>
        <v>mercredi 22</v>
      </c>
      <c r="Z9" s="9" t="str">
        <f t="shared" si="0"/>
        <v>jeudi 23</v>
      </c>
      <c r="AA9" s="9" t="str">
        <f t="shared" si="0"/>
        <v>vendredi 24</v>
      </c>
      <c r="AB9" s="9" t="str">
        <f t="shared" si="0"/>
        <v>samedi 25</v>
      </c>
      <c r="AC9" s="9" t="str">
        <f t="shared" si="0"/>
        <v>dimanche 26</v>
      </c>
      <c r="AD9" s="9" t="str">
        <f t="shared" si="0"/>
        <v>lundi 27</v>
      </c>
      <c r="AE9" s="9" t="str">
        <f t="shared" si="0"/>
        <v>mardi 28</v>
      </c>
      <c r="AF9" s="9" t="str">
        <f t="shared" si="0"/>
        <v>mercredi 29</v>
      </c>
      <c r="AG9" s="9" t="str">
        <f t="shared" si="0"/>
        <v>jeudi 30</v>
      </c>
      <c r="AH9" s="9" t="str">
        <f t="shared" si="0"/>
        <v>vendredi 31</v>
      </c>
      <c r="AI9" s="9"/>
    </row>
    <row r="10" spans="2:35" x14ac:dyDescent="0.25">
      <c r="C10" s="10" t="str">
        <f>IF($D$9&lt;&gt;"",Sources!H3,"")</f>
        <v>Mission 1</v>
      </c>
    </row>
    <row r="11" spans="2:35" x14ac:dyDescent="0.25">
      <c r="C11" s="10" t="str">
        <f>IF($D$9&lt;&gt;"",Sources!H4,"")</f>
        <v>Mission 2</v>
      </c>
    </row>
    <row r="12" spans="2:35" x14ac:dyDescent="0.25">
      <c r="C12" s="10" t="str">
        <f>IF($D$9&lt;&gt;"",Sources!H5,"")</f>
        <v>Mission 3</v>
      </c>
    </row>
    <row r="13" spans="2:35" x14ac:dyDescent="0.25">
      <c r="C13" s="10" t="str">
        <f>IF($D$9&lt;&gt;"",Sources!H6,"")</f>
        <v>Mission 4</v>
      </c>
    </row>
    <row r="14" spans="2:35" x14ac:dyDescent="0.25">
      <c r="B14" s="11"/>
      <c r="C14" s="10" t="str">
        <f>IF($D$9&lt;&gt;"",Sources!H7,"")</f>
        <v>Mission 5</v>
      </c>
    </row>
    <row r="15" spans="2:35" x14ac:dyDescent="0.25">
      <c r="B15" s="11"/>
      <c r="C15" s="10" t="str">
        <f>IF($D$9&lt;&gt;"",Sources!H8,"")</f>
        <v>Mission 6</v>
      </c>
    </row>
    <row r="16" spans="2:35" x14ac:dyDescent="0.25">
      <c r="C16" s="10" t="str">
        <f>IF($D$9&lt;&gt;"",Sources!H9,"")</f>
        <v>Mission 7</v>
      </c>
    </row>
    <row r="17" spans="3:13" x14ac:dyDescent="0.25">
      <c r="C17" s="10" t="str">
        <f>IF($D$9&lt;&gt;"",Sources!H10,"")</f>
        <v>Mission 8</v>
      </c>
    </row>
    <row r="18" spans="3:13" x14ac:dyDescent="0.25">
      <c r="C18" s="10" t="str">
        <f>IF($D$9&lt;&gt;"",Sources!H11,"")</f>
        <v>Mission 9</v>
      </c>
    </row>
    <row r="19" spans="3:13" x14ac:dyDescent="0.25">
      <c r="C19" s="10" t="str">
        <f>IF($D$9&lt;&gt;"",Sources!H12,"")</f>
        <v>Mission 10</v>
      </c>
    </row>
    <row r="20" spans="3:13" x14ac:dyDescent="0.25">
      <c r="C20" s="10" t="str">
        <f>IF($D$9&lt;&gt;"",Sources!H13,"")</f>
        <v>Mission 11</v>
      </c>
    </row>
    <row r="21" spans="3:13" x14ac:dyDescent="0.25">
      <c r="C21" s="10" t="str">
        <f>IF($D$9&lt;&gt;"",Sources!H14,"")</f>
        <v>Mission 12</v>
      </c>
      <c r="M21" s="11"/>
    </row>
    <row r="22" spans="3:13" x14ac:dyDescent="0.25">
      <c r="C22" s="10" t="str">
        <f>IF($D$9&lt;&gt;"",Sources!H15,"")</f>
        <v>Mission 13</v>
      </c>
      <c r="E22" s="11"/>
      <c r="M22" s="11"/>
    </row>
    <row r="23" spans="3:13" x14ac:dyDescent="0.25">
      <c r="C23" s="10" t="str">
        <f>IF($D$9&lt;&gt;"",Sources!H16,"")</f>
        <v>Mission 14</v>
      </c>
      <c r="E23" s="11"/>
      <c r="M23" s="11"/>
    </row>
    <row r="24" spans="3:13" x14ac:dyDescent="0.25">
      <c r="C24" s="10" t="str">
        <f>IF($D$9&lt;&gt;"",Sources!H17,"")</f>
        <v>Mission 15</v>
      </c>
      <c r="E24" s="11"/>
      <c r="M24" s="11"/>
    </row>
    <row r="25" spans="3:13" x14ac:dyDescent="0.25">
      <c r="C25" s="10" t="str">
        <f>IF($D$9&lt;&gt;"",Sources!H18,"")</f>
        <v>Mission 16</v>
      </c>
      <c r="E25" s="11"/>
      <c r="M25" s="11"/>
    </row>
    <row r="26" spans="3:13" x14ac:dyDescent="0.25">
      <c r="C26" s="10" t="str">
        <f>IF($D$9&lt;&gt;"",Sources!H19,"")</f>
        <v>Mission 17</v>
      </c>
    </row>
    <row r="27" spans="3:13" x14ac:dyDescent="0.25">
      <c r="C27" s="10" t="str">
        <f>IF($D$9&lt;&gt;"",Sources!H20,"")</f>
        <v>Mission 18</v>
      </c>
    </row>
    <row r="28" spans="3:13" x14ac:dyDescent="0.25">
      <c r="C28" s="10" t="str">
        <f>IF($D$9&lt;&gt;"",Sources!H21,"")</f>
        <v>Mission 19</v>
      </c>
    </row>
    <row r="29" spans="3:13" x14ac:dyDescent="0.25">
      <c r="C29" s="10" t="str">
        <f>IF($D$9&lt;&gt;"",Sources!H22,"")</f>
        <v>Mission 20</v>
      </c>
    </row>
    <row r="30" spans="3:13" x14ac:dyDescent="0.25">
      <c r="C30" s="10" t="str">
        <f>IF($D$9&lt;&gt;"",Sources!H23,"")</f>
        <v>Mission 21</v>
      </c>
    </row>
    <row r="31" spans="3:13" x14ac:dyDescent="0.25">
      <c r="C31" s="10" t="str">
        <f>IF($D$9&lt;&gt;"",Sources!H24,"")</f>
        <v>Mission 22</v>
      </c>
    </row>
    <row r="32" spans="3:13" x14ac:dyDescent="0.25">
      <c r="C32" s="10" t="str">
        <f>IF($D$9&lt;&gt;"",Sources!H25,"")</f>
        <v>Mission 23</v>
      </c>
    </row>
    <row r="33" spans="3:3" x14ac:dyDescent="0.25">
      <c r="C33" s="10" t="str">
        <f>IF($D$9&lt;&gt;"",Sources!H26,"")</f>
        <v>Mission 24</v>
      </c>
    </row>
    <row r="34" spans="3:3" x14ac:dyDescent="0.25">
      <c r="C34" s="10" t="str">
        <f>IF($D$9&lt;&gt;"",Sources!H27,"")</f>
        <v>Mission 25</v>
      </c>
    </row>
    <row r="35" spans="3:3" x14ac:dyDescent="0.25">
      <c r="C35" s="10" t="str">
        <f>IF($D$9&lt;&gt;"",Sources!H28,"")</f>
        <v>Mission 26</v>
      </c>
    </row>
    <row r="36" spans="3:3" x14ac:dyDescent="0.25">
      <c r="C36" s="10" t="str">
        <f>IF($D$9&lt;&gt;"",Sources!H29,"")</f>
        <v>Mission 27</v>
      </c>
    </row>
    <row r="37" spans="3:3" x14ac:dyDescent="0.25">
      <c r="C37" s="10" t="str">
        <f>IF($D$9&lt;&gt;"",Sources!H30,"")</f>
        <v>Mission 28</v>
      </c>
    </row>
    <row r="38" spans="3:3" x14ac:dyDescent="0.25">
      <c r="C38" s="10" t="str">
        <f>IF($D$9&lt;&gt;"",Sources!H31,"")</f>
        <v>Mission 29</v>
      </c>
    </row>
    <row r="39" spans="3:3" x14ac:dyDescent="0.25">
      <c r="C39" s="10" t="str">
        <f>IF($D$9&lt;&gt;"",Sources!H32,"")</f>
        <v>Mission 30</v>
      </c>
    </row>
    <row r="40" spans="3:3" x14ac:dyDescent="0.25">
      <c r="C40" s="10" t="str">
        <f>IF($D$9&lt;&gt;"",Sources!H33,"")</f>
        <v>Mission 31</v>
      </c>
    </row>
    <row r="41" spans="3:3" x14ac:dyDescent="0.25">
      <c r="C41" s="10" t="str">
        <f>IF($D$9&lt;&gt;"",Sources!H34,"")</f>
        <v>Mission 32</v>
      </c>
    </row>
    <row r="42" spans="3:3" x14ac:dyDescent="0.25">
      <c r="C42" s="10" t="str">
        <f>IF($D$9&lt;&gt;"",Sources!H35,"")</f>
        <v>Mission 33</v>
      </c>
    </row>
    <row r="43" spans="3:3" x14ac:dyDescent="0.25">
      <c r="C43" s="10" t="str">
        <f>IF($D$9&lt;&gt;"",Sources!H36,"")</f>
        <v>Mission 34</v>
      </c>
    </row>
    <row r="44" spans="3:3" x14ac:dyDescent="0.25">
      <c r="C44" s="10" t="str">
        <f>IF($D$9&lt;&gt;"",Sources!H37,"")</f>
        <v>Mission 35</v>
      </c>
    </row>
    <row r="45" spans="3:3" x14ac:dyDescent="0.25">
      <c r="C45" s="10" t="str">
        <f>IF($D$9&lt;&gt;"",Sources!H38,"")</f>
        <v>Mission 36</v>
      </c>
    </row>
    <row r="46" spans="3:3" x14ac:dyDescent="0.25">
      <c r="C46" s="10"/>
    </row>
  </sheetData>
  <mergeCells count="1">
    <mergeCell ref="F2:AE5"/>
  </mergeCells>
  <conditionalFormatting sqref="F2:AE5">
    <cfRule type="expression" dxfId="4" priority="5">
      <formula>$F$2&lt;&gt;""</formula>
    </cfRule>
  </conditionalFormatting>
  <conditionalFormatting sqref="D9:AH9">
    <cfRule type="expression" dxfId="3" priority="4">
      <formula>D$9&lt;&gt;""</formula>
    </cfRule>
  </conditionalFormatting>
  <conditionalFormatting sqref="C10:C45">
    <cfRule type="expression" dxfId="2" priority="3">
      <formula>$D$9&lt;&gt;""</formula>
    </cfRule>
  </conditionalFormatting>
  <conditionalFormatting sqref="D9:AH45">
    <cfRule type="expression" dxfId="1" priority="2">
      <formula>D$9&lt;&gt;""</formula>
    </cfRule>
  </conditionalFormatting>
  <conditionalFormatting sqref="D10:AH45">
    <cfRule type="expression" dxfId="0" priority="1">
      <formula>AND(D$9&lt;&gt;"",OR(WEEKDAY(D$8,2)=6,WEEKDAY(D$8,2)=7))</formula>
    </cfRule>
  </conditionalFormatting>
  <dataValidations count="1">
    <dataValidation type="list" allowBlank="1" showInputMessage="1" showErrorMessage="1" sqref="C5" xr:uid="{D42C9888-294A-45E5-B502-2DC5BEA53843}">
      <formula1>INDIRECT($C$4)</formula1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DD26578-2BFF-44BE-B1D4-9B5BEFC351A3}">
          <x14:formula1>
            <xm:f>Sources!$F$3:$F$9</xm:f>
          </x14:formula1>
          <xm:sqref>C2</xm:sqref>
        </x14:dataValidation>
        <x14:dataValidation type="list" allowBlank="1" showInputMessage="1" showErrorMessage="1" xr:uid="{9C8F1C88-4949-44F3-ADB6-047CBFB8C057}">
          <x14:formula1>
            <xm:f>Sources!$C$3:$C$14</xm:f>
          </x14:formula1>
          <xm:sqref>C3</xm:sqref>
        </x14:dataValidation>
        <x14:dataValidation type="list" allowBlank="1" showInputMessage="1" showErrorMessage="1" xr:uid="{4EED68DD-7198-4FE7-96E6-6D87A77AC546}">
          <x14:formula1>
            <xm:f>Sources!$J$2:$P$2</xm:f>
          </x14:formula1>
          <xm:sqref>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3467-CDA6-42C1-982F-6C70E6D7A6B0}">
  <sheetPr codeName="Feuil2"/>
  <dimension ref="C2:P44"/>
  <sheetViews>
    <sheetView tabSelected="1" topLeftCell="A7" workbookViewId="0">
      <selection activeCell="K14" sqref="K14"/>
    </sheetView>
  </sheetViews>
  <sheetFormatPr baseColWidth="10" defaultRowHeight="15" x14ac:dyDescent="0.25"/>
  <cols>
    <col min="8" max="8" width="22.140625" bestFit="1" customWidth="1"/>
    <col min="10" max="10" width="25.28515625" bestFit="1" customWidth="1"/>
    <col min="11" max="11" width="24" bestFit="1" customWidth="1"/>
    <col min="12" max="12" width="19.85546875" bestFit="1" customWidth="1"/>
    <col min="13" max="13" width="12.5703125" bestFit="1" customWidth="1"/>
    <col min="14" max="14" width="11.7109375" bestFit="1" customWidth="1"/>
    <col min="15" max="16" width="10.85546875" bestFit="1" customWidth="1"/>
  </cols>
  <sheetData>
    <row r="2" spans="3:16" x14ac:dyDescent="0.25">
      <c r="C2" s="12" t="s">
        <v>15</v>
      </c>
      <c r="D2" s="12" t="s">
        <v>16</v>
      </c>
      <c r="F2" s="12" t="s">
        <v>14</v>
      </c>
      <c r="H2" s="12" t="s">
        <v>123</v>
      </c>
      <c r="J2" s="12" t="s">
        <v>124</v>
      </c>
      <c r="K2" s="12" t="s">
        <v>125</v>
      </c>
      <c r="L2" s="12" t="s">
        <v>126</v>
      </c>
      <c r="M2" s="12" t="s">
        <v>127</v>
      </c>
      <c r="N2" s="12" t="s">
        <v>128</v>
      </c>
      <c r="O2" s="12" t="s">
        <v>129</v>
      </c>
      <c r="P2" s="12" t="s">
        <v>130</v>
      </c>
    </row>
    <row r="3" spans="3:16" x14ac:dyDescent="0.25">
      <c r="C3" s="13" t="s">
        <v>3</v>
      </c>
      <c r="D3" s="13">
        <v>1</v>
      </c>
      <c r="F3" s="13">
        <v>2025</v>
      </c>
      <c r="H3" s="15" t="s">
        <v>36</v>
      </c>
      <c r="J3" s="14" t="s">
        <v>78</v>
      </c>
      <c r="K3" s="13" t="s">
        <v>84</v>
      </c>
      <c r="L3" s="14" t="s">
        <v>91</v>
      </c>
      <c r="M3" s="14" t="s">
        <v>102</v>
      </c>
      <c r="N3" s="14" t="s">
        <v>103</v>
      </c>
      <c r="O3" s="14" t="s">
        <v>108</v>
      </c>
      <c r="P3" s="14" t="s">
        <v>114</v>
      </c>
    </row>
    <row r="4" spans="3:16" x14ac:dyDescent="0.25">
      <c r="C4" s="13" t="s">
        <v>2</v>
      </c>
      <c r="D4" s="13">
        <v>2</v>
      </c>
      <c r="F4" s="13">
        <v>2026</v>
      </c>
      <c r="H4" s="15" t="s">
        <v>37</v>
      </c>
      <c r="J4" s="14" t="s">
        <v>79</v>
      </c>
      <c r="K4" s="13" t="s">
        <v>85</v>
      </c>
      <c r="L4" s="14" t="s">
        <v>92</v>
      </c>
      <c r="M4" s="14"/>
      <c r="N4" s="14" t="s">
        <v>104</v>
      </c>
      <c r="O4" s="14" t="s">
        <v>109</v>
      </c>
      <c r="P4" s="14" t="s">
        <v>115</v>
      </c>
    </row>
    <row r="5" spans="3:16" x14ac:dyDescent="0.25">
      <c r="C5" s="13" t="s">
        <v>4</v>
      </c>
      <c r="D5" s="13">
        <v>3</v>
      </c>
      <c r="F5" s="13">
        <v>2027</v>
      </c>
      <c r="H5" s="15" t="s">
        <v>38</v>
      </c>
      <c r="J5" s="14" t="s">
        <v>80</v>
      </c>
      <c r="K5" s="13" t="s">
        <v>86</v>
      </c>
      <c r="L5" s="14" t="s">
        <v>93</v>
      </c>
      <c r="N5" s="14" t="s">
        <v>105</v>
      </c>
      <c r="O5" s="14" t="s">
        <v>110</v>
      </c>
    </row>
    <row r="6" spans="3:16" x14ac:dyDescent="0.25">
      <c r="C6" s="13" t="s">
        <v>5</v>
      </c>
      <c r="D6" s="13">
        <v>4</v>
      </c>
      <c r="F6" s="13">
        <v>2028</v>
      </c>
      <c r="H6" s="15" t="s">
        <v>39</v>
      </c>
      <c r="J6" s="14" t="s">
        <v>81</v>
      </c>
      <c r="K6" s="13" t="s">
        <v>87</v>
      </c>
      <c r="L6" s="14" t="s">
        <v>94</v>
      </c>
      <c r="N6" s="14" t="s">
        <v>106</v>
      </c>
      <c r="O6" s="14" t="s">
        <v>111</v>
      </c>
    </row>
    <row r="7" spans="3:16" x14ac:dyDescent="0.25">
      <c r="C7" s="13" t="s">
        <v>6</v>
      </c>
      <c r="D7" s="13">
        <v>5</v>
      </c>
      <c r="F7" s="13">
        <v>2029</v>
      </c>
      <c r="H7" s="15" t="s">
        <v>40</v>
      </c>
      <c r="J7" s="14" t="s">
        <v>82</v>
      </c>
      <c r="K7" s="13" t="s">
        <v>88</v>
      </c>
      <c r="L7" s="14" t="s">
        <v>95</v>
      </c>
      <c r="N7" s="14" t="s">
        <v>107</v>
      </c>
      <c r="O7" s="14" t="s">
        <v>112</v>
      </c>
    </row>
    <row r="8" spans="3:16" x14ac:dyDescent="0.25">
      <c r="C8" s="13" t="s">
        <v>7</v>
      </c>
      <c r="D8" s="13">
        <v>6</v>
      </c>
      <c r="F8" s="13">
        <v>2030</v>
      </c>
      <c r="H8" s="15" t="s">
        <v>41</v>
      </c>
      <c r="J8" s="14" t="s">
        <v>83</v>
      </c>
      <c r="K8" s="13" t="s">
        <v>89</v>
      </c>
      <c r="L8" s="14" t="s">
        <v>96</v>
      </c>
      <c r="O8" s="14" t="s">
        <v>113</v>
      </c>
    </row>
    <row r="9" spans="3:16" x14ac:dyDescent="0.25">
      <c r="C9" s="13" t="s">
        <v>8</v>
      </c>
      <c r="D9" s="13">
        <v>7</v>
      </c>
      <c r="F9" s="13">
        <v>2031</v>
      </c>
      <c r="H9" s="15" t="s">
        <v>42</v>
      </c>
      <c r="J9" s="14" t="s">
        <v>18</v>
      </c>
      <c r="K9" s="13" t="s">
        <v>90</v>
      </c>
      <c r="L9" s="14" t="s">
        <v>97</v>
      </c>
    </row>
    <row r="10" spans="3:16" x14ac:dyDescent="0.25">
      <c r="C10" s="13" t="s">
        <v>9</v>
      </c>
      <c r="D10" s="13">
        <v>8</v>
      </c>
      <c r="H10" s="15" t="s">
        <v>43</v>
      </c>
      <c r="L10" s="14" t="s">
        <v>98</v>
      </c>
    </row>
    <row r="11" spans="3:16" x14ac:dyDescent="0.25">
      <c r="C11" s="13" t="s">
        <v>10</v>
      </c>
      <c r="D11" s="13">
        <v>9</v>
      </c>
      <c r="H11" s="15" t="s">
        <v>44</v>
      </c>
      <c r="L11" s="14" t="s">
        <v>99</v>
      </c>
    </row>
    <row r="12" spans="3:16" x14ac:dyDescent="0.25">
      <c r="C12" s="13" t="s">
        <v>11</v>
      </c>
      <c r="D12" s="13">
        <v>10</v>
      </c>
      <c r="H12" s="15" t="s">
        <v>45</v>
      </c>
      <c r="L12" s="14" t="s">
        <v>100</v>
      </c>
    </row>
    <row r="13" spans="3:16" x14ac:dyDescent="0.25">
      <c r="C13" s="13" t="s">
        <v>12</v>
      </c>
      <c r="D13" s="13">
        <v>11</v>
      </c>
      <c r="H13" s="15" t="s">
        <v>46</v>
      </c>
      <c r="L13" s="14" t="s">
        <v>101</v>
      </c>
    </row>
    <row r="14" spans="3:16" x14ac:dyDescent="0.25">
      <c r="C14" s="13" t="s">
        <v>13</v>
      </c>
      <c r="D14" s="13">
        <v>12</v>
      </c>
      <c r="H14" s="15" t="s">
        <v>47</v>
      </c>
      <c r="L14" s="16"/>
    </row>
    <row r="15" spans="3:16" x14ac:dyDescent="0.25">
      <c r="H15" s="15" t="s">
        <v>48</v>
      </c>
      <c r="J15" s="12" t="s">
        <v>124</v>
      </c>
      <c r="L15" s="16"/>
    </row>
    <row r="16" spans="3:16" x14ac:dyDescent="0.25">
      <c r="H16" s="15" t="s">
        <v>49</v>
      </c>
      <c r="J16" s="12" t="s">
        <v>116</v>
      </c>
      <c r="K16" s="12" t="s">
        <v>117</v>
      </c>
      <c r="L16" s="12" t="s">
        <v>118</v>
      </c>
    </row>
    <row r="17" spans="8:12" x14ac:dyDescent="0.25">
      <c r="H17" s="15" t="s">
        <v>50</v>
      </c>
      <c r="J17" s="13" t="s">
        <v>19</v>
      </c>
      <c r="K17" s="13" t="s">
        <v>20</v>
      </c>
      <c r="L17" s="13" t="s">
        <v>21</v>
      </c>
    </row>
    <row r="18" spans="8:12" x14ac:dyDescent="0.25">
      <c r="H18" s="15" t="s">
        <v>51</v>
      </c>
      <c r="K18" s="13" t="s">
        <v>22</v>
      </c>
      <c r="L18" s="13" t="s">
        <v>23</v>
      </c>
    </row>
    <row r="19" spans="8:12" x14ac:dyDescent="0.25">
      <c r="H19" s="15" t="s">
        <v>52</v>
      </c>
      <c r="K19" s="13" t="s">
        <v>24</v>
      </c>
      <c r="L19" s="13" t="s">
        <v>25</v>
      </c>
    </row>
    <row r="20" spans="8:12" x14ac:dyDescent="0.25">
      <c r="H20" s="15" t="s">
        <v>53</v>
      </c>
      <c r="K20" s="13" t="s">
        <v>26</v>
      </c>
    </row>
    <row r="21" spans="8:12" x14ac:dyDescent="0.25">
      <c r="H21" s="15" t="s">
        <v>54</v>
      </c>
      <c r="K21" s="13" t="s">
        <v>27</v>
      </c>
    </row>
    <row r="22" spans="8:12" x14ac:dyDescent="0.25">
      <c r="H22" s="15" t="s">
        <v>55</v>
      </c>
      <c r="K22" s="13" t="s">
        <v>28</v>
      </c>
    </row>
    <row r="23" spans="8:12" x14ac:dyDescent="0.25">
      <c r="H23" s="15" t="s">
        <v>56</v>
      </c>
      <c r="L23" s="16"/>
    </row>
    <row r="24" spans="8:12" x14ac:dyDescent="0.25">
      <c r="H24" s="15" t="s">
        <v>57</v>
      </c>
      <c r="L24" s="16"/>
    </row>
    <row r="25" spans="8:12" x14ac:dyDescent="0.25">
      <c r="H25" s="15" t="s">
        <v>58</v>
      </c>
      <c r="L25" s="16"/>
    </row>
    <row r="26" spans="8:12" x14ac:dyDescent="0.25">
      <c r="H26" s="15" t="s">
        <v>59</v>
      </c>
      <c r="J26" s="12" t="s">
        <v>125</v>
      </c>
      <c r="L26" s="16"/>
    </row>
    <row r="27" spans="8:12" x14ac:dyDescent="0.25">
      <c r="H27" s="15" t="s">
        <v>60</v>
      </c>
      <c r="J27" s="12" t="s">
        <v>119</v>
      </c>
      <c r="K27" s="12" t="s">
        <v>120</v>
      </c>
      <c r="L27" s="12" t="s">
        <v>121</v>
      </c>
    </row>
    <row r="28" spans="8:12" x14ac:dyDescent="0.25">
      <c r="H28" s="15" t="s">
        <v>61</v>
      </c>
      <c r="J28" s="13" t="s">
        <v>29</v>
      </c>
      <c r="K28" s="13" t="s">
        <v>30</v>
      </c>
      <c r="L28" s="13" t="s">
        <v>32</v>
      </c>
    </row>
    <row r="29" spans="8:12" x14ac:dyDescent="0.25">
      <c r="H29" s="15" t="s">
        <v>62</v>
      </c>
      <c r="K29" s="13" t="s">
        <v>31</v>
      </c>
      <c r="L29" s="13" t="s">
        <v>33</v>
      </c>
    </row>
    <row r="30" spans="8:12" x14ac:dyDescent="0.25">
      <c r="H30" s="15" t="s">
        <v>63</v>
      </c>
      <c r="K30" s="13" t="s">
        <v>24</v>
      </c>
      <c r="L30" s="13" t="s">
        <v>25</v>
      </c>
    </row>
    <row r="31" spans="8:12" x14ac:dyDescent="0.25">
      <c r="H31" s="15" t="s">
        <v>64</v>
      </c>
      <c r="K31" s="13" t="s">
        <v>22</v>
      </c>
    </row>
    <row r="32" spans="8:12" x14ac:dyDescent="0.25">
      <c r="H32" s="15" t="s">
        <v>65</v>
      </c>
      <c r="K32" s="13" t="s">
        <v>34</v>
      </c>
    </row>
    <row r="33" spans="8:11" x14ac:dyDescent="0.25">
      <c r="H33" s="15" t="s">
        <v>66</v>
      </c>
      <c r="K33" s="13" t="s">
        <v>35</v>
      </c>
    </row>
    <row r="34" spans="8:11" x14ac:dyDescent="0.25">
      <c r="H34" s="15" t="s">
        <v>67</v>
      </c>
    </row>
    <row r="35" spans="8:11" x14ac:dyDescent="0.25">
      <c r="H35" s="15" t="s">
        <v>68</v>
      </c>
    </row>
    <row r="36" spans="8:11" x14ac:dyDescent="0.25">
      <c r="H36" s="15" t="s">
        <v>69</v>
      </c>
    </row>
    <row r="37" spans="8:11" x14ac:dyDescent="0.25">
      <c r="H37" s="15" t="s">
        <v>70</v>
      </c>
    </row>
    <row r="38" spans="8:11" x14ac:dyDescent="0.25">
      <c r="H38" s="15" t="s">
        <v>71</v>
      </c>
    </row>
    <row r="39" spans="8:11" x14ac:dyDescent="0.25">
      <c r="H39" s="15" t="s">
        <v>72</v>
      </c>
    </row>
    <row r="40" spans="8:11" x14ac:dyDescent="0.25">
      <c r="H40" s="15" t="s">
        <v>73</v>
      </c>
    </row>
    <row r="41" spans="8:11" x14ac:dyDescent="0.25">
      <c r="H41" s="15" t="s">
        <v>74</v>
      </c>
    </row>
    <row r="42" spans="8:11" x14ac:dyDescent="0.25">
      <c r="H42" s="15" t="s">
        <v>75</v>
      </c>
    </row>
    <row r="43" spans="8:11" x14ac:dyDescent="0.25">
      <c r="H43" s="15" t="s">
        <v>76</v>
      </c>
    </row>
    <row r="44" spans="8:11" x14ac:dyDescent="0.25">
      <c r="H44" s="15" t="s">
        <v>77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</vt:i4>
      </vt:variant>
    </vt:vector>
  </HeadingPairs>
  <TitlesOfParts>
    <vt:vector size="22" baseType="lpstr">
      <vt:lpstr>Calendrier</vt:lpstr>
      <vt:lpstr>Sources</vt:lpstr>
      <vt:lpstr>Assistant·e·s_de_production</vt:lpstr>
      <vt:lpstr>Assistantes</vt:lpstr>
      <vt:lpstr>Associé·e·s_de_production</vt:lpstr>
      <vt:lpstr>Associées</vt:lpstr>
      <vt:lpstr>Chargé·e·s_de_rubrique</vt:lpstr>
      <vt:lpstr>Chargés</vt:lpstr>
      <vt:lpstr>Editeur·trice·s</vt:lpstr>
      <vt:lpstr>Editrice</vt:lpstr>
      <vt:lpstr>Incarnant·e·s</vt:lpstr>
      <vt:lpstr>Incarnants</vt:lpstr>
      <vt:lpstr>Journalistes</vt:lpstr>
      <vt:lpstr>Missions</vt:lpstr>
      <vt:lpstr>Pigistes</vt:lpstr>
      <vt:lpstr>Poste1</vt:lpstr>
      <vt:lpstr>Poste2</vt:lpstr>
      <vt:lpstr>poste3</vt:lpstr>
      <vt:lpstr>poste4</vt:lpstr>
      <vt:lpstr>poste5</vt:lpstr>
      <vt:lpstr>poste6</vt:lpstr>
      <vt:lpstr>poste7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Aurelie COENEN</cp:lastModifiedBy>
  <cp:lastPrinted>2017-12-02T08:35:18Z</cp:lastPrinted>
  <dcterms:created xsi:type="dcterms:W3CDTF">2017-12-01T15:01:31Z</dcterms:created>
  <dcterms:modified xsi:type="dcterms:W3CDTF">2024-12-20T12:06:39Z</dcterms:modified>
</cp:coreProperties>
</file>